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\Desktop\Grad Life\Galvanize\fortune_500data\fortune_500_2018data\"/>
    </mc:Choice>
  </mc:AlternateContent>
  <xr:revisionPtr revIDLastSave="0" documentId="13_ncr:1_{C6FEB2F4-1D35-406D-A2B1-1159E8DFB3F6}" xr6:coauthVersionLast="44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RawData" sheetId="1" r:id="rId1"/>
    <sheet name="CopyofData" sheetId="2" r:id="rId2"/>
    <sheet name="2019Projection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3" i="2"/>
  <c r="K34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3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19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</calcChain>
</file>

<file path=xl/sharedStrings.xml><?xml version="1.0" encoding="utf-8"?>
<sst xmlns="http://schemas.openxmlformats.org/spreadsheetml/2006/main" count="3440" uniqueCount="1023">
  <si>
    <t>Company Info</t>
  </si>
  <si>
    <t>KEY FINANCIALS</t>
  </si>
  <si>
    <t>Company Name</t>
  </si>
  <si>
    <t>Number of Employees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</si>
  <si>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</si>
  <si>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</si>
  <si>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</si>
  <si>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</si>
  <si>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</si>
  <si>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</si>
  <si>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</si>
  <si>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</si>
  <si>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</si>
  <si>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</si>
  <si>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</si>
  <si>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</si>
  <si>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</si>
  <si>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</si>
  <si>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</si>
  <si>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</si>
  <si>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</si>
  <si>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</si>
  <si>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</si>
  <si>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</si>
  <si>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</si>
  <si>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</si>
  <si>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</si>
  <si>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</si>
  <si>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</si>
  <si>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</si>
  <si>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</si>
  <si>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</si>
  <si>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</si>
  <si>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</si>
  <si>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</si>
  <si>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</si>
  <si>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</si>
  <si>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</si>
  <si>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</si>
  <si>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</si>
  <si>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</si>
  <si>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</si>
  <si>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</si>
  <si>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</si>
  <si>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</si>
  <si>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</si>
  <si>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</si>
  <si>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</si>
  <si>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</si>
  <si>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</si>
  <si>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</si>
  <si>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</si>
  <si>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</si>
  <si>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</si>
  <si>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</si>
  <si>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</si>
  <si>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</si>
  <si>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</si>
  <si>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</si>
  <si>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</si>
  <si>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</si>
  <si>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</si>
  <si>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</si>
  <si>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</si>
  <si>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</si>
  <si>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</si>
  <si>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</si>
  <si>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</si>
  <si>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</si>
  <si>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</si>
  <si>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</si>
  <si>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</si>
  <si>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</si>
  <si>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</si>
  <si>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</si>
  <si>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</si>
  <si>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</si>
  <si>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</si>
  <si>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</si>
  <si>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</si>
  <si>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</si>
  <si>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</si>
  <si>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</si>
  <si>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</si>
  <si>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</si>
  <si>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</si>
  <si>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</si>
  <si>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</si>
  <si>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</si>
  <si>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</si>
  <si>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</si>
  <si>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</si>
  <si>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</si>
  <si>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</si>
  <si>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</si>
  <si>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</si>
  <si>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</si>
  <si>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</si>
  <si>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</si>
  <si>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</si>
  <si>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</si>
  <si>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</si>
  <si>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</si>
  <si>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</si>
  <si>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</si>
  <si>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</si>
  <si>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</si>
  <si>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</si>
  <si>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</si>
  <si>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</si>
  <si>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</si>
  <si>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</si>
  <si>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</si>
  <si>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</si>
  <si>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</si>
  <si>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</si>
  <si>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</si>
  <si>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</si>
  <si>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</si>
  <si>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</si>
  <si>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</si>
  <si>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</si>
  <si>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</si>
  <si>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</si>
  <si>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</si>
  <si>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</si>
  <si>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</si>
  <si>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</si>
  <si>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</si>
  <si>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</si>
  <si>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</si>
  <si>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</si>
  <si>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</si>
  <si>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</si>
  <si>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</si>
  <si>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</si>
  <si>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</si>
  <si>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</si>
  <si>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</si>
  <si>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</si>
  <si>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</si>
  <si>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</si>
  <si>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</si>
  <si>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</si>
  <si>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</si>
  <si>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</si>
  <si>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</si>
  <si>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</si>
  <si>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</si>
  <si>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</si>
  <si>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</si>
  <si>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</si>
  <si>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</si>
  <si>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</si>
  <si>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</si>
  <si>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</si>
  <si>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</si>
  <si>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</si>
  <si>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</si>
  <si>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</si>
  <si>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</si>
  <si>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</si>
  <si>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</si>
  <si>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</si>
  <si>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</si>
  <si>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</si>
  <si>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</si>
  <si>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</si>
  <si>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</si>
  <si>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</si>
  <si>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</si>
  <si>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</si>
  <si>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</si>
  <si>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</si>
  <si>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</si>
  <si>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</si>
  <si>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</si>
  <si>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</si>
  <si>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</si>
  <si>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</si>
  <si>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</si>
  <si>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</si>
  <si>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</si>
  <si>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</si>
  <si>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</si>
  <si>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</si>
  <si>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</si>
  <si>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</si>
  <si>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</si>
  <si>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</si>
  <si>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</si>
  <si>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</si>
  <si>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</si>
  <si>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</si>
  <si>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</si>
  <si>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</si>
  <si>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</si>
  <si>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</si>
  <si>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</si>
  <si>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</si>
  <si>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</si>
  <si>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</si>
  <si>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</si>
  <si>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</si>
  <si>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</si>
  <si>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</si>
  <si>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</si>
  <si>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</si>
  <si>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</si>
  <si>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</si>
  <si>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</si>
  <si>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</si>
  <si>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</si>
  <si>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</si>
  <si>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</si>
  <si>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</si>
  <si>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</si>
  <si>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</si>
  <si>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</si>
  <si>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</si>
  <si>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</si>
  <si>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</si>
  <si>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</si>
  <si>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</si>
  <si>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</si>
  <si>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</si>
  <si>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</si>
  <si>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</si>
  <si>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</si>
  <si>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</si>
  <si>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</si>
  <si>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</si>
  <si>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</si>
  <si>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</si>
  <si>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</si>
  <si>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</si>
  <si>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</si>
  <si>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</si>
  <si>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</si>
  <si>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</si>
  <si>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</si>
  <si>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</si>
  <si>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</si>
  <si>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</si>
  <si>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</si>
  <si>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</si>
  <si>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</si>
  <si>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</si>
  <si>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</si>
  <si>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</si>
  <si>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</si>
  <si>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</si>
  <si>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</si>
  <si>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</si>
  <si>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</si>
  <si>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</si>
  <si>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</si>
  <si>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</si>
  <si>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</si>
  <si>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</si>
  <si>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</si>
  <si>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</si>
  <si>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</si>
  <si>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</si>
  <si>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</si>
  <si>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</si>
  <si>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</si>
  <si>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</si>
  <si>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</si>
  <si>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</si>
  <si>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</si>
  <si>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</si>
  <si>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</si>
  <si>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</si>
  <si>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</si>
  <si>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</si>
  <si>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</si>
  <si>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</si>
  <si>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</si>
  <si>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</si>
  <si>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</si>
  <si>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</si>
  <si>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</si>
  <si>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</si>
  <si>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</si>
  <si>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</si>
  <si>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</si>
  <si>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</si>
  <si>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</si>
  <si>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</si>
  <si>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</si>
  <si>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</si>
  <si>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</si>
  <si>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</si>
  <si>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</si>
  <si>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</si>
  <si>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</si>
  <si>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</si>
  <si>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</si>
  <si>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</si>
  <si>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</si>
  <si>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</si>
  <si>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</si>
  <si>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</si>
  <si>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</si>
  <si>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</si>
  <si>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</si>
  <si>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</si>
  <si>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</si>
  <si>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</si>
  <si>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</si>
  <si>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</si>
  <si>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</si>
  <si>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</si>
  <si>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</si>
  <si>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</si>
  <si>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</si>
  <si>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</si>
  <si>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</si>
  <si>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</si>
  <si>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</si>
  <si>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</si>
  <si>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</si>
  <si>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</si>
  <si>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</si>
  <si>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</si>
  <si>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</si>
  <si>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</si>
  <si>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</si>
  <si>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</si>
  <si>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</si>
  <si>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</si>
  <si>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</si>
  <si>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</si>
  <si>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</si>
  <si>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</si>
  <si>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</si>
  <si>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</si>
  <si>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</si>
  <si>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</si>
  <si>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</si>
  <si>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</si>
  <si>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</si>
  <si>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</si>
  <si>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</si>
  <si>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</si>
  <si>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</si>
  <si>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</si>
  <si>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</si>
  <si>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</si>
  <si>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</si>
  <si>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</si>
  <si>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</si>
  <si>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</si>
  <si>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</si>
  <si>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</si>
  <si>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</si>
  <si>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</si>
  <si>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</si>
  <si>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</si>
  <si>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</si>
  <si>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</si>
  <si>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</si>
  <si>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</si>
  <si>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</si>
  <si>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</si>
  <si>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</si>
  <si>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</si>
  <si>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</si>
  <si>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</si>
  <si>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</si>
  <si>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</si>
  <si>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</si>
  <si>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</si>
  <si>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</si>
  <si>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</si>
  <si>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</si>
  <si>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</si>
  <si>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</si>
  <si>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</si>
  <si>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</si>
  <si>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</si>
  <si>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</si>
  <si>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</si>
  <si>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</si>
  <si>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</si>
  <si>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</si>
  <si>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</si>
  <si>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</si>
  <si>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</si>
  <si>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</si>
  <si>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</si>
  <si>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</si>
  <si>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</si>
  <si>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</si>
  <si>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</si>
  <si>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</si>
  <si>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</si>
  <si>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</si>
  <si>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</si>
  <si>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</si>
  <si>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</si>
  <si>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</si>
  <si>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</si>
  <si>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</si>
  <si>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</si>
  <si>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</si>
  <si>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</si>
  <si>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</si>
  <si>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</si>
  <si>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</si>
  <si>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</si>
  <si>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</si>
  <si>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</si>
  <si>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</si>
  <si>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</si>
  <si>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</si>
  <si>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</si>
  <si>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</si>
  <si>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</si>
  <si>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</si>
  <si>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</si>
  <si>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</si>
  <si>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</si>
  <si>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</si>
  <si>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</si>
  <si>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</si>
  <si>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</si>
  <si>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</si>
  <si>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</si>
  <si>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</si>
  <si>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</si>
  <si>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</si>
  <si>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</si>
  <si>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</si>
  <si>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</si>
  <si>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</si>
  <si>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</si>
  <si>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</si>
  <si>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</si>
  <si>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</si>
  <si>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</si>
  <si>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</si>
  <si>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</si>
  <si>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</si>
  <si>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</si>
  <si>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</si>
  <si>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</si>
  <si>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</si>
  <si>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</si>
  <si>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</si>
  <si>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</si>
  <si>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</si>
  <si>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</si>
  <si>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</si>
  <si>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</si>
  <si>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</si>
  <si>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</si>
  <si>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</si>
  <si>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</si>
  <si>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</si>
  <si>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</si>
  <si>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</si>
  <si>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</si>
  <si>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</si>
  <si>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</si>
  <si>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</si>
  <si>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</si>
  <si>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</si>
  <si>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</si>
  <si>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</si>
  <si>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</si>
  <si>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</si>
  <si>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</si>
  <si>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</si>
  <si>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</si>
  <si>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</si>
  <si>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</si>
  <si>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</si>
  <si>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</si>
  <si>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</si>
  <si>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</si>
  <si>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</si>
  <si>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</si>
  <si>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</si>
  <si>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</si>
  <si>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</si>
  <si>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</si>
  <si>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</si>
  <si>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</si>
  <si>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</si>
  <si>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</si>
  <si>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</si>
  <si>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</si>
  <si>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</si>
  <si>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</si>
  <si>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</si>
  <si>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</si>
  <si>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</si>
  <si>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</si>
  <si>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</si>
  <si>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</si>
  <si>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</si>
  <si>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</si>
  <si>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</si>
  <si>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</si>
  <si>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</si>
  <si>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</si>
  <si>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</si>
  <si>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</si>
  <si>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</si>
  <si>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</si>
  <si>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</si>
  <si>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</si>
  <si>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</si>
  <si>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</si>
  <si>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</si>
  <si>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</si>
  <si>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</si>
  <si>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</si>
  <si>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</si>
  <si>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</si>
  <si>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</si>
  <si>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</si>
  <si>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</si>
  <si>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</si>
  <si>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</si>
  <si>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</si>
  <si>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</si>
  <si>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</si>
  <si>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</si>
  <si>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</si>
  <si>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</si>
  <si>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</si>
  <si>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</si>
  <si>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</si>
  <si>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</si>
  <si>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</si>
  <si>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</si>
  <si>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</si>
  <si>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</si>
  <si>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</si>
  <si>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</si>
  <si>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</si>
  <si>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</si>
  <si>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</si>
  <si>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</si>
  <si>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</si>
  <si>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</si>
  <si>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</si>
  <si>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</si>
  <si>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</si>
  <si>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</si>
  <si>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</si>
  <si>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</si>
  <si>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</si>
  <si>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</si>
  <si>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</si>
  <si>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</si>
  <si>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</si>
  <si>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</si>
  <si>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</si>
  <si>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</si>
  <si>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</si>
  <si>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</si>
  <si>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</si>
  <si>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</si>
  <si>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</si>
  <si>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</si>
  <si>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</si>
  <si>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</si>
  <si>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</si>
  <si>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</si>
  <si>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</si>
  <si>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</si>
  <si>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</si>
  <si>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</si>
  <si>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</si>
  <si>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</si>
  <si>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</si>
  <si>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</si>
  <si>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</si>
  <si>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</si>
  <si>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</si>
  <si>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</si>
  <si>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</si>
  <si>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</si>
  <si>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</si>
  <si>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</si>
  <si>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</si>
  <si>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</si>
  <si>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</si>
  <si>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</si>
  <si>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</si>
  <si>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</si>
  <si>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</si>
  <si>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</si>
  <si>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</si>
  <si>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</si>
  <si>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</si>
  <si>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</si>
  <si>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</si>
  <si>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</si>
  <si>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</si>
  <si>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</si>
  <si>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</si>
  <si>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</si>
  <si>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</si>
  <si>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</si>
  <si>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</si>
  <si>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</si>
  <si>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</si>
  <si>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</si>
  <si>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</si>
  <si>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</si>
  <si>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</si>
  <si>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</si>
  <si>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</si>
  <si>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</si>
  <si>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</si>
  <si>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</si>
  <si>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</si>
  <si>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</si>
  <si>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</si>
  <si>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</si>
  <si>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</si>
  <si>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</si>
  <si>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</si>
  <si>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</si>
  <si>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</si>
  <si>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</si>
  <si>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</si>
  <si>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</si>
  <si>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</si>
  <si>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</si>
  <si>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</si>
  <si>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</si>
  <si>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</si>
  <si>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</si>
  <si>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</si>
  <si>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</si>
  <si>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</si>
  <si>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</si>
  <si>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</si>
  <si>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</si>
  <si>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</si>
  <si>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</si>
  <si>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</si>
  <si>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</si>
  <si>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</si>
  <si>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</si>
  <si>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</si>
  <si>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</si>
  <si>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</si>
  <si>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</si>
  <si>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</si>
  <si>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</si>
  <si>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</si>
  <si>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</si>
  <si>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</si>
  <si>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</si>
  <si>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</si>
  <si>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</si>
  <si>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</si>
  <si>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</si>
  <si>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</si>
  <si>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</si>
  <si>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</si>
  <si>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</si>
  <si>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</si>
  <si>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</si>
  <si>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</si>
  <si>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</si>
  <si>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</si>
  <si>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</si>
  <si>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</si>
  <si>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</si>
  <si>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</si>
  <si>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</si>
  <si>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</si>
  <si>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</si>
  <si>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</si>
  <si>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</si>
  <si>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</si>
  <si>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</si>
  <si>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</si>
  <si>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</si>
  <si>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</si>
  <si>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</si>
  <si>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</si>
  <si>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</si>
  <si>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</si>
  <si>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</si>
  <si>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</si>
  <si>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</si>
  <si>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</si>
  <si>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</si>
  <si>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</si>
  <si>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</si>
  <si>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</si>
  <si>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</si>
  <si>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</si>
  <si>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</si>
  <si>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</si>
  <si>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</si>
  <si>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</si>
  <si>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</si>
  <si>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</si>
  <si>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</si>
  <si>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</si>
  <si>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</si>
  <si>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</si>
  <si>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</si>
  <si>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</si>
  <si>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</si>
  <si>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</si>
  <si>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</si>
  <si>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</si>
  <si>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</si>
  <si>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</si>
  <si>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</si>
  <si>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</si>
  <si>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</si>
  <si>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</si>
  <si>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</si>
  <si>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</si>
  <si>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</si>
  <si>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</si>
  <si>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</si>
  <si>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</si>
  <si>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</si>
  <si>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</si>
  <si>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</si>
  <si>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</si>
  <si>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</si>
  <si>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</si>
  <si>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</si>
  <si>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</si>
  <si>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</si>
  <si>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</si>
  <si>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</si>
  <si>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</si>
  <si>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</si>
  <si>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</si>
  <si>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</si>
  <si>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</si>
  <si>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</si>
  <si>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</si>
  <si>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</si>
  <si>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</si>
  <si>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</si>
  <si>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</si>
  <si>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</si>
  <si>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</si>
  <si>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</si>
  <si>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</si>
  <si>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</si>
  <si>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</si>
  <si>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</si>
  <si>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</si>
  <si>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</si>
  <si>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</si>
  <si>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</si>
  <si>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</si>
  <si>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</si>
  <si>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</si>
  <si>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</si>
  <si>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</si>
  <si>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</si>
  <si>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</si>
  <si>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</si>
  <si>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</si>
  <si>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</si>
  <si>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</si>
  <si>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</si>
  <si>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</si>
  <si>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</si>
  <si>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</si>
  <si>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</si>
  <si>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</si>
  <si>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</si>
  <si>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</si>
  <si>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</si>
  <si>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</si>
  <si>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</si>
  <si>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</si>
  <si>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</si>
  <si>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</si>
  <si>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</si>
  <si>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</si>
  <si>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</si>
  <si>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</si>
  <si>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</si>
  <si>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</si>
  <si>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</si>
  <si>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</si>
  <si>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</si>
  <si>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</si>
  <si>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</si>
  <si>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</si>
  <si>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</si>
  <si>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</si>
  <si>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</si>
  <si>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</si>
  <si>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</si>
  <si>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</si>
  <si>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</si>
  <si>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</si>
  <si>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</si>
  <si>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</si>
  <si>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</si>
  <si>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</si>
  <si>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</si>
  <si>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</si>
  <si>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</si>
  <si>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</si>
  <si>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</si>
  <si>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</si>
  <si>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</si>
  <si>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</si>
  <si>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</si>
  <si>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</si>
  <si>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</si>
  <si>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</si>
  <si>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</si>
  <si>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</si>
  <si>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</si>
  <si>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</si>
  <si>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</si>
  <si>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</si>
  <si>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</si>
  <si>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</si>
  <si>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</si>
  <si>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</si>
  <si>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</si>
  <si>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</si>
  <si>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</si>
  <si>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</si>
  <si>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</si>
  <si>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</si>
  <si>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</si>
  <si>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</si>
  <si>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</si>
  <si>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</si>
  <si>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</si>
  <si>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</si>
  <si>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</si>
  <si>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</si>
  <si>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</si>
  <si>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</si>
  <si>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</si>
  <si>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</si>
  <si>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</si>
  <si>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</si>
  <si>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</si>
  <si>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</si>
  <si>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</si>
  <si>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</si>
  <si>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</si>
  <si>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</si>
  <si>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</si>
  <si>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</si>
  <si>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</si>
  <si>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</si>
  <si>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</si>
  <si>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</si>
  <si>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</si>
  <si>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</si>
  <si>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</si>
  <si>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</si>
  <si>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</si>
  <si>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</si>
  <si>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</si>
  <si>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</si>
  <si>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</si>
  <si>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</si>
  <si>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</si>
  <si>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</si>
  <si>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</si>
  <si>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</si>
  <si>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</si>
  <si>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</si>
  <si>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</si>
  <si>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</si>
  <si>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</si>
  <si>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</si>
  <si>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</si>
  <si>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</si>
  <si>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</si>
  <si>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</si>
  <si>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</si>
  <si>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</si>
  <si>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</si>
  <si>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</si>
  <si>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</si>
  <si>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</si>
  <si>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</si>
  <si>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</si>
  <si>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</si>
  <si>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</si>
  <si>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</si>
  <si>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</si>
  <si>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</si>
  <si>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</si>
  <si>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</si>
  <si>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</si>
  <si>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</si>
  <si>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</si>
  <si>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</si>
  <si>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</si>
  <si>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</si>
  <si>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</si>
  <si>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</si>
  <si>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</si>
  <si>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</si>
  <si>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</si>
  <si>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</si>
  <si>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</si>
  <si>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</si>
  <si>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</si>
  <si>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</si>
  <si>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</si>
  <si>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</si>
  <si>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</si>
  <si>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</si>
  <si>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</si>
  <si>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</si>
  <si>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</si>
  <si>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</si>
  <si>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</si>
  <si>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</si>
  <si>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</si>
  <si>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</si>
  <si>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</si>
  <si>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</si>
  <si>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</si>
  <si>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</si>
  <si>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</si>
  <si>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</si>
  <si>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</si>
  <si>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</si>
  <si>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</si>
  <si>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</si>
  <si>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</si>
  <si>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</si>
  <si>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</si>
  <si>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</si>
  <si>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</si>
  <si>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</si>
  <si>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</si>
  <si>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</si>
  <si>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</si>
  <si>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</si>
  <si>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</si>
  <si>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</si>
  <si>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</si>
  <si>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</si>
  <si>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</si>
  <si>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</si>
  <si>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</si>
  <si>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</si>
  <si>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</si>
  <si>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</si>
  <si>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</si>
  <si>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</si>
  <si>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</si>
  <si>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</si>
  <si>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</si>
  <si>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</si>
  <si>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</si>
  <si>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</si>
  <si>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</si>
  <si>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</si>
  <si>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</si>
  <si>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</si>
  <si>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</si>
  <si>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</si>
  <si>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</si>
  <si>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</si>
  <si>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</si>
  <si>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</si>
  <si>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</si>
  <si>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</si>
  <si>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</si>
  <si>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</si>
  <si>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</si>
  <si>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</si>
  <si>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</si>
  <si>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</si>
  <si>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</si>
  <si>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</si>
  <si>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</si>
  <si>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</si>
  <si>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</si>
  <si>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</si>
  <si>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</si>
  <si>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</si>
  <si>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</si>
  <si>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</si>
  <si>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</si>
  <si>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</si>
  <si>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</si>
  <si>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</si>
  <si>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</si>
  <si>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</si>
  <si>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</si>
  <si>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2019 Rank</t>
  </si>
  <si>
    <t>Change in 
Rank (from 2018)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</si>
  <si>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</si>
  <si>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 from 2017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</si>
  <si>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</si>
  <si>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 from 2017</t>
  </si>
  <si>
    <t>2017 Revenues</t>
  </si>
  <si>
    <t>2017 Profits</t>
  </si>
  <si>
    <t>2017 Expenses</t>
  </si>
  <si>
    <t>2017 Rank</t>
  </si>
  <si>
    <t>2019 Number of Employees</t>
  </si>
  <si>
    <t>2019 Projected Expenses</t>
  </si>
  <si>
    <t>Percentage of Profit Change</t>
  </si>
  <si>
    <t>Projected Rank by Profit</t>
  </si>
  <si>
    <t>Projected Rank by Revenue</t>
  </si>
  <si>
    <t>2019 Projected Profits</t>
  </si>
  <si>
    <t>2019 Profited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</si>
</sst>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[$$-409]#,##0_);[Red]\([$$-409]#,##0\)"/>
    <numFmt numFmtId="178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Continuous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1" fillId="5" borderId="0" xfId="0" applyFont="1" applyFill="1" applyBorder="1" applyAlignment="1" applyProtection="1">
      <alignment horizontal="center" vertical="center" wrapText="1"/>
      <protection locked="0"/>
    </xf>
    <xf numFmtId="1" fontId="0" fillId="0" borderId="0" xfId="1" applyNumberFormat="1" applyFont="1"/>
    <xf numFmtId="178" fontId="0" fillId="0" borderId="0" xfId="2" applyNumberFormat="1" applyFon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2"/>
  <sheetViews>
    <sheetView workbookViewId="0">
      <pane ySplit="2" topLeftCell="A488" activePane="bottomLeft" state="frozen"/>
      <selection activeCell="A2" sqref="A2"/>
      <selection pane="bottomLeft" sqref="A1:J502"/>
    </sheetView>
  </sheetViews>
  <sheetFormatPr defaultRowHeight="15" x14ac:dyDescent="0.25"/>
  <cols>
    <col min="2" max="2" width="23.28515625" customWidth="1"/>
    <col min="3" max="3" width="10.42578125" customWidth="1"/>
    <col min="4" max="4" width="12.140625" customWidth="1"/>
    <col min="5" max="5" width="10" customWidth="1"/>
    <col min="6" max="6" width="10.28515625" customWidth="1"/>
    <col min="7" max="7" width="10" bestFit="1" customWidth="1"/>
    <col min="8" max="8" width="11" customWidth="1"/>
    <col min="9" max="9" width="11.28515625" customWidth="1"/>
    <col min="10" max="10" width="17" customWidth="1"/>
    <col min="11" max="11" width="12.28515625" customWidth="1"/>
    <col min="12" max="12" width="10.140625" customWidth="1"/>
    <col min="13" max="13" width="11.140625" customWidth="1"/>
  </cols>
  <sheetData>
    <row r="1" spans="1:13" ht="17.25" customHeight="1" x14ac:dyDescent="0.25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3" ht="43.5" customHeight="1" x14ac:dyDescent="0.25">
      <c r="A2" s="4" t="s">
        <v>1006</v>
      </c>
      <c r="B2" s="5" t="s">
        <v>2</v>
      </c>
      <c r="C2" s="5" t="s">
        <v>3</v>
      </c>
      <c r="D2" s="6" t="s">
        <v>1007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4</v>
      </c>
      <c r="J2" s="38" t="s">
        <v>5</v>
      </c>
      <c r="K2" s="33" t="s">
        <v>1012</v>
      </c>
      <c r="L2" s="33" t="s">
        <v>1013</v>
      </c>
      <c r="M2" s="33" t="s">
        <v>1014</v>
      </c>
    </row>
    <row r="3" spans="1:13" x14ac:dyDescent="0.25">
      <c r="A3" s="7" t="s">
        <v>6</v>
      </c>
      <c r="B3" s="8" t="s">
        <v>7</v>
      </c>
      <c r="C3" s="9">
        <v>2200000</v>
      </c>
      <c r="D3" s="10" t="s">
        <v>8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</row>
    <row r="4" spans="1:13" x14ac:dyDescent="0.25">
      <c r="A4" s="7" t="s">
        <v>9</v>
      </c>
      <c r="B4" s="8" t="s">
        <v>10</v>
      </c>
      <c r="C4" s="9">
        <v>71000</v>
      </c>
      <c r="D4" s="10" t="s">
        <v>8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</row>
    <row r="5" spans="1:13" x14ac:dyDescent="0.25">
      <c r="A5" s="7" t="s">
        <v>11</v>
      </c>
      <c r="B5" s="8" t="s">
        <v>12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</row>
    <row r="6" spans="1:13" x14ac:dyDescent="0.25">
      <c r="A6" s="7" t="s">
        <v>13</v>
      </c>
      <c r="B6" s="8" t="s">
        <v>14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</row>
    <row r="7" spans="1:13" x14ac:dyDescent="0.25">
      <c r="A7" s="7" t="s">
        <v>15</v>
      </c>
      <c r="B7" s="8" t="s">
        <v>16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</row>
    <row r="8" spans="1:13" x14ac:dyDescent="0.25">
      <c r="A8" s="7" t="s">
        <v>17</v>
      </c>
      <c r="B8" s="8" t="s">
        <v>18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</row>
    <row r="9" spans="1:13" x14ac:dyDescent="0.25">
      <c r="A9" s="7" t="s">
        <v>19</v>
      </c>
      <c r="B9" s="8" t="s">
        <v>20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</row>
    <row r="10" spans="1:13" x14ac:dyDescent="0.25">
      <c r="A10" s="7" t="s">
        <v>21</v>
      </c>
      <c r="B10" s="8" t="s">
        <v>22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</row>
    <row r="11" spans="1:13" x14ac:dyDescent="0.25">
      <c r="A11" s="7" t="s">
        <v>23</v>
      </c>
      <c r="B11" s="8" t="s">
        <v>24</v>
      </c>
      <c r="C11" s="9">
        <v>268220</v>
      </c>
      <c r="D11" s="10" t="s">
        <v>8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</row>
    <row r="12" spans="1:13" x14ac:dyDescent="0.25">
      <c r="A12" s="7" t="s">
        <v>25</v>
      </c>
      <c r="B12" s="8" t="s">
        <v>26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</row>
    <row r="13" spans="1:13" x14ac:dyDescent="0.25">
      <c r="A13" s="7" t="s">
        <v>27</v>
      </c>
      <c r="B13" s="8" t="s">
        <v>28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</row>
    <row r="14" spans="1:13" x14ac:dyDescent="0.25">
      <c r="A14" s="7" t="s">
        <v>29</v>
      </c>
      <c r="B14" s="8" t="s">
        <v>30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</row>
    <row r="15" spans="1:13" x14ac:dyDescent="0.25">
      <c r="A15" s="7" t="s">
        <v>31</v>
      </c>
      <c r="B15" s="8" t="s">
        <v>32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8</v>
      </c>
      <c r="I15" s="21">
        <v>227339</v>
      </c>
      <c r="J15" s="22">
        <v>52291.7</v>
      </c>
    </row>
    <row r="16" spans="1:13" x14ac:dyDescent="0.25">
      <c r="A16" s="7" t="s">
        <v>33</v>
      </c>
      <c r="B16" s="8" t="s">
        <v>34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</row>
    <row r="17" spans="1:10" x14ac:dyDescent="0.25">
      <c r="A17" s="7" t="s">
        <v>35</v>
      </c>
      <c r="B17" s="8" t="s">
        <v>36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</row>
    <row r="18" spans="1:10" x14ac:dyDescent="0.25">
      <c r="A18" s="7" t="s">
        <v>37</v>
      </c>
      <c r="B18" s="8" t="s">
        <v>38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</row>
    <row r="19" spans="1:10" x14ac:dyDescent="0.25">
      <c r="A19" s="7" t="s">
        <v>39</v>
      </c>
      <c r="B19" s="8" t="s">
        <v>40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</row>
    <row r="20" spans="1:10" x14ac:dyDescent="0.25">
      <c r="A20" s="7" t="s">
        <v>41</v>
      </c>
      <c r="B20" s="8" t="s">
        <v>42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</row>
    <row r="21" spans="1:10" x14ac:dyDescent="0.25">
      <c r="A21" s="7" t="s">
        <v>43</v>
      </c>
      <c r="B21" s="8" t="s">
        <v>44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</row>
    <row r="22" spans="1:10" x14ac:dyDescent="0.25">
      <c r="A22" s="7" t="s">
        <v>45</v>
      </c>
      <c r="B22" s="8" t="s">
        <v>46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</row>
    <row r="23" spans="1:10" x14ac:dyDescent="0.25">
      <c r="A23" s="7" t="s">
        <v>47</v>
      </c>
      <c r="B23" s="8" t="s">
        <v>48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8</v>
      </c>
      <c r="I23" s="21">
        <v>309129</v>
      </c>
      <c r="J23" s="22">
        <v>87009.3</v>
      </c>
    </row>
    <row r="24" spans="1:10" x14ac:dyDescent="0.25">
      <c r="A24" s="7" t="s">
        <v>49</v>
      </c>
      <c r="B24" s="8" t="s">
        <v>50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</row>
    <row r="25" spans="1:10" x14ac:dyDescent="0.25">
      <c r="A25" s="7" t="s">
        <v>51</v>
      </c>
      <c r="B25" s="8" t="s">
        <v>52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</row>
    <row r="26" spans="1:10" x14ac:dyDescent="0.25">
      <c r="A26" s="7" t="s">
        <v>53</v>
      </c>
      <c r="B26" s="8" t="s">
        <v>54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</row>
    <row r="27" spans="1:10" x14ac:dyDescent="0.25">
      <c r="A27" s="7" t="s">
        <v>55</v>
      </c>
      <c r="B27" s="8" t="s">
        <v>56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</row>
    <row r="28" spans="1:10" x14ac:dyDescent="0.25">
      <c r="A28" s="7" t="s">
        <v>57</v>
      </c>
      <c r="B28" s="8" t="s">
        <v>58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</row>
    <row r="29" spans="1:10" x14ac:dyDescent="0.25">
      <c r="A29" s="7" t="s">
        <v>59</v>
      </c>
      <c r="B29" s="8" t="s">
        <v>60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</row>
    <row r="30" spans="1:10" x14ac:dyDescent="0.25">
      <c r="A30" s="7" t="s">
        <v>61</v>
      </c>
      <c r="B30" s="8" t="s">
        <v>62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</row>
    <row r="31" spans="1:10" x14ac:dyDescent="0.25">
      <c r="A31" s="7" t="s">
        <v>63</v>
      </c>
      <c r="B31" s="8" t="s">
        <v>64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</row>
    <row r="32" spans="1:10" x14ac:dyDescent="0.25">
      <c r="A32" s="7" t="s">
        <v>65</v>
      </c>
      <c r="B32" s="8" t="s">
        <v>66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8</v>
      </c>
      <c r="I32" s="21">
        <v>1917383</v>
      </c>
      <c r="J32" s="22">
        <v>145625.4</v>
      </c>
    </row>
    <row r="33" spans="1:10" x14ac:dyDescent="0.25">
      <c r="A33" s="7" t="s">
        <v>67</v>
      </c>
      <c r="B33" s="8" t="s">
        <v>68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</row>
    <row r="34" spans="1:10" x14ac:dyDescent="0.25">
      <c r="A34" s="7" t="s">
        <v>69</v>
      </c>
      <c r="B34" s="8" t="s">
        <v>70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</row>
    <row r="35" spans="1:10" x14ac:dyDescent="0.25">
      <c r="A35" s="7" t="s">
        <v>71</v>
      </c>
      <c r="B35" s="8" t="s">
        <v>72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</row>
    <row r="36" spans="1:10" x14ac:dyDescent="0.25">
      <c r="A36" s="7" t="s">
        <v>73</v>
      </c>
      <c r="B36" s="8" t="s">
        <v>74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8</v>
      </c>
      <c r="I36" s="21">
        <v>111820</v>
      </c>
      <c r="J36" s="22">
        <v>42170.5</v>
      </c>
    </row>
    <row r="37" spans="1:10" x14ac:dyDescent="0.25">
      <c r="A37" s="7" t="s">
        <v>75</v>
      </c>
      <c r="B37" s="8" t="s">
        <v>76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</row>
    <row r="38" spans="1:10" x14ac:dyDescent="0.25">
      <c r="A38" s="7" t="s">
        <v>77</v>
      </c>
      <c r="B38" s="8" t="s">
        <v>78</v>
      </c>
      <c r="C38" s="9">
        <v>56788</v>
      </c>
      <c r="D38" s="10" t="s">
        <v>8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8</v>
      </c>
    </row>
    <row r="39" spans="1:10" x14ac:dyDescent="0.25">
      <c r="A39" s="7" t="s">
        <v>79</v>
      </c>
      <c r="B39" s="8" t="s">
        <v>80</v>
      </c>
      <c r="C39" s="9">
        <v>135100</v>
      </c>
      <c r="D39" s="10" t="s">
        <v>8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</row>
    <row r="40" spans="1:10" x14ac:dyDescent="0.25">
      <c r="A40" s="7" t="s">
        <v>81</v>
      </c>
      <c r="B40" s="8" t="s">
        <v>82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</row>
    <row r="41" spans="1:10" x14ac:dyDescent="0.25">
      <c r="A41" s="7" t="s">
        <v>83</v>
      </c>
      <c r="B41" s="8" t="s">
        <v>84</v>
      </c>
      <c r="C41" s="9">
        <v>360000</v>
      </c>
      <c r="D41" s="10" t="s">
        <v>8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</row>
    <row r="42" spans="1:10" x14ac:dyDescent="0.25">
      <c r="A42" s="7" t="s">
        <v>85</v>
      </c>
      <c r="B42" s="8" t="s">
        <v>86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</row>
    <row r="43" spans="1:10" x14ac:dyDescent="0.25">
      <c r="A43" s="7" t="s">
        <v>87</v>
      </c>
      <c r="B43" s="8" t="s">
        <v>88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</row>
    <row r="44" spans="1:10" x14ac:dyDescent="0.25">
      <c r="A44" s="7" t="s">
        <v>89</v>
      </c>
      <c r="B44" s="8" t="s">
        <v>90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</row>
    <row r="45" spans="1:10" x14ac:dyDescent="0.25">
      <c r="A45" s="7" t="s">
        <v>91</v>
      </c>
      <c r="B45" s="8" t="s">
        <v>92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</row>
    <row r="46" spans="1:10" x14ac:dyDescent="0.25">
      <c r="A46" s="7" t="s">
        <v>93</v>
      </c>
      <c r="B46" s="8" t="s">
        <v>94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</row>
    <row r="47" spans="1:10" x14ac:dyDescent="0.25">
      <c r="A47" s="7" t="s">
        <v>95</v>
      </c>
      <c r="B47" s="8" t="s">
        <v>96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</row>
    <row r="48" spans="1:10" x14ac:dyDescent="0.25">
      <c r="A48" s="7" t="s">
        <v>97</v>
      </c>
      <c r="B48" s="8" t="s">
        <v>98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</row>
    <row r="49" spans="1:10" x14ac:dyDescent="0.25">
      <c r="A49" s="7" t="s">
        <v>99</v>
      </c>
      <c r="B49" s="8" t="s">
        <v>100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</row>
    <row r="50" spans="1:10" x14ac:dyDescent="0.25">
      <c r="A50" s="7" t="s">
        <v>101</v>
      </c>
      <c r="B50" s="8" t="s">
        <v>102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</row>
    <row r="51" spans="1:10" x14ac:dyDescent="0.25">
      <c r="A51" s="7" t="s">
        <v>103</v>
      </c>
      <c r="B51" s="8" t="s">
        <v>104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</row>
    <row r="52" spans="1:10" x14ac:dyDescent="0.25">
      <c r="A52" s="7" t="s">
        <v>105</v>
      </c>
      <c r="B52" s="8" t="s">
        <v>106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</row>
    <row r="53" spans="1:10" x14ac:dyDescent="0.25">
      <c r="A53" s="7" t="s">
        <v>107</v>
      </c>
      <c r="B53" s="8" t="s">
        <v>108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</row>
    <row r="54" spans="1:10" x14ac:dyDescent="0.25">
      <c r="A54" s="7" t="s">
        <v>109</v>
      </c>
      <c r="B54" s="8" t="s">
        <v>110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8</v>
      </c>
      <c r="I54" s="21">
        <v>21812.3</v>
      </c>
      <c r="J54" s="22" t="s">
        <v>8</v>
      </c>
    </row>
    <row r="55" spans="1:10" x14ac:dyDescent="0.25">
      <c r="A55" s="7" t="s">
        <v>111</v>
      </c>
      <c r="B55" s="8" t="s">
        <v>112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</row>
    <row r="56" spans="1:10" x14ac:dyDescent="0.25">
      <c r="A56" s="7" t="s">
        <v>113</v>
      </c>
      <c r="B56" s="8" t="s">
        <v>114</v>
      </c>
      <c r="C56" s="9">
        <v>67000</v>
      </c>
      <c r="D56" s="10" t="s">
        <v>8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</row>
    <row r="57" spans="1:10" x14ac:dyDescent="0.25">
      <c r="A57" s="7" t="s">
        <v>115</v>
      </c>
      <c r="B57" s="8" t="s">
        <v>116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</row>
    <row r="58" spans="1:10" x14ac:dyDescent="0.25">
      <c r="A58" s="7" t="s">
        <v>117</v>
      </c>
      <c r="B58" s="8" t="s">
        <v>118</v>
      </c>
      <c r="C58" s="9">
        <v>41600</v>
      </c>
      <c r="D58" s="10" t="s">
        <v>8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</row>
    <row r="59" spans="1:10" x14ac:dyDescent="0.25">
      <c r="A59" s="7" t="s">
        <v>119</v>
      </c>
      <c r="B59" s="8" t="s">
        <v>120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</row>
    <row r="60" spans="1:10" x14ac:dyDescent="0.25">
      <c r="A60" s="7" t="s">
        <v>121</v>
      </c>
      <c r="B60" s="8" t="s">
        <v>122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</row>
    <row r="61" spans="1:10" x14ac:dyDescent="0.25">
      <c r="A61" s="7" t="s">
        <v>123</v>
      </c>
      <c r="B61" s="8" t="s">
        <v>124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</row>
    <row r="62" spans="1:10" x14ac:dyDescent="0.25">
      <c r="A62" s="7" t="s">
        <v>125</v>
      </c>
      <c r="B62" s="8" t="s">
        <v>126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</row>
    <row r="63" spans="1:10" x14ac:dyDescent="0.25">
      <c r="A63" s="7" t="s">
        <v>127</v>
      </c>
      <c r="B63" s="8" t="s">
        <v>128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</row>
    <row r="64" spans="1:10" x14ac:dyDescent="0.25">
      <c r="A64" s="7" t="s">
        <v>129</v>
      </c>
      <c r="B64" s="8" t="s">
        <v>130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</row>
    <row r="65" spans="1:10" x14ac:dyDescent="0.25">
      <c r="A65" s="7" t="s">
        <v>131</v>
      </c>
      <c r="B65" s="8" t="s">
        <v>132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</row>
    <row r="66" spans="1:10" x14ac:dyDescent="0.25">
      <c r="A66" s="7" t="s">
        <v>133</v>
      </c>
      <c r="B66" s="8" t="s">
        <v>134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</row>
    <row r="67" spans="1:10" x14ac:dyDescent="0.25">
      <c r="A67" s="7" t="s">
        <v>135</v>
      </c>
      <c r="B67" s="8" t="s">
        <v>136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</row>
    <row r="68" spans="1:10" x14ac:dyDescent="0.25">
      <c r="A68" s="7" t="s">
        <v>137</v>
      </c>
      <c r="B68" s="8" t="s">
        <v>138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8</v>
      </c>
      <c r="I68" s="21">
        <v>491984</v>
      </c>
      <c r="J68" s="22">
        <v>37440.1</v>
      </c>
    </row>
    <row r="69" spans="1:10" x14ac:dyDescent="0.25">
      <c r="A69" s="7" t="s">
        <v>139</v>
      </c>
      <c r="B69" s="8" t="s">
        <v>140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</row>
    <row r="70" spans="1:10" x14ac:dyDescent="0.25">
      <c r="A70" s="7" t="s">
        <v>141</v>
      </c>
      <c r="B70" s="8" t="s">
        <v>142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</row>
    <row r="71" spans="1:10" x14ac:dyDescent="0.25">
      <c r="A71" s="7" t="s">
        <v>143</v>
      </c>
      <c r="B71" s="8" t="s">
        <v>144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</row>
    <row r="72" spans="1:10" x14ac:dyDescent="0.25">
      <c r="A72" s="7" t="s">
        <v>145</v>
      </c>
      <c r="B72" s="8" t="s">
        <v>146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</row>
    <row r="73" spans="1:10" x14ac:dyDescent="0.25">
      <c r="A73" s="7" t="s">
        <v>147</v>
      </c>
      <c r="B73" s="8" t="s">
        <v>148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8</v>
      </c>
    </row>
    <row r="74" spans="1:10" x14ac:dyDescent="0.25">
      <c r="A74" s="7" t="s">
        <v>149</v>
      </c>
      <c r="B74" s="8" t="s">
        <v>150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</row>
    <row r="75" spans="1:10" x14ac:dyDescent="0.25">
      <c r="A75" s="7" t="s">
        <v>151</v>
      </c>
      <c r="B75" s="8" t="s">
        <v>152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8</v>
      </c>
    </row>
    <row r="76" spans="1:10" x14ac:dyDescent="0.25">
      <c r="A76" s="7" t="s">
        <v>153</v>
      </c>
      <c r="B76" s="8" t="s">
        <v>154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</row>
    <row r="77" spans="1:10" x14ac:dyDescent="0.25">
      <c r="A77" s="7" t="s">
        <v>155</v>
      </c>
      <c r="B77" s="8" t="s">
        <v>156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8</v>
      </c>
    </row>
    <row r="78" spans="1:10" x14ac:dyDescent="0.25">
      <c r="A78" s="7" t="s">
        <v>157</v>
      </c>
      <c r="B78" s="8" t="s">
        <v>158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</row>
    <row r="79" spans="1:10" x14ac:dyDescent="0.25">
      <c r="A79" s="7" t="s">
        <v>159</v>
      </c>
      <c r="B79" s="8" t="s">
        <v>160</v>
      </c>
      <c r="C79" s="9">
        <v>114000</v>
      </c>
      <c r="D79" s="10" t="s">
        <v>8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</row>
    <row r="80" spans="1:10" x14ac:dyDescent="0.25">
      <c r="A80" s="7" t="s">
        <v>161</v>
      </c>
      <c r="B80" s="8" t="s">
        <v>162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</row>
    <row r="81" spans="1:10" x14ac:dyDescent="0.25">
      <c r="A81" s="7" t="s">
        <v>163</v>
      </c>
      <c r="B81" s="8" t="s">
        <v>164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8</v>
      </c>
    </row>
    <row r="82" spans="1:10" x14ac:dyDescent="0.25">
      <c r="A82" s="7" t="s">
        <v>165</v>
      </c>
      <c r="B82" s="8" t="s">
        <v>166</v>
      </c>
      <c r="C82" s="9">
        <v>121000</v>
      </c>
      <c r="D82" s="10" t="s">
        <v>8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</row>
    <row r="83" spans="1:10" x14ac:dyDescent="0.25">
      <c r="A83" s="7" t="s">
        <v>167</v>
      </c>
      <c r="B83" s="8" t="s">
        <v>168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</row>
    <row r="84" spans="1:10" x14ac:dyDescent="0.25">
      <c r="A84" s="7" t="s">
        <v>169</v>
      </c>
      <c r="B84" s="8" t="s">
        <v>170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</row>
    <row r="85" spans="1:10" x14ac:dyDescent="0.25">
      <c r="A85" s="7" t="s">
        <v>171</v>
      </c>
      <c r="B85" s="8" t="s">
        <v>172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8</v>
      </c>
      <c r="I85" s="21">
        <v>5676.9</v>
      </c>
      <c r="J85" s="22">
        <v>1940.6</v>
      </c>
    </row>
    <row r="86" spans="1:10" x14ac:dyDescent="0.25">
      <c r="A86" s="7" t="s">
        <v>173</v>
      </c>
      <c r="B86" s="8" t="s">
        <v>174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8</v>
      </c>
    </row>
    <row r="87" spans="1:10" x14ac:dyDescent="0.25">
      <c r="A87" s="7" t="s">
        <v>175</v>
      </c>
      <c r="B87" s="8" t="s">
        <v>176</v>
      </c>
      <c r="C87" s="9">
        <v>270000</v>
      </c>
      <c r="D87" s="10" t="s">
        <v>8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</row>
    <row r="88" spans="1:10" x14ac:dyDescent="0.25">
      <c r="A88" s="7" t="s">
        <v>177</v>
      </c>
      <c r="B88" s="8" t="s">
        <v>178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8</v>
      </c>
      <c r="I88" s="21">
        <v>69980</v>
      </c>
      <c r="J88" s="22">
        <v>75710.100000000006</v>
      </c>
    </row>
    <row r="89" spans="1:10" x14ac:dyDescent="0.25">
      <c r="A89" s="7" t="s">
        <v>179</v>
      </c>
      <c r="B89" s="8" t="s">
        <v>180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</row>
    <row r="90" spans="1:10" x14ac:dyDescent="0.25">
      <c r="A90" s="7" t="s">
        <v>181</v>
      </c>
      <c r="B90" s="8" t="s">
        <v>182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</row>
    <row r="91" spans="1:10" x14ac:dyDescent="0.25">
      <c r="A91" s="7" t="s">
        <v>183</v>
      </c>
      <c r="B91" s="8" t="s">
        <v>184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</row>
    <row r="92" spans="1:10" x14ac:dyDescent="0.25">
      <c r="A92" s="7" t="s">
        <v>185</v>
      </c>
      <c r="B92" s="8" t="s">
        <v>186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</row>
    <row r="93" spans="1:10" x14ac:dyDescent="0.25">
      <c r="A93" s="7" t="s">
        <v>187</v>
      </c>
      <c r="B93" s="8" t="s">
        <v>188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8</v>
      </c>
    </row>
    <row r="94" spans="1:10" x14ac:dyDescent="0.25">
      <c r="A94" s="7" t="s">
        <v>189</v>
      </c>
      <c r="B94" s="8" t="s">
        <v>190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</row>
    <row r="95" spans="1:10" x14ac:dyDescent="0.25">
      <c r="A95" s="7" t="s">
        <v>191</v>
      </c>
      <c r="B95" s="8" t="s">
        <v>192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</row>
    <row r="96" spans="1:10" x14ac:dyDescent="0.25">
      <c r="A96" s="7" t="s">
        <v>193</v>
      </c>
      <c r="B96" s="8" t="s">
        <v>194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8</v>
      </c>
      <c r="I96" s="21">
        <v>26830</v>
      </c>
      <c r="J96" s="22">
        <v>3974.4</v>
      </c>
    </row>
    <row r="97" spans="1:10" x14ac:dyDescent="0.25">
      <c r="A97" s="7" t="s">
        <v>195</v>
      </c>
      <c r="B97" s="8" t="s">
        <v>196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</row>
    <row r="98" spans="1:10" x14ac:dyDescent="0.25">
      <c r="A98" s="7" t="s">
        <v>197</v>
      </c>
      <c r="B98" s="8" t="s">
        <v>198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</row>
    <row r="99" spans="1:10" x14ac:dyDescent="0.25">
      <c r="A99" s="7" t="s">
        <v>199</v>
      </c>
      <c r="B99" s="8" t="s">
        <v>200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8</v>
      </c>
    </row>
    <row r="100" spans="1:10" x14ac:dyDescent="0.25">
      <c r="A100" s="7" t="s">
        <v>201</v>
      </c>
      <c r="B100" s="8" t="s">
        <v>202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</row>
    <row r="101" spans="1:10" x14ac:dyDescent="0.25">
      <c r="A101" s="7" t="s">
        <v>203</v>
      </c>
      <c r="B101" s="8" t="s">
        <v>204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</row>
    <row r="102" spans="1:10" x14ac:dyDescent="0.25">
      <c r="A102" s="7" t="s">
        <v>205</v>
      </c>
      <c r="B102" s="8" t="s">
        <v>206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</row>
    <row r="103" spans="1:10" x14ac:dyDescent="0.25">
      <c r="A103" s="7" t="s">
        <v>207</v>
      </c>
      <c r="B103" s="8" t="s">
        <v>208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8</v>
      </c>
    </row>
    <row r="104" spans="1:10" x14ac:dyDescent="0.25">
      <c r="A104" s="7" t="s">
        <v>209</v>
      </c>
      <c r="B104" s="8" t="s">
        <v>210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</row>
    <row r="105" spans="1:10" x14ac:dyDescent="0.25">
      <c r="A105" s="7" t="s">
        <v>211</v>
      </c>
      <c r="B105" s="8" t="s">
        <v>212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</row>
    <row r="106" spans="1:10" x14ac:dyDescent="0.25">
      <c r="A106" s="7" t="s">
        <v>213</v>
      </c>
      <c r="B106" s="8" t="s">
        <v>214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8</v>
      </c>
    </row>
    <row r="107" spans="1:10" x14ac:dyDescent="0.25">
      <c r="A107" s="7" t="s">
        <v>215</v>
      </c>
      <c r="B107" s="8" t="s">
        <v>216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</row>
    <row r="108" spans="1:10" x14ac:dyDescent="0.25">
      <c r="A108" s="7" t="s">
        <v>217</v>
      </c>
      <c r="B108" s="8" t="s">
        <v>218</v>
      </c>
      <c r="C108" s="9">
        <v>30400</v>
      </c>
      <c r="D108" s="10" t="s">
        <v>8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</row>
    <row r="109" spans="1:10" x14ac:dyDescent="0.25">
      <c r="A109" s="7" t="s">
        <v>219</v>
      </c>
      <c r="B109" s="8" t="s">
        <v>220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</row>
    <row r="110" spans="1:10" x14ac:dyDescent="0.25">
      <c r="A110" s="7" t="s">
        <v>221</v>
      </c>
      <c r="B110" s="8" t="s">
        <v>222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</row>
    <row r="111" spans="1:10" x14ac:dyDescent="0.25">
      <c r="A111" s="7" t="s">
        <v>223</v>
      </c>
      <c r="B111" s="8" t="s">
        <v>224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</row>
    <row r="112" spans="1:10" x14ac:dyDescent="0.25">
      <c r="A112" s="7" t="s">
        <v>225</v>
      </c>
      <c r="B112" s="8" t="s">
        <v>226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</row>
    <row r="113" spans="1:10" x14ac:dyDescent="0.25">
      <c r="A113" s="7" t="s">
        <v>227</v>
      </c>
      <c r="B113" s="8" t="s">
        <v>228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8</v>
      </c>
    </row>
    <row r="114" spans="1:10" x14ac:dyDescent="0.25">
      <c r="A114" s="7" t="s">
        <v>229</v>
      </c>
      <c r="B114" s="8" t="s">
        <v>230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</row>
    <row r="115" spans="1:10" x14ac:dyDescent="0.25">
      <c r="A115" s="7" t="s">
        <v>231</v>
      </c>
      <c r="B115" s="8" t="s">
        <v>232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</row>
    <row r="116" spans="1:10" x14ac:dyDescent="0.25">
      <c r="A116" s="7" t="s">
        <v>233</v>
      </c>
      <c r="B116" s="8" t="s">
        <v>234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</row>
    <row r="117" spans="1:10" x14ac:dyDescent="0.25">
      <c r="A117" s="7" t="s">
        <v>235</v>
      </c>
      <c r="B117" s="8" t="s">
        <v>236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</row>
    <row r="118" spans="1:10" x14ac:dyDescent="0.25">
      <c r="A118" s="7" t="s">
        <v>237</v>
      </c>
      <c r="B118" s="8" t="s">
        <v>238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</row>
    <row r="119" spans="1:10" x14ac:dyDescent="0.25">
      <c r="A119" s="7" t="s">
        <v>239</v>
      </c>
      <c r="B119" s="8" t="s">
        <v>240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</row>
    <row r="120" spans="1:10" x14ac:dyDescent="0.25">
      <c r="A120" s="7" t="s">
        <v>241</v>
      </c>
      <c r="B120" s="8" t="s">
        <v>242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</row>
    <row r="121" spans="1:10" x14ac:dyDescent="0.25">
      <c r="A121" s="7" t="s">
        <v>243</v>
      </c>
      <c r="B121" s="8" t="s">
        <v>244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</row>
    <row r="122" spans="1:10" x14ac:dyDescent="0.25">
      <c r="A122" s="7" t="s">
        <v>245</v>
      </c>
      <c r="B122" s="8" t="s">
        <v>246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</row>
    <row r="123" spans="1:10" x14ac:dyDescent="0.25">
      <c r="A123" s="7" t="s">
        <v>247</v>
      </c>
      <c r="B123" s="8" t="s">
        <v>248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</row>
    <row r="124" spans="1:10" x14ac:dyDescent="0.25">
      <c r="A124" s="7" t="s">
        <v>249</v>
      </c>
      <c r="B124" s="8" t="s">
        <v>250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8</v>
      </c>
      <c r="I124" s="21">
        <v>33921</v>
      </c>
      <c r="J124" s="22">
        <v>17252.5</v>
      </c>
    </row>
    <row r="125" spans="1:10" x14ac:dyDescent="0.25">
      <c r="A125" s="7" t="s">
        <v>251</v>
      </c>
      <c r="B125" s="8" t="s">
        <v>252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8</v>
      </c>
      <c r="I125" s="21">
        <v>43908.4</v>
      </c>
      <c r="J125" s="22">
        <v>134355.9</v>
      </c>
    </row>
    <row r="126" spans="1:10" x14ac:dyDescent="0.25">
      <c r="A126" s="7" t="s">
        <v>253</v>
      </c>
      <c r="B126" s="8" t="s">
        <v>254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</row>
    <row r="127" spans="1:10" x14ac:dyDescent="0.25">
      <c r="A127" s="7" t="s">
        <v>255</v>
      </c>
      <c r="B127" s="8" t="s">
        <v>256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</row>
    <row r="128" spans="1:10" x14ac:dyDescent="0.25">
      <c r="A128" s="7" t="s">
        <v>257</v>
      </c>
      <c r="B128" s="8" t="s">
        <v>258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</row>
    <row r="129" spans="1:10" x14ac:dyDescent="0.25">
      <c r="A129" s="7" t="s">
        <v>259</v>
      </c>
      <c r="B129" s="8" t="s">
        <v>260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8</v>
      </c>
      <c r="I129" s="21">
        <v>25982</v>
      </c>
      <c r="J129" s="22">
        <v>25565.5</v>
      </c>
    </row>
    <row r="130" spans="1:10" x14ac:dyDescent="0.25">
      <c r="A130" s="7" t="s">
        <v>261</v>
      </c>
      <c r="B130" s="8" t="s">
        <v>262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</row>
    <row r="131" spans="1:10" x14ac:dyDescent="0.25">
      <c r="A131" s="7" t="s">
        <v>263</v>
      </c>
      <c r="B131" s="8" t="s">
        <v>264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</row>
    <row r="132" spans="1:10" x14ac:dyDescent="0.25">
      <c r="A132" s="7" t="s">
        <v>265</v>
      </c>
      <c r="B132" s="8" t="s">
        <v>266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</row>
    <row r="133" spans="1:10" x14ac:dyDescent="0.25">
      <c r="A133" s="7" t="s">
        <v>267</v>
      </c>
      <c r="B133" s="8" t="s">
        <v>268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</row>
    <row r="134" spans="1:10" x14ac:dyDescent="0.25">
      <c r="A134" s="7" t="s">
        <v>269</v>
      </c>
      <c r="B134" s="8" t="s">
        <v>270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</row>
    <row r="135" spans="1:10" x14ac:dyDescent="0.25">
      <c r="A135" s="7" t="s">
        <v>271</v>
      </c>
      <c r="B135" s="8" t="s">
        <v>272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</row>
    <row r="136" spans="1:10" x14ac:dyDescent="0.25">
      <c r="A136" s="7" t="s">
        <v>273</v>
      </c>
      <c r="B136" s="8" t="s">
        <v>274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</row>
    <row r="137" spans="1:10" x14ac:dyDescent="0.25">
      <c r="A137" s="7" t="s">
        <v>275</v>
      </c>
      <c r="B137" s="8" t="s">
        <v>276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</row>
    <row r="138" spans="1:10" x14ac:dyDescent="0.25">
      <c r="A138" s="7" t="s">
        <v>277</v>
      </c>
      <c r="B138" s="8" t="s">
        <v>278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</row>
    <row r="139" spans="1:10" x14ac:dyDescent="0.25">
      <c r="A139" s="7" t="s">
        <v>279</v>
      </c>
      <c r="B139" s="8" t="s">
        <v>280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</row>
    <row r="140" spans="1:10" x14ac:dyDescent="0.25">
      <c r="A140" s="7" t="s">
        <v>281</v>
      </c>
      <c r="B140" s="8" t="s">
        <v>282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</row>
    <row r="141" spans="1:10" x14ac:dyDescent="0.25">
      <c r="A141" s="7" t="s">
        <v>283</v>
      </c>
      <c r="B141" s="8" t="s">
        <v>284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</row>
    <row r="142" spans="1:10" x14ac:dyDescent="0.25">
      <c r="A142" s="7" t="s">
        <v>285</v>
      </c>
      <c r="B142" s="8" t="s">
        <v>286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</row>
    <row r="143" spans="1:10" x14ac:dyDescent="0.25">
      <c r="A143" s="7" t="s">
        <v>287</v>
      </c>
      <c r="B143" s="8" t="s">
        <v>288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</row>
    <row r="144" spans="1:10" x14ac:dyDescent="0.25">
      <c r="A144" s="7" t="s">
        <v>289</v>
      </c>
      <c r="B144" s="8" t="s">
        <v>290</v>
      </c>
      <c r="C144" s="9">
        <v>58803</v>
      </c>
      <c r="D144" s="10" t="s">
        <v>8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</row>
    <row r="145" spans="1:10" x14ac:dyDescent="0.25">
      <c r="A145" s="7" t="s">
        <v>291</v>
      </c>
      <c r="B145" s="8" t="s">
        <v>292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</row>
    <row r="146" spans="1:10" x14ac:dyDescent="0.25">
      <c r="A146" s="7" t="s">
        <v>293</v>
      </c>
      <c r="B146" s="8" t="s">
        <v>294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8</v>
      </c>
      <c r="I146" s="21">
        <v>29739.599999999999</v>
      </c>
      <c r="J146" s="22">
        <v>48337.8</v>
      </c>
    </row>
    <row r="147" spans="1:10" x14ac:dyDescent="0.25">
      <c r="A147" s="7" t="s">
        <v>295</v>
      </c>
      <c r="B147" s="8" t="s">
        <v>296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</row>
    <row r="148" spans="1:10" x14ac:dyDescent="0.25">
      <c r="A148" s="7" t="s">
        <v>297</v>
      </c>
      <c r="B148" s="8" t="s">
        <v>298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</row>
    <row r="149" spans="1:10" x14ac:dyDescent="0.25">
      <c r="A149" s="7" t="s">
        <v>299</v>
      </c>
      <c r="B149" s="8" t="s">
        <v>300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</row>
    <row r="150" spans="1:10" x14ac:dyDescent="0.25">
      <c r="A150" s="7" t="s">
        <v>301</v>
      </c>
      <c r="B150" s="8" t="s">
        <v>302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</row>
    <row r="151" spans="1:10" x14ac:dyDescent="0.25">
      <c r="A151" s="7" t="s">
        <v>303</v>
      </c>
      <c r="B151" s="8" t="s">
        <v>304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</row>
    <row r="152" spans="1:10" x14ac:dyDescent="0.25">
      <c r="A152" s="7" t="s">
        <v>305</v>
      </c>
      <c r="B152" s="8" t="s">
        <v>306</v>
      </c>
      <c r="C152" s="9">
        <v>15000</v>
      </c>
      <c r="D152" s="10" t="s">
        <v>8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</row>
    <row r="153" spans="1:10" x14ac:dyDescent="0.25">
      <c r="A153" s="7" t="s">
        <v>307</v>
      </c>
      <c r="B153" s="8" t="s">
        <v>308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</row>
    <row r="154" spans="1:10" x14ac:dyDescent="0.25">
      <c r="A154" s="7" t="s">
        <v>309</v>
      </c>
      <c r="B154" s="8" t="s">
        <v>310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</row>
    <row r="155" spans="1:10" x14ac:dyDescent="0.25">
      <c r="A155" s="7" t="s">
        <v>311</v>
      </c>
      <c r="B155" s="8" t="s">
        <v>312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</row>
    <row r="156" spans="1:10" x14ac:dyDescent="0.25">
      <c r="A156" s="7" t="s">
        <v>313</v>
      </c>
      <c r="B156" s="8" t="s">
        <v>314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</row>
    <row r="157" spans="1:10" x14ac:dyDescent="0.25">
      <c r="A157" s="7" t="s">
        <v>315</v>
      </c>
      <c r="B157" s="8" t="s">
        <v>316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</row>
    <row r="158" spans="1:10" x14ac:dyDescent="0.25">
      <c r="A158" s="7" t="s">
        <v>317</v>
      </c>
      <c r="B158" s="8" t="s">
        <v>318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</row>
    <row r="159" spans="1:10" x14ac:dyDescent="0.25">
      <c r="A159" s="7" t="s">
        <v>319</v>
      </c>
      <c r="B159" s="8" t="s">
        <v>320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</row>
    <row r="160" spans="1:10" x14ac:dyDescent="0.25">
      <c r="A160" s="7" t="s">
        <v>321</v>
      </c>
      <c r="B160" s="8" t="s">
        <v>322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</row>
    <row r="161" spans="1:10" x14ac:dyDescent="0.25">
      <c r="A161" s="7" t="s">
        <v>323</v>
      </c>
      <c r="B161" s="8" t="s">
        <v>324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</row>
    <row r="162" spans="1:10" x14ac:dyDescent="0.25">
      <c r="A162" s="7" t="s">
        <v>325</v>
      </c>
      <c r="B162" s="8" t="s">
        <v>326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</row>
    <row r="163" spans="1:10" x14ac:dyDescent="0.25">
      <c r="A163" s="7" t="s">
        <v>327</v>
      </c>
      <c r="B163" s="8" t="s">
        <v>328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8</v>
      </c>
      <c r="I163" s="21">
        <v>62307</v>
      </c>
      <c r="J163" s="22">
        <v>17872.900000000001</v>
      </c>
    </row>
    <row r="164" spans="1:10" x14ac:dyDescent="0.25">
      <c r="A164" s="7" t="s">
        <v>329</v>
      </c>
      <c r="B164" s="8" t="s">
        <v>330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</row>
    <row r="165" spans="1:10" x14ac:dyDescent="0.25">
      <c r="A165" s="7" t="s">
        <v>331</v>
      </c>
      <c r="B165" s="8" t="s">
        <v>332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</row>
    <row r="166" spans="1:10" x14ac:dyDescent="0.25">
      <c r="A166" s="7" t="s">
        <v>333</v>
      </c>
      <c r="B166" s="8" t="s">
        <v>334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</row>
    <row r="167" spans="1:10" x14ac:dyDescent="0.25">
      <c r="A167" s="7" t="s">
        <v>335</v>
      </c>
      <c r="B167" s="8" t="s">
        <v>336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</row>
    <row r="168" spans="1:10" x14ac:dyDescent="0.25">
      <c r="A168" s="7" t="s">
        <v>337</v>
      </c>
      <c r="B168" s="8" t="s">
        <v>338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</row>
    <row r="169" spans="1:10" x14ac:dyDescent="0.25">
      <c r="A169" s="7" t="s">
        <v>339</v>
      </c>
      <c r="B169" s="8" t="s">
        <v>340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</row>
    <row r="170" spans="1:10" x14ac:dyDescent="0.25">
      <c r="A170" s="7" t="s">
        <v>341</v>
      </c>
      <c r="B170" s="8" t="s">
        <v>342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8</v>
      </c>
      <c r="I170" s="21">
        <v>7154</v>
      </c>
      <c r="J170" s="22">
        <v>8890.9</v>
      </c>
    </row>
    <row r="171" spans="1:10" x14ac:dyDescent="0.25">
      <c r="A171" s="7" t="s">
        <v>343</v>
      </c>
      <c r="B171" s="8" t="s">
        <v>344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</row>
    <row r="172" spans="1:10" x14ac:dyDescent="0.25">
      <c r="A172" s="7" t="s">
        <v>345</v>
      </c>
      <c r="B172" s="8" t="s">
        <v>346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</row>
    <row r="173" spans="1:10" x14ac:dyDescent="0.25">
      <c r="A173" s="7" t="s">
        <v>347</v>
      </c>
      <c r="B173" s="8" t="s">
        <v>348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</row>
    <row r="174" spans="1:10" x14ac:dyDescent="0.25">
      <c r="A174" s="7" t="s">
        <v>349</v>
      </c>
      <c r="B174" s="8" t="s">
        <v>350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8</v>
      </c>
      <c r="I174" s="21">
        <v>22409</v>
      </c>
      <c r="J174" s="22">
        <v>2968.6</v>
      </c>
    </row>
    <row r="175" spans="1:10" x14ac:dyDescent="0.25">
      <c r="A175" s="7" t="s">
        <v>351</v>
      </c>
      <c r="B175" s="8" t="s">
        <v>352</v>
      </c>
      <c r="C175" s="9">
        <v>16500</v>
      </c>
      <c r="D175" s="10" t="s">
        <v>8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</row>
    <row r="176" spans="1:10" x14ac:dyDescent="0.25">
      <c r="A176" s="7" t="s">
        <v>353</v>
      </c>
      <c r="B176" s="8" t="s">
        <v>354</v>
      </c>
      <c r="C176" s="9">
        <v>25110</v>
      </c>
      <c r="D176" s="10" t="s">
        <v>8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</row>
    <row r="177" spans="1:10" x14ac:dyDescent="0.25">
      <c r="A177" s="7" t="s">
        <v>355</v>
      </c>
      <c r="B177" s="8" t="s">
        <v>356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</row>
    <row r="178" spans="1:10" x14ac:dyDescent="0.25">
      <c r="A178" s="7" t="s">
        <v>357</v>
      </c>
      <c r="B178" s="8" t="s">
        <v>358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</row>
    <row r="179" spans="1:10" x14ac:dyDescent="0.25">
      <c r="A179" s="7" t="s">
        <v>359</v>
      </c>
      <c r="B179" s="8" t="s">
        <v>360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</row>
    <row r="180" spans="1:10" x14ac:dyDescent="0.25">
      <c r="A180" s="7" t="s">
        <v>361</v>
      </c>
      <c r="B180" s="8" t="s">
        <v>362</v>
      </c>
      <c r="C180" s="9">
        <v>87500</v>
      </c>
      <c r="D180" s="10" t="s">
        <v>8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</row>
    <row r="181" spans="1:10" x14ac:dyDescent="0.25">
      <c r="A181" s="7" t="s">
        <v>363</v>
      </c>
      <c r="B181" s="8" t="s">
        <v>364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</row>
    <row r="182" spans="1:10" x14ac:dyDescent="0.25">
      <c r="A182" s="7" t="s">
        <v>365</v>
      </c>
      <c r="B182" s="8" t="s">
        <v>366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</row>
    <row r="183" spans="1:10" x14ac:dyDescent="0.25">
      <c r="A183" s="7" t="s">
        <v>367</v>
      </c>
      <c r="B183" s="8" t="s">
        <v>368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</row>
    <row r="184" spans="1:10" x14ac:dyDescent="0.25">
      <c r="A184" s="7" t="s">
        <v>369</v>
      </c>
      <c r="B184" s="8" t="s">
        <v>370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</row>
    <row r="185" spans="1:10" x14ac:dyDescent="0.25">
      <c r="A185" s="7" t="s">
        <v>371</v>
      </c>
      <c r="B185" s="8" t="s">
        <v>372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</row>
    <row r="186" spans="1:10" x14ac:dyDescent="0.25">
      <c r="A186" s="7" t="s">
        <v>373</v>
      </c>
      <c r="B186" s="8" t="s">
        <v>374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</row>
    <row r="187" spans="1:10" x14ac:dyDescent="0.25">
      <c r="A187" s="7" t="s">
        <v>375</v>
      </c>
      <c r="B187" s="8" t="s">
        <v>376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</row>
    <row r="188" spans="1:10" x14ac:dyDescent="0.25">
      <c r="A188" s="7" t="s">
        <v>377</v>
      </c>
      <c r="B188" s="8" t="s">
        <v>378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</row>
    <row r="189" spans="1:10" x14ac:dyDescent="0.25">
      <c r="A189" s="7" t="s">
        <v>379</v>
      </c>
      <c r="B189" s="8" t="s">
        <v>380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</row>
    <row r="190" spans="1:10" x14ac:dyDescent="0.25">
      <c r="A190" s="7" t="s">
        <v>381</v>
      </c>
      <c r="B190" s="8" t="s">
        <v>382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</row>
    <row r="191" spans="1:10" x14ac:dyDescent="0.25">
      <c r="A191" s="7" t="s">
        <v>383</v>
      </c>
      <c r="B191" s="8" t="s">
        <v>384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</row>
    <row r="192" spans="1:10" x14ac:dyDescent="0.25">
      <c r="A192" s="7" t="s">
        <v>385</v>
      </c>
      <c r="B192" s="8" t="s">
        <v>386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</row>
    <row r="193" spans="1:10" x14ac:dyDescent="0.25">
      <c r="A193" s="7" t="s">
        <v>387</v>
      </c>
      <c r="B193" s="8" t="s">
        <v>388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</row>
    <row r="194" spans="1:10" x14ac:dyDescent="0.25">
      <c r="A194" s="7" t="s">
        <v>389</v>
      </c>
      <c r="B194" s="8" t="s">
        <v>390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</row>
    <row r="195" spans="1:10" x14ac:dyDescent="0.25">
      <c r="A195" s="7" t="s">
        <v>391</v>
      </c>
      <c r="B195" s="8" t="s">
        <v>392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</row>
    <row r="196" spans="1:10" x14ac:dyDescent="0.25">
      <c r="A196" s="7" t="s">
        <v>393</v>
      </c>
      <c r="B196" s="8" t="s">
        <v>394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</row>
    <row r="197" spans="1:10" x14ac:dyDescent="0.25">
      <c r="A197" s="7" t="s">
        <v>395</v>
      </c>
      <c r="B197" s="8" t="s">
        <v>396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</row>
    <row r="198" spans="1:10" x14ac:dyDescent="0.25">
      <c r="A198" s="7" t="s">
        <v>397</v>
      </c>
      <c r="B198" s="8" t="s">
        <v>398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</row>
    <row r="199" spans="1:10" x14ac:dyDescent="0.25">
      <c r="A199" s="7" t="s">
        <v>399</v>
      </c>
      <c r="B199" s="8" t="s">
        <v>400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</row>
    <row r="200" spans="1:10" x14ac:dyDescent="0.25">
      <c r="A200" s="7" t="s">
        <v>401</v>
      </c>
      <c r="B200" s="8" t="s">
        <v>402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</row>
    <row r="201" spans="1:10" x14ac:dyDescent="0.25">
      <c r="A201" s="7" t="s">
        <v>403</v>
      </c>
      <c r="B201" s="8" t="s">
        <v>404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</row>
    <row r="202" spans="1:10" x14ac:dyDescent="0.25">
      <c r="A202" s="7" t="s">
        <v>405</v>
      </c>
      <c r="B202" s="8" t="s">
        <v>406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</row>
    <row r="203" spans="1:10" x14ac:dyDescent="0.25">
      <c r="A203" s="7" t="s">
        <v>407</v>
      </c>
      <c r="B203" s="8" t="s">
        <v>408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8</v>
      </c>
    </row>
    <row r="204" spans="1:10" x14ac:dyDescent="0.25">
      <c r="A204" s="7" t="s">
        <v>409</v>
      </c>
      <c r="B204" s="8" t="s">
        <v>410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</row>
    <row r="205" spans="1:10" x14ac:dyDescent="0.25">
      <c r="A205" s="7" t="s">
        <v>411</v>
      </c>
      <c r="B205" s="8" t="s">
        <v>412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</row>
    <row r="206" spans="1:10" x14ac:dyDescent="0.25">
      <c r="A206" s="7" t="s">
        <v>413</v>
      </c>
      <c r="B206" s="8" t="s">
        <v>414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</row>
    <row r="207" spans="1:10" x14ac:dyDescent="0.25">
      <c r="A207" s="7" t="s">
        <v>415</v>
      </c>
      <c r="B207" s="8" t="s">
        <v>416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</row>
    <row r="208" spans="1:10" x14ac:dyDescent="0.25">
      <c r="A208" s="7" t="s">
        <v>417</v>
      </c>
      <c r="B208" s="8" t="s">
        <v>418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</row>
    <row r="209" spans="1:10" x14ac:dyDescent="0.25">
      <c r="A209" s="7" t="s">
        <v>419</v>
      </c>
      <c r="B209" s="8" t="s">
        <v>420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</row>
    <row r="210" spans="1:10" x14ac:dyDescent="0.25">
      <c r="A210" s="7" t="s">
        <v>421</v>
      </c>
      <c r="B210" s="8" t="s">
        <v>422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</row>
    <row r="211" spans="1:10" x14ac:dyDescent="0.25">
      <c r="A211" s="7" t="s">
        <v>423</v>
      </c>
      <c r="B211" s="8" t="s">
        <v>424</v>
      </c>
      <c r="C211" s="9">
        <v>88100</v>
      </c>
      <c r="D211" s="10" t="s">
        <v>8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</row>
    <row r="212" spans="1:10" x14ac:dyDescent="0.25">
      <c r="A212" s="7" t="s">
        <v>425</v>
      </c>
      <c r="B212" s="8" t="s">
        <v>426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</row>
    <row r="213" spans="1:10" x14ac:dyDescent="0.25">
      <c r="A213" s="7" t="s">
        <v>425</v>
      </c>
      <c r="B213" s="8" t="s">
        <v>427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</row>
    <row r="214" spans="1:10" x14ac:dyDescent="0.25">
      <c r="A214" s="7" t="s">
        <v>428</v>
      </c>
      <c r="B214" s="8" t="s">
        <v>429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8</v>
      </c>
    </row>
    <row r="215" spans="1:10" x14ac:dyDescent="0.25">
      <c r="A215" s="7" t="s">
        <v>430</v>
      </c>
      <c r="B215" s="8" t="s">
        <v>431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</row>
    <row r="216" spans="1:10" x14ac:dyDescent="0.25">
      <c r="A216" s="7" t="s">
        <v>432</v>
      </c>
      <c r="B216" s="8" t="s">
        <v>433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</row>
    <row r="217" spans="1:10" x14ac:dyDescent="0.25">
      <c r="A217" s="7" t="s">
        <v>434</v>
      </c>
      <c r="B217" s="8" t="s">
        <v>435</v>
      </c>
      <c r="C217" s="9">
        <v>49000</v>
      </c>
      <c r="D217" s="10" t="s">
        <v>8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</row>
    <row r="218" spans="1:10" x14ac:dyDescent="0.25">
      <c r="A218" s="7" t="s">
        <v>436</v>
      </c>
      <c r="B218" s="8" t="s">
        <v>437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</row>
    <row r="219" spans="1:10" x14ac:dyDescent="0.25">
      <c r="A219" s="7" t="s">
        <v>438</v>
      </c>
      <c r="B219" s="8" t="s">
        <v>439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</row>
    <row r="220" spans="1:10" x14ac:dyDescent="0.25">
      <c r="A220" s="7" t="s">
        <v>440</v>
      </c>
      <c r="B220" s="8" t="s">
        <v>441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</row>
    <row r="221" spans="1:10" x14ac:dyDescent="0.25">
      <c r="A221" s="7" t="s">
        <v>442</v>
      </c>
      <c r="B221" s="8" t="s">
        <v>443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</row>
    <row r="222" spans="1:10" x14ac:dyDescent="0.25">
      <c r="A222" s="7" t="s">
        <v>444</v>
      </c>
      <c r="B222" s="8" t="s">
        <v>445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</row>
    <row r="223" spans="1:10" x14ac:dyDescent="0.25">
      <c r="A223" s="7" t="s">
        <v>446</v>
      </c>
      <c r="B223" s="8" t="s">
        <v>447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</row>
    <row r="224" spans="1:10" x14ac:dyDescent="0.25">
      <c r="A224" s="7" t="s">
        <v>448</v>
      </c>
      <c r="B224" s="8" t="s">
        <v>449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</row>
    <row r="225" spans="1:10" x14ac:dyDescent="0.25">
      <c r="A225" s="7" t="s">
        <v>450</v>
      </c>
      <c r="B225" s="8" t="s">
        <v>451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8</v>
      </c>
      <c r="I225" s="21">
        <v>15859</v>
      </c>
      <c r="J225" s="22">
        <v>433.5</v>
      </c>
    </row>
    <row r="226" spans="1:10" x14ac:dyDescent="0.25">
      <c r="A226" s="7" t="s">
        <v>452</v>
      </c>
      <c r="B226" s="8" t="s">
        <v>453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</row>
    <row r="227" spans="1:10" x14ac:dyDescent="0.25">
      <c r="A227" s="7" t="s">
        <v>454</v>
      </c>
      <c r="B227" s="8" t="s">
        <v>455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</row>
    <row r="228" spans="1:10" x14ac:dyDescent="0.25">
      <c r="A228" s="7" t="s">
        <v>456</v>
      </c>
      <c r="B228" s="8" t="s">
        <v>457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</row>
    <row r="229" spans="1:10" x14ac:dyDescent="0.25">
      <c r="A229" s="7" t="s">
        <v>458</v>
      </c>
      <c r="B229" s="8" t="s">
        <v>459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8</v>
      </c>
      <c r="I229" s="21">
        <v>18693</v>
      </c>
      <c r="J229" s="22">
        <v>8658.4</v>
      </c>
    </row>
    <row r="230" spans="1:10" x14ac:dyDescent="0.25">
      <c r="A230" s="7" t="s">
        <v>460</v>
      </c>
      <c r="B230" s="8" t="s">
        <v>461</v>
      </c>
      <c r="C230" s="9">
        <v>60767</v>
      </c>
      <c r="D230" s="10" t="s">
        <v>8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</row>
    <row r="231" spans="1:10" x14ac:dyDescent="0.25">
      <c r="A231" s="7" t="s">
        <v>462</v>
      </c>
      <c r="B231" s="8" t="s">
        <v>463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</row>
    <row r="232" spans="1:10" x14ac:dyDescent="0.25">
      <c r="A232" s="7" t="s">
        <v>464</v>
      </c>
      <c r="B232" s="8" t="s">
        <v>465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</row>
    <row r="233" spans="1:10" x14ac:dyDescent="0.25">
      <c r="A233" s="7" t="s">
        <v>466</v>
      </c>
      <c r="B233" s="8" t="s">
        <v>467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</row>
    <row r="234" spans="1:10" x14ac:dyDescent="0.25">
      <c r="A234" s="7" t="s">
        <v>468</v>
      </c>
      <c r="B234" s="8" t="s">
        <v>469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</row>
    <row r="235" spans="1:10" x14ac:dyDescent="0.25">
      <c r="A235" s="7" t="s">
        <v>470</v>
      </c>
      <c r="B235" s="8" t="s">
        <v>471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</row>
    <row r="236" spans="1:10" x14ac:dyDescent="0.25">
      <c r="A236" s="7" t="s">
        <v>472</v>
      </c>
      <c r="B236" s="8" t="s">
        <v>473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</row>
    <row r="237" spans="1:10" x14ac:dyDescent="0.25">
      <c r="A237" s="7" t="s">
        <v>474</v>
      </c>
      <c r="B237" s="8" t="s">
        <v>475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</row>
    <row r="238" spans="1:10" x14ac:dyDescent="0.25">
      <c r="A238" s="7" t="s">
        <v>476</v>
      </c>
      <c r="B238" s="8" t="s">
        <v>477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</row>
    <row r="239" spans="1:10" x14ac:dyDescent="0.25">
      <c r="A239" s="7" t="s">
        <v>478</v>
      </c>
      <c r="B239" s="8" t="s">
        <v>479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8</v>
      </c>
      <c r="I239" s="21">
        <v>40376</v>
      </c>
      <c r="J239" s="22">
        <v>22828.2</v>
      </c>
    </row>
    <row r="240" spans="1:10" x14ac:dyDescent="0.25">
      <c r="A240" s="7" t="s">
        <v>480</v>
      </c>
      <c r="B240" s="8" t="s">
        <v>481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</row>
    <row r="241" spans="1:10" x14ac:dyDescent="0.25">
      <c r="A241" s="7" t="s">
        <v>482</v>
      </c>
      <c r="B241" s="8" t="s">
        <v>483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</row>
    <row r="242" spans="1:10" x14ac:dyDescent="0.25">
      <c r="A242" s="7" t="s">
        <v>484</v>
      </c>
      <c r="B242" s="8" t="s">
        <v>485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</row>
    <row r="243" spans="1:10" x14ac:dyDescent="0.25">
      <c r="A243" s="7" t="s">
        <v>486</v>
      </c>
      <c r="B243" s="8" t="s">
        <v>487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</row>
    <row r="244" spans="1:10" x14ac:dyDescent="0.25">
      <c r="A244" s="7" t="s">
        <v>488</v>
      </c>
      <c r="B244" s="8" t="s">
        <v>489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</row>
    <row r="245" spans="1:10" x14ac:dyDescent="0.25">
      <c r="A245" s="7" t="s">
        <v>490</v>
      </c>
      <c r="B245" s="8" t="s">
        <v>491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</row>
    <row r="246" spans="1:10" x14ac:dyDescent="0.25">
      <c r="A246" s="7" t="s">
        <v>492</v>
      </c>
      <c r="B246" s="8" t="s">
        <v>493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8</v>
      </c>
    </row>
    <row r="247" spans="1:10" x14ac:dyDescent="0.25">
      <c r="A247" s="7" t="s">
        <v>494</v>
      </c>
      <c r="B247" s="8" t="s">
        <v>495</v>
      </c>
      <c r="C247" s="9">
        <v>26383</v>
      </c>
      <c r="D247" s="10" t="s">
        <v>8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</row>
    <row r="248" spans="1:10" x14ac:dyDescent="0.25">
      <c r="A248" s="7" t="s">
        <v>496</v>
      </c>
      <c r="B248" s="8" t="s">
        <v>497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</row>
    <row r="249" spans="1:10" x14ac:dyDescent="0.25">
      <c r="A249" s="7" t="s">
        <v>498</v>
      </c>
      <c r="B249" s="8" t="s">
        <v>499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</row>
    <row r="250" spans="1:10" x14ac:dyDescent="0.25">
      <c r="A250" s="7" t="s">
        <v>500</v>
      </c>
      <c r="B250" s="8" t="s">
        <v>501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</row>
    <row r="251" spans="1:10" x14ac:dyDescent="0.25">
      <c r="A251" s="7" t="s">
        <v>502</v>
      </c>
      <c r="B251" s="8" t="s">
        <v>503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</row>
    <row r="252" spans="1:10" x14ac:dyDescent="0.25">
      <c r="A252" s="7" t="s">
        <v>504</v>
      </c>
      <c r="B252" s="8" t="s">
        <v>505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</row>
    <row r="253" spans="1:10" x14ac:dyDescent="0.25">
      <c r="A253" s="7" t="s">
        <v>506</v>
      </c>
      <c r="B253" s="8" t="s">
        <v>507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</row>
    <row r="254" spans="1:10" x14ac:dyDescent="0.25">
      <c r="A254" s="7" t="s">
        <v>508</v>
      </c>
      <c r="B254" s="8" t="s">
        <v>509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</row>
    <row r="255" spans="1:10" x14ac:dyDescent="0.25">
      <c r="A255" s="7" t="s">
        <v>510</v>
      </c>
      <c r="B255" s="8" t="s">
        <v>511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</row>
    <row r="256" spans="1:10" x14ac:dyDescent="0.25">
      <c r="A256" s="7" t="s">
        <v>512</v>
      </c>
      <c r="B256" s="8" t="s">
        <v>513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</row>
    <row r="257" spans="1:10" x14ac:dyDescent="0.25">
      <c r="A257" s="7" t="s">
        <v>514</v>
      </c>
      <c r="B257" s="8" t="s">
        <v>515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</row>
    <row r="258" spans="1:10" x14ac:dyDescent="0.25">
      <c r="A258" s="7" t="s">
        <v>516</v>
      </c>
      <c r="B258" s="8" t="s">
        <v>517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</row>
    <row r="259" spans="1:10" x14ac:dyDescent="0.25">
      <c r="A259" s="7" t="s">
        <v>518</v>
      </c>
      <c r="B259" s="8" t="s">
        <v>519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</row>
    <row r="260" spans="1:10" x14ac:dyDescent="0.25">
      <c r="A260" s="7" t="s">
        <v>520</v>
      </c>
      <c r="B260" s="8" t="s">
        <v>521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</row>
    <row r="261" spans="1:10" x14ac:dyDescent="0.25">
      <c r="A261" s="7" t="s">
        <v>522</v>
      </c>
      <c r="B261" s="8" t="s">
        <v>523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</row>
    <row r="262" spans="1:10" x14ac:dyDescent="0.25">
      <c r="A262" s="7" t="s">
        <v>524</v>
      </c>
      <c r="B262" s="8" t="s">
        <v>525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</row>
    <row r="263" spans="1:10" x14ac:dyDescent="0.25">
      <c r="A263" s="7" t="s">
        <v>526</v>
      </c>
      <c r="B263" s="8" t="s">
        <v>527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8</v>
      </c>
      <c r="I263" s="21">
        <v>7721</v>
      </c>
      <c r="J263" s="22">
        <v>471.4</v>
      </c>
    </row>
    <row r="264" spans="1:10" x14ac:dyDescent="0.25">
      <c r="A264" s="7" t="s">
        <v>528</v>
      </c>
      <c r="B264" s="8" t="s">
        <v>529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</row>
    <row r="265" spans="1:10" x14ac:dyDescent="0.25">
      <c r="A265" s="7" t="s">
        <v>530</v>
      </c>
      <c r="B265" s="8" t="s">
        <v>531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8</v>
      </c>
      <c r="I265" s="21">
        <v>40063</v>
      </c>
      <c r="J265" s="22">
        <v>22059.599999999999</v>
      </c>
    </row>
    <row r="266" spans="1:10" x14ac:dyDescent="0.25">
      <c r="A266" s="7" t="s">
        <v>532</v>
      </c>
      <c r="B266" s="8" t="s">
        <v>533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</row>
    <row r="267" spans="1:10" x14ac:dyDescent="0.25">
      <c r="A267" s="7" t="s">
        <v>534</v>
      </c>
      <c r="B267" s="8" t="s">
        <v>535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</row>
    <row r="268" spans="1:10" x14ac:dyDescent="0.25">
      <c r="A268" s="7" t="s">
        <v>536</v>
      </c>
      <c r="B268" s="8" t="s">
        <v>537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</row>
    <row r="269" spans="1:10" x14ac:dyDescent="0.25">
      <c r="A269" s="7" t="s">
        <v>538</v>
      </c>
      <c r="B269" s="8" t="s">
        <v>539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</row>
    <row r="270" spans="1:10" x14ac:dyDescent="0.25">
      <c r="A270" s="7" t="s">
        <v>540</v>
      </c>
      <c r="B270" s="8" t="s">
        <v>541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</row>
    <row r="271" spans="1:10" x14ac:dyDescent="0.25">
      <c r="A271" s="7" t="s">
        <v>542</v>
      </c>
      <c r="B271" s="8" t="s">
        <v>543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</row>
    <row r="272" spans="1:10" x14ac:dyDescent="0.25">
      <c r="A272" s="7" t="s">
        <v>544</v>
      </c>
      <c r="B272" s="8" t="s">
        <v>545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8</v>
      </c>
      <c r="I272" s="21">
        <v>17016.3</v>
      </c>
      <c r="J272" s="22" t="s">
        <v>8</v>
      </c>
    </row>
    <row r="273" spans="1:10" x14ac:dyDescent="0.25">
      <c r="A273" s="7" t="s">
        <v>546</v>
      </c>
      <c r="B273" s="8" t="s">
        <v>547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</row>
    <row r="274" spans="1:10" x14ac:dyDescent="0.25">
      <c r="A274" s="7" t="s">
        <v>548</v>
      </c>
      <c r="B274" s="8" t="s">
        <v>549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</row>
    <row r="275" spans="1:10" x14ac:dyDescent="0.25">
      <c r="A275" s="7" t="s">
        <v>550</v>
      </c>
      <c r="B275" s="8" t="s">
        <v>551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</row>
    <row r="276" spans="1:10" x14ac:dyDescent="0.25">
      <c r="A276" s="7" t="s">
        <v>552</v>
      </c>
      <c r="B276" s="8" t="s">
        <v>553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</row>
    <row r="277" spans="1:10" x14ac:dyDescent="0.25">
      <c r="A277" s="7" t="s">
        <v>554</v>
      </c>
      <c r="B277" s="8" t="s">
        <v>555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</row>
    <row r="278" spans="1:10" x14ac:dyDescent="0.25">
      <c r="A278" s="7" t="s">
        <v>556</v>
      </c>
      <c r="B278" s="8" t="s">
        <v>557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</row>
    <row r="279" spans="1:10" x14ac:dyDescent="0.25">
      <c r="A279" s="7" t="s">
        <v>558</v>
      </c>
      <c r="B279" s="8" t="s">
        <v>559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</row>
    <row r="280" spans="1:10" x14ac:dyDescent="0.25">
      <c r="A280" s="7" t="s">
        <v>560</v>
      </c>
      <c r="B280" s="8" t="s">
        <v>561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</row>
    <row r="281" spans="1:10" x14ac:dyDescent="0.25">
      <c r="A281" s="7" t="s">
        <v>562</v>
      </c>
      <c r="B281" s="8" t="s">
        <v>563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8</v>
      </c>
      <c r="I281" s="21">
        <v>27505</v>
      </c>
      <c r="J281" s="22">
        <v>25990.7</v>
      </c>
    </row>
    <row r="282" spans="1:10" x14ac:dyDescent="0.25">
      <c r="A282" s="7" t="s">
        <v>564</v>
      </c>
      <c r="B282" s="8" t="s">
        <v>565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</row>
    <row r="283" spans="1:10" x14ac:dyDescent="0.25">
      <c r="A283" s="7" t="s">
        <v>566</v>
      </c>
      <c r="B283" s="8" t="s">
        <v>567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</row>
    <row r="284" spans="1:10" x14ac:dyDescent="0.25">
      <c r="A284" s="7" t="s">
        <v>568</v>
      </c>
      <c r="B284" s="8" t="s">
        <v>569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</row>
    <row r="285" spans="1:10" x14ac:dyDescent="0.25">
      <c r="A285" s="7" t="s">
        <v>570</v>
      </c>
      <c r="B285" s="8" t="s">
        <v>571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</row>
    <row r="286" spans="1:10" x14ac:dyDescent="0.25">
      <c r="A286" s="7" t="s">
        <v>572</v>
      </c>
      <c r="B286" s="8" t="s">
        <v>573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</row>
    <row r="287" spans="1:10" x14ac:dyDescent="0.25">
      <c r="A287" s="7" t="s">
        <v>574</v>
      </c>
      <c r="B287" s="8" t="s">
        <v>575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</row>
    <row r="288" spans="1:10" x14ac:dyDescent="0.25">
      <c r="A288" s="7" t="s">
        <v>576</v>
      </c>
      <c r="B288" s="8" t="s">
        <v>577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</row>
    <row r="289" spans="1:10" x14ac:dyDescent="0.25">
      <c r="A289" s="7" t="s">
        <v>578</v>
      </c>
      <c r="B289" s="8" t="s">
        <v>579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</row>
    <row r="290" spans="1:10" x14ac:dyDescent="0.25">
      <c r="A290" s="7" t="s">
        <v>580</v>
      </c>
      <c r="B290" s="8" t="s">
        <v>581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</row>
    <row r="291" spans="1:10" x14ac:dyDescent="0.25">
      <c r="A291" s="7" t="s">
        <v>582</v>
      </c>
      <c r="B291" s="8" t="s">
        <v>583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</row>
    <row r="292" spans="1:10" x14ac:dyDescent="0.25">
      <c r="A292" s="7" t="s">
        <v>584</v>
      </c>
      <c r="B292" s="8" t="s">
        <v>585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</row>
    <row r="293" spans="1:10" x14ac:dyDescent="0.25">
      <c r="A293" s="7" t="s">
        <v>586</v>
      </c>
      <c r="B293" s="8" t="s">
        <v>587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8</v>
      </c>
      <c r="I293" s="21">
        <v>10628</v>
      </c>
      <c r="J293" s="22">
        <v>11850.9</v>
      </c>
    </row>
    <row r="294" spans="1:10" x14ac:dyDescent="0.25">
      <c r="A294" s="7" t="s">
        <v>588</v>
      </c>
      <c r="B294" s="8" t="s">
        <v>589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8</v>
      </c>
      <c r="I294" s="21">
        <v>8496.9</v>
      </c>
      <c r="J294" s="22">
        <v>13400.5</v>
      </c>
    </row>
    <row r="295" spans="1:10" x14ac:dyDescent="0.25">
      <c r="A295" s="7" t="s">
        <v>590</v>
      </c>
      <c r="B295" s="8" t="s">
        <v>591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</row>
    <row r="296" spans="1:10" x14ac:dyDescent="0.25">
      <c r="A296" s="7" t="s">
        <v>592</v>
      </c>
      <c r="B296" s="8" t="s">
        <v>593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</row>
    <row r="297" spans="1:10" x14ac:dyDescent="0.25">
      <c r="A297" s="7" t="s">
        <v>594</v>
      </c>
      <c r="B297" s="8" t="s">
        <v>595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8</v>
      </c>
      <c r="I297" s="21">
        <v>22819</v>
      </c>
      <c r="J297" s="22">
        <v>33978.699999999997</v>
      </c>
    </row>
    <row r="298" spans="1:10" x14ac:dyDescent="0.25">
      <c r="A298" s="7" t="s">
        <v>596</v>
      </c>
      <c r="B298" s="8" t="s">
        <v>597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8</v>
      </c>
      <c r="I298" s="21">
        <v>32521</v>
      </c>
      <c r="J298" s="22">
        <v>11975.4</v>
      </c>
    </row>
    <row r="299" spans="1:10" x14ac:dyDescent="0.25">
      <c r="A299" s="7" t="s">
        <v>598</v>
      </c>
      <c r="B299" s="8" t="s">
        <v>599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</row>
    <row r="300" spans="1:10" x14ac:dyDescent="0.25">
      <c r="A300" s="7" t="s">
        <v>600</v>
      </c>
      <c r="B300" s="8" t="s">
        <v>601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8</v>
      </c>
    </row>
    <row r="301" spans="1:10" x14ac:dyDescent="0.25">
      <c r="A301" s="7" t="s">
        <v>602</v>
      </c>
      <c r="B301" s="8" t="s">
        <v>603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</row>
    <row r="302" spans="1:10" x14ac:dyDescent="0.25">
      <c r="A302" s="7" t="s">
        <v>604</v>
      </c>
      <c r="B302" s="8" t="s">
        <v>605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8</v>
      </c>
      <c r="I302" s="21">
        <v>32550</v>
      </c>
      <c r="J302" s="22">
        <v>13632.8</v>
      </c>
    </row>
    <row r="303" spans="1:10" x14ac:dyDescent="0.25">
      <c r="A303" s="7" t="s">
        <v>606</v>
      </c>
      <c r="B303" s="8" t="s">
        <v>607</v>
      </c>
      <c r="C303" s="9">
        <v>30000</v>
      </c>
      <c r="D303" s="10" t="s">
        <v>8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</row>
    <row r="304" spans="1:10" x14ac:dyDescent="0.25">
      <c r="A304" s="7" t="s">
        <v>608</v>
      </c>
      <c r="B304" s="8" t="s">
        <v>609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</row>
    <row r="305" spans="1:10" x14ac:dyDescent="0.25">
      <c r="A305" s="7" t="s">
        <v>610</v>
      </c>
      <c r="B305" s="8" t="s">
        <v>611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</row>
    <row r="306" spans="1:10" x14ac:dyDescent="0.25">
      <c r="A306" s="7" t="s">
        <v>612</v>
      </c>
      <c r="B306" s="8" t="s">
        <v>613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</row>
    <row r="307" spans="1:10" x14ac:dyDescent="0.25">
      <c r="A307" s="7" t="s">
        <v>614</v>
      </c>
      <c r="B307" s="8" t="s">
        <v>615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</row>
    <row r="308" spans="1:10" x14ac:dyDescent="0.25">
      <c r="A308" s="7" t="s">
        <v>616</v>
      </c>
      <c r="B308" s="8" t="s">
        <v>617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8</v>
      </c>
    </row>
    <row r="309" spans="1:10" x14ac:dyDescent="0.25">
      <c r="A309" s="7" t="s">
        <v>618</v>
      </c>
      <c r="B309" s="8" t="s">
        <v>619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</row>
    <row r="310" spans="1:10" x14ac:dyDescent="0.25">
      <c r="A310" s="7" t="s">
        <v>620</v>
      </c>
      <c r="B310" s="8" t="s">
        <v>621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</row>
    <row r="311" spans="1:10" x14ac:dyDescent="0.25">
      <c r="A311" s="7" t="s">
        <v>622</v>
      </c>
      <c r="B311" s="8" t="s">
        <v>623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</row>
    <row r="312" spans="1:10" x14ac:dyDescent="0.25">
      <c r="A312" s="7" t="s">
        <v>624</v>
      </c>
      <c r="B312" s="8" t="s">
        <v>625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</row>
    <row r="313" spans="1:10" x14ac:dyDescent="0.25">
      <c r="A313" s="7" t="s">
        <v>626</v>
      </c>
      <c r="B313" s="8" t="s">
        <v>627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</row>
    <row r="314" spans="1:10" x14ac:dyDescent="0.25">
      <c r="A314" s="7" t="s">
        <v>628</v>
      </c>
      <c r="B314" s="8" t="s">
        <v>629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</row>
    <row r="315" spans="1:10" x14ac:dyDescent="0.25">
      <c r="A315" s="7" t="s">
        <v>630</v>
      </c>
      <c r="B315" s="8" t="s">
        <v>631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</row>
    <row r="316" spans="1:10" x14ac:dyDescent="0.25">
      <c r="A316" s="7" t="s">
        <v>632</v>
      </c>
      <c r="B316" s="8" t="s">
        <v>633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</row>
    <row r="317" spans="1:10" x14ac:dyDescent="0.25">
      <c r="A317" s="7" t="s">
        <v>634</v>
      </c>
      <c r="B317" s="8" t="s">
        <v>635</v>
      </c>
      <c r="C317" s="9">
        <v>42100</v>
      </c>
      <c r="D317" s="10" t="s">
        <v>8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</row>
    <row r="318" spans="1:10" x14ac:dyDescent="0.25">
      <c r="A318" s="7" t="s">
        <v>636</v>
      </c>
      <c r="B318" s="8" t="s">
        <v>637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</row>
    <row r="319" spans="1:10" x14ac:dyDescent="0.25">
      <c r="A319" s="7" t="s">
        <v>638</v>
      </c>
      <c r="B319" s="8" t="s">
        <v>639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</row>
    <row r="320" spans="1:10" x14ac:dyDescent="0.25">
      <c r="A320" s="7" t="s">
        <v>640</v>
      </c>
      <c r="B320" s="8" t="s">
        <v>641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</row>
    <row r="321" spans="1:10" x14ac:dyDescent="0.25">
      <c r="A321" s="7" t="s">
        <v>642</v>
      </c>
      <c r="B321" s="8" t="s">
        <v>643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</row>
    <row r="322" spans="1:10" x14ac:dyDescent="0.25">
      <c r="A322" s="7" t="s">
        <v>644</v>
      </c>
      <c r="B322" s="8" t="s">
        <v>645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</row>
    <row r="323" spans="1:10" x14ac:dyDescent="0.25">
      <c r="A323" s="7" t="s">
        <v>646</v>
      </c>
      <c r="B323" s="8" t="s">
        <v>647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</row>
    <row r="324" spans="1:10" x14ac:dyDescent="0.25">
      <c r="A324" s="7" t="s">
        <v>648</v>
      </c>
      <c r="B324" s="8" t="s">
        <v>649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</row>
    <row r="325" spans="1:10" x14ac:dyDescent="0.25">
      <c r="A325" s="7" t="s">
        <v>650</v>
      </c>
      <c r="B325" s="8" t="s">
        <v>651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</row>
    <row r="326" spans="1:10" x14ac:dyDescent="0.25">
      <c r="A326" s="7" t="s">
        <v>652</v>
      </c>
      <c r="B326" s="8" t="s">
        <v>653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</row>
    <row r="327" spans="1:10" x14ac:dyDescent="0.25">
      <c r="A327" s="7" t="s">
        <v>654</v>
      </c>
      <c r="B327" s="8" t="s">
        <v>655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8</v>
      </c>
      <c r="I327" s="21">
        <v>20119.2</v>
      </c>
      <c r="J327" s="22">
        <v>10527.2</v>
      </c>
    </row>
    <row r="328" spans="1:10" x14ac:dyDescent="0.25">
      <c r="A328" s="7" t="s">
        <v>656</v>
      </c>
      <c r="B328" s="8" t="s">
        <v>657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</row>
    <row r="329" spans="1:10" x14ac:dyDescent="0.25">
      <c r="A329" s="7" t="s">
        <v>658</v>
      </c>
      <c r="B329" s="8" t="s">
        <v>659</v>
      </c>
      <c r="C329" s="9">
        <v>11993</v>
      </c>
      <c r="D329" s="10" t="s">
        <v>8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</row>
    <row r="330" spans="1:10" x14ac:dyDescent="0.25">
      <c r="A330" s="7" t="s">
        <v>660</v>
      </c>
      <c r="B330" s="8" t="s">
        <v>661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</row>
    <row r="331" spans="1:10" x14ac:dyDescent="0.25">
      <c r="A331" s="7" t="s">
        <v>662</v>
      </c>
      <c r="B331" s="8" t="s">
        <v>663</v>
      </c>
      <c r="C331" s="9">
        <v>64325</v>
      </c>
      <c r="D331" s="10" t="s">
        <v>8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</row>
    <row r="332" spans="1:10" x14ac:dyDescent="0.25">
      <c r="A332" s="7" t="s">
        <v>664</v>
      </c>
      <c r="B332" s="8" t="s">
        <v>665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8</v>
      </c>
      <c r="I332" s="21">
        <v>16062</v>
      </c>
      <c r="J332" s="22" t="s">
        <v>8</v>
      </c>
    </row>
    <row r="333" spans="1:10" x14ac:dyDescent="0.25">
      <c r="A333" s="7" t="s">
        <v>666</v>
      </c>
      <c r="B333" s="8" t="s">
        <v>667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</row>
    <row r="334" spans="1:10" x14ac:dyDescent="0.25">
      <c r="A334" s="7" t="s">
        <v>668</v>
      </c>
      <c r="B334" s="8" t="s">
        <v>669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</row>
    <row r="335" spans="1:10" x14ac:dyDescent="0.25">
      <c r="A335" s="7" t="s">
        <v>670</v>
      </c>
      <c r="B335" s="8" t="s">
        <v>671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</row>
    <row r="336" spans="1:10" x14ac:dyDescent="0.25">
      <c r="A336" s="7" t="s">
        <v>672</v>
      </c>
      <c r="B336" s="8" t="s">
        <v>673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8</v>
      </c>
      <c r="I336" s="21">
        <v>22630.2</v>
      </c>
      <c r="J336" s="22">
        <v>8639.5</v>
      </c>
    </row>
    <row r="337" spans="1:10" x14ac:dyDescent="0.25">
      <c r="A337" s="7" t="s">
        <v>674</v>
      </c>
      <c r="B337" s="8" t="s">
        <v>675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</row>
    <row r="338" spans="1:10" x14ac:dyDescent="0.25">
      <c r="A338" s="7" t="s">
        <v>676</v>
      </c>
      <c r="B338" s="8" t="s">
        <v>677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8</v>
      </c>
    </row>
    <row r="339" spans="1:10" x14ac:dyDescent="0.25">
      <c r="A339" s="7" t="s">
        <v>678</v>
      </c>
      <c r="B339" s="8" t="s">
        <v>679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8</v>
      </c>
      <c r="I339" s="21">
        <v>26024</v>
      </c>
      <c r="J339" s="22">
        <v>12647.8</v>
      </c>
    </row>
    <row r="340" spans="1:10" x14ac:dyDescent="0.25">
      <c r="A340" s="7" t="s">
        <v>680</v>
      </c>
      <c r="B340" s="8" t="s">
        <v>681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</row>
    <row r="341" spans="1:10" x14ac:dyDescent="0.25">
      <c r="A341" s="7" t="s">
        <v>682</v>
      </c>
      <c r="B341" s="8" t="s">
        <v>683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</row>
    <row r="342" spans="1:10" x14ac:dyDescent="0.25">
      <c r="A342" s="7" t="s">
        <v>684</v>
      </c>
      <c r="B342" s="8" t="s">
        <v>685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8</v>
      </c>
    </row>
    <row r="343" spans="1:10" x14ac:dyDescent="0.25">
      <c r="A343" s="7" t="s">
        <v>686</v>
      </c>
      <c r="B343" s="8" t="s">
        <v>687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8</v>
      </c>
      <c r="I343" s="21">
        <v>16346</v>
      </c>
      <c r="J343" s="22">
        <v>7286.8</v>
      </c>
    </row>
    <row r="344" spans="1:10" x14ac:dyDescent="0.25">
      <c r="A344" s="7" t="s">
        <v>688</v>
      </c>
      <c r="B344" s="8" t="s">
        <v>689</v>
      </c>
      <c r="C344" s="9">
        <v>1260</v>
      </c>
      <c r="D344" s="10" t="s">
        <v>8</v>
      </c>
      <c r="E344" s="17">
        <v>8965</v>
      </c>
      <c r="F344" s="18" t="s">
        <v>8</v>
      </c>
      <c r="G344" s="19">
        <v>865</v>
      </c>
      <c r="H344" s="20" t="s">
        <v>8</v>
      </c>
      <c r="I344" s="21">
        <v>206294</v>
      </c>
      <c r="J344" s="22">
        <v>4230.2</v>
      </c>
    </row>
    <row r="345" spans="1:10" x14ac:dyDescent="0.25">
      <c r="A345" s="7" t="s">
        <v>690</v>
      </c>
      <c r="B345" s="8" t="s">
        <v>691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8</v>
      </c>
      <c r="I345" s="21">
        <v>154682</v>
      </c>
      <c r="J345" s="22">
        <v>7291</v>
      </c>
    </row>
    <row r="346" spans="1:10" x14ac:dyDescent="0.25">
      <c r="A346" s="7" t="s">
        <v>692</v>
      </c>
      <c r="B346" s="8" t="s">
        <v>693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</row>
    <row r="347" spans="1:10" x14ac:dyDescent="0.25">
      <c r="A347" s="7" t="s">
        <v>694</v>
      </c>
      <c r="B347" s="8" t="s">
        <v>695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</row>
    <row r="348" spans="1:10" x14ac:dyDescent="0.25">
      <c r="A348" s="7" t="s">
        <v>696</v>
      </c>
      <c r="B348" s="8" t="s">
        <v>697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</row>
    <row r="349" spans="1:10" x14ac:dyDescent="0.25">
      <c r="A349" s="7" t="s">
        <v>698</v>
      </c>
      <c r="B349" s="8" t="s">
        <v>699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8</v>
      </c>
      <c r="I349" s="21">
        <v>2529.6999999999998</v>
      </c>
      <c r="J349" s="22">
        <v>418.5</v>
      </c>
    </row>
    <row r="350" spans="1:10" x14ac:dyDescent="0.25">
      <c r="A350" s="7" t="s">
        <v>700</v>
      </c>
      <c r="B350" s="8" t="s">
        <v>701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</row>
    <row r="351" spans="1:10" x14ac:dyDescent="0.25">
      <c r="A351" s="7" t="s">
        <v>702</v>
      </c>
      <c r="B351" s="8" t="s">
        <v>703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</row>
    <row r="352" spans="1:10" x14ac:dyDescent="0.25">
      <c r="A352" s="7" t="s">
        <v>704</v>
      </c>
      <c r="B352" s="8" t="s">
        <v>705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8</v>
      </c>
    </row>
    <row r="353" spans="1:10" x14ac:dyDescent="0.25">
      <c r="A353" s="7" t="s">
        <v>706</v>
      </c>
      <c r="B353" s="8" t="s">
        <v>707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8</v>
      </c>
    </row>
    <row r="354" spans="1:10" x14ac:dyDescent="0.25">
      <c r="A354" s="7" t="s">
        <v>708</v>
      </c>
      <c r="B354" s="8" t="s">
        <v>709</v>
      </c>
      <c r="C354" s="9">
        <v>8870</v>
      </c>
      <c r="D354" s="10" t="s">
        <v>8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</row>
    <row r="355" spans="1:10" x14ac:dyDescent="0.25">
      <c r="A355" s="7" t="s">
        <v>710</v>
      </c>
      <c r="B355" s="8" t="s">
        <v>711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</row>
    <row r="356" spans="1:10" x14ac:dyDescent="0.25">
      <c r="A356" s="7" t="s">
        <v>712</v>
      </c>
      <c r="B356" s="8" t="s">
        <v>713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</row>
    <row r="357" spans="1:10" x14ac:dyDescent="0.25">
      <c r="A357" s="7" t="s">
        <v>714</v>
      </c>
      <c r="B357" s="8" t="s">
        <v>715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8</v>
      </c>
      <c r="I357" s="21">
        <v>23659</v>
      </c>
      <c r="J357" s="22">
        <v>209.6</v>
      </c>
    </row>
    <row r="358" spans="1:10" x14ac:dyDescent="0.25">
      <c r="A358" s="7" t="s">
        <v>716</v>
      </c>
      <c r="B358" s="8" t="s">
        <v>717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8</v>
      </c>
    </row>
    <row r="359" spans="1:10" x14ac:dyDescent="0.25">
      <c r="A359" s="7" t="s">
        <v>718</v>
      </c>
      <c r="B359" s="8" t="s">
        <v>719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8</v>
      </c>
      <c r="I359" s="21">
        <v>19796</v>
      </c>
      <c r="J359" s="22">
        <v>10214.700000000001</v>
      </c>
    </row>
    <row r="360" spans="1:10" x14ac:dyDescent="0.25">
      <c r="A360" s="7" t="s">
        <v>720</v>
      </c>
      <c r="B360" s="8" t="s">
        <v>721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</row>
    <row r="361" spans="1:10" x14ac:dyDescent="0.25">
      <c r="A361" s="7" t="s">
        <v>722</v>
      </c>
      <c r="B361" s="8" t="s">
        <v>723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</row>
    <row r="362" spans="1:10" x14ac:dyDescent="0.25">
      <c r="A362" s="7" t="s">
        <v>724</v>
      </c>
      <c r="B362" s="8" t="s">
        <v>725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</row>
    <row r="363" spans="1:10" x14ac:dyDescent="0.25">
      <c r="A363" s="7" t="s">
        <v>726</v>
      </c>
      <c r="B363" s="8" t="s">
        <v>727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</row>
    <row r="364" spans="1:10" x14ac:dyDescent="0.25">
      <c r="A364" s="7" t="s">
        <v>728</v>
      </c>
      <c r="B364" s="8" t="s">
        <v>729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</row>
    <row r="365" spans="1:10" x14ac:dyDescent="0.25">
      <c r="A365" s="7" t="s">
        <v>730</v>
      </c>
      <c r="B365" s="8" t="s">
        <v>731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</row>
    <row r="366" spans="1:10" x14ac:dyDescent="0.25">
      <c r="A366" s="7" t="s">
        <v>732</v>
      </c>
      <c r="B366" s="8" t="s">
        <v>733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</row>
    <row r="367" spans="1:10" x14ac:dyDescent="0.25">
      <c r="A367" s="7" t="s">
        <v>734</v>
      </c>
      <c r="B367" s="8" t="s">
        <v>735</v>
      </c>
      <c r="C367" s="9">
        <v>66000</v>
      </c>
      <c r="D367" s="10" t="s">
        <v>8</v>
      </c>
      <c r="E367" s="17">
        <v>8391</v>
      </c>
      <c r="F367" s="18">
        <v>0.72900000000000009</v>
      </c>
      <c r="G367" s="19">
        <v>303</v>
      </c>
      <c r="H367" s="20" t="s">
        <v>8</v>
      </c>
      <c r="I367" s="21">
        <v>25775</v>
      </c>
      <c r="J367" s="22">
        <v>5823.5</v>
      </c>
    </row>
    <row r="368" spans="1:10" x14ac:dyDescent="0.25">
      <c r="A368" s="7" t="s">
        <v>736</v>
      </c>
      <c r="B368" s="8" t="s">
        <v>737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</row>
    <row r="369" spans="1:10" x14ac:dyDescent="0.25">
      <c r="A369" s="7" t="s">
        <v>738</v>
      </c>
      <c r="B369" s="8" t="s">
        <v>739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</row>
    <row r="370" spans="1:10" x14ac:dyDescent="0.25">
      <c r="A370" s="7" t="s">
        <v>740</v>
      </c>
      <c r="B370" s="8" t="s">
        <v>741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</row>
    <row r="371" spans="1:10" x14ac:dyDescent="0.25">
      <c r="A371" s="7" t="s">
        <v>742</v>
      </c>
      <c r="B371" s="8" t="s">
        <v>743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</row>
    <row r="372" spans="1:10" x14ac:dyDescent="0.25">
      <c r="A372" s="7" t="s">
        <v>744</v>
      </c>
      <c r="B372" s="8" t="s">
        <v>745</v>
      </c>
      <c r="C372" s="9">
        <v>9100</v>
      </c>
      <c r="D372" s="10" t="s">
        <v>8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</row>
    <row r="373" spans="1:10" x14ac:dyDescent="0.25">
      <c r="A373" s="7" t="s">
        <v>746</v>
      </c>
      <c r="B373" s="8" t="s">
        <v>747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</row>
    <row r="374" spans="1:10" x14ac:dyDescent="0.25">
      <c r="A374" s="7" t="s">
        <v>748</v>
      </c>
      <c r="B374" s="8" t="s">
        <v>749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</row>
    <row r="375" spans="1:10" x14ac:dyDescent="0.25">
      <c r="A375" s="7" t="s">
        <v>750</v>
      </c>
      <c r="B375" s="8" t="s">
        <v>751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</row>
    <row r="376" spans="1:10" x14ac:dyDescent="0.25">
      <c r="A376" s="7" t="s">
        <v>752</v>
      </c>
      <c r="B376" s="8" t="s">
        <v>753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</row>
    <row r="377" spans="1:10" x14ac:dyDescent="0.25">
      <c r="A377" s="7" t="s">
        <v>754</v>
      </c>
      <c r="B377" s="8" t="s">
        <v>755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</row>
    <row r="378" spans="1:10" x14ac:dyDescent="0.25">
      <c r="A378" s="7" t="s">
        <v>756</v>
      </c>
      <c r="B378" s="8" t="s">
        <v>757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</row>
    <row r="379" spans="1:10" x14ac:dyDescent="0.25">
      <c r="A379" s="7" t="s">
        <v>758</v>
      </c>
      <c r="B379" s="8" t="s">
        <v>759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8</v>
      </c>
      <c r="I379" s="21">
        <v>1971.9</v>
      </c>
      <c r="J379" s="22">
        <v>570.6</v>
      </c>
    </row>
    <row r="380" spans="1:10" x14ac:dyDescent="0.25">
      <c r="A380" s="7" t="s">
        <v>760</v>
      </c>
      <c r="B380" s="8" t="s">
        <v>761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</row>
    <row r="381" spans="1:10" x14ac:dyDescent="0.25">
      <c r="A381" s="7" t="s">
        <v>762</v>
      </c>
      <c r="B381" s="8" t="s">
        <v>763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</row>
    <row r="382" spans="1:10" x14ac:dyDescent="0.25">
      <c r="A382" s="7" t="s">
        <v>764</v>
      </c>
      <c r="B382" s="8" t="s">
        <v>765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</row>
    <row r="383" spans="1:10" x14ac:dyDescent="0.25">
      <c r="A383" s="7" t="s">
        <v>766</v>
      </c>
      <c r="B383" s="8" t="s">
        <v>767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8</v>
      </c>
    </row>
    <row r="384" spans="1:10" x14ac:dyDescent="0.25">
      <c r="A384" s="7" t="s">
        <v>768</v>
      </c>
      <c r="B384" s="8" t="s">
        <v>769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8</v>
      </c>
    </row>
    <row r="385" spans="1:10" x14ac:dyDescent="0.25">
      <c r="A385" s="7" t="s">
        <v>770</v>
      </c>
      <c r="B385" s="8" t="s">
        <v>771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8</v>
      </c>
      <c r="I385" s="21">
        <v>31987</v>
      </c>
      <c r="J385" s="22">
        <v>17596.900000000001</v>
      </c>
    </row>
    <row r="386" spans="1:10" x14ac:dyDescent="0.25">
      <c r="A386" s="7" t="s">
        <v>772</v>
      </c>
      <c r="B386" s="8" t="s">
        <v>773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</row>
    <row r="387" spans="1:10" x14ac:dyDescent="0.25">
      <c r="A387" s="7" t="s">
        <v>774</v>
      </c>
      <c r="B387" s="8" t="s">
        <v>775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</row>
    <row r="388" spans="1:10" x14ac:dyDescent="0.25">
      <c r="A388" s="7" t="s">
        <v>776</v>
      </c>
      <c r="B388" s="8" t="s">
        <v>777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</row>
    <row r="389" spans="1:10" x14ac:dyDescent="0.25">
      <c r="A389" s="7" t="s">
        <v>778</v>
      </c>
      <c r="B389" s="8" t="s">
        <v>779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</row>
    <row r="390" spans="1:10" x14ac:dyDescent="0.25">
      <c r="A390" s="7" t="s">
        <v>780</v>
      </c>
      <c r="B390" s="8" t="s">
        <v>781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</row>
    <row r="391" spans="1:10" x14ac:dyDescent="0.25">
      <c r="A391" s="7" t="s">
        <v>782</v>
      </c>
      <c r="B391" s="8" t="s">
        <v>783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</row>
    <row r="392" spans="1:10" x14ac:dyDescent="0.25">
      <c r="A392" s="7" t="s">
        <v>784</v>
      </c>
      <c r="B392" s="8" t="s">
        <v>785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</row>
    <row r="393" spans="1:10" x14ac:dyDescent="0.25">
      <c r="A393" s="7" t="s">
        <v>786</v>
      </c>
      <c r="B393" s="8" t="s">
        <v>787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</row>
    <row r="394" spans="1:10" x14ac:dyDescent="0.25">
      <c r="A394" s="7" t="s">
        <v>788</v>
      </c>
      <c r="B394" s="8" t="s">
        <v>789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</row>
    <row r="395" spans="1:10" x14ac:dyDescent="0.25">
      <c r="A395" s="7" t="s">
        <v>790</v>
      </c>
      <c r="B395" s="8" t="s">
        <v>791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</row>
    <row r="396" spans="1:10" x14ac:dyDescent="0.25">
      <c r="A396" s="7" t="s">
        <v>792</v>
      </c>
      <c r="B396" s="8" t="s">
        <v>793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</row>
    <row r="397" spans="1:10" x14ac:dyDescent="0.25">
      <c r="A397" s="7" t="s">
        <v>794</v>
      </c>
      <c r="B397" s="8" t="s">
        <v>795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</row>
    <row r="398" spans="1:10" x14ac:dyDescent="0.25">
      <c r="A398" s="7" t="s">
        <v>796</v>
      </c>
      <c r="B398" s="8" t="s">
        <v>797</v>
      </c>
      <c r="C398" s="9">
        <v>1449</v>
      </c>
      <c r="D398" s="10" t="s">
        <v>8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</row>
    <row r="399" spans="1:10" x14ac:dyDescent="0.25">
      <c r="A399" s="7" t="s">
        <v>798</v>
      </c>
      <c r="B399" s="8" t="s">
        <v>799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</row>
    <row r="400" spans="1:10" x14ac:dyDescent="0.25">
      <c r="A400" s="7" t="s">
        <v>800</v>
      </c>
      <c r="B400" s="8" t="s">
        <v>801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</row>
    <row r="401" spans="1:10" x14ac:dyDescent="0.25">
      <c r="A401" s="7" t="s">
        <v>802</v>
      </c>
      <c r="B401" s="8" t="s">
        <v>803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</row>
    <row r="402" spans="1:10" x14ac:dyDescent="0.25">
      <c r="A402" s="7" t="s">
        <v>804</v>
      </c>
      <c r="B402" s="8" t="s">
        <v>805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</row>
    <row r="403" spans="1:10" x14ac:dyDescent="0.25">
      <c r="A403" s="7" t="s">
        <v>806</v>
      </c>
      <c r="B403" s="8" t="s">
        <v>807</v>
      </c>
      <c r="C403" s="9" t="s">
        <v>373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</row>
    <row r="404" spans="1:10" x14ac:dyDescent="0.25">
      <c r="A404" s="7" t="s">
        <v>808</v>
      </c>
      <c r="B404" s="8" t="s">
        <v>809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</row>
    <row r="405" spans="1:10" x14ac:dyDescent="0.25">
      <c r="A405" s="7" t="s">
        <v>810</v>
      </c>
      <c r="B405" s="8" t="s">
        <v>811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</row>
    <row r="406" spans="1:10" x14ac:dyDescent="0.25">
      <c r="A406" s="7" t="s">
        <v>812</v>
      </c>
      <c r="B406" s="8" t="s">
        <v>813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</row>
    <row r="407" spans="1:10" x14ac:dyDescent="0.25">
      <c r="A407" s="7" t="s">
        <v>814</v>
      </c>
      <c r="B407" s="8" t="s">
        <v>815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</row>
    <row r="408" spans="1:10" x14ac:dyDescent="0.25">
      <c r="A408" s="7" t="s">
        <v>816</v>
      </c>
      <c r="B408" s="8" t="s">
        <v>817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</row>
    <row r="409" spans="1:10" x14ac:dyDescent="0.25">
      <c r="A409" s="7" t="s">
        <v>818</v>
      </c>
      <c r="B409" s="8" t="s">
        <v>819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</row>
    <row r="410" spans="1:10" x14ac:dyDescent="0.25">
      <c r="A410" s="7" t="s">
        <v>820</v>
      </c>
      <c r="B410" s="8" t="s">
        <v>821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</row>
    <row r="411" spans="1:10" x14ac:dyDescent="0.25">
      <c r="A411" s="7" t="s">
        <v>822</v>
      </c>
      <c r="B411" s="8" t="s">
        <v>823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</row>
    <row r="412" spans="1:10" x14ac:dyDescent="0.25">
      <c r="A412" s="7" t="s">
        <v>824</v>
      </c>
      <c r="B412" s="8" t="s">
        <v>825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</row>
    <row r="413" spans="1:10" x14ac:dyDescent="0.25">
      <c r="A413" s="7" t="s">
        <v>826</v>
      </c>
      <c r="B413" s="8" t="s">
        <v>827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</row>
    <row r="414" spans="1:10" x14ac:dyDescent="0.25">
      <c r="A414" s="7" t="s">
        <v>828</v>
      </c>
      <c r="B414" s="8" t="s">
        <v>829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</row>
    <row r="415" spans="1:10" x14ac:dyDescent="0.25">
      <c r="A415" s="7" t="s">
        <v>830</v>
      </c>
      <c r="B415" s="8" t="s">
        <v>831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</row>
    <row r="416" spans="1:10" x14ac:dyDescent="0.25">
      <c r="A416" s="7" t="s">
        <v>832</v>
      </c>
      <c r="B416" s="8" t="s">
        <v>833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</row>
    <row r="417" spans="1:10" x14ac:dyDescent="0.25">
      <c r="A417" s="7" t="s">
        <v>834</v>
      </c>
      <c r="B417" s="8" t="s">
        <v>835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</row>
    <row r="418" spans="1:10" x14ac:dyDescent="0.25">
      <c r="A418" s="7" t="s">
        <v>836</v>
      </c>
      <c r="B418" s="8" t="s">
        <v>837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8</v>
      </c>
      <c r="I418" s="21">
        <v>9409</v>
      </c>
      <c r="J418" s="22">
        <v>23089.5</v>
      </c>
    </row>
    <row r="419" spans="1:10" x14ac:dyDescent="0.25">
      <c r="A419" s="7" t="s">
        <v>838</v>
      </c>
      <c r="B419" s="8" t="s">
        <v>839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</row>
    <row r="420" spans="1:10" x14ac:dyDescent="0.25">
      <c r="A420" s="7" t="s">
        <v>840</v>
      </c>
      <c r="B420" s="8" t="s">
        <v>841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</row>
    <row r="421" spans="1:10" x14ac:dyDescent="0.25">
      <c r="A421" s="7" t="s">
        <v>842</v>
      </c>
      <c r="B421" s="8" t="s">
        <v>843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8</v>
      </c>
      <c r="I421" s="21">
        <v>20715</v>
      </c>
      <c r="J421" s="22">
        <v>19053.599999999999</v>
      </c>
    </row>
    <row r="422" spans="1:10" x14ac:dyDescent="0.25">
      <c r="A422" s="7" t="s">
        <v>844</v>
      </c>
      <c r="B422" s="8" t="s">
        <v>845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</row>
    <row r="423" spans="1:10" x14ac:dyDescent="0.25">
      <c r="A423" s="7" t="s">
        <v>846</v>
      </c>
      <c r="B423" s="8" t="s">
        <v>847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8</v>
      </c>
    </row>
    <row r="424" spans="1:10" x14ac:dyDescent="0.25">
      <c r="A424" s="7" t="s">
        <v>848</v>
      </c>
      <c r="B424" s="8" t="s">
        <v>849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</row>
    <row r="425" spans="1:10" x14ac:dyDescent="0.25">
      <c r="A425" s="7" t="s">
        <v>850</v>
      </c>
      <c r="B425" s="8" t="s">
        <v>851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8</v>
      </c>
    </row>
    <row r="426" spans="1:10" x14ac:dyDescent="0.25">
      <c r="A426" s="7" t="s">
        <v>852</v>
      </c>
      <c r="B426" s="8" t="s">
        <v>853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</row>
    <row r="427" spans="1:10" x14ac:dyDescent="0.25">
      <c r="A427" s="7" t="s">
        <v>854</v>
      </c>
      <c r="B427" s="8" t="s">
        <v>855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</row>
    <row r="428" spans="1:10" x14ac:dyDescent="0.25">
      <c r="A428" s="7" t="s">
        <v>856</v>
      </c>
      <c r="B428" s="8" t="s">
        <v>857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</row>
    <row r="429" spans="1:10" x14ac:dyDescent="0.25">
      <c r="A429" s="7" t="s">
        <v>858</v>
      </c>
      <c r="B429" s="8" t="s">
        <v>859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</row>
    <row r="430" spans="1:10" x14ac:dyDescent="0.25">
      <c r="A430" s="7" t="s">
        <v>860</v>
      </c>
      <c r="B430" s="8" t="s">
        <v>861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</row>
    <row r="431" spans="1:10" x14ac:dyDescent="0.25">
      <c r="A431" s="7" t="s">
        <v>862</v>
      </c>
      <c r="B431" s="8" t="s">
        <v>863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</row>
    <row r="432" spans="1:10" x14ac:dyDescent="0.25">
      <c r="A432" s="7" t="s">
        <v>864</v>
      </c>
      <c r="B432" s="8" t="s">
        <v>865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</row>
    <row r="433" spans="1:10" x14ac:dyDescent="0.25">
      <c r="A433" s="7" t="s">
        <v>866</v>
      </c>
      <c r="B433" s="8" t="s">
        <v>867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</row>
    <row r="434" spans="1:10" x14ac:dyDescent="0.25">
      <c r="A434" s="7" t="s">
        <v>868</v>
      </c>
      <c r="B434" s="8" t="s">
        <v>869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</row>
    <row r="435" spans="1:10" x14ac:dyDescent="0.25">
      <c r="A435" s="7" t="s">
        <v>870</v>
      </c>
      <c r="B435" s="8" t="s">
        <v>871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</row>
    <row r="436" spans="1:10" x14ac:dyDescent="0.25">
      <c r="A436" s="7" t="s">
        <v>872</v>
      </c>
      <c r="B436" s="8" t="s">
        <v>873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</row>
    <row r="437" spans="1:10" x14ac:dyDescent="0.25">
      <c r="A437" s="7" t="s">
        <v>874</v>
      </c>
      <c r="B437" s="8" t="s">
        <v>875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</row>
    <row r="438" spans="1:10" x14ac:dyDescent="0.25">
      <c r="A438" s="7" t="s">
        <v>876</v>
      </c>
      <c r="B438" s="8" t="s">
        <v>877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</row>
    <row r="439" spans="1:10" x14ac:dyDescent="0.25">
      <c r="A439" s="7" t="s">
        <v>878</v>
      </c>
      <c r="B439" s="8" t="s">
        <v>879</v>
      </c>
      <c r="C439" s="9">
        <v>9300</v>
      </c>
      <c r="D439" s="10" t="s">
        <v>8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</row>
    <row r="440" spans="1:10" x14ac:dyDescent="0.25">
      <c r="A440" s="7" t="s">
        <v>880</v>
      </c>
      <c r="B440" s="8" t="s">
        <v>881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</row>
    <row r="441" spans="1:10" x14ac:dyDescent="0.25">
      <c r="A441" s="7" t="s">
        <v>882</v>
      </c>
      <c r="B441" s="8" t="s">
        <v>883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</row>
    <row r="442" spans="1:10" x14ac:dyDescent="0.25">
      <c r="A442" s="7" t="s">
        <v>884</v>
      </c>
      <c r="B442" s="8" t="s">
        <v>885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</row>
    <row r="443" spans="1:10" x14ac:dyDescent="0.25">
      <c r="A443" s="7" t="s">
        <v>886</v>
      </c>
      <c r="B443" s="8" t="s">
        <v>887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</row>
    <row r="444" spans="1:10" x14ac:dyDescent="0.25">
      <c r="A444" s="7" t="s">
        <v>888</v>
      </c>
      <c r="B444" s="8" t="s">
        <v>889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</row>
    <row r="445" spans="1:10" x14ac:dyDescent="0.25">
      <c r="A445" s="7" t="s">
        <v>890</v>
      </c>
      <c r="B445" s="8" t="s">
        <v>891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</row>
    <row r="446" spans="1:10" x14ac:dyDescent="0.25">
      <c r="A446" s="7" t="s">
        <v>892</v>
      </c>
      <c r="B446" s="8" t="s">
        <v>893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</row>
    <row r="447" spans="1:10" x14ac:dyDescent="0.25">
      <c r="A447" s="7" t="s">
        <v>894</v>
      </c>
      <c r="B447" s="8" t="s">
        <v>895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8</v>
      </c>
      <c r="I447" s="21">
        <v>3640.8</v>
      </c>
      <c r="J447" s="22">
        <v>332.5</v>
      </c>
    </row>
    <row r="448" spans="1:10" x14ac:dyDescent="0.25">
      <c r="A448" s="7" t="s">
        <v>896</v>
      </c>
      <c r="B448" s="8" t="s">
        <v>897</v>
      </c>
      <c r="C448" s="9">
        <v>12124</v>
      </c>
      <c r="D448" s="10" t="s">
        <v>8</v>
      </c>
      <c r="E448" s="17">
        <v>6779.2</v>
      </c>
      <c r="F448" s="18">
        <v>0.436</v>
      </c>
      <c r="G448" s="19">
        <v>-504.1</v>
      </c>
      <c r="H448" s="20" t="s">
        <v>8</v>
      </c>
      <c r="I448" s="21">
        <v>1890.9</v>
      </c>
      <c r="J448" s="22">
        <v>13524.3</v>
      </c>
    </row>
    <row r="449" spans="1:10" x14ac:dyDescent="0.25">
      <c r="A449" s="7" t="s">
        <v>898</v>
      </c>
      <c r="B449" s="8" t="s">
        <v>899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</row>
    <row r="450" spans="1:10" x14ac:dyDescent="0.25">
      <c r="A450" s="7" t="s">
        <v>900</v>
      </c>
      <c r="B450" s="8" t="s">
        <v>901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</row>
    <row r="451" spans="1:10" x14ac:dyDescent="0.25">
      <c r="A451" s="7" t="s">
        <v>902</v>
      </c>
      <c r="B451" s="8" t="s">
        <v>903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</row>
    <row r="452" spans="1:10" x14ac:dyDescent="0.25">
      <c r="A452" s="7" t="s">
        <v>904</v>
      </c>
      <c r="B452" s="8" t="s">
        <v>905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</row>
    <row r="453" spans="1:10" x14ac:dyDescent="0.25">
      <c r="A453" s="7" t="s">
        <v>906</v>
      </c>
      <c r="B453" s="8" t="s">
        <v>907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</row>
    <row r="454" spans="1:10" x14ac:dyDescent="0.25">
      <c r="A454" s="7" t="s">
        <v>908</v>
      </c>
      <c r="B454" s="8" t="s">
        <v>909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</row>
    <row r="455" spans="1:10" x14ac:dyDescent="0.25">
      <c r="A455" s="7" t="s">
        <v>910</v>
      </c>
      <c r="B455" s="8" t="s">
        <v>911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</row>
    <row r="456" spans="1:10" x14ac:dyDescent="0.25">
      <c r="A456" s="7" t="s">
        <v>912</v>
      </c>
      <c r="B456" s="8" t="s">
        <v>913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</row>
    <row r="457" spans="1:10" x14ac:dyDescent="0.25">
      <c r="A457" s="7" t="s">
        <v>914</v>
      </c>
      <c r="B457" s="8" t="s">
        <v>915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</row>
    <row r="458" spans="1:10" x14ac:dyDescent="0.25">
      <c r="A458" s="7" t="s">
        <v>916</v>
      </c>
      <c r="B458" s="8" t="s">
        <v>917</v>
      </c>
      <c r="C458" s="9">
        <v>2400</v>
      </c>
      <c r="D458" s="10" t="s">
        <v>8</v>
      </c>
      <c r="E458" s="17">
        <v>6582</v>
      </c>
      <c r="F458" s="18">
        <v>0.27699999999999997</v>
      </c>
      <c r="G458" s="19">
        <v>1096</v>
      </c>
      <c r="H458" s="20" t="s">
        <v>8</v>
      </c>
      <c r="I458" s="21">
        <v>21321</v>
      </c>
      <c r="J458" s="22">
        <v>13677.2</v>
      </c>
    </row>
    <row r="459" spans="1:10" x14ac:dyDescent="0.25">
      <c r="A459" s="7" t="s">
        <v>918</v>
      </c>
      <c r="B459" s="8" t="s">
        <v>919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8</v>
      </c>
      <c r="I459" s="21">
        <v>3570.5</v>
      </c>
      <c r="J459" s="22">
        <v>213.4</v>
      </c>
    </row>
    <row r="460" spans="1:10" x14ac:dyDescent="0.25">
      <c r="A460" s="7" t="s">
        <v>920</v>
      </c>
      <c r="B460" s="8" t="s">
        <v>921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</row>
    <row r="461" spans="1:10" x14ac:dyDescent="0.25">
      <c r="A461" s="7" t="s">
        <v>922</v>
      </c>
      <c r="B461" s="8" t="s">
        <v>923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</row>
    <row r="462" spans="1:10" x14ac:dyDescent="0.25">
      <c r="A462" s="7" t="s">
        <v>924</v>
      </c>
      <c r="B462" s="8" t="s">
        <v>925</v>
      </c>
      <c r="C462" s="9">
        <v>10100</v>
      </c>
      <c r="D462" s="10" t="s">
        <v>8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</row>
    <row r="463" spans="1:10" x14ac:dyDescent="0.25">
      <c r="A463" s="7" t="s">
        <v>926</v>
      </c>
      <c r="B463" s="8" t="s">
        <v>927</v>
      </c>
      <c r="C463" s="9">
        <v>1708</v>
      </c>
      <c r="D463" s="10" t="s">
        <v>8</v>
      </c>
      <c r="E463" s="17">
        <v>6466</v>
      </c>
      <c r="F463" s="18">
        <v>0.19600000000000001</v>
      </c>
      <c r="G463" s="19">
        <v>-282</v>
      </c>
      <c r="H463" s="20" t="s">
        <v>8</v>
      </c>
      <c r="I463" s="21">
        <v>21433</v>
      </c>
      <c r="J463" s="22">
        <v>18251.8</v>
      </c>
    </row>
    <row r="464" spans="1:10" x14ac:dyDescent="0.25">
      <c r="A464" s="7" t="s">
        <v>928</v>
      </c>
      <c r="B464" s="8" t="s">
        <v>929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</row>
    <row r="465" spans="1:10" x14ac:dyDescent="0.25">
      <c r="A465" s="7" t="s">
        <v>930</v>
      </c>
      <c r="B465" s="8" t="s">
        <v>931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</row>
    <row r="466" spans="1:10" x14ac:dyDescent="0.25">
      <c r="A466" s="7" t="s">
        <v>932</v>
      </c>
      <c r="B466" s="8" t="s">
        <v>933</v>
      </c>
      <c r="C466" s="9">
        <v>8356</v>
      </c>
      <c r="D466" s="10" t="s">
        <v>8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</row>
    <row r="467" spans="1:10" x14ac:dyDescent="0.25">
      <c r="A467" s="7" t="s">
        <v>934</v>
      </c>
      <c r="B467" s="8" t="s">
        <v>935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</row>
    <row r="468" spans="1:10" x14ac:dyDescent="0.25">
      <c r="A468" s="7" t="s">
        <v>936</v>
      </c>
      <c r="B468" s="8" t="s">
        <v>937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8</v>
      </c>
      <c r="I468" s="21">
        <v>12269.5</v>
      </c>
      <c r="J468" s="22">
        <v>97.4</v>
      </c>
    </row>
    <row r="469" spans="1:10" x14ac:dyDescent="0.25">
      <c r="A469" s="7" t="s">
        <v>938</v>
      </c>
      <c r="B469" s="8" t="s">
        <v>939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</row>
    <row r="470" spans="1:10" x14ac:dyDescent="0.25">
      <c r="A470" s="7" t="s">
        <v>940</v>
      </c>
      <c r="B470" s="8" t="s">
        <v>941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</row>
    <row r="471" spans="1:10" x14ac:dyDescent="0.25">
      <c r="A471" s="7" t="s">
        <v>942</v>
      </c>
      <c r="B471" s="8" t="s">
        <v>943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</row>
    <row r="472" spans="1:10" x14ac:dyDescent="0.25">
      <c r="A472" s="7" t="s">
        <v>944</v>
      </c>
      <c r="B472" s="8" t="s">
        <v>945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</row>
    <row r="473" spans="1:10" x14ac:dyDescent="0.25">
      <c r="A473" s="7" t="s">
        <v>946</v>
      </c>
      <c r="B473" s="8" t="s">
        <v>947</v>
      </c>
      <c r="C473" s="9">
        <v>11550</v>
      </c>
      <c r="D473" s="10" t="s">
        <v>8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</row>
    <row r="474" spans="1:10" x14ac:dyDescent="0.25">
      <c r="A474" s="7" t="s">
        <v>948</v>
      </c>
      <c r="B474" s="8" t="s">
        <v>949</v>
      </c>
      <c r="C474" s="9">
        <v>15800</v>
      </c>
      <c r="D474" s="10" t="s">
        <v>8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</row>
    <row r="475" spans="1:10" x14ac:dyDescent="0.25">
      <c r="A475" s="7" t="s">
        <v>950</v>
      </c>
      <c r="B475" s="8" t="s">
        <v>951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8</v>
      </c>
      <c r="I475" s="21">
        <v>6143.3</v>
      </c>
      <c r="J475" s="22">
        <v>10195.700000000001</v>
      </c>
    </row>
    <row r="476" spans="1:10" x14ac:dyDescent="0.25">
      <c r="A476" s="7" t="s">
        <v>952</v>
      </c>
      <c r="B476" s="8" t="s">
        <v>953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</row>
    <row r="477" spans="1:10" x14ac:dyDescent="0.25">
      <c r="A477" s="7" t="s">
        <v>954</v>
      </c>
      <c r="B477" s="8" t="s">
        <v>955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</row>
    <row r="478" spans="1:10" x14ac:dyDescent="0.25">
      <c r="A478" s="7" t="s">
        <v>956</v>
      </c>
      <c r="B478" s="8" t="s">
        <v>957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</row>
    <row r="479" spans="1:10" x14ac:dyDescent="0.25">
      <c r="A479" s="7" t="s">
        <v>958</v>
      </c>
      <c r="B479" s="8" t="s">
        <v>959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</row>
    <row r="480" spans="1:10" x14ac:dyDescent="0.25">
      <c r="A480" s="7" t="s">
        <v>960</v>
      </c>
      <c r="B480" s="8" t="s">
        <v>961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</row>
    <row r="481" spans="1:10" x14ac:dyDescent="0.25">
      <c r="A481" s="7" t="s">
        <v>962</v>
      </c>
      <c r="B481" s="8" t="s">
        <v>963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</row>
    <row r="482" spans="1:10" x14ac:dyDescent="0.25">
      <c r="A482" s="7" t="s">
        <v>964</v>
      </c>
      <c r="B482" s="8" t="s">
        <v>965</v>
      </c>
      <c r="C482" s="9">
        <v>18000</v>
      </c>
      <c r="D482" s="10" t="s">
        <v>8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</row>
    <row r="483" spans="1:10" x14ac:dyDescent="0.25">
      <c r="A483" s="7" t="s">
        <v>966</v>
      </c>
      <c r="B483" s="8" t="s">
        <v>967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</row>
    <row r="484" spans="1:10" x14ac:dyDescent="0.25">
      <c r="A484" s="7" t="s">
        <v>968</v>
      </c>
      <c r="B484" s="8" t="s">
        <v>969</v>
      </c>
      <c r="C484" s="9">
        <v>8900</v>
      </c>
      <c r="D484" s="10" t="s">
        <v>8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</row>
    <row r="485" spans="1:10" x14ac:dyDescent="0.25">
      <c r="A485" s="7" t="s">
        <v>970</v>
      </c>
      <c r="B485" s="8" t="s">
        <v>971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</row>
    <row r="486" spans="1:10" x14ac:dyDescent="0.25">
      <c r="A486" s="7" t="s">
        <v>972</v>
      </c>
      <c r="B486" s="8" t="s">
        <v>973</v>
      </c>
      <c r="C486" s="9">
        <v>16900</v>
      </c>
      <c r="D486" s="10" t="s">
        <v>8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</row>
    <row r="487" spans="1:10" x14ac:dyDescent="0.25">
      <c r="A487" s="7" t="s">
        <v>974</v>
      </c>
      <c r="B487" s="8" t="s">
        <v>975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</row>
    <row r="488" spans="1:10" x14ac:dyDescent="0.25">
      <c r="A488" s="7" t="s">
        <v>976</v>
      </c>
      <c r="B488" s="8" t="s">
        <v>977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</row>
    <row r="489" spans="1:10" x14ac:dyDescent="0.25">
      <c r="A489" s="7" t="s">
        <v>978</v>
      </c>
      <c r="B489" s="8" t="s">
        <v>979</v>
      </c>
      <c r="C489" s="9">
        <v>10000</v>
      </c>
      <c r="D489" s="10" t="s">
        <v>8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</row>
    <row r="490" spans="1:10" x14ac:dyDescent="0.25">
      <c r="A490" s="7" t="s">
        <v>980</v>
      </c>
      <c r="B490" s="8" t="s">
        <v>981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</row>
    <row r="491" spans="1:10" x14ac:dyDescent="0.25">
      <c r="A491" s="7" t="s">
        <v>982</v>
      </c>
      <c r="B491" s="8" t="s">
        <v>983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8</v>
      </c>
      <c r="I491" s="21">
        <v>5599.3</v>
      </c>
      <c r="J491" s="22">
        <v>3614.1</v>
      </c>
    </row>
    <row r="492" spans="1:10" x14ac:dyDescent="0.25">
      <c r="A492" s="7" t="s">
        <v>984</v>
      </c>
      <c r="B492" s="8" t="s">
        <v>985</v>
      </c>
      <c r="C492" s="9">
        <v>18900</v>
      </c>
      <c r="D492" s="10" t="s">
        <v>8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</row>
    <row r="493" spans="1:10" x14ac:dyDescent="0.25">
      <c r="A493" s="7" t="s">
        <v>986</v>
      </c>
      <c r="B493" s="8" t="s">
        <v>987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</row>
    <row r="494" spans="1:10" x14ac:dyDescent="0.25">
      <c r="A494" s="7" t="s">
        <v>988</v>
      </c>
      <c r="B494" s="8" t="s">
        <v>989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</row>
    <row r="495" spans="1:10" x14ac:dyDescent="0.25">
      <c r="A495" s="7" t="s">
        <v>990</v>
      </c>
      <c r="B495" s="8" t="s">
        <v>991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8</v>
      </c>
      <c r="I495" s="21">
        <v>10257.9</v>
      </c>
      <c r="J495" s="22">
        <v>12.9</v>
      </c>
    </row>
    <row r="496" spans="1:10" x14ac:dyDescent="0.25">
      <c r="A496" s="7" t="s">
        <v>992</v>
      </c>
      <c r="B496" s="8" t="s">
        <v>993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</row>
    <row r="497" spans="1:10" x14ac:dyDescent="0.25">
      <c r="A497" s="7" t="s">
        <v>994</v>
      </c>
      <c r="B497" s="8" t="s">
        <v>995</v>
      </c>
      <c r="C497" s="9">
        <v>19800</v>
      </c>
      <c r="D497" s="10" t="s">
        <v>8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</row>
    <row r="498" spans="1:10" x14ac:dyDescent="0.25">
      <c r="A498" s="7" t="s">
        <v>996</v>
      </c>
      <c r="B498" s="8" t="s">
        <v>997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</row>
    <row r="499" spans="1:10" x14ac:dyDescent="0.25">
      <c r="A499" s="7" t="s">
        <v>998</v>
      </c>
      <c r="B499" s="8" t="s">
        <v>999</v>
      </c>
      <c r="C499" s="9">
        <v>6500</v>
      </c>
      <c r="D499" s="10" t="s">
        <v>8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</row>
    <row r="500" spans="1:10" x14ac:dyDescent="0.25">
      <c r="A500" s="7" t="s">
        <v>1000</v>
      </c>
      <c r="B500" s="8" t="s">
        <v>1001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8</v>
      </c>
      <c r="I500" s="21">
        <v>8996.7999999999993</v>
      </c>
      <c r="J500" s="22">
        <v>8050.9</v>
      </c>
    </row>
    <row r="501" spans="1:10" x14ac:dyDescent="0.25">
      <c r="A501" s="7" t="s">
        <v>1002</v>
      </c>
      <c r="B501" s="8" t="s">
        <v>1003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8</v>
      </c>
      <c r="I501" s="21">
        <v>7423.7</v>
      </c>
      <c r="J501" s="22">
        <v>3065.6</v>
      </c>
    </row>
    <row r="502" spans="1:10" x14ac:dyDescent="0.25">
      <c r="A502" s="23" t="s">
        <v>1004</v>
      </c>
      <c r="B502" s="24" t="s">
        <v>1005</v>
      </c>
      <c r="C502" s="25">
        <v>15100</v>
      </c>
      <c r="D502" s="26" t="s">
        <v>8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N502"/>
  <sheetViews>
    <sheetView workbookViewId="0">
      <pane ySplit="2" topLeftCell="A3" activePane="bottomLeft" state="frozen"/>
      <selection activeCell="A2" sqref="A2"/>
      <selection pane="bottomLeft" activeCell="N3" sqref="N3"/>
    </sheetView>
  </sheetViews>
  <sheetFormatPr defaultRowHeight="15" x14ac:dyDescent="0.25"/>
  <cols>
    <col min="2" max="2" width="23.42578125" customWidth="1"/>
    <col min="3" max="3" width="8.85546875" bestFit="1" customWidth="1"/>
    <col min="4" max="4" width="7.5703125" bestFit="1" customWidth="1"/>
    <col min="6" max="6" width="8.85546875" bestFit="1" customWidth="1"/>
    <col min="7" max="7" width="9.85546875" bestFit="1" customWidth="1"/>
    <col min="8" max="8" width="8.7109375" bestFit="1" customWidth="1"/>
    <col min="9" max="9" width="9.85546875" bestFit="1" customWidth="1"/>
    <col min="10" max="10" width="8.42578125" bestFit="1" customWidth="1"/>
    <col min="11" max="11" width="12.140625" style="40" bestFit="1" customWidth="1"/>
    <col min="12" max="12" width="12.5703125" style="40" bestFit="1" customWidth="1"/>
    <col min="13" max="13" width="11.140625" style="40" bestFit="1" customWidth="1"/>
    <col min="14" max="14" width="9.140625" style="40"/>
  </cols>
  <sheetData>
    <row r="1" spans="1:14" ht="12.75" customHeight="1" x14ac:dyDescent="0.25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4" ht="75" x14ac:dyDescent="0.25">
      <c r="A2" s="4" t="s">
        <v>1006</v>
      </c>
      <c r="B2" s="5" t="s">
        <v>2</v>
      </c>
      <c r="C2" s="5" t="s">
        <v>3</v>
      </c>
      <c r="D2" s="6" t="s">
        <v>1007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4</v>
      </c>
      <c r="J2" s="38" t="s">
        <v>5</v>
      </c>
      <c r="K2" s="33" t="s">
        <v>1012</v>
      </c>
      <c r="L2" s="33" t="s">
        <v>1013</v>
      </c>
      <c r="M2" s="33" t="s">
        <v>1014</v>
      </c>
      <c r="N2" s="33" t="s">
        <v>1015</v>
      </c>
    </row>
    <row r="3" spans="1:14" x14ac:dyDescent="0.25">
      <c r="A3" s="7" t="s">
        <v>6</v>
      </c>
      <c r="B3" s="8" t="s">
        <v>7</v>
      </c>
      <c r="C3" s="9">
        <v>2200000</v>
      </c>
      <c r="D3" s="10" t="s">
        <v>8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  <c r="K3" s="41">
        <f>ROUND(E3/(F3+1),0)</f>
        <v>500394</v>
      </c>
      <c r="L3" s="42">
        <f>IFERROR(G3/(1+H3),"-")</f>
        <v>9866.8639053254446</v>
      </c>
      <c r="M3" s="41">
        <f>IFERROR(K3-L3,"-")</f>
        <v>490527.13609467458</v>
      </c>
      <c r="N3" s="40" t="str">
        <f>IFERROR(A3+D3,"-")</f>
        <v>-</v>
      </c>
    </row>
    <row r="4" spans="1:14" x14ac:dyDescent="0.25">
      <c r="A4" s="7" t="s">
        <v>9</v>
      </c>
      <c r="B4" s="8" t="s">
        <v>10</v>
      </c>
      <c r="C4" s="9">
        <v>71000</v>
      </c>
      <c r="D4" s="10" t="s">
        <v>8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  <c r="K4" s="41">
        <f t="shared" ref="K4:K67" si="0">ROUND(E4/(F4+1),0)</f>
        <v>244286</v>
      </c>
      <c r="L4" s="42">
        <f t="shared" ref="L4:L67" si="1">IFERROR(G4/(1+H4),"-")</f>
        <v>19716.177861873228</v>
      </c>
      <c r="M4" s="41">
        <f t="shared" ref="M4:M67" si="2">IFERROR(K4-L4,"-")</f>
        <v>224569.82213812676</v>
      </c>
      <c r="N4" s="40" t="str">
        <f t="shared" ref="N4:N67" si="3">IFERROR(A4+D4,"-")</f>
        <v>-</v>
      </c>
    </row>
    <row r="5" spans="1:14" x14ac:dyDescent="0.25">
      <c r="A5" s="7" t="s">
        <v>11</v>
      </c>
      <c r="B5" s="8" t="s">
        <v>12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  <c r="K5" s="41">
        <f t="shared" si="0"/>
        <v>229159</v>
      </c>
      <c r="L5" s="42">
        <f t="shared" si="1"/>
        <v>48359.87002437043</v>
      </c>
      <c r="M5" s="41">
        <f t="shared" si="2"/>
        <v>180799.12997562956</v>
      </c>
      <c r="N5" s="40">
        <f t="shared" si="3"/>
        <v>4</v>
      </c>
    </row>
    <row r="6" spans="1:14" x14ac:dyDescent="0.25">
      <c r="A6" s="7" t="s">
        <v>13</v>
      </c>
      <c r="B6" s="8" t="s">
        <v>14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  <c r="K6" s="41">
        <f t="shared" si="0"/>
        <v>242028</v>
      </c>
      <c r="L6" s="42">
        <f t="shared" si="1"/>
        <v>45179.775280898895</v>
      </c>
      <c r="M6" s="41">
        <f t="shared" si="2"/>
        <v>196848.2247191011</v>
      </c>
      <c r="N6" s="40">
        <f t="shared" si="3"/>
        <v>3</v>
      </c>
    </row>
    <row r="7" spans="1:14" x14ac:dyDescent="0.25">
      <c r="A7" s="7" t="s">
        <v>15</v>
      </c>
      <c r="B7" s="8" t="s">
        <v>16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  <c r="K7" s="41">
        <f t="shared" si="0"/>
        <v>177912</v>
      </c>
      <c r="L7" s="42">
        <f t="shared" si="1"/>
        <v>3033.1225534477567</v>
      </c>
      <c r="M7" s="41">
        <f t="shared" si="2"/>
        <v>174878.87744655224</v>
      </c>
      <c r="N7" s="40">
        <f t="shared" si="3"/>
        <v>8</v>
      </c>
    </row>
    <row r="8" spans="1:14" x14ac:dyDescent="0.25">
      <c r="A8" s="7" t="s">
        <v>17</v>
      </c>
      <c r="B8" s="8" t="s">
        <v>18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  <c r="K8" s="41">
        <f t="shared" si="0"/>
        <v>201108</v>
      </c>
      <c r="L8" s="42">
        <f t="shared" si="1"/>
        <v>10560.352422907488</v>
      </c>
      <c r="M8" s="41">
        <f t="shared" si="2"/>
        <v>190547.64757709252</v>
      </c>
      <c r="N8" s="40">
        <f t="shared" si="3"/>
        <v>5</v>
      </c>
    </row>
    <row r="9" spans="1:14" x14ac:dyDescent="0.25">
      <c r="A9" s="7" t="s">
        <v>19</v>
      </c>
      <c r="B9" s="8" t="s">
        <v>20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  <c r="K9" s="41">
        <f t="shared" si="0"/>
        <v>198624</v>
      </c>
      <c r="L9" s="42">
        <f t="shared" si="1"/>
        <v>5153.8461538461497</v>
      </c>
      <c r="M9" s="41">
        <f t="shared" si="2"/>
        <v>193470.15384615384</v>
      </c>
      <c r="N9" s="40">
        <f t="shared" si="3"/>
        <v>6</v>
      </c>
    </row>
    <row r="10" spans="1:14" x14ac:dyDescent="0.25">
      <c r="A10" s="7" t="s">
        <v>21</v>
      </c>
      <c r="B10" s="8" t="s">
        <v>22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  <c r="K10" s="41">
        <f t="shared" si="0"/>
        <v>184785</v>
      </c>
      <c r="L10" s="42">
        <f t="shared" si="1"/>
        <v>6599.9999999999945</v>
      </c>
      <c r="M10" s="41">
        <f t="shared" si="2"/>
        <v>178185</v>
      </c>
      <c r="N10" s="40">
        <f t="shared" si="3"/>
        <v>7</v>
      </c>
    </row>
    <row r="11" spans="1:14" x14ac:dyDescent="0.25">
      <c r="A11" s="7" t="s">
        <v>23</v>
      </c>
      <c r="B11" s="8" t="s">
        <v>24</v>
      </c>
      <c r="C11" s="9">
        <v>268220</v>
      </c>
      <c r="D11" s="10" t="s">
        <v>8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  <c r="K11" s="41">
        <f t="shared" si="0"/>
        <v>160485</v>
      </c>
      <c r="L11" s="42">
        <f t="shared" si="1"/>
        <v>29437.689969604868</v>
      </c>
      <c r="M11" s="41">
        <f t="shared" si="2"/>
        <v>131047.31003039514</v>
      </c>
      <c r="N11" s="40" t="str">
        <f t="shared" si="3"/>
        <v>-</v>
      </c>
    </row>
    <row r="12" spans="1:14" x14ac:dyDescent="0.25">
      <c r="A12" s="7" t="s">
        <v>25</v>
      </c>
      <c r="B12" s="8" t="s">
        <v>26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  <c r="K12" s="41">
        <f t="shared" si="0"/>
        <v>153090</v>
      </c>
      <c r="L12" s="42">
        <f t="shared" si="1"/>
        <v>364.4835164835165</v>
      </c>
      <c r="M12" s="41">
        <f t="shared" si="2"/>
        <v>152725.51648351649</v>
      </c>
      <c r="N12" s="40">
        <f t="shared" si="3"/>
        <v>12</v>
      </c>
    </row>
    <row r="13" spans="1:14" x14ac:dyDescent="0.25">
      <c r="A13" s="7" t="s">
        <v>27</v>
      </c>
      <c r="B13" s="8" t="s">
        <v>28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  <c r="K13" s="41">
        <f t="shared" si="0"/>
        <v>134578</v>
      </c>
      <c r="L13" s="42">
        <f t="shared" si="1"/>
        <v>9196.0297766749372</v>
      </c>
      <c r="M13" s="41">
        <f t="shared" si="2"/>
        <v>125381.97022332506</v>
      </c>
      <c r="N13" s="40">
        <f t="shared" si="3"/>
        <v>13</v>
      </c>
    </row>
    <row r="14" spans="1:14" x14ac:dyDescent="0.25">
      <c r="A14" s="7" t="s">
        <v>29</v>
      </c>
      <c r="B14" s="8" t="s">
        <v>30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  <c r="K14" s="41">
        <f t="shared" si="0"/>
        <v>156733</v>
      </c>
      <c r="L14" s="42">
        <f t="shared" si="1"/>
        <v>7597.1074380165292</v>
      </c>
      <c r="M14" s="41">
        <f t="shared" si="2"/>
        <v>149135.89256198346</v>
      </c>
      <c r="N14" s="40">
        <f t="shared" si="3"/>
        <v>11</v>
      </c>
    </row>
    <row r="15" spans="1:14" x14ac:dyDescent="0.25">
      <c r="A15" s="7" t="s">
        <v>31</v>
      </c>
      <c r="B15" s="8" t="s">
        <v>32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8</v>
      </c>
      <c r="I15" s="21">
        <v>227339</v>
      </c>
      <c r="J15" s="22">
        <v>52291.7</v>
      </c>
      <c r="K15" s="41">
        <f t="shared" si="0"/>
        <v>157272</v>
      </c>
      <c r="L15" s="42" t="str">
        <f t="shared" si="1"/>
        <v>-</v>
      </c>
      <c r="M15" s="41" t="str">
        <f t="shared" si="2"/>
        <v>-</v>
      </c>
      <c r="N15" s="40">
        <f t="shared" si="3"/>
        <v>10</v>
      </c>
    </row>
    <row r="16" spans="1:14" x14ac:dyDescent="0.25">
      <c r="A16" s="7" t="s">
        <v>33</v>
      </c>
      <c r="B16" s="8" t="s">
        <v>34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  <c r="K16" s="41">
        <f t="shared" si="0"/>
        <v>129057</v>
      </c>
      <c r="L16" s="42">
        <f t="shared" si="1"/>
        <v>2678.632478632479</v>
      </c>
      <c r="M16" s="41">
        <f t="shared" si="2"/>
        <v>126378.36752136752</v>
      </c>
      <c r="N16" s="40">
        <f t="shared" si="3"/>
        <v>15</v>
      </c>
    </row>
    <row r="17" spans="1:14" x14ac:dyDescent="0.25">
      <c r="A17" s="7" t="s">
        <v>35</v>
      </c>
      <c r="B17" s="8" t="s">
        <v>36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  <c r="K17" s="41">
        <f t="shared" si="0"/>
        <v>110874</v>
      </c>
      <c r="L17" s="42">
        <f t="shared" si="1"/>
        <v>12664.194478780388</v>
      </c>
      <c r="M17" s="41">
        <f t="shared" si="2"/>
        <v>98209.80552121962</v>
      </c>
      <c r="N17" s="40">
        <f t="shared" si="3"/>
        <v>22</v>
      </c>
    </row>
    <row r="18" spans="1:14" x14ac:dyDescent="0.25">
      <c r="A18" s="7" t="s">
        <v>37</v>
      </c>
      <c r="B18" s="8" t="s">
        <v>38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  <c r="K18" s="41">
        <f t="shared" si="0"/>
        <v>129923</v>
      </c>
      <c r="L18" s="42">
        <f t="shared" si="1"/>
        <v>1286.4321608040204</v>
      </c>
      <c r="M18" s="41">
        <f t="shared" si="2"/>
        <v>128636.56783919598</v>
      </c>
      <c r="N18" s="40">
        <f t="shared" si="3"/>
        <v>14</v>
      </c>
    </row>
    <row r="19" spans="1:14" x14ac:dyDescent="0.25">
      <c r="A19" s="7" t="s">
        <v>39</v>
      </c>
      <c r="B19" s="8" t="s">
        <v>40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  <c r="K19" s="41">
        <f>IFERROR(E19/(F19+1),"-")</f>
        <v>118182.38993710691</v>
      </c>
      <c r="L19" s="42">
        <f t="shared" si="1"/>
        <v>4077.9220779220782</v>
      </c>
      <c r="M19" s="41">
        <f t="shared" si="2"/>
        <v>114104.46785918484</v>
      </c>
      <c r="N19" s="40">
        <f t="shared" si="3"/>
        <v>19</v>
      </c>
    </row>
    <row r="20" spans="1:14" x14ac:dyDescent="0.25">
      <c r="A20" s="7" t="s">
        <v>41</v>
      </c>
      <c r="B20" s="8" t="s">
        <v>42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  <c r="K20" s="41">
        <f t="shared" ref="K20:K83" si="4">IFERROR(E20/(F20+1),"-")</f>
        <v>113875.21663778163</v>
      </c>
      <c r="L20" s="42">
        <f t="shared" si="1"/>
        <v>24434.913468773513</v>
      </c>
      <c r="M20" s="41">
        <f t="shared" si="2"/>
        <v>89440.303169008112</v>
      </c>
      <c r="N20" s="40">
        <f t="shared" si="3"/>
        <v>20</v>
      </c>
    </row>
    <row r="21" spans="1:14" x14ac:dyDescent="0.25">
      <c r="A21" s="7" t="s">
        <v>43</v>
      </c>
      <c r="B21" s="8" t="s">
        <v>44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  <c r="K21" s="41">
        <f t="shared" si="4"/>
        <v>126072.25433526011</v>
      </c>
      <c r="L21" s="42">
        <f t="shared" si="1"/>
        <v>30093.023255813954</v>
      </c>
      <c r="M21" s="41">
        <f t="shared" si="2"/>
        <v>95979.231079446152</v>
      </c>
      <c r="N21" s="40">
        <f t="shared" si="3"/>
        <v>16</v>
      </c>
    </row>
    <row r="22" spans="1:14" x14ac:dyDescent="0.25">
      <c r="A22" s="7" t="s">
        <v>45</v>
      </c>
      <c r="B22" s="8" t="s">
        <v>46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  <c r="K22" s="41">
        <f t="shared" si="4"/>
        <v>122633.6032388664</v>
      </c>
      <c r="L22" s="42">
        <f t="shared" si="1"/>
        <v>1906.8056407112201</v>
      </c>
      <c r="M22" s="41">
        <f t="shared" si="2"/>
        <v>120726.79759815519</v>
      </c>
      <c r="N22" s="40">
        <f t="shared" si="3"/>
        <v>17</v>
      </c>
    </row>
    <row r="23" spans="1:14" x14ac:dyDescent="0.25">
      <c r="A23" s="7" t="s">
        <v>47</v>
      </c>
      <c r="B23" s="8" t="s">
        <v>48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8</v>
      </c>
      <c r="I23" s="21">
        <v>309129</v>
      </c>
      <c r="J23" s="22">
        <v>87009.3</v>
      </c>
      <c r="K23" s="41">
        <f t="shared" si="4"/>
        <v>122223.57723577236</v>
      </c>
      <c r="L23" s="42" t="str">
        <f t="shared" si="1"/>
        <v>-</v>
      </c>
      <c r="M23" s="41" t="str">
        <f t="shared" si="2"/>
        <v>-</v>
      </c>
      <c r="N23" s="40">
        <f t="shared" si="3"/>
        <v>18</v>
      </c>
    </row>
    <row r="24" spans="1:14" x14ac:dyDescent="0.25">
      <c r="A24" s="7" t="s">
        <v>49</v>
      </c>
      <c r="B24" s="8" t="s">
        <v>50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  <c r="K24" s="41">
        <f t="shared" si="4"/>
        <v>112348.9242282507</v>
      </c>
      <c r="L24" s="42">
        <f t="shared" si="1"/>
        <v>2463.1887636981014</v>
      </c>
      <c r="M24" s="41">
        <f t="shared" si="2"/>
        <v>109885.73546455261</v>
      </c>
      <c r="N24" s="40">
        <f t="shared" si="3"/>
        <v>21</v>
      </c>
    </row>
    <row r="25" spans="1:14" x14ac:dyDescent="0.25">
      <c r="A25" s="7" t="s">
        <v>51</v>
      </c>
      <c r="B25" s="8" t="s">
        <v>52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  <c r="K25" s="41">
        <f t="shared" si="4"/>
        <v>91593.424218123502</v>
      </c>
      <c r="L25" s="42">
        <f t="shared" si="1"/>
        <v>5104.9270072992695</v>
      </c>
      <c r="M25" s="41">
        <f t="shared" si="2"/>
        <v>86488.497210824236</v>
      </c>
      <c r="N25" s="40">
        <f t="shared" si="3"/>
        <v>28</v>
      </c>
    </row>
    <row r="26" spans="1:14" x14ac:dyDescent="0.25">
      <c r="A26" s="7" t="s">
        <v>53</v>
      </c>
      <c r="B26" s="8" t="s">
        <v>54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  <c r="K26" s="41">
        <f t="shared" si="4"/>
        <v>88418.253968253965</v>
      </c>
      <c r="L26" s="42">
        <f t="shared" si="1"/>
        <v>4065.1041666666665</v>
      </c>
      <c r="M26" s="41">
        <f t="shared" si="2"/>
        <v>84353.149801587293</v>
      </c>
      <c r="N26" s="40">
        <f t="shared" si="3"/>
        <v>31</v>
      </c>
    </row>
    <row r="27" spans="1:14" x14ac:dyDescent="0.25">
      <c r="A27" s="7" t="s">
        <v>55</v>
      </c>
      <c r="B27" s="8" t="s">
        <v>56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  <c r="K27" s="41">
        <f t="shared" si="4"/>
        <v>100257.47960108795</v>
      </c>
      <c r="L27" s="42">
        <f t="shared" si="1"/>
        <v>18229.922279792747</v>
      </c>
      <c r="M27" s="41">
        <f t="shared" si="2"/>
        <v>82027.5573212952</v>
      </c>
      <c r="N27" s="40">
        <f t="shared" si="3"/>
        <v>24</v>
      </c>
    </row>
    <row r="28" spans="1:14" x14ac:dyDescent="0.25">
      <c r="A28" s="7" t="s">
        <v>57</v>
      </c>
      <c r="B28" s="8" t="s">
        <v>58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  <c r="K28" s="41">
        <f t="shared" si="4"/>
        <v>89942.950285248589</v>
      </c>
      <c r="L28" s="42">
        <f t="shared" si="1"/>
        <v>21190.537084398977</v>
      </c>
      <c r="M28" s="41">
        <f t="shared" si="2"/>
        <v>68752.413200849609</v>
      </c>
      <c r="N28" s="40">
        <f t="shared" si="3"/>
        <v>30</v>
      </c>
    </row>
    <row r="29" spans="1:14" x14ac:dyDescent="0.25">
      <c r="A29" s="7" t="s">
        <v>59</v>
      </c>
      <c r="B29" s="8" t="s">
        <v>60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  <c r="K29" s="41">
        <f t="shared" si="4"/>
        <v>100935.63432835821</v>
      </c>
      <c r="L29" s="42">
        <f t="shared" si="1"/>
        <v>8627.6183087664867</v>
      </c>
      <c r="M29" s="41">
        <f t="shared" si="2"/>
        <v>92308.016019591727</v>
      </c>
      <c r="N29" s="40">
        <f t="shared" si="3"/>
        <v>23</v>
      </c>
    </row>
    <row r="30" spans="1:14" x14ac:dyDescent="0.25">
      <c r="A30" s="7" t="s">
        <v>61</v>
      </c>
      <c r="B30" s="8" t="s">
        <v>62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  <c r="K30" s="41">
        <f t="shared" si="4"/>
        <v>93376.731301939057</v>
      </c>
      <c r="L30" s="42">
        <f t="shared" si="1"/>
        <v>8197.492163009405</v>
      </c>
      <c r="M30" s="41">
        <f t="shared" si="2"/>
        <v>85179.239138929654</v>
      </c>
      <c r="N30" s="40">
        <f t="shared" si="3"/>
        <v>27</v>
      </c>
    </row>
    <row r="31" spans="1:14" x14ac:dyDescent="0.25">
      <c r="A31" s="7" t="s">
        <v>63</v>
      </c>
      <c r="B31" s="8" t="s">
        <v>64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  <c r="K31" s="41">
        <f t="shared" si="4"/>
        <v>97736.943907156674</v>
      </c>
      <c r="L31" s="42">
        <f t="shared" si="1"/>
        <v>22193.260654112986</v>
      </c>
      <c r="M31" s="41">
        <f t="shared" si="2"/>
        <v>75543.68325304368</v>
      </c>
      <c r="N31" s="40">
        <f t="shared" si="3"/>
        <v>26</v>
      </c>
    </row>
    <row r="32" spans="1:14" x14ac:dyDescent="0.25">
      <c r="A32" s="7" t="s">
        <v>65</v>
      </c>
      <c r="B32" s="8" t="s">
        <v>66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8</v>
      </c>
      <c r="I32" s="21">
        <v>1917383</v>
      </c>
      <c r="J32" s="22">
        <v>145625.4</v>
      </c>
      <c r="K32" s="41">
        <f t="shared" si="4"/>
        <v>87971.014492753617</v>
      </c>
      <c r="L32" s="42" t="str">
        <f t="shared" si="1"/>
        <v>-</v>
      </c>
      <c r="M32" s="41" t="str">
        <f t="shared" si="2"/>
        <v>-</v>
      </c>
      <c r="N32" s="40">
        <f t="shared" si="3"/>
        <v>32</v>
      </c>
    </row>
    <row r="33" spans="1:14" x14ac:dyDescent="0.25">
      <c r="A33" s="7" t="s">
        <v>67</v>
      </c>
      <c r="B33" s="8" t="s">
        <v>68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  <c r="K33" s="41">
        <f t="shared" si="4"/>
        <v>67619.777158774377</v>
      </c>
      <c r="L33" s="42">
        <f t="shared" si="1"/>
        <v>3432.0987654320984</v>
      </c>
      <c r="M33" s="41">
        <f t="shared" si="2"/>
        <v>64187.678393342278</v>
      </c>
      <c r="N33" s="40">
        <f t="shared" si="3"/>
        <v>41</v>
      </c>
    </row>
    <row r="34" spans="1:14" x14ac:dyDescent="0.25">
      <c r="A34" s="7" t="s">
        <v>69</v>
      </c>
      <c r="B34" s="8" t="s">
        <v>70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  <c r="K34" s="41">
        <f t="shared" si="4"/>
        <v>84532.200357781752</v>
      </c>
      <c r="L34" s="42">
        <f t="shared" si="1"/>
        <v>22734.496124031008</v>
      </c>
      <c r="M34" s="41">
        <f t="shared" si="2"/>
        <v>61797.704233750745</v>
      </c>
      <c r="N34" s="40">
        <f t="shared" si="3"/>
        <v>33</v>
      </c>
    </row>
    <row r="35" spans="1:14" x14ac:dyDescent="0.25">
      <c r="A35" s="7" t="s">
        <v>71</v>
      </c>
      <c r="B35" s="8" t="s">
        <v>72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  <c r="K35" s="41">
        <f t="shared" si="4"/>
        <v>90034.213098729233</v>
      </c>
      <c r="L35" s="42">
        <f t="shared" si="1"/>
        <v>3842.2131147540986</v>
      </c>
      <c r="M35" s="41">
        <f t="shared" si="2"/>
        <v>86191.99998397514</v>
      </c>
      <c r="N35" s="40">
        <f t="shared" si="3"/>
        <v>29</v>
      </c>
    </row>
    <row r="36" spans="1:14" x14ac:dyDescent="0.25">
      <c r="A36" s="7" t="s">
        <v>73</v>
      </c>
      <c r="B36" s="8" t="s">
        <v>74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8</v>
      </c>
      <c r="I36" s="21">
        <v>111820</v>
      </c>
      <c r="J36" s="22">
        <v>42170.5</v>
      </c>
      <c r="K36" s="41">
        <f t="shared" si="4"/>
        <v>78664.0625</v>
      </c>
      <c r="L36" s="42" t="str">
        <f t="shared" si="1"/>
        <v>-</v>
      </c>
      <c r="M36" s="41" t="str">
        <f t="shared" si="2"/>
        <v>-</v>
      </c>
      <c r="N36" s="40">
        <f t="shared" si="3"/>
        <v>35</v>
      </c>
    </row>
    <row r="37" spans="1:14" x14ac:dyDescent="0.25">
      <c r="A37" s="7" t="s">
        <v>75</v>
      </c>
      <c r="B37" s="8" t="s">
        <v>76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  <c r="K37" s="41">
        <f t="shared" si="4"/>
        <v>62665.451895043727</v>
      </c>
      <c r="L37" s="42">
        <f t="shared" si="1"/>
        <v>1459.9316369160654</v>
      </c>
      <c r="M37" s="41">
        <f t="shared" si="2"/>
        <v>61205.520258127661</v>
      </c>
      <c r="N37" s="40">
        <f t="shared" si="3"/>
        <v>47</v>
      </c>
    </row>
    <row r="38" spans="1:14" x14ac:dyDescent="0.25">
      <c r="A38" s="7" t="s">
        <v>77</v>
      </c>
      <c r="B38" s="8" t="s">
        <v>78</v>
      </c>
      <c r="C38" s="9">
        <v>56788</v>
      </c>
      <c r="D38" s="10" t="s">
        <v>8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8</v>
      </c>
      <c r="K38" s="41">
        <f t="shared" si="4"/>
        <v>78362.607861936718</v>
      </c>
      <c r="L38" s="42">
        <f t="shared" si="1"/>
        <v>2206.4775295003765</v>
      </c>
      <c r="M38" s="41">
        <f t="shared" si="2"/>
        <v>76156.13033243634</v>
      </c>
      <c r="N38" s="40" t="str">
        <f t="shared" si="3"/>
        <v>-</v>
      </c>
    </row>
    <row r="39" spans="1:14" x14ac:dyDescent="0.25">
      <c r="A39" s="7" t="s">
        <v>79</v>
      </c>
      <c r="B39" s="8" t="s">
        <v>80</v>
      </c>
      <c r="C39" s="9">
        <v>135100</v>
      </c>
      <c r="D39" s="10" t="s">
        <v>8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  <c r="K39" s="41">
        <f t="shared" si="4"/>
        <v>76458.29428303655</v>
      </c>
      <c r="L39" s="42">
        <f t="shared" si="1"/>
        <v>1299.991501657177</v>
      </c>
      <c r="M39" s="41">
        <f t="shared" si="2"/>
        <v>75158.302781379374</v>
      </c>
      <c r="N39" s="40" t="str">
        <f t="shared" si="3"/>
        <v>-</v>
      </c>
    </row>
    <row r="40" spans="1:14" x14ac:dyDescent="0.25">
      <c r="A40" s="7" t="s">
        <v>81</v>
      </c>
      <c r="B40" s="8" t="s">
        <v>82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  <c r="K40" s="41">
        <f t="shared" si="4"/>
        <v>79116.302186878733</v>
      </c>
      <c r="L40" s="42">
        <f t="shared" si="1"/>
        <v>5753.4607778510217</v>
      </c>
      <c r="M40" s="41">
        <f t="shared" si="2"/>
        <v>73362.841409027707</v>
      </c>
      <c r="N40" s="40">
        <f t="shared" si="3"/>
        <v>34</v>
      </c>
    </row>
    <row r="41" spans="1:14" x14ac:dyDescent="0.25">
      <c r="A41" s="7" t="s">
        <v>83</v>
      </c>
      <c r="B41" s="8" t="s">
        <v>84</v>
      </c>
      <c r="C41" s="9">
        <v>360000</v>
      </c>
      <c r="D41" s="10" t="s">
        <v>8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  <c r="K41" s="41">
        <f t="shared" si="4"/>
        <v>71904.580152671755</v>
      </c>
      <c r="L41" s="42">
        <f t="shared" si="1"/>
        <v>2934.0659340659345</v>
      </c>
      <c r="M41" s="41">
        <f t="shared" si="2"/>
        <v>68970.514218605822</v>
      </c>
      <c r="N41" s="40" t="str">
        <f t="shared" si="3"/>
        <v>-</v>
      </c>
    </row>
    <row r="42" spans="1:14" x14ac:dyDescent="0.25">
      <c r="A42" s="7" t="s">
        <v>85</v>
      </c>
      <c r="B42" s="8" t="s">
        <v>86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  <c r="K42" s="41">
        <f t="shared" si="4"/>
        <v>74643.002028397561</v>
      </c>
      <c r="L42" s="42">
        <f t="shared" si="1"/>
        <v>5624.2387332521321</v>
      </c>
      <c r="M42" s="41">
        <f t="shared" si="2"/>
        <v>69018.763295145429</v>
      </c>
      <c r="N42" s="40">
        <f t="shared" si="3"/>
        <v>38</v>
      </c>
    </row>
    <row r="43" spans="1:14" x14ac:dyDescent="0.25">
      <c r="A43" s="7" t="s">
        <v>87</v>
      </c>
      <c r="B43" s="8" t="s">
        <v>88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  <c r="K43" s="41">
        <f t="shared" si="4"/>
        <v>65867.094408799268</v>
      </c>
      <c r="L43" s="42">
        <f t="shared" si="1"/>
        <v>4908.811475409836</v>
      </c>
      <c r="M43" s="41">
        <f t="shared" si="2"/>
        <v>60958.282933389433</v>
      </c>
      <c r="N43" s="40">
        <f t="shared" si="3"/>
        <v>44</v>
      </c>
    </row>
    <row r="44" spans="1:14" x14ac:dyDescent="0.25">
      <c r="A44" s="7" t="s">
        <v>89</v>
      </c>
      <c r="B44" s="8" t="s">
        <v>90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  <c r="K44" s="41">
        <f t="shared" si="4"/>
        <v>68632.338787295477</v>
      </c>
      <c r="L44" s="42">
        <f t="shared" si="1"/>
        <v>3448.584202682563</v>
      </c>
      <c r="M44" s="41">
        <f t="shared" si="2"/>
        <v>65183.754584612914</v>
      </c>
      <c r="N44" s="40">
        <f t="shared" si="3"/>
        <v>40</v>
      </c>
    </row>
    <row r="45" spans="1:14" x14ac:dyDescent="0.25">
      <c r="A45" s="7" t="s">
        <v>91</v>
      </c>
      <c r="B45" s="8" t="s">
        <v>92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  <c r="K45" s="41">
        <f t="shared" si="4"/>
        <v>62752.87865367582</v>
      </c>
      <c r="L45" s="42">
        <f t="shared" si="1"/>
        <v>9600.0911992704059</v>
      </c>
      <c r="M45" s="41">
        <f t="shared" si="2"/>
        <v>53152.787454405414</v>
      </c>
      <c r="N45" s="40">
        <f t="shared" si="3"/>
        <v>46</v>
      </c>
    </row>
    <row r="46" spans="1:14" x14ac:dyDescent="0.25">
      <c r="A46" s="7" t="s">
        <v>93</v>
      </c>
      <c r="B46" s="8" t="s">
        <v>94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  <c r="K46" s="41">
        <f t="shared" si="4"/>
        <v>66154.819863680634</v>
      </c>
      <c r="L46" s="42">
        <f t="shared" si="1"/>
        <v>4008.6071987480436</v>
      </c>
      <c r="M46" s="41">
        <f t="shared" si="2"/>
        <v>62146.212664932587</v>
      </c>
      <c r="N46" s="40">
        <f t="shared" si="3"/>
        <v>43</v>
      </c>
    </row>
    <row r="47" spans="1:14" x14ac:dyDescent="0.25">
      <c r="A47" s="7" t="s">
        <v>95</v>
      </c>
      <c r="B47" s="8" t="s">
        <v>96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  <c r="K47" s="41">
        <f t="shared" si="4"/>
        <v>66235.877106045591</v>
      </c>
      <c r="L47" s="42">
        <f t="shared" si="1"/>
        <v>15330.188679245282</v>
      </c>
      <c r="M47" s="41">
        <f t="shared" si="2"/>
        <v>50905.688426800305</v>
      </c>
      <c r="N47" s="40">
        <f t="shared" si="3"/>
        <v>42</v>
      </c>
    </row>
    <row r="48" spans="1:14" x14ac:dyDescent="0.25">
      <c r="A48" s="7" t="s">
        <v>97</v>
      </c>
      <c r="B48" s="8" t="s">
        <v>98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  <c r="K48" s="41">
        <f t="shared" si="4"/>
        <v>59856.885688568858</v>
      </c>
      <c r="L48" s="42">
        <f t="shared" si="1"/>
        <v>4550.0863557858384</v>
      </c>
      <c r="M48" s="41">
        <f t="shared" si="2"/>
        <v>55306.799332783019</v>
      </c>
      <c r="N48" s="40">
        <f t="shared" si="3"/>
        <v>51</v>
      </c>
    </row>
    <row r="49" spans="1:14" x14ac:dyDescent="0.25">
      <c r="A49" s="7" t="s">
        <v>99</v>
      </c>
      <c r="B49" s="8" t="s">
        <v>100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  <c r="K49" s="41">
        <f t="shared" si="4"/>
        <v>60322.580645161295</v>
      </c>
      <c r="L49" s="42">
        <f t="shared" si="1"/>
        <v>2996.0681520314547</v>
      </c>
      <c r="M49" s="41">
        <f t="shared" si="2"/>
        <v>57326.512493129841</v>
      </c>
      <c r="N49" s="40">
        <f t="shared" si="3"/>
        <v>50</v>
      </c>
    </row>
    <row r="50" spans="1:14" x14ac:dyDescent="0.25">
      <c r="A50" s="7" t="s">
        <v>101</v>
      </c>
      <c r="B50" s="8" t="s">
        <v>102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  <c r="K50" s="41">
        <f t="shared" si="4"/>
        <v>63517.681728880154</v>
      </c>
      <c r="L50" s="42">
        <f t="shared" si="1"/>
        <v>4856.4221963523478</v>
      </c>
      <c r="M50" s="41">
        <f t="shared" si="2"/>
        <v>58661.259532527809</v>
      </c>
      <c r="N50" s="40">
        <f t="shared" si="3"/>
        <v>45</v>
      </c>
    </row>
    <row r="51" spans="1:14" x14ac:dyDescent="0.25">
      <c r="A51" s="7" t="s">
        <v>103</v>
      </c>
      <c r="B51" s="8" t="s">
        <v>104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  <c r="K51" s="41">
        <f t="shared" si="4"/>
        <v>60813.799621928163</v>
      </c>
      <c r="L51" s="42">
        <f t="shared" si="1"/>
        <v>1594.7136563876652</v>
      </c>
      <c r="M51" s="41">
        <f t="shared" si="2"/>
        <v>59219.0859655405</v>
      </c>
      <c r="N51" s="40">
        <f t="shared" si="3"/>
        <v>48</v>
      </c>
    </row>
    <row r="52" spans="1:14" x14ac:dyDescent="0.25">
      <c r="A52" s="7" t="s">
        <v>105</v>
      </c>
      <c r="B52" s="8" t="s">
        <v>106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  <c r="K52" s="41">
        <f t="shared" si="4"/>
        <v>59708.056872037916</v>
      </c>
      <c r="L52" s="42">
        <f t="shared" si="1"/>
        <v>7864.864864864865</v>
      </c>
      <c r="M52" s="41">
        <f t="shared" si="2"/>
        <v>51843.192007173049</v>
      </c>
      <c r="N52" s="40">
        <f t="shared" si="3"/>
        <v>52</v>
      </c>
    </row>
    <row r="53" spans="1:14" x14ac:dyDescent="0.25">
      <c r="A53" s="7" t="s">
        <v>107</v>
      </c>
      <c r="B53" s="8" t="s">
        <v>108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  <c r="K53" s="41">
        <f t="shared" si="4"/>
        <v>48558.966074313408</v>
      </c>
      <c r="L53" s="42">
        <f t="shared" si="1"/>
        <v>827.96688132474708</v>
      </c>
      <c r="M53" s="41">
        <f t="shared" si="2"/>
        <v>47730.99919298866</v>
      </c>
      <c r="N53" s="40">
        <f t="shared" si="3"/>
        <v>61</v>
      </c>
    </row>
    <row r="54" spans="1:14" x14ac:dyDescent="0.25">
      <c r="A54" s="7" t="s">
        <v>109</v>
      </c>
      <c r="B54" s="8" t="s">
        <v>110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8</v>
      </c>
      <c r="I54" s="21">
        <v>21812.3</v>
      </c>
      <c r="J54" s="22" t="s">
        <v>8</v>
      </c>
      <c r="K54" s="41">
        <f t="shared" si="4"/>
        <v>59685.856573705176</v>
      </c>
      <c r="L54" s="42" t="str">
        <f t="shared" si="1"/>
        <v>-</v>
      </c>
      <c r="M54" s="41" t="str">
        <f t="shared" si="2"/>
        <v>-</v>
      </c>
      <c r="N54" s="40">
        <f t="shared" si="3"/>
        <v>53</v>
      </c>
    </row>
    <row r="55" spans="1:14" x14ac:dyDescent="0.25">
      <c r="A55" s="7" t="s">
        <v>111</v>
      </c>
      <c r="B55" s="8" t="s">
        <v>112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  <c r="K55" s="41">
        <f t="shared" si="4"/>
        <v>55133.58070500927</v>
      </c>
      <c r="L55" s="42">
        <f t="shared" si="1"/>
        <v>8979.3300071275844</v>
      </c>
      <c r="M55" s="41">
        <f t="shared" si="2"/>
        <v>46154.250697881682</v>
      </c>
      <c r="N55" s="40">
        <f t="shared" si="3"/>
        <v>55</v>
      </c>
    </row>
    <row r="56" spans="1:14" x14ac:dyDescent="0.25">
      <c r="A56" s="7" t="s">
        <v>113</v>
      </c>
      <c r="B56" s="8" t="s">
        <v>114</v>
      </c>
      <c r="C56" s="9">
        <v>67000</v>
      </c>
      <c r="D56" s="10" t="s">
        <v>8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  <c r="K56" s="41">
        <f t="shared" si="4"/>
        <v>55350.895381715367</v>
      </c>
      <c r="L56" s="42">
        <f t="shared" si="1"/>
        <v>1142.811501597444</v>
      </c>
      <c r="M56" s="41">
        <f t="shared" si="2"/>
        <v>54208.08388011792</v>
      </c>
      <c r="N56" s="40" t="str">
        <f t="shared" si="3"/>
        <v>-</v>
      </c>
    </row>
    <row r="57" spans="1:14" x14ac:dyDescent="0.25">
      <c r="A57" s="7" t="s">
        <v>115</v>
      </c>
      <c r="B57" s="8" t="s">
        <v>116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  <c r="K57" s="41">
        <f t="shared" si="4"/>
        <v>52067.67586821015</v>
      </c>
      <c r="L57" s="42">
        <f t="shared" si="1"/>
        <v>2525.841631104789</v>
      </c>
      <c r="M57" s="41">
        <f t="shared" si="2"/>
        <v>49541.834237105359</v>
      </c>
      <c r="N57" s="40">
        <f t="shared" si="3"/>
        <v>58</v>
      </c>
    </row>
    <row r="58" spans="1:14" x14ac:dyDescent="0.25">
      <c r="A58" s="7" t="s">
        <v>117</v>
      </c>
      <c r="B58" s="8" t="s">
        <v>118</v>
      </c>
      <c r="C58" s="9">
        <v>41600</v>
      </c>
      <c r="D58" s="10" t="s">
        <v>8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  <c r="K58" s="41">
        <f t="shared" si="4"/>
        <v>53792.060491493379</v>
      </c>
      <c r="L58" s="42">
        <f t="shared" si="1"/>
        <v>2449.7816593886459</v>
      </c>
      <c r="M58" s="41">
        <f t="shared" si="2"/>
        <v>51342.278832104734</v>
      </c>
      <c r="N58" s="40" t="str">
        <f t="shared" si="3"/>
        <v>-</v>
      </c>
    </row>
    <row r="59" spans="1:14" x14ac:dyDescent="0.25">
      <c r="A59" s="7" t="s">
        <v>119</v>
      </c>
      <c r="B59" s="8" t="s">
        <v>120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  <c r="K59" s="41">
        <f t="shared" si="4"/>
        <v>40639.010189228524</v>
      </c>
      <c r="L59" s="42">
        <f t="shared" si="1"/>
        <v>15930.835734870318</v>
      </c>
      <c r="M59" s="41">
        <f t="shared" si="2"/>
        <v>24708.174454358206</v>
      </c>
      <c r="N59" s="40">
        <f t="shared" si="3"/>
        <v>76</v>
      </c>
    </row>
    <row r="60" spans="1:14" x14ac:dyDescent="0.25">
      <c r="A60" s="7" t="s">
        <v>121</v>
      </c>
      <c r="B60" s="8" t="s">
        <v>122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  <c r="K60" s="41">
        <f t="shared" si="4"/>
        <v>45450.166112956809</v>
      </c>
      <c r="L60" s="42">
        <f t="shared" si="1"/>
        <v>753.9555991659513</v>
      </c>
      <c r="M60" s="41">
        <f t="shared" si="2"/>
        <v>44696.210513790858</v>
      </c>
      <c r="N60" s="40">
        <f t="shared" si="3"/>
        <v>65</v>
      </c>
    </row>
    <row r="61" spans="1:14" x14ac:dyDescent="0.25">
      <c r="A61" s="7" t="s">
        <v>123</v>
      </c>
      <c r="B61" s="8" t="s">
        <v>124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  <c r="K61" s="41">
        <f t="shared" si="4"/>
        <v>47500.872600349045</v>
      </c>
      <c r="L61" s="42">
        <f t="shared" si="1"/>
        <v>953.82882882882882</v>
      </c>
      <c r="M61" s="41">
        <f t="shared" si="2"/>
        <v>46547.043771520213</v>
      </c>
      <c r="N61" s="40">
        <f t="shared" si="3"/>
        <v>64</v>
      </c>
    </row>
    <row r="62" spans="1:14" x14ac:dyDescent="0.25">
      <c r="A62" s="7" t="s">
        <v>125</v>
      </c>
      <c r="B62" s="8" t="s">
        <v>126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  <c r="K62" s="41">
        <f t="shared" si="4"/>
        <v>51056.030389363725</v>
      </c>
      <c r="L62" s="42">
        <f t="shared" si="1"/>
        <v>2002.3809523809523</v>
      </c>
      <c r="M62" s="41">
        <f t="shared" si="2"/>
        <v>49053.649436982771</v>
      </c>
      <c r="N62" s="40">
        <f t="shared" si="3"/>
        <v>59</v>
      </c>
    </row>
    <row r="63" spans="1:14" x14ac:dyDescent="0.25">
      <c r="A63" s="7" t="s">
        <v>127</v>
      </c>
      <c r="B63" s="8" t="s">
        <v>128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  <c r="K63" s="41">
        <f t="shared" si="4"/>
        <v>52543.584720861902</v>
      </c>
      <c r="L63" s="42">
        <f t="shared" si="1"/>
        <v>21325.047801147226</v>
      </c>
      <c r="M63" s="41">
        <f t="shared" si="2"/>
        <v>31218.536919714676</v>
      </c>
      <c r="N63" s="40">
        <f t="shared" si="3"/>
        <v>57</v>
      </c>
    </row>
    <row r="64" spans="1:14" x14ac:dyDescent="0.25">
      <c r="A64" s="7" t="s">
        <v>129</v>
      </c>
      <c r="B64" s="8" t="s">
        <v>130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  <c r="K64" s="41">
        <f t="shared" si="4"/>
        <v>42259.050683829446</v>
      </c>
      <c r="L64" s="42">
        <f t="shared" si="1"/>
        <v>4286.4754098360654</v>
      </c>
      <c r="M64" s="41">
        <f t="shared" si="2"/>
        <v>37972.575273993381</v>
      </c>
      <c r="N64" s="40">
        <f t="shared" si="3"/>
        <v>70</v>
      </c>
    </row>
    <row r="65" spans="1:14" x14ac:dyDescent="0.25">
      <c r="A65" s="7" t="s">
        <v>131</v>
      </c>
      <c r="B65" s="8" t="s">
        <v>132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  <c r="K65" s="41">
        <f t="shared" si="4"/>
        <v>43646.086956521744</v>
      </c>
      <c r="L65" s="42">
        <f t="shared" si="1"/>
        <v>6108.9385474860337</v>
      </c>
      <c r="M65" s="41">
        <f t="shared" si="2"/>
        <v>37537.148409035712</v>
      </c>
      <c r="N65" s="40">
        <f t="shared" si="3"/>
        <v>67</v>
      </c>
    </row>
    <row r="66" spans="1:14" x14ac:dyDescent="0.25">
      <c r="A66" s="7" t="s">
        <v>133</v>
      </c>
      <c r="B66" s="8" t="s">
        <v>134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  <c r="K66" s="41">
        <f t="shared" si="4"/>
        <v>47986.381322957197</v>
      </c>
      <c r="L66" s="42">
        <f t="shared" si="1"/>
        <v>9999.9999999999909</v>
      </c>
      <c r="M66" s="41">
        <f t="shared" si="2"/>
        <v>37986.381322957204</v>
      </c>
      <c r="N66" s="40">
        <f t="shared" si="3"/>
        <v>62</v>
      </c>
    </row>
    <row r="67" spans="1:14" x14ac:dyDescent="0.25">
      <c r="A67" s="7" t="s">
        <v>135</v>
      </c>
      <c r="B67" s="8" t="s">
        <v>136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  <c r="K67" s="41">
        <f t="shared" si="4"/>
        <v>41616.766467065863</v>
      </c>
      <c r="L67" s="42">
        <f t="shared" si="1"/>
        <v>2236.6412213740459</v>
      </c>
      <c r="M67" s="41">
        <f t="shared" si="2"/>
        <v>39380.125245691816</v>
      </c>
      <c r="N67" s="40">
        <f t="shared" si="3"/>
        <v>73</v>
      </c>
    </row>
    <row r="68" spans="1:14" x14ac:dyDescent="0.25">
      <c r="A68" s="7" t="s">
        <v>137</v>
      </c>
      <c r="B68" s="8" t="s">
        <v>138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8</v>
      </c>
      <c r="I68" s="21">
        <v>491984</v>
      </c>
      <c r="J68" s="22">
        <v>37440.1</v>
      </c>
      <c r="K68" s="41">
        <f t="shared" si="4"/>
        <v>49518.286311389762</v>
      </c>
      <c r="L68" s="42" t="str">
        <f t="shared" ref="L68:L131" si="5">IFERROR(G68/(1+H68),"-")</f>
        <v>-</v>
      </c>
      <c r="M68" s="41" t="str">
        <f t="shared" ref="M68:M131" si="6">IFERROR(K68-L68,"-")</f>
        <v>-</v>
      </c>
      <c r="N68" s="40">
        <f t="shared" ref="N68:N131" si="7">IFERROR(A68+D68,"-")</f>
        <v>60</v>
      </c>
    </row>
    <row r="69" spans="1:14" x14ac:dyDescent="0.25">
      <c r="A69" s="7" t="s">
        <v>139</v>
      </c>
      <c r="B69" s="8" t="s">
        <v>140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  <c r="K69" s="41">
        <f t="shared" si="4"/>
        <v>47629.591836734697</v>
      </c>
      <c r="L69" s="42">
        <f t="shared" si="5"/>
        <v>2215.9157401989469</v>
      </c>
      <c r="M69" s="41">
        <f t="shared" si="6"/>
        <v>45413.676096535753</v>
      </c>
      <c r="N69" s="40">
        <f t="shared" si="7"/>
        <v>63</v>
      </c>
    </row>
    <row r="70" spans="1:14" x14ac:dyDescent="0.25">
      <c r="A70" s="7" t="s">
        <v>141</v>
      </c>
      <c r="B70" s="8" t="s">
        <v>142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  <c r="K70" s="41">
        <f t="shared" si="4"/>
        <v>42218.957345971568</v>
      </c>
      <c r="L70" s="42">
        <f t="shared" si="5"/>
        <v>1918.4782608695652</v>
      </c>
      <c r="M70" s="41">
        <f t="shared" si="6"/>
        <v>40300.479085102001</v>
      </c>
      <c r="N70" s="40">
        <f t="shared" si="7"/>
        <v>71</v>
      </c>
    </row>
    <row r="71" spans="1:14" x14ac:dyDescent="0.25">
      <c r="A71" s="7" t="s">
        <v>143</v>
      </c>
      <c r="B71" s="8" t="s">
        <v>144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  <c r="K71" s="41">
        <f t="shared" si="4"/>
        <v>41260.909935004645</v>
      </c>
      <c r="L71" s="42">
        <f t="shared" si="5"/>
        <v>3577.272727272727</v>
      </c>
      <c r="M71" s="41">
        <f t="shared" si="6"/>
        <v>37683.637207731917</v>
      </c>
      <c r="N71" s="40">
        <f t="shared" si="7"/>
        <v>75</v>
      </c>
    </row>
    <row r="72" spans="1:14" x14ac:dyDescent="0.25">
      <c r="A72" s="7" t="s">
        <v>145</v>
      </c>
      <c r="B72" s="8" t="s">
        <v>146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  <c r="K72" s="41">
        <f t="shared" si="4"/>
        <v>41595.805529075311</v>
      </c>
      <c r="L72" s="42">
        <f t="shared" si="5"/>
        <v>9919.354838709678</v>
      </c>
      <c r="M72" s="41">
        <f t="shared" si="6"/>
        <v>31676.450690365633</v>
      </c>
      <c r="N72" s="40">
        <f t="shared" si="7"/>
        <v>74</v>
      </c>
    </row>
    <row r="73" spans="1:14" x14ac:dyDescent="0.25">
      <c r="A73" s="7" t="s">
        <v>147</v>
      </c>
      <c r="B73" s="8" t="s">
        <v>148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8</v>
      </c>
      <c r="K73" s="41">
        <f t="shared" si="4"/>
        <v>42283.64167478092</v>
      </c>
      <c r="L73" s="42">
        <f t="shared" si="5"/>
        <v>1868.3651804670915</v>
      </c>
      <c r="M73" s="41">
        <f t="shared" si="6"/>
        <v>40415.276494313832</v>
      </c>
      <c r="N73" s="40">
        <f t="shared" si="7"/>
        <v>69</v>
      </c>
    </row>
    <row r="74" spans="1:14" x14ac:dyDescent="0.25">
      <c r="A74" s="7" t="s">
        <v>149</v>
      </c>
      <c r="B74" s="8" t="s">
        <v>150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  <c r="K74" s="41">
        <f t="shared" si="4"/>
        <v>35592.927631578947</v>
      </c>
      <c r="L74" s="42">
        <f t="shared" si="5"/>
        <v>2735.573122529644</v>
      </c>
      <c r="M74" s="41">
        <f t="shared" si="6"/>
        <v>32857.354509049299</v>
      </c>
      <c r="N74" s="40">
        <f t="shared" si="7"/>
        <v>86</v>
      </c>
    </row>
    <row r="75" spans="1:14" x14ac:dyDescent="0.25">
      <c r="A75" s="7" t="s">
        <v>151</v>
      </c>
      <c r="B75" s="8" t="s">
        <v>152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8</v>
      </c>
      <c r="K75" s="41">
        <f t="shared" si="4"/>
        <v>43928.934010152283</v>
      </c>
      <c r="L75" s="42">
        <f t="shared" si="5"/>
        <v>246.56084656084661</v>
      </c>
      <c r="M75" s="41">
        <f t="shared" si="6"/>
        <v>43682.373163591437</v>
      </c>
      <c r="N75" s="40">
        <f t="shared" si="7"/>
        <v>66</v>
      </c>
    </row>
    <row r="76" spans="1:14" x14ac:dyDescent="0.25">
      <c r="A76" s="7" t="s">
        <v>153</v>
      </c>
      <c r="B76" s="8" t="s">
        <v>154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  <c r="K76" s="41">
        <f t="shared" si="4"/>
        <v>42162.241887905606</v>
      </c>
      <c r="L76" s="42">
        <f t="shared" si="5"/>
        <v>1000</v>
      </c>
      <c r="M76" s="41">
        <f t="shared" si="6"/>
        <v>41162.241887905606</v>
      </c>
      <c r="N76" s="40">
        <f t="shared" si="7"/>
        <v>72</v>
      </c>
    </row>
    <row r="77" spans="1:14" x14ac:dyDescent="0.25">
      <c r="A77" s="7" t="s">
        <v>155</v>
      </c>
      <c r="B77" s="8" t="s">
        <v>156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8</v>
      </c>
      <c r="K77" s="41">
        <f t="shared" si="4"/>
        <v>42685</v>
      </c>
      <c r="L77" s="42">
        <f t="shared" si="5"/>
        <v>16.999976388921681</v>
      </c>
      <c r="M77" s="41">
        <f t="shared" si="6"/>
        <v>42668.000023611079</v>
      </c>
      <c r="N77" s="40">
        <f t="shared" si="7"/>
        <v>68</v>
      </c>
    </row>
    <row r="78" spans="1:14" x14ac:dyDescent="0.25">
      <c r="A78" s="7" t="s">
        <v>157</v>
      </c>
      <c r="B78" s="8" t="s">
        <v>158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  <c r="K78" s="41">
        <f t="shared" si="4"/>
        <v>40127.134724857686</v>
      </c>
      <c r="L78" s="42">
        <f t="shared" si="5"/>
        <v>2394.1493456505004</v>
      </c>
      <c r="M78" s="41">
        <f t="shared" si="6"/>
        <v>37732.985379207188</v>
      </c>
      <c r="N78" s="40">
        <f t="shared" si="7"/>
        <v>78</v>
      </c>
    </row>
    <row r="79" spans="1:14" x14ac:dyDescent="0.25">
      <c r="A79" s="7" t="s">
        <v>159</v>
      </c>
      <c r="B79" s="8" t="s">
        <v>160</v>
      </c>
      <c r="C79" s="9">
        <v>114000</v>
      </c>
      <c r="D79" s="10" t="s">
        <v>8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  <c r="K79" s="41">
        <f t="shared" si="4"/>
        <v>40545.101842871001</v>
      </c>
      <c r="L79" s="42">
        <f t="shared" si="5"/>
        <v>1654.8434442270059</v>
      </c>
      <c r="M79" s="41">
        <f t="shared" si="6"/>
        <v>38890.258398643993</v>
      </c>
      <c r="N79" s="40" t="str">
        <f t="shared" si="7"/>
        <v>-</v>
      </c>
    </row>
    <row r="80" spans="1:14" x14ac:dyDescent="0.25">
      <c r="A80" s="7" t="s">
        <v>161</v>
      </c>
      <c r="B80" s="8" t="s">
        <v>162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  <c r="K80" s="41">
        <f t="shared" si="4"/>
        <v>37719.634703196345</v>
      </c>
      <c r="L80" s="42">
        <f t="shared" si="5"/>
        <v>2131.131131131131</v>
      </c>
      <c r="M80" s="41">
        <f t="shared" si="6"/>
        <v>35588.503572065216</v>
      </c>
      <c r="N80" s="40">
        <f t="shared" si="7"/>
        <v>81</v>
      </c>
    </row>
    <row r="81" spans="1:14" x14ac:dyDescent="0.25">
      <c r="A81" s="7" t="s">
        <v>163</v>
      </c>
      <c r="B81" s="8" t="s">
        <v>164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8</v>
      </c>
      <c r="K81" s="41">
        <f t="shared" si="4"/>
        <v>36010.614035087718</v>
      </c>
      <c r="L81" s="42">
        <f t="shared" si="5"/>
        <v>1049.4283792871552</v>
      </c>
      <c r="M81" s="41">
        <f t="shared" si="6"/>
        <v>34961.18565580056</v>
      </c>
      <c r="N81" s="40">
        <f t="shared" si="7"/>
        <v>84</v>
      </c>
    </row>
    <row r="82" spans="1:14" x14ac:dyDescent="0.25">
      <c r="A82" s="7" t="s">
        <v>165</v>
      </c>
      <c r="B82" s="8" t="s">
        <v>166</v>
      </c>
      <c r="C82" s="9">
        <v>121000</v>
      </c>
      <c r="D82" s="10" t="s">
        <v>8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  <c r="K82" s="41">
        <f t="shared" si="4"/>
        <v>38254.059216809939</v>
      </c>
      <c r="L82" s="42">
        <f t="shared" si="5"/>
        <v>1773.6070381231671</v>
      </c>
      <c r="M82" s="41">
        <f t="shared" si="6"/>
        <v>36480.45217868677</v>
      </c>
      <c r="N82" s="40" t="str">
        <f t="shared" si="7"/>
        <v>-</v>
      </c>
    </row>
    <row r="83" spans="1:14" x14ac:dyDescent="0.25">
      <c r="A83" s="7" t="s">
        <v>167</v>
      </c>
      <c r="B83" s="8" t="s">
        <v>168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  <c r="K83" s="41">
        <f t="shared" si="4"/>
        <v>37718.75</v>
      </c>
      <c r="L83" s="42">
        <f t="shared" si="5"/>
        <v>9329.2682926829257</v>
      </c>
      <c r="M83" s="41">
        <f t="shared" si="6"/>
        <v>28389.481707317074</v>
      </c>
      <c r="N83" s="40">
        <f t="shared" si="7"/>
        <v>82</v>
      </c>
    </row>
    <row r="84" spans="1:14" x14ac:dyDescent="0.25">
      <c r="A84" s="7" t="s">
        <v>169</v>
      </c>
      <c r="B84" s="8" t="s">
        <v>170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  <c r="K84" s="41">
        <f t="shared" ref="K84:K147" si="8">IFERROR(E84/(F84+1),"-")</f>
        <v>38505.802707930365</v>
      </c>
      <c r="L84" s="42">
        <f t="shared" si="5"/>
        <v>3189.8016997167142</v>
      </c>
      <c r="M84" s="41">
        <f t="shared" si="6"/>
        <v>35316.00100821365</v>
      </c>
      <c r="N84" s="40">
        <f t="shared" si="7"/>
        <v>79</v>
      </c>
    </row>
    <row r="85" spans="1:14" x14ac:dyDescent="0.25">
      <c r="A85" s="7" t="s">
        <v>171</v>
      </c>
      <c r="B85" s="8" t="s">
        <v>172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8</v>
      </c>
      <c r="I85" s="21">
        <v>5676.9</v>
      </c>
      <c r="J85" s="22">
        <v>1940.6</v>
      </c>
      <c r="K85" s="41">
        <f t="shared" si="8"/>
        <v>33686.694915254244</v>
      </c>
      <c r="L85" s="42" t="str">
        <f t="shared" si="5"/>
        <v>-</v>
      </c>
      <c r="M85" s="41" t="str">
        <f t="shared" si="6"/>
        <v>-</v>
      </c>
      <c r="N85" s="40">
        <f t="shared" si="7"/>
        <v>91</v>
      </c>
    </row>
    <row r="86" spans="1:14" x14ac:dyDescent="0.25">
      <c r="A86" s="7" t="s">
        <v>173</v>
      </c>
      <c r="B86" s="8" t="s">
        <v>174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8</v>
      </c>
      <c r="K86" s="41">
        <f t="shared" si="8"/>
        <v>33504.436860068257</v>
      </c>
      <c r="L86" s="42">
        <f t="shared" si="5"/>
        <v>512.75773195876286</v>
      </c>
      <c r="M86" s="41">
        <f t="shared" si="6"/>
        <v>32991.679128109492</v>
      </c>
      <c r="N86" s="40">
        <f t="shared" si="7"/>
        <v>93</v>
      </c>
    </row>
    <row r="87" spans="1:14" x14ac:dyDescent="0.25">
      <c r="A87" s="7" t="s">
        <v>175</v>
      </c>
      <c r="B87" s="8" t="s">
        <v>176</v>
      </c>
      <c r="C87" s="9">
        <v>270000</v>
      </c>
      <c r="D87" s="10" t="s">
        <v>8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  <c r="K87" s="41">
        <f t="shared" si="8"/>
        <v>35853.633854645814</v>
      </c>
      <c r="L87" s="42">
        <f t="shared" si="5"/>
        <v>2608.5251491901108</v>
      </c>
      <c r="M87" s="41">
        <f t="shared" si="6"/>
        <v>33245.108705455699</v>
      </c>
      <c r="N87" s="40" t="str">
        <f t="shared" si="7"/>
        <v>-</v>
      </c>
    </row>
    <row r="88" spans="1:14" x14ac:dyDescent="0.25">
      <c r="A88" s="7" t="s">
        <v>177</v>
      </c>
      <c r="B88" s="8" t="s">
        <v>178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8</v>
      </c>
      <c r="I88" s="21">
        <v>69980</v>
      </c>
      <c r="J88" s="22">
        <v>75710.100000000006</v>
      </c>
      <c r="K88" s="41">
        <f t="shared" si="8"/>
        <v>32571.068124474346</v>
      </c>
      <c r="L88" s="42" t="str">
        <f t="shared" si="5"/>
        <v>-</v>
      </c>
      <c r="M88" s="41" t="str">
        <f t="shared" si="6"/>
        <v>-</v>
      </c>
      <c r="N88" s="40">
        <f t="shared" si="7"/>
        <v>95</v>
      </c>
    </row>
    <row r="89" spans="1:14" x14ac:dyDescent="0.25">
      <c r="A89" s="7" t="s">
        <v>179</v>
      </c>
      <c r="B89" s="8" t="s">
        <v>180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  <c r="K89" s="41">
        <f t="shared" si="8"/>
        <v>29743.391719745221</v>
      </c>
      <c r="L89" s="42">
        <f t="shared" si="5"/>
        <v>2158.9790337283503</v>
      </c>
      <c r="M89" s="41">
        <f t="shared" si="6"/>
        <v>27584.412686016869</v>
      </c>
      <c r="N89" s="40">
        <f t="shared" si="7"/>
        <v>102</v>
      </c>
    </row>
    <row r="90" spans="1:14" x14ac:dyDescent="0.25">
      <c r="A90" s="7" t="s">
        <v>181</v>
      </c>
      <c r="B90" s="8" t="s">
        <v>182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  <c r="K90" s="41">
        <f t="shared" si="8"/>
        <v>36761.105626850942</v>
      </c>
      <c r="L90" s="42">
        <f t="shared" si="5"/>
        <v>116.64383561643837</v>
      </c>
      <c r="M90" s="41">
        <f t="shared" si="6"/>
        <v>36644.461791234506</v>
      </c>
      <c r="N90" s="40">
        <f t="shared" si="7"/>
        <v>83</v>
      </c>
    </row>
    <row r="91" spans="1:14" x14ac:dyDescent="0.25">
      <c r="A91" s="7" t="s">
        <v>183</v>
      </c>
      <c r="B91" s="8" t="s">
        <v>184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  <c r="K91" s="41">
        <f t="shared" si="8"/>
        <v>29250.760608486784</v>
      </c>
      <c r="L91" s="42">
        <f t="shared" si="5"/>
        <v>2798.3903420523134</v>
      </c>
      <c r="M91" s="41">
        <f t="shared" si="6"/>
        <v>26452.370266434471</v>
      </c>
      <c r="N91" s="40">
        <f t="shared" si="7"/>
        <v>105</v>
      </c>
    </row>
    <row r="92" spans="1:14" x14ac:dyDescent="0.25">
      <c r="A92" s="7" t="s">
        <v>185</v>
      </c>
      <c r="B92" s="8" t="s">
        <v>186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  <c r="K92" s="41">
        <f t="shared" si="8"/>
        <v>34336.792452830188</v>
      </c>
      <c r="L92" s="42">
        <f t="shared" si="5"/>
        <v>4239.0350877192986</v>
      </c>
      <c r="M92" s="41">
        <f t="shared" si="6"/>
        <v>30097.757365110891</v>
      </c>
      <c r="N92" s="40">
        <f t="shared" si="7"/>
        <v>89</v>
      </c>
    </row>
    <row r="93" spans="1:14" x14ac:dyDescent="0.25">
      <c r="A93" s="7" t="s">
        <v>187</v>
      </c>
      <c r="B93" s="8" t="s">
        <v>188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8</v>
      </c>
      <c r="K93" s="41">
        <f t="shared" si="8"/>
        <v>34828.42105263158</v>
      </c>
      <c r="L93" s="42">
        <f t="shared" si="5"/>
        <v>2291.8190567853703</v>
      </c>
      <c r="M93" s="41">
        <f t="shared" si="6"/>
        <v>32536.601995846209</v>
      </c>
      <c r="N93" s="40">
        <f t="shared" si="7"/>
        <v>88</v>
      </c>
    </row>
    <row r="94" spans="1:14" x14ac:dyDescent="0.25">
      <c r="A94" s="7" t="s">
        <v>189</v>
      </c>
      <c r="B94" s="8" t="s">
        <v>190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  <c r="K94" s="41">
        <f t="shared" si="8"/>
        <v>30960.650128314799</v>
      </c>
      <c r="L94" s="42">
        <f t="shared" si="5"/>
        <v>2911.2271540469974</v>
      </c>
      <c r="M94" s="41">
        <f t="shared" si="6"/>
        <v>28049.4229742678</v>
      </c>
      <c r="N94" s="40">
        <f t="shared" si="7"/>
        <v>99</v>
      </c>
    </row>
    <row r="95" spans="1:14" x14ac:dyDescent="0.25">
      <c r="A95" s="7" t="s">
        <v>191</v>
      </c>
      <c r="B95" s="8" t="s">
        <v>192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  <c r="K95" s="41">
        <f t="shared" si="8"/>
        <v>33536.812674743713</v>
      </c>
      <c r="L95" s="42">
        <f t="shared" si="5"/>
        <v>3771.1069418386496</v>
      </c>
      <c r="M95" s="41">
        <f t="shared" si="6"/>
        <v>29765.705732905062</v>
      </c>
      <c r="N95" s="40">
        <f t="shared" si="7"/>
        <v>92</v>
      </c>
    </row>
    <row r="96" spans="1:14" x14ac:dyDescent="0.25">
      <c r="A96" s="7" t="s">
        <v>193</v>
      </c>
      <c r="B96" s="8" t="s">
        <v>194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8</v>
      </c>
      <c r="I96" s="21">
        <v>26830</v>
      </c>
      <c r="J96" s="22">
        <v>3974.4</v>
      </c>
      <c r="K96" s="41">
        <f t="shared" si="8"/>
        <v>26216.320246343341</v>
      </c>
      <c r="L96" s="42" t="str">
        <f t="shared" si="5"/>
        <v>-</v>
      </c>
      <c r="M96" s="41" t="str">
        <f t="shared" si="6"/>
        <v>-</v>
      </c>
      <c r="N96" s="40">
        <f t="shared" si="7"/>
        <v>115</v>
      </c>
    </row>
    <row r="97" spans="1:14" x14ac:dyDescent="0.25">
      <c r="A97" s="7" t="s">
        <v>195</v>
      </c>
      <c r="B97" s="8" t="s">
        <v>196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  <c r="K97" s="41">
        <f t="shared" si="8"/>
        <v>31657.004830917878</v>
      </c>
      <c r="L97" s="42">
        <f t="shared" si="5"/>
        <v>4858.3106267029971</v>
      </c>
      <c r="M97" s="41">
        <f t="shared" si="6"/>
        <v>26798.69420421488</v>
      </c>
      <c r="N97" s="40">
        <f t="shared" si="7"/>
        <v>97</v>
      </c>
    </row>
    <row r="98" spans="1:14" x14ac:dyDescent="0.25">
      <c r="A98" s="7" t="s">
        <v>197</v>
      </c>
      <c r="B98" s="8" t="s">
        <v>198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  <c r="K98" s="41">
        <f t="shared" si="8"/>
        <v>28211.024978466838</v>
      </c>
      <c r="L98" s="42">
        <f t="shared" si="5"/>
        <v>5309.9906629318393</v>
      </c>
      <c r="M98" s="41">
        <f t="shared" si="6"/>
        <v>22901.034315534998</v>
      </c>
      <c r="N98" s="40">
        <f t="shared" si="7"/>
        <v>110</v>
      </c>
    </row>
    <row r="99" spans="1:14" x14ac:dyDescent="0.25">
      <c r="A99" s="7" t="s">
        <v>199</v>
      </c>
      <c r="B99" s="8" t="s">
        <v>200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8</v>
      </c>
      <c r="K99" s="41">
        <f t="shared" si="8"/>
        <v>32042.450980392157</v>
      </c>
      <c r="L99" s="42">
        <f t="shared" si="5"/>
        <v>71.590699391031563</v>
      </c>
      <c r="M99" s="41">
        <f t="shared" si="6"/>
        <v>31970.860281001125</v>
      </c>
      <c r="N99" s="40">
        <f t="shared" si="7"/>
        <v>96</v>
      </c>
    </row>
    <row r="100" spans="1:14" x14ac:dyDescent="0.25">
      <c r="A100" s="7" t="s">
        <v>201</v>
      </c>
      <c r="B100" s="8" t="s">
        <v>202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  <c r="K100" s="41">
        <f t="shared" si="8"/>
        <v>30006.487488415201</v>
      </c>
      <c r="L100" s="42">
        <f t="shared" si="5"/>
        <v>1981.8780889621087</v>
      </c>
      <c r="M100" s="41">
        <f t="shared" si="6"/>
        <v>28024.609399453093</v>
      </c>
      <c r="N100" s="40">
        <f t="shared" si="7"/>
        <v>101</v>
      </c>
    </row>
    <row r="101" spans="1:14" x14ac:dyDescent="0.25">
      <c r="A101" s="7" t="s">
        <v>203</v>
      </c>
      <c r="B101" s="8" t="s">
        <v>204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  <c r="K101" s="41">
        <f t="shared" si="8"/>
        <v>26828.020134228191</v>
      </c>
      <c r="L101" s="42">
        <f t="shared" si="5"/>
        <v>1591.783323189288</v>
      </c>
      <c r="M101" s="41">
        <f t="shared" si="6"/>
        <v>25236.236811038903</v>
      </c>
      <c r="N101" s="40">
        <f t="shared" si="7"/>
        <v>112</v>
      </c>
    </row>
    <row r="102" spans="1:14" x14ac:dyDescent="0.25">
      <c r="A102" s="7" t="s">
        <v>205</v>
      </c>
      <c r="B102" s="8" t="s">
        <v>206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  <c r="K102" s="41">
        <f t="shared" si="8"/>
        <v>35395.555555555555</v>
      </c>
      <c r="L102" s="42">
        <f t="shared" si="5"/>
        <v>1248.1086323957322</v>
      </c>
      <c r="M102" s="41">
        <f t="shared" si="6"/>
        <v>34147.44692315982</v>
      </c>
      <c r="N102" s="40">
        <f t="shared" si="7"/>
        <v>87</v>
      </c>
    </row>
    <row r="103" spans="1:14" x14ac:dyDescent="0.25">
      <c r="A103" s="7" t="s">
        <v>207</v>
      </c>
      <c r="B103" s="8" t="s">
        <v>208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8</v>
      </c>
      <c r="K103" s="41">
        <f t="shared" si="8"/>
        <v>30017.033492822968</v>
      </c>
      <c r="L103" s="42">
        <f t="shared" si="5"/>
        <v>2422.727272727273</v>
      </c>
      <c r="M103" s="41">
        <f t="shared" si="6"/>
        <v>27594.306220095696</v>
      </c>
      <c r="N103" s="40">
        <f t="shared" si="7"/>
        <v>100</v>
      </c>
    </row>
    <row r="104" spans="1:14" x14ac:dyDescent="0.25">
      <c r="A104" s="7" t="s">
        <v>209</v>
      </c>
      <c r="B104" s="8" t="s">
        <v>210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  <c r="K104" s="41">
        <f t="shared" si="8"/>
        <v>28860.617399438728</v>
      </c>
      <c r="L104" s="42">
        <f t="shared" si="5"/>
        <v>343.96971335857222</v>
      </c>
      <c r="M104" s="41">
        <f t="shared" si="6"/>
        <v>28516.647686080156</v>
      </c>
      <c r="N104" s="40">
        <f t="shared" si="7"/>
        <v>107</v>
      </c>
    </row>
    <row r="105" spans="1:14" x14ac:dyDescent="0.25">
      <c r="A105" s="7" t="s">
        <v>211</v>
      </c>
      <c r="B105" s="8" t="s">
        <v>212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  <c r="K105" s="41">
        <f t="shared" si="8"/>
        <v>27399.641577060931</v>
      </c>
      <c r="L105" s="42">
        <f t="shared" si="5"/>
        <v>477.03464947622882</v>
      </c>
      <c r="M105" s="41">
        <f t="shared" si="6"/>
        <v>26922.606927584704</v>
      </c>
      <c r="N105" s="40">
        <f t="shared" si="7"/>
        <v>111</v>
      </c>
    </row>
    <row r="106" spans="1:14" x14ac:dyDescent="0.25">
      <c r="A106" s="7" t="s">
        <v>213</v>
      </c>
      <c r="B106" s="8" t="s">
        <v>214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8</v>
      </c>
      <c r="K106" s="41">
        <f t="shared" si="8"/>
        <v>28491.096532333646</v>
      </c>
      <c r="L106" s="42">
        <f t="shared" si="5"/>
        <v>2952.3809523809523</v>
      </c>
      <c r="M106" s="41">
        <f t="shared" si="6"/>
        <v>25538.715579952695</v>
      </c>
      <c r="N106" s="40">
        <f t="shared" si="7"/>
        <v>109</v>
      </c>
    </row>
    <row r="107" spans="1:14" x14ac:dyDescent="0.25">
      <c r="A107" s="7" t="s">
        <v>215</v>
      </c>
      <c r="B107" s="8" t="s">
        <v>216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  <c r="K107" s="41">
        <f t="shared" si="8"/>
        <v>20328.428093645485</v>
      </c>
      <c r="L107" s="42">
        <f t="shared" si="5"/>
        <v>5088.1929445644346</v>
      </c>
      <c r="M107" s="41">
        <f t="shared" si="6"/>
        <v>15240.235149081051</v>
      </c>
      <c r="N107" s="40">
        <f t="shared" si="7"/>
        <v>150</v>
      </c>
    </row>
    <row r="108" spans="1:14" x14ac:dyDescent="0.25">
      <c r="A108" s="7" t="s">
        <v>217</v>
      </c>
      <c r="B108" s="8" t="s">
        <v>218</v>
      </c>
      <c r="C108" s="9">
        <v>30400</v>
      </c>
      <c r="D108" s="10" t="s">
        <v>8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  <c r="K108" s="41">
        <f t="shared" si="8"/>
        <v>28895.038167938928</v>
      </c>
      <c r="L108" s="42">
        <f t="shared" si="5"/>
        <v>2056.2347188264057</v>
      </c>
      <c r="M108" s="41">
        <f t="shared" si="6"/>
        <v>26838.803449112522</v>
      </c>
      <c r="N108" s="40" t="str">
        <f t="shared" si="7"/>
        <v>-</v>
      </c>
    </row>
    <row r="109" spans="1:14" x14ac:dyDescent="0.25">
      <c r="A109" s="7" t="s">
        <v>219</v>
      </c>
      <c r="B109" s="8" t="s">
        <v>220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  <c r="K109" s="41">
        <f t="shared" si="8"/>
        <v>32842.82608695652</v>
      </c>
      <c r="L109" s="42">
        <f t="shared" si="5"/>
        <v>4.053131027609405</v>
      </c>
      <c r="M109" s="41">
        <f t="shared" si="6"/>
        <v>32838.772955928907</v>
      </c>
      <c r="N109" s="40">
        <f t="shared" si="7"/>
        <v>94</v>
      </c>
    </row>
    <row r="110" spans="1:14" x14ac:dyDescent="0.25">
      <c r="A110" s="7" t="s">
        <v>221</v>
      </c>
      <c r="B110" s="8" t="s">
        <v>222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  <c r="K110" s="41">
        <f t="shared" si="8"/>
        <v>25810.46312178388</v>
      </c>
      <c r="L110" s="42">
        <f t="shared" si="5"/>
        <v>2015.6054931335832</v>
      </c>
      <c r="M110" s="41">
        <f t="shared" si="6"/>
        <v>23794.857628650298</v>
      </c>
      <c r="N110" s="40">
        <f t="shared" si="7"/>
        <v>118</v>
      </c>
    </row>
    <row r="111" spans="1:14" x14ac:dyDescent="0.25">
      <c r="A111" s="7" t="s">
        <v>223</v>
      </c>
      <c r="B111" s="8" t="s">
        <v>224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  <c r="K111" s="41">
        <f t="shared" si="8"/>
        <v>26808.310749774166</v>
      </c>
      <c r="L111" s="42">
        <f t="shared" si="5"/>
        <v>401.90796857463528</v>
      </c>
      <c r="M111" s="41">
        <f t="shared" si="6"/>
        <v>26406.402781199529</v>
      </c>
      <c r="N111" s="40">
        <f t="shared" si="7"/>
        <v>113</v>
      </c>
    </row>
    <row r="112" spans="1:14" x14ac:dyDescent="0.25">
      <c r="A112" s="7" t="s">
        <v>225</v>
      </c>
      <c r="B112" s="8" t="s">
        <v>226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  <c r="K112" s="41">
        <f t="shared" si="8"/>
        <v>28734.23860329777</v>
      </c>
      <c r="L112" s="42">
        <f t="shared" si="5"/>
        <v>6034.3249427917626</v>
      </c>
      <c r="M112" s="41">
        <f t="shared" si="6"/>
        <v>22699.913660506008</v>
      </c>
      <c r="N112" s="40">
        <f t="shared" si="7"/>
        <v>108</v>
      </c>
    </row>
    <row r="113" spans="1:14" x14ac:dyDescent="0.25">
      <c r="A113" s="7" t="s">
        <v>227</v>
      </c>
      <c r="B113" s="8" t="s">
        <v>228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8</v>
      </c>
      <c r="K113" s="41">
        <f t="shared" si="8"/>
        <v>29329.305135951661</v>
      </c>
      <c r="L113" s="42">
        <f t="shared" si="5"/>
        <v>1016.8831168831168</v>
      </c>
      <c r="M113" s="41">
        <f t="shared" si="6"/>
        <v>28312.422019068545</v>
      </c>
      <c r="N113" s="40">
        <f t="shared" si="7"/>
        <v>104</v>
      </c>
    </row>
    <row r="114" spans="1:14" x14ac:dyDescent="0.25">
      <c r="A114" s="7" t="s">
        <v>229</v>
      </c>
      <c r="B114" s="8" t="s">
        <v>230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  <c r="K114" s="41">
        <f t="shared" si="8"/>
        <v>29417.145899893501</v>
      </c>
      <c r="L114" s="42">
        <f t="shared" si="5"/>
        <v>6.3999077490774905</v>
      </c>
      <c r="M114" s="41">
        <f t="shared" si="6"/>
        <v>29410.745992144424</v>
      </c>
      <c r="N114" s="40">
        <f t="shared" si="7"/>
        <v>103</v>
      </c>
    </row>
    <row r="115" spans="1:14" x14ac:dyDescent="0.25">
      <c r="A115" s="7" t="s">
        <v>231</v>
      </c>
      <c r="B115" s="8" t="s">
        <v>232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  <c r="K115" s="41">
        <f t="shared" si="8"/>
        <v>21783.733974358973</v>
      </c>
      <c r="L115" s="42">
        <f t="shared" si="5"/>
        <v>415.21035598705498</v>
      </c>
      <c r="M115" s="41">
        <f t="shared" si="6"/>
        <v>21368.523618371917</v>
      </c>
      <c r="N115" s="40">
        <f t="shared" si="7"/>
        <v>135</v>
      </c>
    </row>
    <row r="116" spans="1:14" x14ac:dyDescent="0.25">
      <c r="A116" s="7" t="s">
        <v>233</v>
      </c>
      <c r="B116" s="8" t="s">
        <v>234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  <c r="K116" s="41">
        <f t="shared" si="8"/>
        <v>25358.950328022493</v>
      </c>
      <c r="L116" s="42">
        <f t="shared" si="5"/>
        <v>2024.3562978427278</v>
      </c>
      <c r="M116" s="41">
        <f t="shared" si="6"/>
        <v>23334.594030179764</v>
      </c>
      <c r="N116" s="40">
        <f t="shared" si="7"/>
        <v>119</v>
      </c>
    </row>
    <row r="117" spans="1:14" x14ac:dyDescent="0.25">
      <c r="A117" s="7" t="s">
        <v>235</v>
      </c>
      <c r="B117" s="8" t="s">
        <v>236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  <c r="K117" s="41">
        <f t="shared" si="8"/>
        <v>26232.767232767237</v>
      </c>
      <c r="L117" s="42">
        <f t="shared" si="5"/>
        <v>10998.924731182797</v>
      </c>
      <c r="M117" s="41">
        <f t="shared" si="6"/>
        <v>15233.84250158444</v>
      </c>
      <c r="N117" s="40">
        <f t="shared" si="7"/>
        <v>114</v>
      </c>
    </row>
    <row r="118" spans="1:14" x14ac:dyDescent="0.25">
      <c r="A118" s="7" t="s">
        <v>237</v>
      </c>
      <c r="B118" s="8" t="s">
        <v>238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  <c r="K118" s="41">
        <f t="shared" si="8"/>
        <v>25886.22754491018</v>
      </c>
      <c r="L118" s="42">
        <f t="shared" si="5"/>
        <v>2922.2126188418324</v>
      </c>
      <c r="M118" s="41">
        <f t="shared" si="6"/>
        <v>22964.014926068347</v>
      </c>
      <c r="N118" s="40">
        <f t="shared" si="7"/>
        <v>117</v>
      </c>
    </row>
    <row r="119" spans="1:14" x14ac:dyDescent="0.25">
      <c r="A119" s="7" t="s">
        <v>239</v>
      </c>
      <c r="B119" s="8" t="s">
        <v>240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  <c r="K119" s="41">
        <f t="shared" si="8"/>
        <v>23999.068901303537</v>
      </c>
      <c r="L119" s="42">
        <f t="shared" si="5"/>
        <v>6219.1060473269063</v>
      </c>
      <c r="M119" s="41">
        <f t="shared" si="6"/>
        <v>17779.962853976631</v>
      </c>
      <c r="N119" s="40">
        <f t="shared" si="7"/>
        <v>122</v>
      </c>
    </row>
    <row r="120" spans="1:14" x14ac:dyDescent="0.25">
      <c r="A120" s="7" t="s">
        <v>241</v>
      </c>
      <c r="B120" s="8" t="s">
        <v>242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  <c r="K120" s="41">
        <f t="shared" si="8"/>
        <v>24844.594594594593</v>
      </c>
      <c r="L120" s="42">
        <f t="shared" si="5"/>
        <v>1547.4860335195531</v>
      </c>
      <c r="M120" s="41">
        <f t="shared" si="6"/>
        <v>23297.108561075042</v>
      </c>
      <c r="N120" s="40">
        <f t="shared" si="7"/>
        <v>120</v>
      </c>
    </row>
    <row r="121" spans="1:14" x14ac:dyDescent="0.25">
      <c r="A121" s="7" t="s">
        <v>243</v>
      </c>
      <c r="B121" s="8" t="s">
        <v>244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  <c r="K121" s="41">
        <f t="shared" si="8"/>
        <v>23466.117216117214</v>
      </c>
      <c r="L121" s="42">
        <f t="shared" si="5"/>
        <v>1538.7221684414328</v>
      </c>
      <c r="M121" s="41">
        <f t="shared" si="6"/>
        <v>21927.395047675782</v>
      </c>
      <c r="N121" s="40">
        <f t="shared" si="7"/>
        <v>123</v>
      </c>
    </row>
    <row r="122" spans="1:14" x14ac:dyDescent="0.25">
      <c r="A122" s="7" t="s">
        <v>245</v>
      </c>
      <c r="B122" s="8" t="s">
        <v>246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  <c r="K122" s="41">
        <f t="shared" si="8"/>
        <v>20248.222940226169</v>
      </c>
      <c r="L122" s="42">
        <f t="shared" si="5"/>
        <v>1318.8826815642458</v>
      </c>
      <c r="M122" s="41">
        <f t="shared" si="6"/>
        <v>18929.340258661923</v>
      </c>
      <c r="N122" s="40">
        <f t="shared" si="7"/>
        <v>151</v>
      </c>
    </row>
    <row r="123" spans="1:14" x14ac:dyDescent="0.25">
      <c r="A123" s="7" t="s">
        <v>247</v>
      </c>
      <c r="B123" s="8" t="s">
        <v>248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  <c r="K123" s="41">
        <f t="shared" si="8"/>
        <v>22390.85144927536</v>
      </c>
      <c r="L123" s="42">
        <f t="shared" si="5"/>
        <v>2885.2490421455941</v>
      </c>
      <c r="M123" s="41">
        <f t="shared" si="6"/>
        <v>19505.602407129765</v>
      </c>
      <c r="N123" s="40">
        <f t="shared" si="7"/>
        <v>132</v>
      </c>
    </row>
    <row r="124" spans="1:14" x14ac:dyDescent="0.25">
      <c r="A124" s="7" t="s">
        <v>249</v>
      </c>
      <c r="B124" s="8" t="s">
        <v>250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8</v>
      </c>
      <c r="I124" s="21">
        <v>33921</v>
      </c>
      <c r="J124" s="22">
        <v>17252.5</v>
      </c>
      <c r="K124" s="41">
        <f t="shared" si="8"/>
        <v>7607.1871127633203</v>
      </c>
      <c r="L124" s="42" t="str">
        <f t="shared" si="5"/>
        <v>-</v>
      </c>
      <c r="M124" s="41" t="str">
        <f t="shared" si="6"/>
        <v>-</v>
      </c>
      <c r="N124" s="40">
        <f t="shared" si="7"/>
        <v>374</v>
      </c>
    </row>
    <row r="125" spans="1:14" x14ac:dyDescent="0.25">
      <c r="A125" s="7" t="s">
        <v>251</v>
      </c>
      <c r="B125" s="8" t="s">
        <v>252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8</v>
      </c>
      <c r="I125" s="21">
        <v>43908.4</v>
      </c>
      <c r="J125" s="22">
        <v>134355.9</v>
      </c>
      <c r="K125" s="41">
        <f t="shared" si="8"/>
        <v>22863.780260707634</v>
      </c>
      <c r="L125" s="42" t="str">
        <f t="shared" si="5"/>
        <v>-</v>
      </c>
      <c r="M125" s="41" t="str">
        <f t="shared" si="6"/>
        <v>-</v>
      </c>
      <c r="N125" s="40">
        <f t="shared" si="7"/>
        <v>129</v>
      </c>
    </row>
    <row r="126" spans="1:14" x14ac:dyDescent="0.25">
      <c r="A126" s="7" t="s">
        <v>253</v>
      </c>
      <c r="B126" s="8" t="s">
        <v>254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  <c r="K126" s="41">
        <f t="shared" si="8"/>
        <v>20926.116838487975</v>
      </c>
      <c r="L126" s="42">
        <f t="shared" si="5"/>
        <v>2225.7575757575755</v>
      </c>
      <c r="M126" s="41">
        <f t="shared" si="6"/>
        <v>18700.359262730399</v>
      </c>
      <c r="N126" s="40">
        <f t="shared" si="7"/>
        <v>144</v>
      </c>
    </row>
    <row r="127" spans="1:14" x14ac:dyDescent="0.25">
      <c r="A127" s="7" t="s">
        <v>255</v>
      </c>
      <c r="B127" s="8" t="s">
        <v>256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  <c r="K127" s="41">
        <f t="shared" si="8"/>
        <v>24150.849150849153</v>
      </c>
      <c r="L127" s="42">
        <f t="shared" si="5"/>
        <v>444.32314410480348</v>
      </c>
      <c r="M127" s="41">
        <f t="shared" si="6"/>
        <v>23706.526006744349</v>
      </c>
      <c r="N127" s="40">
        <f t="shared" si="7"/>
        <v>121</v>
      </c>
    </row>
    <row r="128" spans="1:14" x14ac:dyDescent="0.25">
      <c r="A128" s="7" t="s">
        <v>257</v>
      </c>
      <c r="B128" s="8" t="s">
        <v>258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  <c r="K128" s="41">
        <f t="shared" si="8"/>
        <v>23188.461538461539</v>
      </c>
      <c r="L128" s="42">
        <f t="shared" si="5"/>
        <v>3057.3394495412845</v>
      </c>
      <c r="M128" s="41">
        <f t="shared" si="6"/>
        <v>20131.122088920256</v>
      </c>
      <c r="N128" s="40">
        <f t="shared" si="7"/>
        <v>125</v>
      </c>
    </row>
    <row r="129" spans="1:14" x14ac:dyDescent="0.25">
      <c r="A129" s="7" t="s">
        <v>259</v>
      </c>
      <c r="B129" s="8" t="s">
        <v>260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8</v>
      </c>
      <c r="I129" s="21">
        <v>25982</v>
      </c>
      <c r="J129" s="22">
        <v>25565.5</v>
      </c>
      <c r="K129" s="41">
        <f t="shared" si="8"/>
        <v>20614.261168384881</v>
      </c>
      <c r="L129" s="42" t="str">
        <f t="shared" si="5"/>
        <v>-</v>
      </c>
      <c r="M129" s="41" t="str">
        <f t="shared" si="6"/>
        <v>-</v>
      </c>
      <c r="N129" s="40">
        <f t="shared" si="7"/>
        <v>146</v>
      </c>
    </row>
    <row r="130" spans="1:14" x14ac:dyDescent="0.25">
      <c r="A130" s="7" t="s">
        <v>261</v>
      </c>
      <c r="B130" s="8" t="s">
        <v>262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  <c r="K130" s="41">
        <f t="shared" si="8"/>
        <v>20421.821305841924</v>
      </c>
      <c r="L130" s="42">
        <f t="shared" si="5"/>
        <v>999.06672888474111</v>
      </c>
      <c r="M130" s="41">
        <f t="shared" si="6"/>
        <v>19422.754576957184</v>
      </c>
      <c r="N130" s="40">
        <f t="shared" si="7"/>
        <v>149</v>
      </c>
    </row>
    <row r="131" spans="1:14" x14ac:dyDescent="0.25">
      <c r="A131" s="7" t="s">
        <v>263</v>
      </c>
      <c r="B131" s="8" t="s">
        <v>264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  <c r="K131" s="41">
        <f t="shared" si="8"/>
        <v>22855.630413859482</v>
      </c>
      <c r="L131" s="42">
        <f t="shared" si="5"/>
        <v>1978.7835926449789</v>
      </c>
      <c r="M131" s="41">
        <f t="shared" si="6"/>
        <v>20876.846821214502</v>
      </c>
      <c r="N131" s="40">
        <f t="shared" si="7"/>
        <v>130</v>
      </c>
    </row>
    <row r="132" spans="1:14" x14ac:dyDescent="0.25">
      <c r="A132" s="7" t="s">
        <v>265</v>
      </c>
      <c r="B132" s="8" t="s">
        <v>266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  <c r="K132" s="41">
        <f t="shared" si="8"/>
        <v>19450.082781456957</v>
      </c>
      <c r="L132" s="42">
        <f t="shared" ref="L132:L195" si="9">IFERROR(G132/(1+H132),"-")</f>
        <v>1675.6488549618318</v>
      </c>
      <c r="M132" s="41">
        <f t="shared" ref="M132:M195" si="10">IFERROR(K132-L132,"-")</f>
        <v>17774.433926495123</v>
      </c>
      <c r="N132" s="40">
        <f t="shared" ref="N132:N195" si="11">IFERROR(A132+D132,"-")</f>
        <v>155</v>
      </c>
    </row>
    <row r="133" spans="1:14" x14ac:dyDescent="0.25">
      <c r="A133" s="7" t="s">
        <v>267</v>
      </c>
      <c r="B133" s="8" t="s">
        <v>268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  <c r="K133" s="41">
        <f t="shared" si="8"/>
        <v>23034.313725490196</v>
      </c>
      <c r="L133" s="42">
        <f t="shared" si="9"/>
        <v>841.90620272314675</v>
      </c>
      <c r="M133" s="41">
        <f t="shared" si="10"/>
        <v>22192.407522767047</v>
      </c>
      <c r="N133" s="40">
        <f t="shared" si="11"/>
        <v>126</v>
      </c>
    </row>
    <row r="134" spans="1:14" x14ac:dyDescent="0.25">
      <c r="A134" s="7" t="s">
        <v>269</v>
      </c>
      <c r="B134" s="8" t="s">
        <v>270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  <c r="K134" s="41">
        <f t="shared" si="8"/>
        <v>17652.861445783135</v>
      </c>
      <c r="L134" s="42">
        <f t="shared" si="9"/>
        <v>1388.6217948717947</v>
      </c>
      <c r="M134" s="41">
        <f t="shared" si="10"/>
        <v>16264.239650911341</v>
      </c>
      <c r="N134" s="40">
        <f t="shared" si="11"/>
        <v>166</v>
      </c>
    </row>
    <row r="135" spans="1:14" x14ac:dyDescent="0.25">
      <c r="A135" s="7" t="s">
        <v>271</v>
      </c>
      <c r="B135" s="8" t="s">
        <v>272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  <c r="K135" s="41">
        <f t="shared" si="8"/>
        <v>23306</v>
      </c>
      <c r="L135" s="42">
        <f t="shared" si="9"/>
        <v>2144.9893390191901</v>
      </c>
      <c r="M135" s="41">
        <f t="shared" si="10"/>
        <v>21161.01066098081</v>
      </c>
      <c r="N135" s="40">
        <f t="shared" si="11"/>
        <v>124</v>
      </c>
    </row>
    <row r="136" spans="1:14" x14ac:dyDescent="0.25">
      <c r="A136" s="7" t="s">
        <v>273</v>
      </c>
      <c r="B136" s="8" t="s">
        <v>274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  <c r="K136" s="41">
        <f t="shared" si="8"/>
        <v>21239.069767441862</v>
      </c>
      <c r="L136" s="42">
        <f t="shared" si="9"/>
        <v>10710.951526032317</v>
      </c>
      <c r="M136" s="41">
        <f t="shared" si="10"/>
        <v>10528.118241409546</v>
      </c>
      <c r="N136" s="40">
        <f t="shared" si="11"/>
        <v>141</v>
      </c>
    </row>
    <row r="137" spans="1:14" x14ac:dyDescent="0.25">
      <c r="A137" s="7" t="s">
        <v>275</v>
      </c>
      <c r="B137" s="8" t="s">
        <v>276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  <c r="K137" s="41">
        <f t="shared" si="8"/>
        <v>22244.93177387914</v>
      </c>
      <c r="L137" s="42">
        <f t="shared" si="9"/>
        <v>1714.2241379310346</v>
      </c>
      <c r="M137" s="41">
        <f t="shared" si="10"/>
        <v>20530.707635948103</v>
      </c>
      <c r="N137" s="40">
        <f t="shared" si="11"/>
        <v>134</v>
      </c>
    </row>
    <row r="138" spans="1:14" x14ac:dyDescent="0.25">
      <c r="A138" s="7" t="s">
        <v>277</v>
      </c>
      <c r="B138" s="8" t="s">
        <v>278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  <c r="K138" s="41">
        <f t="shared" si="8"/>
        <v>21394.460093896712</v>
      </c>
      <c r="L138" s="42">
        <f t="shared" si="9"/>
        <v>613.28125</v>
      </c>
      <c r="M138" s="41">
        <f t="shared" si="10"/>
        <v>20781.178843896712</v>
      </c>
      <c r="N138" s="40">
        <f t="shared" si="11"/>
        <v>139</v>
      </c>
    </row>
    <row r="139" spans="1:14" x14ac:dyDescent="0.25">
      <c r="A139" s="7" t="s">
        <v>279</v>
      </c>
      <c r="B139" s="8" t="s">
        <v>280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  <c r="K139" s="41">
        <f t="shared" si="8"/>
        <v>22286.274509803919</v>
      </c>
      <c r="L139" s="42">
        <f t="shared" si="9"/>
        <v>2466.5314401622718</v>
      </c>
      <c r="M139" s="41">
        <f t="shared" si="10"/>
        <v>19819.743069641649</v>
      </c>
      <c r="N139" s="40">
        <f t="shared" si="11"/>
        <v>133</v>
      </c>
    </row>
    <row r="140" spans="1:14" x14ac:dyDescent="0.25">
      <c r="A140" s="7" t="s">
        <v>281</v>
      </c>
      <c r="B140" s="8" t="s">
        <v>282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  <c r="K140" s="41">
        <f t="shared" si="8"/>
        <v>20774.401473296501</v>
      </c>
      <c r="L140" s="42">
        <f t="shared" si="9"/>
        <v>1006.9586573884568</v>
      </c>
      <c r="M140" s="41">
        <f t="shared" si="10"/>
        <v>19767.442815908045</v>
      </c>
      <c r="N140" s="40">
        <f t="shared" si="11"/>
        <v>145</v>
      </c>
    </row>
    <row r="141" spans="1:14" x14ac:dyDescent="0.25">
      <c r="A141" s="7" t="s">
        <v>283</v>
      </c>
      <c r="B141" s="8" t="s">
        <v>284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  <c r="K141" s="41">
        <f t="shared" si="8"/>
        <v>26093.16037735849</v>
      </c>
      <c r="L141" s="42">
        <f t="shared" si="9"/>
        <v>4626.8023748939777</v>
      </c>
      <c r="M141" s="41">
        <f t="shared" si="10"/>
        <v>21466.358002464513</v>
      </c>
      <c r="N141" s="40">
        <f t="shared" si="11"/>
        <v>116</v>
      </c>
    </row>
    <row r="142" spans="1:14" x14ac:dyDescent="0.25">
      <c r="A142" s="7" t="s">
        <v>285</v>
      </c>
      <c r="B142" s="8" t="s">
        <v>286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  <c r="K142" s="41">
        <f t="shared" si="8"/>
        <v>19064.193270060397</v>
      </c>
      <c r="L142" s="42">
        <f t="shared" si="9"/>
        <v>128.99850523168908</v>
      </c>
      <c r="M142" s="41">
        <f t="shared" si="10"/>
        <v>18935.19476482871</v>
      </c>
      <c r="N142" s="40">
        <f t="shared" si="11"/>
        <v>159</v>
      </c>
    </row>
    <row r="143" spans="1:14" x14ac:dyDescent="0.25">
      <c r="A143" s="7" t="s">
        <v>287</v>
      </c>
      <c r="B143" s="8" t="s">
        <v>288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  <c r="K143" s="41">
        <f t="shared" si="8"/>
        <v>21044.21052631579</v>
      </c>
      <c r="L143" s="42">
        <f t="shared" si="9"/>
        <v>545.24975514201776</v>
      </c>
      <c r="M143" s="41">
        <f t="shared" si="10"/>
        <v>20498.960771173774</v>
      </c>
      <c r="N143" s="40">
        <f t="shared" si="11"/>
        <v>143</v>
      </c>
    </row>
    <row r="144" spans="1:14" x14ac:dyDescent="0.25">
      <c r="A144" s="7" t="s">
        <v>289</v>
      </c>
      <c r="B144" s="8" t="s">
        <v>290</v>
      </c>
      <c r="C144" s="9">
        <v>58803</v>
      </c>
      <c r="D144" s="10" t="s">
        <v>8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  <c r="K144" s="41">
        <f t="shared" si="8"/>
        <v>21160.886319845857</v>
      </c>
      <c r="L144" s="42">
        <f t="shared" si="9"/>
        <v>3486.5629420084861</v>
      </c>
      <c r="M144" s="41">
        <f t="shared" si="10"/>
        <v>17674.323377837369</v>
      </c>
      <c r="N144" s="40" t="str">
        <f t="shared" si="11"/>
        <v>-</v>
      </c>
    </row>
    <row r="145" spans="1:14" x14ac:dyDescent="0.25">
      <c r="A145" s="7" t="s">
        <v>291</v>
      </c>
      <c r="B145" s="8" t="s">
        <v>292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  <c r="K145" s="41">
        <f t="shared" si="8"/>
        <v>21671.314741035858</v>
      </c>
      <c r="L145" s="42">
        <f t="shared" si="9"/>
        <v>4605.6782334384861</v>
      </c>
      <c r="M145" s="41">
        <f t="shared" si="10"/>
        <v>17065.636507597374</v>
      </c>
      <c r="N145" s="40">
        <f t="shared" si="11"/>
        <v>137</v>
      </c>
    </row>
    <row r="146" spans="1:14" x14ac:dyDescent="0.25">
      <c r="A146" s="7" t="s">
        <v>293</v>
      </c>
      <c r="B146" s="8" t="s">
        <v>294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8</v>
      </c>
      <c r="I146" s="21">
        <v>29739.599999999999</v>
      </c>
      <c r="J146" s="22">
        <v>48337.8</v>
      </c>
      <c r="K146" s="41">
        <f t="shared" si="8"/>
        <v>11759.616438356165</v>
      </c>
      <c r="L146" s="42" t="str">
        <f t="shared" si="9"/>
        <v>-</v>
      </c>
      <c r="M146" s="41" t="str">
        <f t="shared" si="10"/>
        <v>-</v>
      </c>
      <c r="N146" s="40">
        <f t="shared" si="11"/>
        <v>260</v>
      </c>
    </row>
    <row r="147" spans="1:14" x14ac:dyDescent="0.25">
      <c r="A147" s="7" t="s">
        <v>295</v>
      </c>
      <c r="B147" s="8" t="s">
        <v>296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  <c r="K147" s="41">
        <f t="shared" si="8"/>
        <v>21542.052313883298</v>
      </c>
      <c r="L147" s="42">
        <f t="shared" si="9"/>
        <v>434.6871569703622</v>
      </c>
      <c r="M147" s="41">
        <f t="shared" si="10"/>
        <v>21107.365156912936</v>
      </c>
      <c r="N147" s="40">
        <f t="shared" si="11"/>
        <v>138</v>
      </c>
    </row>
    <row r="148" spans="1:14" x14ac:dyDescent="0.25">
      <c r="A148" s="7" t="s">
        <v>297</v>
      </c>
      <c r="B148" s="8" t="s">
        <v>298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  <c r="K148" s="41">
        <f t="shared" ref="K148:K211" si="12">IFERROR(E148/(F148+1),"-")</f>
        <v>14207.789613848201</v>
      </c>
      <c r="L148" s="42">
        <f t="shared" si="9"/>
        <v>691.28738621586479</v>
      </c>
      <c r="M148" s="41">
        <f t="shared" si="10"/>
        <v>13516.502227632336</v>
      </c>
      <c r="N148" s="40">
        <f t="shared" si="11"/>
        <v>207</v>
      </c>
    </row>
    <row r="149" spans="1:14" x14ac:dyDescent="0.25">
      <c r="A149" s="7" t="s">
        <v>299</v>
      </c>
      <c r="B149" s="8" t="s">
        <v>300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  <c r="K149" s="41">
        <f t="shared" si="12"/>
        <v>20472.894482091</v>
      </c>
      <c r="L149" s="42">
        <f t="shared" si="9"/>
        <v>1314.0571428571427</v>
      </c>
      <c r="M149" s="41">
        <f t="shared" si="10"/>
        <v>19158.837339233858</v>
      </c>
      <c r="N149" s="40">
        <f t="shared" si="11"/>
        <v>148</v>
      </c>
    </row>
    <row r="150" spans="1:14" x14ac:dyDescent="0.25">
      <c r="A150" s="7" t="s">
        <v>301</v>
      </c>
      <c r="B150" s="8" t="s">
        <v>302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  <c r="K150" s="41">
        <f t="shared" si="12"/>
        <v>21249.494949494951</v>
      </c>
      <c r="L150" s="42">
        <f t="shared" si="9"/>
        <v>349.90439770554497</v>
      </c>
      <c r="M150" s="41">
        <f t="shared" si="10"/>
        <v>20899.590551789406</v>
      </c>
      <c r="N150" s="40">
        <f t="shared" si="11"/>
        <v>140</v>
      </c>
    </row>
    <row r="151" spans="1:14" x14ac:dyDescent="0.25">
      <c r="A151" s="7" t="s">
        <v>303</v>
      </c>
      <c r="B151" s="8" t="s">
        <v>304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  <c r="K151" s="41">
        <f t="shared" si="12"/>
        <v>22828.664495114008</v>
      </c>
      <c r="L151" s="42">
        <f t="shared" si="9"/>
        <v>5192.1998247151623</v>
      </c>
      <c r="M151" s="41">
        <f t="shared" si="10"/>
        <v>17636.464670398847</v>
      </c>
      <c r="N151" s="40">
        <f t="shared" si="11"/>
        <v>131</v>
      </c>
    </row>
    <row r="152" spans="1:14" x14ac:dyDescent="0.25">
      <c r="A152" s="7" t="s">
        <v>305</v>
      </c>
      <c r="B152" s="8" t="s">
        <v>306</v>
      </c>
      <c r="C152" s="9">
        <v>15000</v>
      </c>
      <c r="D152" s="10" t="s">
        <v>8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  <c r="K152" s="41">
        <f t="shared" si="12"/>
        <v>17652.836579170194</v>
      </c>
      <c r="L152" s="42">
        <f t="shared" si="9"/>
        <v>1692.063492063492</v>
      </c>
      <c r="M152" s="41">
        <f t="shared" si="10"/>
        <v>15960.773087106703</v>
      </c>
      <c r="N152" s="40" t="str">
        <f t="shared" si="11"/>
        <v>-</v>
      </c>
    </row>
    <row r="153" spans="1:14" x14ac:dyDescent="0.25">
      <c r="A153" s="7" t="s">
        <v>307</v>
      </c>
      <c r="B153" s="8" t="s">
        <v>308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  <c r="K153" s="41">
        <f t="shared" si="12"/>
        <v>22886.438809261301</v>
      </c>
      <c r="L153" s="42">
        <f t="shared" si="9"/>
        <v>1371.9424460431653</v>
      </c>
      <c r="M153" s="41">
        <f t="shared" si="10"/>
        <v>21514.496363218135</v>
      </c>
      <c r="N153" s="40">
        <f t="shared" si="11"/>
        <v>127</v>
      </c>
    </row>
    <row r="154" spans="1:14" x14ac:dyDescent="0.25">
      <c r="A154" s="7" t="s">
        <v>309</v>
      </c>
      <c r="B154" s="8" t="s">
        <v>310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  <c r="K154" s="41">
        <f t="shared" si="12"/>
        <v>19099.907493061979</v>
      </c>
      <c r="L154" s="42">
        <f t="shared" si="9"/>
        <v>397.05882352941177</v>
      </c>
      <c r="M154" s="41">
        <f t="shared" si="10"/>
        <v>18702.848669532566</v>
      </c>
      <c r="N154" s="40">
        <f t="shared" si="11"/>
        <v>158</v>
      </c>
    </row>
    <row r="155" spans="1:14" x14ac:dyDescent="0.25">
      <c r="A155" s="7" t="s">
        <v>311</v>
      </c>
      <c r="B155" s="8" t="s">
        <v>312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  <c r="K155" s="41">
        <f t="shared" si="12"/>
        <v>18351.736420302761</v>
      </c>
      <c r="L155" s="42">
        <f t="shared" si="9"/>
        <v>6697.659297789337</v>
      </c>
      <c r="M155" s="41">
        <f t="shared" si="10"/>
        <v>11654.077122513423</v>
      </c>
      <c r="N155" s="40">
        <f t="shared" si="11"/>
        <v>161</v>
      </c>
    </row>
    <row r="156" spans="1:14" x14ac:dyDescent="0.25">
      <c r="A156" s="7" t="s">
        <v>313</v>
      </c>
      <c r="B156" s="8" t="s">
        <v>314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  <c r="K156" s="41">
        <f t="shared" si="12"/>
        <v>12643.884449907804</v>
      </c>
      <c r="L156" s="42">
        <f t="shared" si="9"/>
        <v>810.61185468451242</v>
      </c>
      <c r="M156" s="41">
        <f t="shared" si="10"/>
        <v>11833.272595223292</v>
      </c>
      <c r="N156" s="40">
        <f t="shared" si="11"/>
        <v>230</v>
      </c>
    </row>
    <row r="157" spans="1:14" x14ac:dyDescent="0.25">
      <c r="A157" s="7" t="s">
        <v>315</v>
      </c>
      <c r="B157" s="8" t="s">
        <v>316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  <c r="K157" s="41">
        <f t="shared" si="12"/>
        <v>17011.75</v>
      </c>
      <c r="L157" s="42">
        <f t="shared" si="9"/>
        <v>373.66185216652508</v>
      </c>
      <c r="M157" s="41">
        <f t="shared" si="10"/>
        <v>16638.088147833474</v>
      </c>
      <c r="N157" s="40">
        <f t="shared" si="11"/>
        <v>170</v>
      </c>
    </row>
    <row r="158" spans="1:14" x14ac:dyDescent="0.25">
      <c r="A158" s="7" t="s">
        <v>317</v>
      </c>
      <c r="B158" s="8" t="s">
        <v>318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  <c r="K158" s="41">
        <f t="shared" si="12"/>
        <v>19101.983002832862</v>
      </c>
      <c r="L158" s="42">
        <f t="shared" si="9"/>
        <v>859.44206008583694</v>
      </c>
      <c r="M158" s="41">
        <f t="shared" si="10"/>
        <v>18242.540942747026</v>
      </c>
      <c r="N158" s="40">
        <f t="shared" si="11"/>
        <v>157</v>
      </c>
    </row>
    <row r="159" spans="1:14" x14ac:dyDescent="0.25">
      <c r="A159" s="7" t="s">
        <v>319</v>
      </c>
      <c r="B159" s="8" t="s">
        <v>320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  <c r="K159" s="41">
        <f t="shared" si="12"/>
        <v>18207.317073170732</v>
      </c>
      <c r="L159" s="42">
        <f t="shared" si="9"/>
        <v>339.55223880597015</v>
      </c>
      <c r="M159" s="41">
        <f t="shared" si="10"/>
        <v>17867.764834364763</v>
      </c>
      <c r="N159" s="40">
        <f t="shared" si="11"/>
        <v>164</v>
      </c>
    </row>
    <row r="160" spans="1:14" x14ac:dyDescent="0.25">
      <c r="A160" s="7" t="s">
        <v>321</v>
      </c>
      <c r="B160" s="8" t="s">
        <v>322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  <c r="K160" s="41">
        <f t="shared" si="12"/>
        <v>17052.551020408162</v>
      </c>
      <c r="L160" s="42">
        <f t="shared" si="9"/>
        <v>301.20240480961928</v>
      </c>
      <c r="M160" s="41">
        <f t="shared" si="10"/>
        <v>16751.348615598541</v>
      </c>
      <c r="N160" s="40">
        <f t="shared" si="11"/>
        <v>169</v>
      </c>
    </row>
    <row r="161" spans="1:14" x14ac:dyDescent="0.25">
      <c r="A161" s="7" t="s">
        <v>323</v>
      </c>
      <c r="B161" s="8" t="s">
        <v>324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  <c r="K161" s="41">
        <f t="shared" si="12"/>
        <v>18027.95311091073</v>
      </c>
      <c r="L161" s="42">
        <f t="shared" si="9"/>
        <v>5338.3685800604226</v>
      </c>
      <c r="M161" s="41">
        <f t="shared" si="10"/>
        <v>12689.584530850309</v>
      </c>
      <c r="N161" s="40">
        <f t="shared" si="11"/>
        <v>165</v>
      </c>
    </row>
    <row r="162" spans="1:14" x14ac:dyDescent="0.25">
      <c r="A162" s="7" t="s">
        <v>325</v>
      </c>
      <c r="B162" s="8" t="s">
        <v>326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  <c r="K162" s="41">
        <f t="shared" si="12"/>
        <v>18334.562211981567</v>
      </c>
      <c r="L162" s="42">
        <f t="shared" si="9"/>
        <v>2491.4473684210525</v>
      </c>
      <c r="M162" s="41">
        <f t="shared" si="10"/>
        <v>15843.114843560514</v>
      </c>
      <c r="N162" s="40">
        <f t="shared" si="11"/>
        <v>162</v>
      </c>
    </row>
    <row r="163" spans="1:14" x14ac:dyDescent="0.25">
      <c r="A163" s="7" t="s">
        <v>327</v>
      </c>
      <c r="B163" s="8" t="s">
        <v>328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8</v>
      </c>
      <c r="I163" s="21">
        <v>62307</v>
      </c>
      <c r="J163" s="22">
        <v>17872.900000000001</v>
      </c>
      <c r="K163" s="41">
        <f t="shared" si="12"/>
        <v>19230.843840931135</v>
      </c>
      <c r="L163" s="42" t="str">
        <f t="shared" si="9"/>
        <v>-</v>
      </c>
      <c r="M163" s="41" t="str">
        <f t="shared" si="10"/>
        <v>-</v>
      </c>
      <c r="N163" s="40">
        <f t="shared" si="11"/>
        <v>156</v>
      </c>
    </row>
    <row r="164" spans="1:14" x14ac:dyDescent="0.25">
      <c r="A164" s="7" t="s">
        <v>329</v>
      </c>
      <c r="B164" s="8" t="s">
        <v>330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  <c r="K164" s="41">
        <f t="shared" si="12"/>
        <v>19490.566037735851</v>
      </c>
      <c r="L164" s="42">
        <f t="shared" si="9"/>
        <v>10224.669603524228</v>
      </c>
      <c r="M164" s="41">
        <f t="shared" si="10"/>
        <v>9265.8964342116233</v>
      </c>
      <c r="N164" s="40">
        <f t="shared" si="11"/>
        <v>154</v>
      </c>
    </row>
    <row r="165" spans="1:14" x14ac:dyDescent="0.25">
      <c r="A165" s="7" t="s">
        <v>331</v>
      </c>
      <c r="B165" s="8" t="s">
        <v>332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  <c r="K165" s="41">
        <f t="shared" si="12"/>
        <v>16621.107266435989</v>
      </c>
      <c r="L165" s="42">
        <f t="shared" si="9"/>
        <v>4090.1246404602111</v>
      </c>
      <c r="M165" s="41">
        <f t="shared" si="10"/>
        <v>12530.982625975777</v>
      </c>
      <c r="N165" s="40">
        <f t="shared" si="11"/>
        <v>175</v>
      </c>
    </row>
    <row r="166" spans="1:14" x14ac:dyDescent="0.25">
      <c r="A166" s="7" t="s">
        <v>333</v>
      </c>
      <c r="B166" s="8" t="s">
        <v>334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  <c r="K166" s="41">
        <f t="shared" si="12"/>
        <v>19517.922606924643</v>
      </c>
      <c r="L166" s="42">
        <f t="shared" si="9"/>
        <v>191.31914893617022</v>
      </c>
      <c r="M166" s="41">
        <f t="shared" si="10"/>
        <v>19326.603457988473</v>
      </c>
      <c r="N166" s="40">
        <f t="shared" si="11"/>
        <v>153</v>
      </c>
    </row>
    <row r="167" spans="1:14" x14ac:dyDescent="0.25">
      <c r="A167" s="7" t="s">
        <v>335</v>
      </c>
      <c r="B167" s="8" t="s">
        <v>336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  <c r="K167" s="41">
        <f t="shared" si="12"/>
        <v>22880.889423076926</v>
      </c>
      <c r="L167" s="42">
        <f t="shared" si="9"/>
        <v>524.83221476510062</v>
      </c>
      <c r="M167" s="41">
        <f t="shared" si="10"/>
        <v>22356.057208311824</v>
      </c>
      <c r="N167" s="40">
        <f t="shared" si="11"/>
        <v>128</v>
      </c>
    </row>
    <row r="168" spans="1:14" x14ac:dyDescent="0.25">
      <c r="A168" s="7" t="s">
        <v>337</v>
      </c>
      <c r="B168" s="8" t="s">
        <v>338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  <c r="K168" s="41">
        <f t="shared" si="12"/>
        <v>21739.977090492554</v>
      </c>
      <c r="L168" s="42">
        <f t="shared" si="9"/>
        <v>2430.6451612903224</v>
      </c>
      <c r="M168" s="41">
        <f t="shared" si="10"/>
        <v>19309.331929202232</v>
      </c>
      <c r="N168" s="40">
        <f t="shared" si="11"/>
        <v>136</v>
      </c>
    </row>
    <row r="169" spans="1:14" x14ac:dyDescent="0.25">
      <c r="A169" s="7" t="s">
        <v>339</v>
      </c>
      <c r="B169" s="8" t="s">
        <v>340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  <c r="K169" s="41">
        <f t="shared" si="12"/>
        <v>13277.699859747547</v>
      </c>
      <c r="L169" s="42">
        <f t="shared" si="9"/>
        <v>1311.0123770231673</v>
      </c>
      <c r="M169" s="41">
        <f t="shared" si="10"/>
        <v>11966.687482724379</v>
      </c>
      <c r="N169" s="40">
        <f t="shared" si="11"/>
        <v>220</v>
      </c>
    </row>
    <row r="170" spans="1:14" x14ac:dyDescent="0.25">
      <c r="A170" s="7" t="s">
        <v>341</v>
      </c>
      <c r="B170" s="8" t="s">
        <v>342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8</v>
      </c>
      <c r="I170" s="21">
        <v>7154</v>
      </c>
      <c r="J170" s="22">
        <v>8890.9</v>
      </c>
      <c r="K170" s="41">
        <f t="shared" si="12"/>
        <v>19884.21052631579</v>
      </c>
      <c r="L170" s="42" t="str">
        <f t="shared" si="9"/>
        <v>-</v>
      </c>
      <c r="M170" s="41" t="str">
        <f t="shared" si="10"/>
        <v>-</v>
      </c>
      <c r="N170" s="40">
        <f t="shared" si="11"/>
        <v>152</v>
      </c>
    </row>
    <row r="171" spans="1:14" x14ac:dyDescent="0.25">
      <c r="A171" s="7" t="s">
        <v>343</v>
      </c>
      <c r="B171" s="8" t="s">
        <v>344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  <c r="K171" s="41">
        <f t="shared" si="12"/>
        <v>16305.570060922541</v>
      </c>
      <c r="L171" s="42">
        <f t="shared" si="9"/>
        <v>616.81887366818876</v>
      </c>
      <c r="M171" s="41">
        <f t="shared" si="10"/>
        <v>15688.751187254351</v>
      </c>
      <c r="N171" s="40">
        <f t="shared" si="11"/>
        <v>177</v>
      </c>
    </row>
    <row r="172" spans="1:14" x14ac:dyDescent="0.25">
      <c r="A172" s="7" t="s">
        <v>345</v>
      </c>
      <c r="B172" s="8" t="s">
        <v>346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  <c r="K172" s="41">
        <f t="shared" si="12"/>
        <v>16412.334801762114</v>
      </c>
      <c r="L172" s="42">
        <f t="shared" si="9"/>
        <v>1817.0391061452515</v>
      </c>
      <c r="M172" s="41">
        <f t="shared" si="10"/>
        <v>14595.295695616862</v>
      </c>
      <c r="N172" s="40">
        <f t="shared" si="11"/>
        <v>176</v>
      </c>
    </row>
    <row r="173" spans="1:14" x14ac:dyDescent="0.25">
      <c r="A173" s="7" t="s">
        <v>347</v>
      </c>
      <c r="B173" s="8" t="s">
        <v>348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  <c r="K173" s="41">
        <f t="shared" si="12"/>
        <v>18266.798418972332</v>
      </c>
      <c r="L173" s="42">
        <f t="shared" si="9"/>
        <v>2277.8675282714057</v>
      </c>
      <c r="M173" s="41">
        <f t="shared" si="10"/>
        <v>15988.930890700925</v>
      </c>
      <c r="N173" s="40">
        <f t="shared" si="11"/>
        <v>163</v>
      </c>
    </row>
    <row r="174" spans="1:14" x14ac:dyDescent="0.25">
      <c r="A174" s="7" t="s">
        <v>349</v>
      </c>
      <c r="B174" s="8" t="s">
        <v>350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8</v>
      </c>
      <c r="I174" s="21">
        <v>22409</v>
      </c>
      <c r="J174" s="22">
        <v>2968.6</v>
      </c>
      <c r="K174" s="41">
        <f t="shared" si="12"/>
        <v>20622.747747747748</v>
      </c>
      <c r="L174" s="42" t="str">
        <f t="shared" si="9"/>
        <v>-</v>
      </c>
      <c r="M174" s="41" t="str">
        <f t="shared" si="10"/>
        <v>-</v>
      </c>
      <c r="N174" s="40">
        <f t="shared" si="11"/>
        <v>147</v>
      </c>
    </row>
    <row r="175" spans="1:14" x14ac:dyDescent="0.25">
      <c r="A175" s="7" t="s">
        <v>351</v>
      </c>
      <c r="B175" s="8" t="s">
        <v>352</v>
      </c>
      <c r="C175" s="9">
        <v>16500</v>
      </c>
      <c r="D175" s="10" t="s">
        <v>8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  <c r="K175" s="41">
        <f t="shared" si="12"/>
        <v>16699.908508691675</v>
      </c>
      <c r="L175" s="42">
        <f t="shared" si="9"/>
        <v>1934.8127600554785</v>
      </c>
      <c r="M175" s="41">
        <f t="shared" si="10"/>
        <v>14765.095748636197</v>
      </c>
      <c r="N175" s="40" t="str">
        <f t="shared" si="11"/>
        <v>-</v>
      </c>
    </row>
    <row r="176" spans="1:14" x14ac:dyDescent="0.25">
      <c r="A176" s="7" t="s">
        <v>353</v>
      </c>
      <c r="B176" s="8" t="s">
        <v>354</v>
      </c>
      <c r="C176" s="9">
        <v>25110</v>
      </c>
      <c r="D176" s="10" t="s">
        <v>8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  <c r="K176" s="41">
        <f t="shared" si="12"/>
        <v>16629.787234042553</v>
      </c>
      <c r="L176" s="42">
        <f t="shared" si="9"/>
        <v>627.10103871576962</v>
      </c>
      <c r="M176" s="41">
        <f t="shared" si="10"/>
        <v>16002.686195326783</v>
      </c>
      <c r="N176" s="40" t="str">
        <f t="shared" si="11"/>
        <v>-</v>
      </c>
    </row>
    <row r="177" spans="1:14" x14ac:dyDescent="0.25">
      <c r="A177" s="7" t="s">
        <v>355</v>
      </c>
      <c r="B177" s="8" t="s">
        <v>356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  <c r="K177" s="41">
        <f t="shared" si="12"/>
        <v>14251.568785197105</v>
      </c>
      <c r="L177" s="42">
        <f t="shared" si="9"/>
        <v>805.57593543653707</v>
      </c>
      <c r="M177" s="41">
        <f t="shared" si="10"/>
        <v>13445.992849760569</v>
      </c>
      <c r="N177" s="40">
        <f t="shared" si="11"/>
        <v>206</v>
      </c>
    </row>
    <row r="178" spans="1:14" x14ac:dyDescent="0.25">
      <c r="A178" s="7" t="s">
        <v>357</v>
      </c>
      <c r="B178" s="8" t="s">
        <v>358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  <c r="K178" s="41">
        <f t="shared" si="12"/>
        <v>16764.89058039962</v>
      </c>
      <c r="L178" s="42">
        <f t="shared" si="9"/>
        <v>96.31604459524965</v>
      </c>
      <c r="M178" s="41">
        <f t="shared" si="10"/>
        <v>16668.574535804371</v>
      </c>
      <c r="N178" s="40">
        <f t="shared" si="11"/>
        <v>171</v>
      </c>
    </row>
    <row r="179" spans="1:14" x14ac:dyDescent="0.25">
      <c r="A179" s="7" t="s">
        <v>359</v>
      </c>
      <c r="B179" s="8" t="s">
        <v>360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  <c r="K179" s="41">
        <f t="shared" si="12"/>
        <v>14986.752136752139</v>
      </c>
      <c r="L179" s="42">
        <f t="shared" si="9"/>
        <v>1771.0862619808308</v>
      </c>
      <c r="M179" s="41">
        <f t="shared" si="10"/>
        <v>13215.665874771308</v>
      </c>
      <c r="N179" s="40">
        <f t="shared" si="11"/>
        <v>190</v>
      </c>
    </row>
    <row r="180" spans="1:14" x14ac:dyDescent="0.25">
      <c r="A180" s="7" t="s">
        <v>361</v>
      </c>
      <c r="B180" s="8" t="s">
        <v>362</v>
      </c>
      <c r="C180" s="9">
        <v>87500</v>
      </c>
      <c r="D180" s="10" t="s">
        <v>8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  <c r="K180" s="41">
        <f t="shared" si="12"/>
        <v>16299.625468164793</v>
      </c>
      <c r="L180" s="42">
        <f t="shared" si="9"/>
        <v>1518.263266712612</v>
      </c>
      <c r="M180" s="41">
        <f t="shared" si="10"/>
        <v>14781.362201452181</v>
      </c>
      <c r="N180" s="40" t="str">
        <f t="shared" si="11"/>
        <v>-</v>
      </c>
    </row>
    <row r="181" spans="1:14" x14ac:dyDescent="0.25">
      <c r="A181" s="7" t="s">
        <v>363</v>
      </c>
      <c r="B181" s="8" t="s">
        <v>364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  <c r="K181" s="41">
        <f t="shared" si="12"/>
        <v>13023.888470233611</v>
      </c>
      <c r="L181" s="42">
        <f t="shared" si="9"/>
        <v>137.13733075435206</v>
      </c>
      <c r="M181" s="41">
        <f t="shared" si="10"/>
        <v>12886.751139479258</v>
      </c>
      <c r="N181" s="40">
        <f t="shared" si="11"/>
        <v>223</v>
      </c>
    </row>
    <row r="182" spans="1:14" x14ac:dyDescent="0.25">
      <c r="A182" s="7" t="s">
        <v>365</v>
      </c>
      <c r="B182" s="8" t="s">
        <v>366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  <c r="K182" s="41">
        <f t="shared" si="12"/>
        <v>15386.464826357969</v>
      </c>
      <c r="L182" s="42">
        <f t="shared" si="9"/>
        <v>340.32258064516128</v>
      </c>
      <c r="M182" s="41">
        <f t="shared" si="10"/>
        <v>15046.142245712808</v>
      </c>
      <c r="N182" s="40">
        <f t="shared" si="11"/>
        <v>186</v>
      </c>
    </row>
    <row r="183" spans="1:14" x14ac:dyDescent="0.25">
      <c r="A183" s="7" t="s">
        <v>367</v>
      </c>
      <c r="B183" s="8" t="s">
        <v>368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  <c r="K183" s="41">
        <f t="shared" si="12"/>
        <v>11210.512654120703</v>
      </c>
      <c r="L183" s="42">
        <f t="shared" si="9"/>
        <v>2582.3262839879153</v>
      </c>
      <c r="M183" s="41">
        <f t="shared" si="10"/>
        <v>8628.1863701327875</v>
      </c>
      <c r="N183" s="40">
        <f t="shared" si="11"/>
        <v>270</v>
      </c>
    </row>
    <row r="184" spans="1:14" x14ac:dyDescent="0.25">
      <c r="A184" s="7" t="s">
        <v>369</v>
      </c>
      <c r="B184" s="8" t="s">
        <v>370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  <c r="K184" s="41">
        <f t="shared" si="12"/>
        <v>14534.962089300758</v>
      </c>
      <c r="L184" s="42">
        <f t="shared" si="9"/>
        <v>3433.1606217616581</v>
      </c>
      <c r="M184" s="41">
        <f t="shared" si="10"/>
        <v>11101.801467539099</v>
      </c>
      <c r="N184" s="40">
        <f t="shared" si="11"/>
        <v>201</v>
      </c>
    </row>
    <row r="185" spans="1:14" x14ac:dyDescent="0.25">
      <c r="A185" s="7" t="s">
        <v>371</v>
      </c>
      <c r="B185" s="8" t="s">
        <v>372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  <c r="K185" s="41">
        <f t="shared" si="12"/>
        <v>17135.991820040901</v>
      </c>
      <c r="L185" s="42">
        <f t="shared" si="9"/>
        <v>1646.0836136472849</v>
      </c>
      <c r="M185" s="41">
        <f t="shared" si="10"/>
        <v>15489.908206393617</v>
      </c>
      <c r="N185" s="40">
        <f t="shared" si="11"/>
        <v>168</v>
      </c>
    </row>
    <row r="186" spans="1:14" x14ac:dyDescent="0.25">
      <c r="A186" s="7" t="s">
        <v>373</v>
      </c>
      <c r="B186" s="8" t="s">
        <v>374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  <c r="K186" s="41">
        <f t="shared" si="12"/>
        <v>17191.161356628982</v>
      </c>
      <c r="L186" s="42">
        <f t="shared" si="9"/>
        <v>5379.2544570502432</v>
      </c>
      <c r="M186" s="41">
        <f t="shared" si="10"/>
        <v>11811.906899578738</v>
      </c>
      <c r="N186" s="40">
        <f t="shared" si="11"/>
        <v>167</v>
      </c>
    </row>
    <row r="187" spans="1:14" x14ac:dyDescent="0.25">
      <c r="A187" s="7" t="s">
        <v>375</v>
      </c>
      <c r="B187" s="8" t="s">
        <v>376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  <c r="K187" s="41">
        <f t="shared" si="12"/>
        <v>14875.849731663684</v>
      </c>
      <c r="L187" s="42">
        <f t="shared" si="9"/>
        <v>504.93920972644372</v>
      </c>
      <c r="M187" s="41">
        <f t="shared" si="10"/>
        <v>14370.91052193724</v>
      </c>
      <c r="N187" s="40">
        <f t="shared" si="11"/>
        <v>193</v>
      </c>
    </row>
    <row r="188" spans="1:14" x14ac:dyDescent="0.25">
      <c r="A188" s="7" t="s">
        <v>377</v>
      </c>
      <c r="B188" s="8" t="s">
        <v>378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  <c r="K188" s="41">
        <f t="shared" si="12"/>
        <v>15850.860420650095</v>
      </c>
      <c r="L188" s="42">
        <f t="shared" si="9"/>
        <v>847.84446322907854</v>
      </c>
      <c r="M188" s="41">
        <f t="shared" si="10"/>
        <v>15003.015957421016</v>
      </c>
      <c r="N188" s="40">
        <f t="shared" si="11"/>
        <v>181</v>
      </c>
    </row>
    <row r="189" spans="1:14" x14ac:dyDescent="0.25">
      <c r="A189" s="7" t="s">
        <v>379</v>
      </c>
      <c r="B189" s="8" t="s">
        <v>380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  <c r="K189" s="41">
        <f t="shared" si="12"/>
        <v>14256.944444444445</v>
      </c>
      <c r="L189" s="42">
        <f t="shared" si="9"/>
        <v>2079.847908745247</v>
      </c>
      <c r="M189" s="41">
        <f t="shared" si="10"/>
        <v>12177.096535699198</v>
      </c>
      <c r="N189" s="40">
        <f t="shared" si="11"/>
        <v>205</v>
      </c>
    </row>
    <row r="190" spans="1:14" x14ac:dyDescent="0.25">
      <c r="A190" s="7" t="s">
        <v>381</v>
      </c>
      <c r="B190" s="8" t="s">
        <v>382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  <c r="K190" s="41">
        <f t="shared" si="12"/>
        <v>16031.929480901079</v>
      </c>
      <c r="L190" s="42">
        <f t="shared" si="9"/>
        <v>664.16666666666674</v>
      </c>
      <c r="M190" s="41">
        <f t="shared" si="10"/>
        <v>15367.762814234413</v>
      </c>
      <c r="N190" s="40">
        <f t="shared" si="11"/>
        <v>179</v>
      </c>
    </row>
    <row r="191" spans="1:14" x14ac:dyDescent="0.25">
      <c r="A191" s="7" t="s">
        <v>383</v>
      </c>
      <c r="B191" s="8" t="s">
        <v>384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  <c r="K191" s="41">
        <f t="shared" si="12"/>
        <v>7933.1064657267871</v>
      </c>
      <c r="L191" s="42">
        <f t="shared" si="9"/>
        <v>254.1972717733473</v>
      </c>
      <c r="M191" s="41">
        <f t="shared" si="10"/>
        <v>7678.9091939534401</v>
      </c>
      <c r="N191" s="40">
        <f t="shared" si="11"/>
        <v>356</v>
      </c>
    </row>
    <row r="192" spans="1:14" x14ac:dyDescent="0.25">
      <c r="A192" s="7" t="s">
        <v>385</v>
      </c>
      <c r="B192" s="8" t="s">
        <v>386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  <c r="K192" s="41">
        <f t="shared" si="12"/>
        <v>14858.667883211678</v>
      </c>
      <c r="L192" s="42">
        <f t="shared" si="9"/>
        <v>708.32404310665186</v>
      </c>
      <c r="M192" s="41">
        <f t="shared" si="10"/>
        <v>14150.343840105026</v>
      </c>
      <c r="N192" s="40">
        <f t="shared" si="11"/>
        <v>194</v>
      </c>
    </row>
    <row r="193" spans="1:14" x14ac:dyDescent="0.25">
      <c r="A193" s="7" t="s">
        <v>387</v>
      </c>
      <c r="B193" s="8" t="s">
        <v>388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  <c r="K193" s="41">
        <f t="shared" si="12"/>
        <v>15192.235734331151</v>
      </c>
      <c r="L193" s="42">
        <f t="shared" si="9"/>
        <v>523.1895850284784</v>
      </c>
      <c r="M193" s="41">
        <f t="shared" si="10"/>
        <v>14669.046149302672</v>
      </c>
      <c r="N193" s="40">
        <f t="shared" si="11"/>
        <v>189</v>
      </c>
    </row>
    <row r="194" spans="1:14" x14ac:dyDescent="0.25">
      <c r="A194" s="7" t="s">
        <v>389</v>
      </c>
      <c r="B194" s="8" t="s">
        <v>390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  <c r="K194" s="41">
        <f t="shared" si="12"/>
        <v>15424.476190476191</v>
      </c>
      <c r="L194" s="42">
        <f t="shared" si="9"/>
        <v>1912.3260437375745</v>
      </c>
      <c r="M194" s="41">
        <f t="shared" si="10"/>
        <v>13512.150146738617</v>
      </c>
      <c r="N194" s="40">
        <f t="shared" si="11"/>
        <v>185</v>
      </c>
    </row>
    <row r="195" spans="1:14" x14ac:dyDescent="0.25">
      <c r="A195" s="7" t="s">
        <v>391</v>
      </c>
      <c r="B195" s="8" t="s">
        <v>392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  <c r="K195" s="41">
        <f t="shared" si="12"/>
        <v>14807.162534435261</v>
      </c>
      <c r="L195" s="42">
        <f t="shared" si="9"/>
        <v>1503.9370078740158</v>
      </c>
      <c r="M195" s="41">
        <f t="shared" si="10"/>
        <v>13303.225526561246</v>
      </c>
      <c r="N195" s="40">
        <f t="shared" si="11"/>
        <v>195</v>
      </c>
    </row>
    <row r="196" spans="1:14" x14ac:dyDescent="0.25">
      <c r="A196" s="7" t="s">
        <v>393</v>
      </c>
      <c r="B196" s="8" t="s">
        <v>394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  <c r="K196" s="41">
        <f t="shared" si="12"/>
        <v>14094.736842105262</v>
      </c>
      <c r="L196" s="42">
        <f t="shared" ref="L196:L259" si="13">IFERROR(G196/(1+H196),"-")</f>
        <v>1038.6201991465148</v>
      </c>
      <c r="M196" s="41">
        <f t="shared" ref="M196:M259" si="14">IFERROR(K196-L196,"-")</f>
        <v>13056.116642958747</v>
      </c>
      <c r="N196" s="40">
        <f t="shared" ref="N196:N259" si="15">IFERROR(A196+D196,"-")</f>
        <v>211</v>
      </c>
    </row>
    <row r="197" spans="1:14" x14ac:dyDescent="0.25">
      <c r="A197" s="7" t="s">
        <v>395</v>
      </c>
      <c r="B197" s="8" t="s">
        <v>396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  <c r="K197" s="41">
        <f t="shared" si="12"/>
        <v>12090.015128593041</v>
      </c>
      <c r="L197" s="42">
        <f t="shared" si="13"/>
        <v>1098.9399293286217</v>
      </c>
      <c r="M197" s="41">
        <f t="shared" si="14"/>
        <v>10991.075199264418</v>
      </c>
      <c r="N197" s="40">
        <f t="shared" si="15"/>
        <v>251</v>
      </c>
    </row>
    <row r="198" spans="1:14" x14ac:dyDescent="0.25">
      <c r="A198" s="7" t="s">
        <v>397</v>
      </c>
      <c r="B198" s="8" t="s">
        <v>398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  <c r="K198" s="41">
        <f t="shared" si="12"/>
        <v>15473.170731707318</v>
      </c>
      <c r="L198" s="42">
        <f t="shared" si="13"/>
        <v>436.870642912471</v>
      </c>
      <c r="M198" s="41">
        <f t="shared" si="14"/>
        <v>15036.300088794847</v>
      </c>
      <c r="N198" s="40">
        <f t="shared" si="15"/>
        <v>183</v>
      </c>
    </row>
    <row r="199" spans="1:14" x14ac:dyDescent="0.25">
      <c r="A199" s="7" t="s">
        <v>399</v>
      </c>
      <c r="B199" s="8" t="s">
        <v>400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  <c r="K199" s="41">
        <f t="shared" si="12"/>
        <v>11690.821613619541</v>
      </c>
      <c r="L199" s="42">
        <f t="shared" si="13"/>
        <v>558.92939547761887</v>
      </c>
      <c r="M199" s="41">
        <f t="shared" si="14"/>
        <v>11131.892218141922</v>
      </c>
      <c r="N199" s="40">
        <f t="shared" si="15"/>
        <v>261</v>
      </c>
    </row>
    <row r="200" spans="1:14" x14ac:dyDescent="0.25">
      <c r="A200" s="7" t="s">
        <v>401</v>
      </c>
      <c r="B200" s="8" t="s">
        <v>402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  <c r="K200" s="41">
        <f t="shared" si="12"/>
        <v>14606.475485661425</v>
      </c>
      <c r="L200" s="42">
        <f t="shared" si="13"/>
        <v>373.86438446346278</v>
      </c>
      <c r="M200" s="41">
        <f t="shared" si="14"/>
        <v>14232.611101197963</v>
      </c>
      <c r="N200" s="40">
        <f t="shared" si="15"/>
        <v>200</v>
      </c>
    </row>
    <row r="201" spans="1:14" x14ac:dyDescent="0.25">
      <c r="A201" s="7" t="s">
        <v>403</v>
      </c>
      <c r="B201" s="8" t="s">
        <v>404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  <c r="K201" s="41">
        <f t="shared" si="12"/>
        <v>14961.137440758295</v>
      </c>
      <c r="L201" s="42">
        <f t="shared" si="13"/>
        <v>3683.1683168316827</v>
      </c>
      <c r="M201" s="41">
        <f t="shared" si="14"/>
        <v>11277.969123926612</v>
      </c>
      <c r="N201" s="40">
        <f t="shared" si="15"/>
        <v>192</v>
      </c>
    </row>
    <row r="202" spans="1:14" x14ac:dyDescent="0.25">
      <c r="A202" s="7" t="s">
        <v>405</v>
      </c>
      <c r="B202" s="8" t="s">
        <v>406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  <c r="K202" s="41">
        <f t="shared" si="12"/>
        <v>15615.476190476191</v>
      </c>
      <c r="L202" s="42">
        <f t="shared" si="13"/>
        <v>1657.0762052877137</v>
      </c>
      <c r="M202" s="41">
        <f t="shared" si="14"/>
        <v>13958.399985188476</v>
      </c>
      <c r="N202" s="40">
        <f t="shared" si="15"/>
        <v>182</v>
      </c>
    </row>
    <row r="203" spans="1:14" x14ac:dyDescent="0.25">
      <c r="A203" s="7" t="s">
        <v>407</v>
      </c>
      <c r="B203" s="8" t="s">
        <v>408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8</v>
      </c>
      <c r="K203" s="41">
        <f t="shared" si="12"/>
        <v>16015.321756894791</v>
      </c>
      <c r="L203" s="42">
        <f t="shared" si="13"/>
        <v>652.17391304347871</v>
      </c>
      <c r="M203" s="41">
        <f t="shared" si="14"/>
        <v>15363.147843851313</v>
      </c>
      <c r="N203" s="40">
        <f t="shared" si="15"/>
        <v>180</v>
      </c>
    </row>
    <row r="204" spans="1:14" x14ac:dyDescent="0.25">
      <c r="A204" s="7" t="s">
        <v>409</v>
      </c>
      <c r="B204" s="8" t="s">
        <v>410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  <c r="K204" s="41">
        <f t="shared" si="12"/>
        <v>15451.292246520874</v>
      </c>
      <c r="L204" s="42">
        <f t="shared" si="13"/>
        <v>2023.6087689713322</v>
      </c>
      <c r="M204" s="41">
        <f t="shared" si="14"/>
        <v>13427.683477549541</v>
      </c>
      <c r="N204" s="40">
        <f t="shared" si="15"/>
        <v>184</v>
      </c>
    </row>
    <row r="205" spans="1:14" x14ac:dyDescent="0.25">
      <c r="A205" s="7" t="s">
        <v>411</v>
      </c>
      <c r="B205" s="8" t="s">
        <v>412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  <c r="K205" s="41">
        <f t="shared" si="12"/>
        <v>15382.703777335984</v>
      </c>
      <c r="L205" s="42">
        <f t="shared" si="13"/>
        <v>345.98102845731398</v>
      </c>
      <c r="M205" s="41">
        <f t="shared" si="14"/>
        <v>15036.72274887867</v>
      </c>
      <c r="N205" s="40">
        <f t="shared" si="15"/>
        <v>187</v>
      </c>
    </row>
    <row r="206" spans="1:14" x14ac:dyDescent="0.25">
      <c r="A206" s="7" t="s">
        <v>413</v>
      </c>
      <c r="B206" s="8" t="s">
        <v>414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  <c r="K206" s="41">
        <f t="shared" si="12"/>
        <v>13094.06779661017</v>
      </c>
      <c r="L206" s="42">
        <f t="shared" si="13"/>
        <v>1794.9389179755674</v>
      </c>
      <c r="M206" s="41">
        <f t="shared" si="14"/>
        <v>11299.128878634603</v>
      </c>
      <c r="N206" s="40">
        <f t="shared" si="15"/>
        <v>222</v>
      </c>
    </row>
    <row r="207" spans="1:14" x14ac:dyDescent="0.25">
      <c r="A207" s="7" t="s">
        <v>415</v>
      </c>
      <c r="B207" s="8" t="s">
        <v>416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  <c r="K207" s="41">
        <f t="shared" si="12"/>
        <v>14969.814995131452</v>
      </c>
      <c r="L207" s="42">
        <f t="shared" si="13"/>
        <v>1590.7473309608542</v>
      </c>
      <c r="M207" s="41">
        <f t="shared" si="14"/>
        <v>13379.067664170598</v>
      </c>
      <c r="N207" s="40">
        <f t="shared" si="15"/>
        <v>191</v>
      </c>
    </row>
    <row r="208" spans="1:14" x14ac:dyDescent="0.25">
      <c r="A208" s="7" t="s">
        <v>417</v>
      </c>
      <c r="B208" s="8" t="s">
        <v>418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  <c r="K208" s="41">
        <f t="shared" si="12"/>
        <v>15274.925074925077</v>
      </c>
      <c r="L208" s="42">
        <f t="shared" si="13"/>
        <v>1088.1050041017227</v>
      </c>
      <c r="M208" s="41">
        <f t="shared" si="14"/>
        <v>14186.820070823354</v>
      </c>
      <c r="N208" s="40">
        <f t="shared" si="15"/>
        <v>188</v>
      </c>
    </row>
    <row r="209" spans="1:14" x14ac:dyDescent="0.25">
      <c r="A209" s="7" t="s">
        <v>419</v>
      </c>
      <c r="B209" s="8" t="s">
        <v>420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  <c r="K209" s="41">
        <f t="shared" si="12"/>
        <v>13005.106382978724</v>
      </c>
      <c r="L209" s="42">
        <f t="shared" si="13"/>
        <v>2940.4069767441861</v>
      </c>
      <c r="M209" s="41">
        <f t="shared" si="14"/>
        <v>10064.699406234537</v>
      </c>
      <c r="N209" s="40">
        <f t="shared" si="15"/>
        <v>224</v>
      </c>
    </row>
    <row r="210" spans="1:14" x14ac:dyDescent="0.25">
      <c r="A210" s="7" t="s">
        <v>421</v>
      </c>
      <c r="B210" s="8" t="s">
        <v>422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  <c r="K210" s="41">
        <f t="shared" si="12"/>
        <v>10023.14381270903</v>
      </c>
      <c r="L210" s="42">
        <f t="shared" si="13"/>
        <v>293.88489208633092</v>
      </c>
      <c r="M210" s="41">
        <f t="shared" si="14"/>
        <v>9729.2589206226985</v>
      </c>
      <c r="N210" s="40">
        <f t="shared" si="15"/>
        <v>297</v>
      </c>
    </row>
    <row r="211" spans="1:14" x14ac:dyDescent="0.25">
      <c r="A211" s="7" t="s">
        <v>423</v>
      </c>
      <c r="B211" s="8" t="s">
        <v>424</v>
      </c>
      <c r="C211" s="9">
        <v>88100</v>
      </c>
      <c r="D211" s="10" t="s">
        <v>8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  <c r="K211" s="41">
        <f t="shared" si="12"/>
        <v>14135.377358490565</v>
      </c>
      <c r="L211" s="42">
        <f t="shared" si="13"/>
        <v>1362.6609442060085</v>
      </c>
      <c r="M211" s="41">
        <f t="shared" si="14"/>
        <v>12772.716414284556</v>
      </c>
      <c r="N211" s="40" t="str">
        <f t="shared" si="15"/>
        <v>-</v>
      </c>
    </row>
    <row r="212" spans="1:14" x14ac:dyDescent="0.25">
      <c r="A212" s="7" t="s">
        <v>425</v>
      </c>
      <c r="B212" s="8" t="s">
        <v>426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  <c r="K212" s="41">
        <f t="shared" ref="K212:K275" si="16">IFERROR(E212/(F212+1),"-")</f>
        <v>14024.390243902439</v>
      </c>
      <c r="L212" s="42">
        <f t="shared" si="13"/>
        <v>1491.8625678119347</v>
      </c>
      <c r="M212" s="41">
        <f t="shared" si="14"/>
        <v>12532.527676090504</v>
      </c>
      <c r="N212" s="40">
        <f t="shared" si="15"/>
        <v>212</v>
      </c>
    </row>
    <row r="213" spans="1:14" x14ac:dyDescent="0.25">
      <c r="A213" s="7" t="s">
        <v>425</v>
      </c>
      <c r="B213" s="8" t="s">
        <v>427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  <c r="K213" s="41">
        <f t="shared" si="16"/>
        <v>12500</v>
      </c>
      <c r="L213" s="42">
        <f t="shared" si="13"/>
        <v>3913.8276553106216</v>
      </c>
      <c r="M213" s="41">
        <f t="shared" si="14"/>
        <v>8586.1723446893775</v>
      </c>
      <c r="N213" s="40">
        <f t="shared" si="15"/>
        <v>236</v>
      </c>
    </row>
    <row r="214" spans="1:14" x14ac:dyDescent="0.25">
      <c r="A214" s="7" t="s">
        <v>428</v>
      </c>
      <c r="B214" s="8" t="s">
        <v>429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8</v>
      </c>
      <c r="K214" s="41">
        <f t="shared" si="16"/>
        <v>13740.754369825208</v>
      </c>
      <c r="L214" s="42">
        <f t="shared" si="13"/>
        <v>314.19753086419752</v>
      </c>
      <c r="M214" s="41">
        <f t="shared" si="14"/>
        <v>13426.556838961011</v>
      </c>
      <c r="N214" s="40">
        <f t="shared" si="15"/>
        <v>216</v>
      </c>
    </row>
    <row r="215" spans="1:14" x14ac:dyDescent="0.25">
      <c r="A215" s="7" t="s">
        <v>430</v>
      </c>
      <c r="B215" s="8" t="s">
        <v>431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  <c r="K215" s="41">
        <f t="shared" si="16"/>
        <v>14479.611650485436</v>
      </c>
      <c r="L215" s="42">
        <f t="shared" si="13"/>
        <v>1948.3805668016194</v>
      </c>
      <c r="M215" s="41">
        <f t="shared" si="14"/>
        <v>12531.231083683817</v>
      </c>
      <c r="N215" s="40">
        <f t="shared" si="15"/>
        <v>202</v>
      </c>
    </row>
    <row r="216" spans="1:14" x14ac:dyDescent="0.25">
      <c r="A216" s="7" t="s">
        <v>432</v>
      </c>
      <c r="B216" s="8" t="s">
        <v>433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  <c r="K216" s="41">
        <f t="shared" si="16"/>
        <v>14310.077519379845</v>
      </c>
      <c r="L216" s="42">
        <f t="shared" si="13"/>
        <v>1687.2942725477287</v>
      </c>
      <c r="M216" s="41">
        <f t="shared" si="14"/>
        <v>12622.783246832118</v>
      </c>
      <c r="N216" s="40">
        <f t="shared" si="15"/>
        <v>204</v>
      </c>
    </row>
    <row r="217" spans="1:14" x14ac:dyDescent="0.25">
      <c r="A217" s="7" t="s">
        <v>434</v>
      </c>
      <c r="B217" s="8" t="s">
        <v>435</v>
      </c>
      <c r="C217" s="9">
        <v>49000</v>
      </c>
      <c r="D217" s="10" t="s">
        <v>8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  <c r="K217" s="41">
        <f t="shared" si="16"/>
        <v>13837.924528301886</v>
      </c>
      <c r="L217" s="42">
        <f t="shared" si="13"/>
        <v>1509.0813093980992</v>
      </c>
      <c r="M217" s="41">
        <f t="shared" si="14"/>
        <v>12328.843218903787</v>
      </c>
      <c r="N217" s="40" t="str">
        <f t="shared" si="15"/>
        <v>-</v>
      </c>
    </row>
    <row r="218" spans="1:14" x14ac:dyDescent="0.25">
      <c r="A218" s="7" t="s">
        <v>436</v>
      </c>
      <c r="B218" s="8" t="s">
        <v>437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  <c r="K218" s="41">
        <f t="shared" si="16"/>
        <v>12676.26527050611</v>
      </c>
      <c r="L218" s="42">
        <f t="shared" si="13"/>
        <v>2340.7494145199062</v>
      </c>
      <c r="M218" s="41">
        <f t="shared" si="14"/>
        <v>10335.515855986203</v>
      </c>
      <c r="N218" s="40">
        <f t="shared" si="15"/>
        <v>229</v>
      </c>
    </row>
    <row r="219" spans="1:14" x14ac:dyDescent="0.25">
      <c r="A219" s="7" t="s">
        <v>438</v>
      </c>
      <c r="B219" s="8" t="s">
        <v>439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  <c r="K219" s="41">
        <f t="shared" si="16"/>
        <v>14705.167173252279</v>
      </c>
      <c r="L219" s="42">
        <f t="shared" si="13"/>
        <v>357.01275045537341</v>
      </c>
      <c r="M219" s="41">
        <f t="shared" si="14"/>
        <v>14348.154422796906</v>
      </c>
      <c r="N219" s="40">
        <f t="shared" si="15"/>
        <v>197</v>
      </c>
    </row>
    <row r="220" spans="1:14" x14ac:dyDescent="0.25">
      <c r="A220" s="7" t="s">
        <v>440</v>
      </c>
      <c r="B220" s="8" t="s">
        <v>441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  <c r="K220" s="41">
        <f t="shared" si="16"/>
        <v>12028.931875525652</v>
      </c>
      <c r="L220" s="42">
        <f t="shared" si="13"/>
        <v>983.13253012048187</v>
      </c>
      <c r="M220" s="41">
        <f t="shared" si="14"/>
        <v>11045.79934540517</v>
      </c>
      <c r="N220" s="40">
        <f t="shared" si="15"/>
        <v>256</v>
      </c>
    </row>
    <row r="221" spans="1:14" x14ac:dyDescent="0.25">
      <c r="A221" s="7" t="s">
        <v>442</v>
      </c>
      <c r="B221" s="8" t="s">
        <v>443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  <c r="K221" s="41">
        <f t="shared" si="16"/>
        <v>14096.237623762378</v>
      </c>
      <c r="L221" s="42">
        <f t="shared" si="13"/>
        <v>2311.6591928251119</v>
      </c>
      <c r="M221" s="41">
        <f t="shared" si="14"/>
        <v>11784.578430937265</v>
      </c>
      <c r="N221" s="40">
        <f t="shared" si="15"/>
        <v>210</v>
      </c>
    </row>
    <row r="222" spans="1:14" x14ac:dyDescent="0.25">
      <c r="A222" s="7" t="s">
        <v>444</v>
      </c>
      <c r="B222" s="8" t="s">
        <v>445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  <c r="K222" s="41">
        <f t="shared" si="16"/>
        <v>12610.470275066549</v>
      </c>
      <c r="L222" s="42">
        <f t="shared" si="13"/>
        <v>1133.6032388663969</v>
      </c>
      <c r="M222" s="41">
        <f t="shared" si="14"/>
        <v>11476.867036200152</v>
      </c>
      <c r="N222" s="40">
        <f t="shared" si="15"/>
        <v>232</v>
      </c>
    </row>
    <row r="223" spans="1:14" x14ac:dyDescent="0.25">
      <c r="A223" s="7" t="s">
        <v>446</v>
      </c>
      <c r="B223" s="8" t="s">
        <v>447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  <c r="K223" s="41">
        <f t="shared" si="16"/>
        <v>12487.247141600703</v>
      </c>
      <c r="L223" s="42">
        <f t="shared" si="13"/>
        <v>4971.1316397228638</v>
      </c>
      <c r="M223" s="41">
        <f t="shared" si="14"/>
        <v>7516.1155018778391</v>
      </c>
      <c r="N223" s="40">
        <f t="shared" si="15"/>
        <v>237</v>
      </c>
    </row>
    <row r="224" spans="1:14" x14ac:dyDescent="0.25">
      <c r="A224" s="7" t="s">
        <v>448</v>
      </c>
      <c r="B224" s="8" t="s">
        <v>449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  <c r="K224" s="41">
        <f t="shared" si="16"/>
        <v>12254.10544511668</v>
      </c>
      <c r="L224" s="42">
        <f t="shared" si="13"/>
        <v>387.0183963901423</v>
      </c>
      <c r="M224" s="41">
        <f t="shared" si="14"/>
        <v>11867.087048726538</v>
      </c>
      <c r="N224" s="40">
        <f t="shared" si="15"/>
        <v>246</v>
      </c>
    </row>
    <row r="225" spans="1:14" x14ac:dyDescent="0.25">
      <c r="A225" s="7" t="s">
        <v>450</v>
      </c>
      <c r="B225" s="8" t="s">
        <v>451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8</v>
      </c>
      <c r="I225" s="21">
        <v>15859</v>
      </c>
      <c r="J225" s="22">
        <v>433.5</v>
      </c>
      <c r="K225" s="41">
        <f t="shared" si="16"/>
        <v>18479.112271540471</v>
      </c>
      <c r="L225" s="42" t="str">
        <f t="shared" si="13"/>
        <v>-</v>
      </c>
      <c r="M225" s="41" t="str">
        <f t="shared" si="14"/>
        <v>-</v>
      </c>
      <c r="N225" s="40">
        <f t="shared" si="15"/>
        <v>160</v>
      </c>
    </row>
    <row r="226" spans="1:14" x14ac:dyDescent="0.25">
      <c r="A226" s="7" t="s">
        <v>452</v>
      </c>
      <c r="B226" s="8" t="s">
        <v>453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  <c r="K226" s="41">
        <f t="shared" si="16"/>
        <v>13705.426356589147</v>
      </c>
      <c r="L226" s="42">
        <f t="shared" si="13"/>
        <v>183.00727934485897</v>
      </c>
      <c r="M226" s="41">
        <f t="shared" si="14"/>
        <v>13522.419077244287</v>
      </c>
      <c r="N226" s="40">
        <f t="shared" si="15"/>
        <v>218</v>
      </c>
    </row>
    <row r="227" spans="1:14" x14ac:dyDescent="0.25">
      <c r="A227" s="7" t="s">
        <v>454</v>
      </c>
      <c r="B227" s="8" t="s">
        <v>455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  <c r="K227" s="41">
        <f t="shared" si="16"/>
        <v>10406.804733727809</v>
      </c>
      <c r="L227" s="42">
        <f t="shared" si="13"/>
        <v>2442.6666666666665</v>
      </c>
      <c r="M227" s="41">
        <f t="shared" si="14"/>
        <v>7964.1380670611434</v>
      </c>
      <c r="N227" s="40">
        <f t="shared" si="15"/>
        <v>288</v>
      </c>
    </row>
    <row r="228" spans="1:14" x14ac:dyDescent="0.25">
      <c r="A228" s="7" t="s">
        <v>456</v>
      </c>
      <c r="B228" s="8" t="s">
        <v>457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  <c r="K228" s="41">
        <f t="shared" si="16"/>
        <v>13736.328125</v>
      </c>
      <c r="L228" s="42">
        <f t="shared" si="13"/>
        <v>1164.8351648351647</v>
      </c>
      <c r="M228" s="41">
        <f t="shared" si="14"/>
        <v>12571.492960164835</v>
      </c>
      <c r="N228" s="40">
        <f t="shared" si="15"/>
        <v>217</v>
      </c>
    </row>
    <row r="229" spans="1:14" x14ac:dyDescent="0.25">
      <c r="A229" s="7" t="s">
        <v>458</v>
      </c>
      <c r="B229" s="8" t="s">
        <v>459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8</v>
      </c>
      <c r="I229" s="21">
        <v>18693</v>
      </c>
      <c r="J229" s="22">
        <v>8658.4</v>
      </c>
      <c r="K229" s="41">
        <f t="shared" si="16"/>
        <v>12963.922294172064</v>
      </c>
      <c r="L229" s="42" t="str">
        <f t="shared" si="13"/>
        <v>-</v>
      </c>
      <c r="M229" s="41" t="str">
        <f t="shared" si="14"/>
        <v>-</v>
      </c>
      <c r="N229" s="40">
        <f t="shared" si="15"/>
        <v>225</v>
      </c>
    </row>
    <row r="230" spans="1:14" x14ac:dyDescent="0.25">
      <c r="A230" s="7" t="s">
        <v>460</v>
      </c>
      <c r="B230" s="8" t="s">
        <v>461</v>
      </c>
      <c r="C230" s="9">
        <v>60767</v>
      </c>
      <c r="D230" s="10" t="s">
        <v>8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  <c r="K230" s="41">
        <f t="shared" si="16"/>
        <v>12746.034639927073</v>
      </c>
      <c r="L230" s="42">
        <f t="shared" si="13"/>
        <v>1225.1012145748989</v>
      </c>
      <c r="M230" s="41">
        <f t="shared" si="14"/>
        <v>11520.933425352174</v>
      </c>
      <c r="N230" s="40" t="str">
        <f t="shared" si="15"/>
        <v>-</v>
      </c>
    </row>
    <row r="231" spans="1:14" x14ac:dyDescent="0.25">
      <c r="A231" s="7" t="s">
        <v>462</v>
      </c>
      <c r="B231" s="8" t="s">
        <v>463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  <c r="K231" s="41">
        <f t="shared" si="16"/>
        <v>14199.186991869919</v>
      </c>
      <c r="L231" s="42">
        <f t="shared" si="13"/>
        <v>307.035175879397</v>
      </c>
      <c r="M231" s="41">
        <f t="shared" si="14"/>
        <v>13892.151815990523</v>
      </c>
      <c r="N231" s="40">
        <f t="shared" si="15"/>
        <v>208</v>
      </c>
    </row>
    <row r="232" spans="1:14" x14ac:dyDescent="0.25">
      <c r="A232" s="7" t="s">
        <v>464</v>
      </c>
      <c r="B232" s="8" t="s">
        <v>465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  <c r="K232" s="41">
        <f t="shared" si="16"/>
        <v>12878.986866791744</v>
      </c>
      <c r="L232" s="42">
        <f t="shared" si="13"/>
        <v>2805.8139534883721</v>
      </c>
      <c r="M232" s="41">
        <f t="shared" si="14"/>
        <v>10073.172913303371</v>
      </c>
      <c r="N232" s="40">
        <f t="shared" si="15"/>
        <v>227</v>
      </c>
    </row>
    <row r="233" spans="1:14" x14ac:dyDescent="0.25">
      <c r="A233" s="7" t="s">
        <v>466</v>
      </c>
      <c r="B233" s="8" t="s">
        <v>467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  <c r="K233" s="41">
        <f t="shared" si="16"/>
        <v>11826.274848746758</v>
      </c>
      <c r="L233" s="42">
        <f t="shared" si="13"/>
        <v>1249.1544532130779</v>
      </c>
      <c r="M233" s="41">
        <f t="shared" si="14"/>
        <v>10577.12039553368</v>
      </c>
      <c r="N233" s="40">
        <f t="shared" si="15"/>
        <v>258</v>
      </c>
    </row>
    <row r="234" spans="1:14" x14ac:dyDescent="0.25">
      <c r="A234" s="7" t="s">
        <v>468</v>
      </c>
      <c r="B234" s="8" t="s">
        <v>469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  <c r="K234" s="41">
        <f t="shared" si="16"/>
        <v>14398.837209302326</v>
      </c>
      <c r="L234" s="42">
        <f t="shared" si="13"/>
        <v>2097.3368841544607</v>
      </c>
      <c r="M234" s="41">
        <f t="shared" si="14"/>
        <v>12301.500325147867</v>
      </c>
      <c r="N234" s="40">
        <f t="shared" si="15"/>
        <v>203</v>
      </c>
    </row>
    <row r="235" spans="1:14" x14ac:dyDescent="0.25">
      <c r="A235" s="7" t="s">
        <v>470</v>
      </c>
      <c r="B235" s="8" t="s">
        <v>471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  <c r="K235" s="41">
        <f t="shared" si="16"/>
        <v>12443.732845379689</v>
      </c>
      <c r="L235" s="42">
        <f t="shared" si="13"/>
        <v>1020.0976169968418</v>
      </c>
      <c r="M235" s="41">
        <f t="shared" si="14"/>
        <v>11423.635228382847</v>
      </c>
      <c r="N235" s="40">
        <f t="shared" si="15"/>
        <v>240</v>
      </c>
    </row>
    <row r="236" spans="1:14" x14ac:dyDescent="0.25">
      <c r="A236" s="7" t="s">
        <v>472</v>
      </c>
      <c r="B236" s="8" t="s">
        <v>473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  <c r="K236" s="41">
        <f t="shared" si="16"/>
        <v>12926.526717557252</v>
      </c>
      <c r="L236" s="42">
        <f t="shared" si="13"/>
        <v>1268.7559354226021</v>
      </c>
      <c r="M236" s="41">
        <f t="shared" si="14"/>
        <v>11657.77078213465</v>
      </c>
      <c r="N236" s="40">
        <f t="shared" si="15"/>
        <v>226</v>
      </c>
    </row>
    <row r="237" spans="1:14" x14ac:dyDescent="0.25">
      <c r="A237" s="7" t="s">
        <v>474</v>
      </c>
      <c r="B237" s="8" t="s">
        <v>475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  <c r="K237" s="41">
        <f t="shared" si="16"/>
        <v>12274.543795620437</v>
      </c>
      <c r="L237" s="42">
        <f t="shared" si="13"/>
        <v>2539.0830945558737</v>
      </c>
      <c r="M237" s="41">
        <f t="shared" si="14"/>
        <v>9735.4607010645632</v>
      </c>
      <c r="N237" s="40">
        <f t="shared" si="15"/>
        <v>245</v>
      </c>
    </row>
    <row r="238" spans="1:14" x14ac:dyDescent="0.25">
      <c r="A238" s="7" t="s">
        <v>476</v>
      </c>
      <c r="B238" s="8" t="s">
        <v>477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  <c r="K238" s="41">
        <f t="shared" si="16"/>
        <v>11654.782608695654</v>
      </c>
      <c r="L238" s="42">
        <f t="shared" si="13"/>
        <v>217.0172084130019</v>
      </c>
      <c r="M238" s="41">
        <f t="shared" si="14"/>
        <v>11437.765400282651</v>
      </c>
      <c r="N238" s="40">
        <f t="shared" si="15"/>
        <v>262</v>
      </c>
    </row>
    <row r="239" spans="1:14" x14ac:dyDescent="0.25">
      <c r="A239" s="7" t="s">
        <v>478</v>
      </c>
      <c r="B239" s="8" t="s">
        <v>479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8</v>
      </c>
      <c r="I239" s="21">
        <v>40376</v>
      </c>
      <c r="J239" s="22">
        <v>22828.2</v>
      </c>
      <c r="K239" s="41">
        <f t="shared" si="16"/>
        <v>11905.693950177934</v>
      </c>
      <c r="L239" s="42" t="str">
        <f t="shared" si="13"/>
        <v>-</v>
      </c>
      <c r="M239" s="41" t="str">
        <f t="shared" si="14"/>
        <v>-</v>
      </c>
      <c r="N239" s="40">
        <f t="shared" si="15"/>
        <v>257</v>
      </c>
    </row>
    <row r="240" spans="1:14" x14ac:dyDescent="0.25">
      <c r="A240" s="7" t="s">
        <v>480</v>
      </c>
      <c r="B240" s="8" t="s">
        <v>481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  <c r="K240" s="41">
        <f t="shared" si="16"/>
        <v>12585.68738229755</v>
      </c>
      <c r="L240" s="42">
        <f t="shared" si="13"/>
        <v>2998.7745098039213</v>
      </c>
      <c r="M240" s="41">
        <f t="shared" si="14"/>
        <v>9586.912872493629</v>
      </c>
      <c r="N240" s="40">
        <f t="shared" si="15"/>
        <v>233</v>
      </c>
    </row>
    <row r="241" spans="1:14" x14ac:dyDescent="0.25">
      <c r="A241" s="7" t="s">
        <v>482</v>
      </c>
      <c r="B241" s="8" t="s">
        <v>483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  <c r="K241" s="41">
        <f t="shared" si="16"/>
        <v>12384.572490706318</v>
      </c>
      <c r="L241" s="42">
        <f t="shared" si="13"/>
        <v>1733.4759358288768</v>
      </c>
      <c r="M241" s="41">
        <f t="shared" si="14"/>
        <v>10651.09655487744</v>
      </c>
      <c r="N241" s="40">
        <f t="shared" si="15"/>
        <v>243</v>
      </c>
    </row>
    <row r="242" spans="1:14" x14ac:dyDescent="0.25">
      <c r="A242" s="7" t="s">
        <v>484</v>
      </c>
      <c r="B242" s="8" t="s">
        <v>485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  <c r="K242" s="41">
        <f t="shared" si="16"/>
        <v>10483.030781373323</v>
      </c>
      <c r="L242" s="42">
        <f t="shared" si="13"/>
        <v>127.48363385781553</v>
      </c>
      <c r="M242" s="41">
        <f t="shared" si="14"/>
        <v>10355.547147515508</v>
      </c>
      <c r="N242" s="40">
        <f t="shared" si="15"/>
        <v>285</v>
      </c>
    </row>
    <row r="243" spans="1:14" x14ac:dyDescent="0.25">
      <c r="A243" s="7" t="s">
        <v>486</v>
      </c>
      <c r="B243" s="8" t="s">
        <v>487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  <c r="K243" s="41">
        <f t="shared" si="16"/>
        <v>12630.629770992366</v>
      </c>
      <c r="L243" s="42">
        <f t="shared" si="13"/>
        <v>983.05343511450371</v>
      </c>
      <c r="M243" s="41">
        <f t="shared" si="14"/>
        <v>11647.576335877862</v>
      </c>
      <c r="N243" s="40">
        <f t="shared" si="15"/>
        <v>231</v>
      </c>
    </row>
    <row r="244" spans="1:14" x14ac:dyDescent="0.25">
      <c r="A244" s="7" t="s">
        <v>488</v>
      </c>
      <c r="B244" s="8" t="s">
        <v>489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  <c r="K244" s="41">
        <f t="shared" si="16"/>
        <v>12466.477809254015</v>
      </c>
      <c r="L244" s="42">
        <f t="shared" si="13"/>
        <v>406.2926459438969</v>
      </c>
      <c r="M244" s="41">
        <f t="shared" si="14"/>
        <v>12060.185163310118</v>
      </c>
      <c r="N244" s="40">
        <f t="shared" si="15"/>
        <v>238</v>
      </c>
    </row>
    <row r="245" spans="1:14" x14ac:dyDescent="0.25">
      <c r="A245" s="7" t="s">
        <v>490</v>
      </c>
      <c r="B245" s="8" t="s">
        <v>491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  <c r="K245" s="41">
        <f t="shared" si="16"/>
        <v>14743.325791855204</v>
      </c>
      <c r="L245" s="42">
        <f t="shared" si="13"/>
        <v>2748.4704012713546</v>
      </c>
      <c r="M245" s="41">
        <f t="shared" si="14"/>
        <v>11994.855390583849</v>
      </c>
      <c r="N245" s="40">
        <f t="shared" si="15"/>
        <v>196</v>
      </c>
    </row>
    <row r="246" spans="1:14" x14ac:dyDescent="0.25">
      <c r="A246" s="7" t="s">
        <v>492</v>
      </c>
      <c r="B246" s="8" t="s">
        <v>493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8</v>
      </c>
      <c r="K246" s="41">
        <f t="shared" si="16"/>
        <v>12454.44976076555</v>
      </c>
      <c r="L246" s="42">
        <f t="shared" si="13"/>
        <v>455.33790401567092</v>
      </c>
      <c r="M246" s="41">
        <f t="shared" si="14"/>
        <v>11999.11185674988</v>
      </c>
      <c r="N246" s="40">
        <f t="shared" si="15"/>
        <v>239</v>
      </c>
    </row>
    <row r="247" spans="1:14" x14ac:dyDescent="0.25">
      <c r="A247" s="7" t="s">
        <v>494</v>
      </c>
      <c r="B247" s="8" t="s">
        <v>495</v>
      </c>
      <c r="C247" s="9">
        <v>26383</v>
      </c>
      <c r="D247" s="10" t="s">
        <v>8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  <c r="K247" s="41">
        <f t="shared" si="16"/>
        <v>12752.254901960783</v>
      </c>
      <c r="L247" s="42">
        <f t="shared" si="13"/>
        <v>50.316205533596829</v>
      </c>
      <c r="M247" s="41">
        <f t="shared" si="14"/>
        <v>12701.938696427187</v>
      </c>
      <c r="N247" s="40" t="str">
        <f t="shared" si="15"/>
        <v>-</v>
      </c>
    </row>
    <row r="248" spans="1:14" x14ac:dyDescent="0.25">
      <c r="A248" s="7" t="s">
        <v>496</v>
      </c>
      <c r="B248" s="8" t="s">
        <v>497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  <c r="K248" s="41">
        <f t="shared" si="16"/>
        <v>12157.156220767072</v>
      </c>
      <c r="L248" s="42">
        <f t="shared" si="13"/>
        <v>2394.2307692307695</v>
      </c>
      <c r="M248" s="41">
        <f t="shared" si="14"/>
        <v>9762.9254515363027</v>
      </c>
      <c r="N248" s="40">
        <f t="shared" si="15"/>
        <v>250</v>
      </c>
    </row>
    <row r="249" spans="1:14" x14ac:dyDescent="0.25">
      <c r="A249" s="7" t="s">
        <v>498</v>
      </c>
      <c r="B249" s="8" t="s">
        <v>499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  <c r="K249" s="41">
        <f t="shared" si="16"/>
        <v>11772.232304900181</v>
      </c>
      <c r="L249" s="42">
        <f t="shared" si="13"/>
        <v>2176.7169179229481</v>
      </c>
      <c r="M249" s="41">
        <f t="shared" si="14"/>
        <v>9595.515386977233</v>
      </c>
      <c r="N249" s="40">
        <f t="shared" si="15"/>
        <v>259</v>
      </c>
    </row>
    <row r="250" spans="1:14" x14ac:dyDescent="0.25">
      <c r="A250" s="7" t="s">
        <v>500</v>
      </c>
      <c r="B250" s="8" t="s">
        <v>501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  <c r="K250" s="41">
        <f t="shared" si="16"/>
        <v>13261.27049180328</v>
      </c>
      <c r="L250" s="42">
        <f t="shared" si="13"/>
        <v>1874.5910577971647</v>
      </c>
      <c r="M250" s="41">
        <f t="shared" si="14"/>
        <v>11386.679434006115</v>
      </c>
      <c r="N250" s="40">
        <f t="shared" si="15"/>
        <v>221</v>
      </c>
    </row>
    <row r="251" spans="1:14" x14ac:dyDescent="0.25">
      <c r="A251" s="7" t="s">
        <v>502</v>
      </c>
      <c r="B251" s="8" t="s">
        <v>503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  <c r="K251" s="41">
        <f t="shared" si="16"/>
        <v>12078.504672897196</v>
      </c>
      <c r="L251" s="42">
        <f t="shared" si="13"/>
        <v>1479.5486600846264</v>
      </c>
      <c r="M251" s="41">
        <f t="shared" si="14"/>
        <v>10598.956012812569</v>
      </c>
      <c r="N251" s="40">
        <f t="shared" si="15"/>
        <v>252</v>
      </c>
    </row>
    <row r="252" spans="1:14" x14ac:dyDescent="0.25">
      <c r="A252" s="7" t="s">
        <v>504</v>
      </c>
      <c r="B252" s="8" t="s">
        <v>505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  <c r="K252" s="41">
        <f t="shared" si="16"/>
        <v>12219.602272727272</v>
      </c>
      <c r="L252" s="42">
        <f t="shared" si="13"/>
        <v>33.505154639175252</v>
      </c>
      <c r="M252" s="41">
        <f t="shared" si="14"/>
        <v>12186.097118088097</v>
      </c>
      <c r="N252" s="40">
        <f t="shared" si="15"/>
        <v>247</v>
      </c>
    </row>
    <row r="253" spans="1:14" x14ac:dyDescent="0.25">
      <c r="A253" s="7" t="s">
        <v>506</v>
      </c>
      <c r="B253" s="8" t="s">
        <v>507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  <c r="K253" s="41">
        <f t="shared" si="16"/>
        <v>12512.827988338195</v>
      </c>
      <c r="L253" s="42">
        <f t="shared" si="13"/>
        <v>1821.3740458015266</v>
      </c>
      <c r="M253" s="41">
        <f t="shared" si="14"/>
        <v>10691.453942536667</v>
      </c>
      <c r="N253" s="40">
        <f t="shared" si="15"/>
        <v>234</v>
      </c>
    </row>
    <row r="254" spans="1:14" x14ac:dyDescent="0.25">
      <c r="A254" s="7" t="s">
        <v>508</v>
      </c>
      <c r="B254" s="8" t="s">
        <v>509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  <c r="K254" s="41">
        <f t="shared" si="16"/>
        <v>12403.37512054002</v>
      </c>
      <c r="L254" s="42">
        <f t="shared" si="13"/>
        <v>614.93930905695618</v>
      </c>
      <c r="M254" s="41">
        <f t="shared" si="14"/>
        <v>11788.435811483065</v>
      </c>
      <c r="N254" s="40">
        <f t="shared" si="15"/>
        <v>242</v>
      </c>
    </row>
    <row r="255" spans="1:14" x14ac:dyDescent="0.25">
      <c r="A255" s="7" t="s">
        <v>510</v>
      </c>
      <c r="B255" s="8" t="s">
        <v>511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  <c r="K255" s="41">
        <f t="shared" si="16"/>
        <v>11543.575920934412</v>
      </c>
      <c r="L255" s="42">
        <f t="shared" si="13"/>
        <v>2099.5405819295556</v>
      </c>
      <c r="M255" s="41">
        <f t="shared" si="14"/>
        <v>9444.0353390048567</v>
      </c>
      <c r="N255" s="40">
        <f t="shared" si="15"/>
        <v>263</v>
      </c>
    </row>
    <row r="256" spans="1:14" x14ac:dyDescent="0.25">
      <c r="A256" s="7" t="s">
        <v>512</v>
      </c>
      <c r="B256" s="8" t="s">
        <v>513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  <c r="K256" s="41">
        <f t="shared" si="16"/>
        <v>8918.085855031668</v>
      </c>
      <c r="L256" s="42">
        <f t="shared" si="13"/>
        <v>58.733747880158283</v>
      </c>
      <c r="M256" s="41">
        <f t="shared" si="14"/>
        <v>8859.3521071515097</v>
      </c>
      <c r="N256" s="40">
        <f t="shared" si="15"/>
        <v>331</v>
      </c>
    </row>
    <row r="257" spans="1:14" x14ac:dyDescent="0.25">
      <c r="A257" s="7" t="s">
        <v>514</v>
      </c>
      <c r="B257" s="8" t="s">
        <v>515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  <c r="K257" s="41">
        <f t="shared" si="16"/>
        <v>12324.245374878288</v>
      </c>
      <c r="L257" s="42">
        <f t="shared" si="13"/>
        <v>564.75300400534036</v>
      </c>
      <c r="M257" s="41">
        <f t="shared" si="14"/>
        <v>11759.492370872948</v>
      </c>
      <c r="N257" s="40">
        <f t="shared" si="15"/>
        <v>244</v>
      </c>
    </row>
    <row r="258" spans="1:14" x14ac:dyDescent="0.25">
      <c r="A258" s="7" t="s">
        <v>516</v>
      </c>
      <c r="B258" s="8" t="s">
        <v>517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  <c r="K258" s="41">
        <f t="shared" si="16"/>
        <v>12179.110251450677</v>
      </c>
      <c r="L258" s="42">
        <f t="shared" si="13"/>
        <v>387.77777777777783</v>
      </c>
      <c r="M258" s="41">
        <f t="shared" si="14"/>
        <v>11791.332473672899</v>
      </c>
      <c r="N258" s="40">
        <f t="shared" si="15"/>
        <v>249</v>
      </c>
    </row>
    <row r="259" spans="1:14" x14ac:dyDescent="0.25">
      <c r="A259" s="7" t="s">
        <v>518</v>
      </c>
      <c r="B259" s="8" t="s">
        <v>519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  <c r="K259" s="41">
        <f t="shared" si="16"/>
        <v>10852.686308492202</v>
      </c>
      <c r="L259" s="42">
        <f t="shared" si="13"/>
        <v>245.23536165327209</v>
      </c>
      <c r="M259" s="41">
        <f t="shared" si="14"/>
        <v>10607.45094683893</v>
      </c>
      <c r="N259" s="40">
        <f t="shared" si="15"/>
        <v>279</v>
      </c>
    </row>
    <row r="260" spans="1:14" x14ac:dyDescent="0.25">
      <c r="A260" s="7" t="s">
        <v>520</v>
      </c>
      <c r="B260" s="8" t="s">
        <v>521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  <c r="K260" s="41">
        <f t="shared" si="16"/>
        <v>12214.935707220575</v>
      </c>
      <c r="L260" s="42">
        <f t="shared" ref="L260:L323" si="17">IFERROR(G260/(1+H260),"-")</f>
        <v>685.32258064516122</v>
      </c>
      <c r="M260" s="41">
        <f t="shared" ref="M260:M323" si="18">IFERROR(K260-L260,"-")</f>
        <v>11529.613126575414</v>
      </c>
      <c r="N260" s="40">
        <f t="shared" ref="N260:N323" si="19">IFERROR(A260+D260,"-")</f>
        <v>248</v>
      </c>
    </row>
    <row r="261" spans="1:14" x14ac:dyDescent="0.25">
      <c r="A261" s="7" t="s">
        <v>522</v>
      </c>
      <c r="B261" s="8" t="s">
        <v>523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  <c r="K261" s="41">
        <f t="shared" si="16"/>
        <v>12036.097560975611</v>
      </c>
      <c r="L261" s="42">
        <f t="shared" si="17"/>
        <v>1525.3863134657836</v>
      </c>
      <c r="M261" s="41">
        <f t="shared" si="18"/>
        <v>10510.711247509827</v>
      </c>
      <c r="N261" s="40">
        <f t="shared" si="19"/>
        <v>255</v>
      </c>
    </row>
    <row r="262" spans="1:14" x14ac:dyDescent="0.25">
      <c r="A262" s="7" t="s">
        <v>524</v>
      </c>
      <c r="B262" s="8" t="s">
        <v>525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  <c r="K262" s="41">
        <f t="shared" si="16"/>
        <v>11405.959031657356</v>
      </c>
      <c r="L262" s="42">
        <f t="shared" si="17"/>
        <v>5469.4214876033056</v>
      </c>
      <c r="M262" s="41">
        <f t="shared" si="18"/>
        <v>5936.5375440540502</v>
      </c>
      <c r="N262" s="40">
        <f t="shared" si="19"/>
        <v>265</v>
      </c>
    </row>
    <row r="263" spans="1:14" x14ac:dyDescent="0.25">
      <c r="A263" s="7" t="s">
        <v>526</v>
      </c>
      <c r="B263" s="8" t="s">
        <v>527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8</v>
      </c>
      <c r="I263" s="21">
        <v>7721</v>
      </c>
      <c r="J263" s="22">
        <v>471.4</v>
      </c>
      <c r="K263" s="41">
        <f t="shared" si="16"/>
        <v>12506.763787721124</v>
      </c>
      <c r="L263" s="42" t="str">
        <f t="shared" si="17"/>
        <v>-</v>
      </c>
      <c r="M263" s="41" t="str">
        <f t="shared" si="18"/>
        <v>-</v>
      </c>
      <c r="N263" s="40">
        <f t="shared" si="19"/>
        <v>235</v>
      </c>
    </row>
    <row r="264" spans="1:14" x14ac:dyDescent="0.25">
      <c r="A264" s="7" t="s">
        <v>528</v>
      </c>
      <c r="B264" s="8" t="s">
        <v>529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  <c r="K264" s="41">
        <f t="shared" si="16"/>
        <v>9848.0099502487574</v>
      </c>
      <c r="L264" s="42">
        <f t="shared" si="17"/>
        <v>533.44444444444446</v>
      </c>
      <c r="M264" s="41">
        <f t="shared" si="18"/>
        <v>9314.5655058043121</v>
      </c>
      <c r="N264" s="40">
        <f t="shared" si="19"/>
        <v>300</v>
      </c>
    </row>
    <row r="265" spans="1:14" x14ac:dyDescent="0.25">
      <c r="A265" s="7" t="s">
        <v>530</v>
      </c>
      <c r="B265" s="8" t="s">
        <v>531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8</v>
      </c>
      <c r="I265" s="21">
        <v>40063</v>
      </c>
      <c r="J265" s="22">
        <v>22059.599999999999</v>
      </c>
      <c r="K265" s="41">
        <f t="shared" si="16"/>
        <v>13621.125143513204</v>
      </c>
      <c r="L265" s="42" t="str">
        <f t="shared" si="17"/>
        <v>-</v>
      </c>
      <c r="M265" s="41" t="str">
        <f t="shared" si="18"/>
        <v>-</v>
      </c>
      <c r="N265" s="40">
        <f t="shared" si="19"/>
        <v>219</v>
      </c>
    </row>
    <row r="266" spans="1:14" x14ac:dyDescent="0.25">
      <c r="A266" s="7" t="s">
        <v>532</v>
      </c>
      <c r="B266" s="8" t="s">
        <v>533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  <c r="K266" s="41">
        <f t="shared" si="16"/>
        <v>9541.4043583535113</v>
      </c>
      <c r="L266" s="42">
        <f t="shared" si="17"/>
        <v>812.91989664082689</v>
      </c>
      <c r="M266" s="41">
        <f t="shared" si="18"/>
        <v>8728.4844617126837</v>
      </c>
      <c r="N266" s="40">
        <f t="shared" si="19"/>
        <v>312</v>
      </c>
    </row>
    <row r="267" spans="1:14" x14ac:dyDescent="0.25">
      <c r="A267" s="7" t="s">
        <v>534</v>
      </c>
      <c r="B267" s="8" t="s">
        <v>535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  <c r="K267" s="41">
        <f t="shared" si="16"/>
        <v>10086.518771331059</v>
      </c>
      <c r="L267" s="42">
        <f t="shared" si="17"/>
        <v>245.11070110701104</v>
      </c>
      <c r="M267" s="41">
        <f t="shared" si="18"/>
        <v>9841.4080702240481</v>
      </c>
      <c r="N267" s="40">
        <f t="shared" si="19"/>
        <v>294</v>
      </c>
    </row>
    <row r="268" spans="1:14" x14ac:dyDescent="0.25">
      <c r="A268" s="7" t="s">
        <v>536</v>
      </c>
      <c r="B268" s="8" t="s">
        <v>537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  <c r="K268" s="41">
        <f t="shared" si="16"/>
        <v>10772.069597069596</v>
      </c>
      <c r="L268" s="42">
        <f t="shared" si="17"/>
        <v>1961.3445378151262</v>
      </c>
      <c r="M268" s="41">
        <f t="shared" si="18"/>
        <v>8810.7250592544697</v>
      </c>
      <c r="N268" s="40">
        <f t="shared" si="19"/>
        <v>280</v>
      </c>
    </row>
    <row r="269" spans="1:14" x14ac:dyDescent="0.25">
      <c r="A269" s="7" t="s">
        <v>538</v>
      </c>
      <c r="B269" s="8" t="s">
        <v>539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  <c r="K269" s="41">
        <f t="shared" si="16"/>
        <v>9276.813880126183</v>
      </c>
      <c r="L269" s="42">
        <f t="shared" si="17"/>
        <v>206.76691729323306</v>
      </c>
      <c r="M269" s="41">
        <f t="shared" si="18"/>
        <v>9070.0469628329502</v>
      </c>
      <c r="N269" s="40">
        <f t="shared" si="19"/>
        <v>320</v>
      </c>
    </row>
    <row r="270" spans="1:14" x14ac:dyDescent="0.25">
      <c r="A270" s="7" t="s">
        <v>540</v>
      </c>
      <c r="B270" s="8" t="s">
        <v>541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  <c r="K270" s="41">
        <f t="shared" si="16"/>
        <v>9714.7595356550592</v>
      </c>
      <c r="L270" s="42">
        <f t="shared" si="17"/>
        <v>3047.0934510669608</v>
      </c>
      <c r="M270" s="41">
        <f t="shared" si="18"/>
        <v>6667.6660845880979</v>
      </c>
      <c r="N270" s="40">
        <f t="shared" si="19"/>
        <v>306</v>
      </c>
    </row>
    <row r="271" spans="1:14" x14ac:dyDescent="0.25">
      <c r="A271" s="7" t="s">
        <v>542</v>
      </c>
      <c r="B271" s="8" t="s">
        <v>543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  <c r="K271" s="41">
        <f t="shared" si="16"/>
        <v>11205.177372962609</v>
      </c>
      <c r="L271" s="42">
        <f t="shared" si="17"/>
        <v>255.97852611029771</v>
      </c>
      <c r="M271" s="41">
        <f t="shared" si="18"/>
        <v>10949.198846852312</v>
      </c>
      <c r="N271" s="40">
        <f t="shared" si="19"/>
        <v>271</v>
      </c>
    </row>
    <row r="272" spans="1:14" x14ac:dyDescent="0.25">
      <c r="A272" s="7" t="s">
        <v>544</v>
      </c>
      <c r="B272" s="8" t="s">
        <v>545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8</v>
      </c>
      <c r="I272" s="21">
        <v>17016.3</v>
      </c>
      <c r="J272" s="22" t="s">
        <v>8</v>
      </c>
      <c r="K272" s="41">
        <f t="shared" si="16"/>
        <v>12072.953367875647</v>
      </c>
      <c r="L272" s="42" t="str">
        <f t="shared" si="17"/>
        <v>-</v>
      </c>
      <c r="M272" s="41" t="str">
        <f t="shared" si="18"/>
        <v>-</v>
      </c>
      <c r="N272" s="40">
        <f t="shared" si="19"/>
        <v>253</v>
      </c>
    </row>
    <row r="273" spans="1:14" x14ac:dyDescent="0.25">
      <c r="A273" s="7" t="s">
        <v>546</v>
      </c>
      <c r="B273" s="8" t="s">
        <v>547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  <c r="K273" s="41">
        <f t="shared" si="16"/>
        <v>10986.779981114259</v>
      </c>
      <c r="L273" s="42">
        <f t="shared" si="17"/>
        <v>373.97034596375619</v>
      </c>
      <c r="M273" s="41">
        <f t="shared" si="18"/>
        <v>10612.809635150503</v>
      </c>
      <c r="N273" s="40">
        <f t="shared" si="19"/>
        <v>277</v>
      </c>
    </row>
    <row r="274" spans="1:14" x14ac:dyDescent="0.25">
      <c r="A274" s="7" t="s">
        <v>548</v>
      </c>
      <c r="B274" s="8" t="s">
        <v>549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  <c r="K274" s="41">
        <f t="shared" si="16"/>
        <v>11123.106423777564</v>
      </c>
      <c r="L274" s="42">
        <f t="shared" si="17"/>
        <v>213.53179972936402</v>
      </c>
      <c r="M274" s="41">
        <f t="shared" si="18"/>
        <v>10909.5746240482</v>
      </c>
      <c r="N274" s="40">
        <f t="shared" si="19"/>
        <v>273</v>
      </c>
    </row>
    <row r="275" spans="1:14" x14ac:dyDescent="0.25">
      <c r="A275" s="7" t="s">
        <v>550</v>
      </c>
      <c r="B275" s="8" t="s">
        <v>551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  <c r="K275" s="41">
        <f t="shared" si="16"/>
        <v>11282.587548638132</v>
      </c>
      <c r="L275" s="42">
        <f t="shared" si="17"/>
        <v>995.05703422053227</v>
      </c>
      <c r="M275" s="41">
        <f t="shared" si="18"/>
        <v>10287.5305144176</v>
      </c>
      <c r="N275" s="40">
        <f t="shared" si="19"/>
        <v>267</v>
      </c>
    </row>
    <row r="276" spans="1:14" x14ac:dyDescent="0.25">
      <c r="A276" s="7" t="s">
        <v>552</v>
      </c>
      <c r="B276" s="8" t="s">
        <v>553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  <c r="K276" s="41">
        <f t="shared" ref="K276:K339" si="20">IFERROR(E276/(F276+1),"-")</f>
        <v>11400.197628458498</v>
      </c>
      <c r="L276" s="42">
        <f t="shared" si="17"/>
        <v>1148.4517304189435</v>
      </c>
      <c r="M276" s="41">
        <f t="shared" si="18"/>
        <v>10251.745898039555</v>
      </c>
      <c r="N276" s="40">
        <f t="shared" si="19"/>
        <v>266</v>
      </c>
    </row>
    <row r="277" spans="1:14" x14ac:dyDescent="0.25">
      <c r="A277" s="7" t="s">
        <v>554</v>
      </c>
      <c r="B277" s="8" t="s">
        <v>555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  <c r="K277" s="41">
        <f t="shared" si="20"/>
        <v>9717.3546756529067</v>
      </c>
      <c r="L277" s="42">
        <f t="shared" si="17"/>
        <v>613.45595353339797</v>
      </c>
      <c r="M277" s="41">
        <f t="shared" si="18"/>
        <v>9103.8987221195093</v>
      </c>
      <c r="N277" s="40">
        <f t="shared" si="19"/>
        <v>305</v>
      </c>
    </row>
    <row r="278" spans="1:14" x14ac:dyDescent="0.25">
      <c r="A278" s="7" t="s">
        <v>556</v>
      </c>
      <c r="B278" s="8" t="s">
        <v>557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  <c r="K278" s="41">
        <f t="shared" si="20"/>
        <v>10594.669117647058</v>
      </c>
      <c r="L278" s="42">
        <f t="shared" si="17"/>
        <v>635.84905660377353</v>
      </c>
      <c r="M278" s="41">
        <f t="shared" si="18"/>
        <v>9958.8200610432832</v>
      </c>
      <c r="N278" s="40">
        <f t="shared" si="19"/>
        <v>282</v>
      </c>
    </row>
    <row r="279" spans="1:14" x14ac:dyDescent="0.25">
      <c r="A279" s="7" t="s">
        <v>558</v>
      </c>
      <c r="B279" s="8" t="s">
        <v>559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  <c r="K279" s="41">
        <f t="shared" si="20"/>
        <v>10550.644567219151</v>
      </c>
      <c r="L279" s="42">
        <f t="shared" si="17"/>
        <v>5407.7079107505069</v>
      </c>
      <c r="M279" s="41">
        <f t="shared" si="18"/>
        <v>5142.9366564686443</v>
      </c>
      <c r="N279" s="40">
        <f t="shared" si="19"/>
        <v>284</v>
      </c>
    </row>
    <row r="280" spans="1:14" x14ac:dyDescent="0.25">
      <c r="A280" s="7" t="s">
        <v>560</v>
      </c>
      <c r="B280" s="8" t="s">
        <v>561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  <c r="K280" s="41">
        <f t="shared" si="20"/>
        <v>10445.52995391705</v>
      </c>
      <c r="L280" s="42">
        <f t="shared" si="17"/>
        <v>1267.8622668579626</v>
      </c>
      <c r="M280" s="41">
        <f t="shared" si="18"/>
        <v>9177.6676870590873</v>
      </c>
      <c r="N280" s="40">
        <f t="shared" si="19"/>
        <v>286</v>
      </c>
    </row>
    <row r="281" spans="1:14" x14ac:dyDescent="0.25">
      <c r="A281" s="7" t="s">
        <v>562</v>
      </c>
      <c r="B281" s="8" t="s">
        <v>563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8</v>
      </c>
      <c r="I281" s="21">
        <v>27505</v>
      </c>
      <c r="J281" s="22">
        <v>25990.7</v>
      </c>
      <c r="K281" s="41">
        <f t="shared" si="20"/>
        <v>10116.487455197132</v>
      </c>
      <c r="L281" s="42" t="str">
        <f t="shared" si="17"/>
        <v>-</v>
      </c>
      <c r="M281" s="41" t="str">
        <f t="shared" si="18"/>
        <v>-</v>
      </c>
      <c r="N281" s="40">
        <f t="shared" si="19"/>
        <v>293</v>
      </c>
    </row>
    <row r="282" spans="1:14" x14ac:dyDescent="0.25">
      <c r="A282" s="7" t="s">
        <v>564</v>
      </c>
      <c r="B282" s="8" t="s">
        <v>565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  <c r="K282" s="41">
        <f t="shared" si="20"/>
        <v>10056.451612903225</v>
      </c>
      <c r="L282" s="42">
        <f t="shared" si="17"/>
        <v>378.02607076350091</v>
      </c>
      <c r="M282" s="41">
        <f t="shared" si="18"/>
        <v>9678.4255421397247</v>
      </c>
      <c r="N282" s="40">
        <f t="shared" si="19"/>
        <v>295</v>
      </c>
    </row>
    <row r="283" spans="1:14" x14ac:dyDescent="0.25">
      <c r="A283" s="7" t="s">
        <v>566</v>
      </c>
      <c r="B283" s="8" t="s">
        <v>567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  <c r="K283" s="41">
        <f t="shared" si="20"/>
        <v>10883.705140640157</v>
      </c>
      <c r="L283" s="42">
        <f t="shared" si="17"/>
        <v>1281.1302681992336</v>
      </c>
      <c r="M283" s="41">
        <f t="shared" si="18"/>
        <v>9602.5748724409241</v>
      </c>
      <c r="N283" s="40">
        <f t="shared" si="19"/>
        <v>278</v>
      </c>
    </row>
    <row r="284" spans="1:14" x14ac:dyDescent="0.25">
      <c r="A284" s="7" t="s">
        <v>568</v>
      </c>
      <c r="B284" s="8" t="s">
        <v>569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  <c r="K284" s="41">
        <f t="shared" si="20"/>
        <v>10428.438661710037</v>
      </c>
      <c r="L284" s="42">
        <f t="shared" si="17"/>
        <v>585.7677902621723</v>
      </c>
      <c r="M284" s="41">
        <f t="shared" si="18"/>
        <v>9842.6708714478646</v>
      </c>
      <c r="N284" s="40">
        <f t="shared" si="19"/>
        <v>287</v>
      </c>
    </row>
    <row r="285" spans="1:14" x14ac:dyDescent="0.25">
      <c r="A285" s="7" t="s">
        <v>570</v>
      </c>
      <c r="B285" s="8" t="s">
        <v>571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  <c r="K285" s="41">
        <f t="shared" si="20"/>
        <v>9467.2881355932204</v>
      </c>
      <c r="L285" s="42">
        <f t="shared" si="17"/>
        <v>315.03759398496243</v>
      </c>
      <c r="M285" s="41">
        <f t="shared" si="18"/>
        <v>9152.2505416082586</v>
      </c>
      <c r="N285" s="40">
        <f t="shared" si="19"/>
        <v>316</v>
      </c>
    </row>
    <row r="286" spans="1:14" x14ac:dyDescent="0.25">
      <c r="A286" s="7" t="s">
        <v>572</v>
      </c>
      <c r="B286" s="8" t="s">
        <v>573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  <c r="K286" s="41">
        <f t="shared" si="20"/>
        <v>8698.1279251170054</v>
      </c>
      <c r="L286" s="42">
        <f t="shared" si="17"/>
        <v>323.03164091243559</v>
      </c>
      <c r="M286" s="41">
        <f t="shared" si="18"/>
        <v>8375.0962842045701</v>
      </c>
      <c r="N286" s="40">
        <f t="shared" si="19"/>
        <v>338</v>
      </c>
    </row>
    <row r="287" spans="1:14" x14ac:dyDescent="0.25">
      <c r="A287" s="7" t="s">
        <v>574</v>
      </c>
      <c r="B287" s="8" t="s">
        <v>575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  <c r="K287" s="41">
        <f t="shared" si="20"/>
        <v>10753.623188405798</v>
      </c>
      <c r="L287" s="42">
        <f t="shared" si="17"/>
        <v>180.86956521739131</v>
      </c>
      <c r="M287" s="41">
        <f t="shared" si="18"/>
        <v>10572.753623188406</v>
      </c>
      <c r="N287" s="40">
        <f t="shared" si="19"/>
        <v>281</v>
      </c>
    </row>
    <row r="288" spans="1:14" x14ac:dyDescent="0.25">
      <c r="A288" s="7" t="s">
        <v>576</v>
      </c>
      <c r="B288" s="8" t="s">
        <v>577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  <c r="K288" s="41">
        <f t="shared" si="20"/>
        <v>10556.925996204933</v>
      </c>
      <c r="L288" s="42">
        <f t="shared" si="17"/>
        <v>716.99779249448136</v>
      </c>
      <c r="M288" s="41">
        <f t="shared" si="18"/>
        <v>9839.9282037104513</v>
      </c>
      <c r="N288" s="40">
        <f t="shared" si="19"/>
        <v>283</v>
      </c>
    </row>
    <row r="289" spans="1:14" x14ac:dyDescent="0.25">
      <c r="A289" s="7" t="s">
        <v>578</v>
      </c>
      <c r="B289" s="8" t="s">
        <v>579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  <c r="K289" s="41">
        <f t="shared" si="20"/>
        <v>8015.1953690303899</v>
      </c>
      <c r="L289" s="42">
        <f t="shared" si="17"/>
        <v>1698.0741797432236</v>
      </c>
      <c r="M289" s="41">
        <f t="shared" si="18"/>
        <v>6317.1211892871661</v>
      </c>
      <c r="N289" s="40">
        <f t="shared" si="19"/>
        <v>354</v>
      </c>
    </row>
    <row r="290" spans="1:14" x14ac:dyDescent="0.25">
      <c r="A290" s="7" t="s">
        <v>580</v>
      </c>
      <c r="B290" s="8" t="s">
        <v>581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  <c r="K290" s="41">
        <f t="shared" si="20"/>
        <v>11075.955734406438</v>
      </c>
      <c r="L290" s="42">
        <f t="shared" si="17"/>
        <v>411.59068865179432</v>
      </c>
      <c r="M290" s="41">
        <f t="shared" si="18"/>
        <v>10664.365045754643</v>
      </c>
      <c r="N290" s="40">
        <f t="shared" si="19"/>
        <v>274</v>
      </c>
    </row>
    <row r="291" spans="1:14" x14ac:dyDescent="0.25">
      <c r="A291" s="7" t="s">
        <v>582</v>
      </c>
      <c r="B291" s="8" t="s">
        <v>583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  <c r="K291" s="41">
        <f t="shared" si="20"/>
        <v>8963.2952691680257</v>
      </c>
      <c r="L291" s="42">
        <f t="shared" si="17"/>
        <v>2353.6912751677851</v>
      </c>
      <c r="M291" s="41">
        <f t="shared" si="18"/>
        <v>6609.6039940002411</v>
      </c>
      <c r="N291" s="40">
        <f t="shared" si="19"/>
        <v>330</v>
      </c>
    </row>
    <row r="292" spans="1:14" x14ac:dyDescent="0.25">
      <c r="A292" s="7" t="s">
        <v>584</v>
      </c>
      <c r="B292" s="8" t="s">
        <v>585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  <c r="K292" s="41">
        <f t="shared" si="20"/>
        <v>11006.091370558375</v>
      </c>
      <c r="L292" s="42">
        <f t="shared" si="17"/>
        <v>677.22371967654988</v>
      </c>
      <c r="M292" s="41">
        <f t="shared" si="18"/>
        <v>10328.867650881826</v>
      </c>
      <c r="N292" s="40">
        <f t="shared" si="19"/>
        <v>276</v>
      </c>
    </row>
    <row r="293" spans="1:14" x14ac:dyDescent="0.25">
      <c r="A293" s="7" t="s">
        <v>586</v>
      </c>
      <c r="B293" s="8" t="s">
        <v>587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8</v>
      </c>
      <c r="I293" s="21">
        <v>10628</v>
      </c>
      <c r="J293" s="22">
        <v>11850.9</v>
      </c>
      <c r="K293" s="41">
        <f t="shared" si="20"/>
        <v>11270.354906054281</v>
      </c>
      <c r="L293" s="42" t="str">
        <f t="shared" si="17"/>
        <v>-</v>
      </c>
      <c r="M293" s="41" t="str">
        <f t="shared" si="18"/>
        <v>-</v>
      </c>
      <c r="N293" s="40">
        <f t="shared" si="19"/>
        <v>269</v>
      </c>
    </row>
    <row r="294" spans="1:14" x14ac:dyDescent="0.25">
      <c r="A294" s="7" t="s">
        <v>588</v>
      </c>
      <c r="B294" s="8" t="s">
        <v>589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8</v>
      </c>
      <c r="I294" s="21">
        <v>8496.9</v>
      </c>
      <c r="J294" s="22">
        <v>13400.5</v>
      </c>
      <c r="K294" s="41">
        <f t="shared" si="20"/>
        <v>10333.141762452105</v>
      </c>
      <c r="L294" s="42" t="str">
        <f t="shared" si="17"/>
        <v>-</v>
      </c>
      <c r="M294" s="41" t="str">
        <f t="shared" si="18"/>
        <v>-</v>
      </c>
      <c r="N294" s="40">
        <f t="shared" si="19"/>
        <v>290</v>
      </c>
    </row>
    <row r="295" spans="1:14" x14ac:dyDescent="0.25">
      <c r="A295" s="7" t="s">
        <v>590</v>
      </c>
      <c r="B295" s="8" t="s">
        <v>591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  <c r="K295" s="41">
        <f t="shared" si="20"/>
        <v>11279.895287958116</v>
      </c>
      <c r="L295" s="42">
        <f t="shared" si="17"/>
        <v>752.60617760617765</v>
      </c>
      <c r="M295" s="41">
        <f t="shared" si="18"/>
        <v>10527.289110351938</v>
      </c>
      <c r="N295" s="40">
        <f t="shared" si="19"/>
        <v>268</v>
      </c>
    </row>
    <row r="296" spans="1:14" x14ac:dyDescent="0.25">
      <c r="A296" s="7" t="s">
        <v>592</v>
      </c>
      <c r="B296" s="8" t="s">
        <v>593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  <c r="K296" s="41">
        <f t="shared" si="20"/>
        <v>11000.612870275792</v>
      </c>
      <c r="L296" s="42">
        <f t="shared" si="17"/>
        <v>1565.9186535764375</v>
      </c>
      <c r="M296" s="41">
        <f t="shared" si="18"/>
        <v>9434.694216699354</v>
      </c>
      <c r="N296" s="40">
        <f t="shared" si="19"/>
        <v>275</v>
      </c>
    </row>
    <row r="297" spans="1:14" x14ac:dyDescent="0.25">
      <c r="A297" s="7" t="s">
        <v>594</v>
      </c>
      <c r="B297" s="8" t="s">
        <v>595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8</v>
      </c>
      <c r="I297" s="21">
        <v>22819</v>
      </c>
      <c r="J297" s="22">
        <v>33978.699999999997</v>
      </c>
      <c r="K297" s="41">
        <f t="shared" si="20"/>
        <v>9569.0115761353518</v>
      </c>
      <c r="L297" s="42" t="str">
        <f t="shared" si="17"/>
        <v>-</v>
      </c>
      <c r="M297" s="41" t="str">
        <f t="shared" si="18"/>
        <v>-</v>
      </c>
      <c r="N297" s="40">
        <f t="shared" si="19"/>
        <v>309</v>
      </c>
    </row>
    <row r="298" spans="1:14" x14ac:dyDescent="0.25">
      <c r="A298" s="7" t="s">
        <v>596</v>
      </c>
      <c r="B298" s="8" t="s">
        <v>597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8</v>
      </c>
      <c r="I298" s="21">
        <v>32521</v>
      </c>
      <c r="J298" s="22">
        <v>11975.4</v>
      </c>
      <c r="K298" s="41">
        <f t="shared" si="20"/>
        <v>13852.903225806451</v>
      </c>
      <c r="L298" s="42" t="str">
        <f t="shared" si="17"/>
        <v>-</v>
      </c>
      <c r="M298" s="41" t="str">
        <f t="shared" si="18"/>
        <v>-</v>
      </c>
      <c r="N298" s="40">
        <f t="shared" si="19"/>
        <v>214</v>
      </c>
    </row>
    <row r="299" spans="1:14" x14ac:dyDescent="0.25">
      <c r="A299" s="7" t="s">
        <v>598</v>
      </c>
      <c r="B299" s="8" t="s">
        <v>599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  <c r="K299" s="41">
        <f t="shared" si="20"/>
        <v>13940.25974025974</v>
      </c>
      <c r="L299" s="42">
        <f t="shared" si="17"/>
        <v>898.0070339976553</v>
      </c>
      <c r="M299" s="41">
        <f t="shared" si="18"/>
        <v>13042.252706262085</v>
      </c>
      <c r="N299" s="40">
        <f t="shared" si="19"/>
        <v>213</v>
      </c>
    </row>
    <row r="300" spans="1:14" x14ac:dyDescent="0.25">
      <c r="A300" s="7" t="s">
        <v>600</v>
      </c>
      <c r="B300" s="8" t="s">
        <v>601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8</v>
      </c>
      <c r="K300" s="41">
        <f t="shared" si="20"/>
        <v>9510.2222222222226</v>
      </c>
      <c r="L300" s="42">
        <f t="shared" si="17"/>
        <v>1364.7234678624811</v>
      </c>
      <c r="M300" s="41">
        <f t="shared" si="18"/>
        <v>8145.4987543597417</v>
      </c>
      <c r="N300" s="40">
        <f t="shared" si="19"/>
        <v>313</v>
      </c>
    </row>
    <row r="301" spans="1:14" x14ac:dyDescent="0.25">
      <c r="A301" s="7" t="s">
        <v>602</v>
      </c>
      <c r="B301" s="8" t="s">
        <v>603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  <c r="K301" s="41">
        <f t="shared" si="20"/>
        <v>9617.6203451407819</v>
      </c>
      <c r="L301" s="42">
        <f t="shared" si="17"/>
        <v>1795.1219512195125</v>
      </c>
      <c r="M301" s="41">
        <f t="shared" si="18"/>
        <v>7822.4983939212689</v>
      </c>
      <c r="N301" s="40">
        <f t="shared" si="19"/>
        <v>308</v>
      </c>
    </row>
    <row r="302" spans="1:14" x14ac:dyDescent="0.25">
      <c r="A302" s="7" t="s">
        <v>604</v>
      </c>
      <c r="B302" s="8" t="s">
        <v>605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8</v>
      </c>
      <c r="I302" s="21">
        <v>32550</v>
      </c>
      <c r="J302" s="22">
        <v>13632.8</v>
      </c>
      <c r="K302" s="41">
        <f t="shared" si="20"/>
        <v>6874.9185667752436</v>
      </c>
      <c r="L302" s="42" t="str">
        <f t="shared" si="17"/>
        <v>-</v>
      </c>
      <c r="M302" s="41" t="str">
        <f t="shared" si="18"/>
        <v>-</v>
      </c>
      <c r="N302" s="40">
        <f t="shared" si="19"/>
        <v>409</v>
      </c>
    </row>
    <row r="303" spans="1:14" x14ac:dyDescent="0.25">
      <c r="A303" s="7" t="s">
        <v>606</v>
      </c>
      <c r="B303" s="8" t="s">
        <v>607</v>
      </c>
      <c r="C303" s="9">
        <v>30000</v>
      </c>
      <c r="D303" s="10" t="s">
        <v>8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  <c r="K303" s="41">
        <f t="shared" si="20"/>
        <v>9794.9767441860477</v>
      </c>
      <c r="L303" s="42">
        <f t="shared" si="17"/>
        <v>439.83931947069942</v>
      </c>
      <c r="M303" s="41">
        <f t="shared" si="18"/>
        <v>9355.137424715349</v>
      </c>
      <c r="N303" s="40" t="str">
        <f t="shared" si="19"/>
        <v>-</v>
      </c>
    </row>
    <row r="304" spans="1:14" x14ac:dyDescent="0.25">
      <c r="A304" s="7" t="s">
        <v>608</v>
      </c>
      <c r="B304" s="8" t="s">
        <v>609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  <c r="K304" s="41">
        <f t="shared" si="20"/>
        <v>8817.493692178301</v>
      </c>
      <c r="L304" s="42">
        <f t="shared" si="17"/>
        <v>53.333333333333286</v>
      </c>
      <c r="M304" s="41">
        <f t="shared" si="18"/>
        <v>8764.160358844967</v>
      </c>
      <c r="N304" s="40">
        <f t="shared" si="19"/>
        <v>334</v>
      </c>
    </row>
    <row r="305" spans="1:14" x14ac:dyDescent="0.25">
      <c r="A305" s="7" t="s">
        <v>610</v>
      </c>
      <c r="B305" s="8" t="s">
        <v>611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  <c r="K305" s="41">
        <f t="shared" si="20"/>
        <v>9864.2789820923663</v>
      </c>
      <c r="L305" s="42">
        <f t="shared" si="17"/>
        <v>928.67647058823536</v>
      </c>
      <c r="M305" s="41">
        <f t="shared" si="18"/>
        <v>8935.6025115041302</v>
      </c>
      <c r="N305" s="40">
        <f t="shared" si="19"/>
        <v>299</v>
      </c>
    </row>
    <row r="306" spans="1:14" x14ac:dyDescent="0.25">
      <c r="A306" s="7" t="s">
        <v>612</v>
      </c>
      <c r="B306" s="8" t="s">
        <v>613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  <c r="K306" s="41">
        <f t="shared" si="20"/>
        <v>9739.495798319329</v>
      </c>
      <c r="L306" s="42">
        <f t="shared" si="17"/>
        <v>2272.7272727272725</v>
      </c>
      <c r="M306" s="41">
        <f t="shared" si="18"/>
        <v>7466.7685255920569</v>
      </c>
      <c r="N306" s="40">
        <f t="shared" si="19"/>
        <v>303</v>
      </c>
    </row>
    <row r="307" spans="1:14" x14ac:dyDescent="0.25">
      <c r="A307" s="7" t="s">
        <v>614</v>
      </c>
      <c r="B307" s="8" t="s">
        <v>615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  <c r="K307" s="41">
        <f t="shared" si="20"/>
        <v>9739.9438727782981</v>
      </c>
      <c r="L307" s="42">
        <f t="shared" si="17"/>
        <v>1308.0808080808083</v>
      </c>
      <c r="M307" s="41">
        <f t="shared" si="18"/>
        <v>8431.8630646974889</v>
      </c>
      <c r="N307" s="40">
        <f t="shared" si="19"/>
        <v>304</v>
      </c>
    </row>
    <row r="308" spans="1:14" x14ac:dyDescent="0.25">
      <c r="A308" s="7" t="s">
        <v>616</v>
      </c>
      <c r="B308" s="8" t="s">
        <v>617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8</v>
      </c>
      <c r="K308" s="41">
        <f t="shared" si="20"/>
        <v>9544.0443213296403</v>
      </c>
      <c r="L308" s="42">
        <f t="shared" si="17"/>
        <v>155.66684238270955</v>
      </c>
      <c r="M308" s="41">
        <f t="shared" si="18"/>
        <v>9388.3774789469317</v>
      </c>
      <c r="N308" s="40">
        <f t="shared" si="19"/>
        <v>311</v>
      </c>
    </row>
    <row r="309" spans="1:14" x14ac:dyDescent="0.25">
      <c r="A309" s="7" t="s">
        <v>618</v>
      </c>
      <c r="B309" s="8" t="s">
        <v>619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  <c r="K309" s="41">
        <f t="shared" si="20"/>
        <v>7348.3178239083754</v>
      </c>
      <c r="L309" s="42">
        <f t="shared" si="17"/>
        <v>288.70967741935488</v>
      </c>
      <c r="M309" s="41">
        <f t="shared" si="18"/>
        <v>7059.6081464890203</v>
      </c>
      <c r="N309" s="40">
        <f t="shared" si="19"/>
        <v>384</v>
      </c>
    </row>
    <row r="310" spans="1:14" x14ac:dyDescent="0.25">
      <c r="A310" s="7" t="s">
        <v>620</v>
      </c>
      <c r="B310" s="8" t="s">
        <v>621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  <c r="K310" s="41">
        <f t="shared" si="20"/>
        <v>8570.2341137123749</v>
      </c>
      <c r="L310" s="42">
        <f t="shared" si="17"/>
        <v>30.000882378893497</v>
      </c>
      <c r="M310" s="41">
        <f t="shared" si="18"/>
        <v>8540.2332313334809</v>
      </c>
      <c r="N310" s="40">
        <f t="shared" si="19"/>
        <v>342</v>
      </c>
    </row>
    <row r="311" spans="1:14" x14ac:dyDescent="0.25">
      <c r="A311" s="7" t="s">
        <v>622</v>
      </c>
      <c r="B311" s="8" t="s">
        <v>623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  <c r="K311" s="41">
        <f t="shared" si="20"/>
        <v>9499.5357474466109</v>
      </c>
      <c r="L311" s="42">
        <f t="shared" si="17"/>
        <v>948.91304347826087</v>
      </c>
      <c r="M311" s="41">
        <f t="shared" si="18"/>
        <v>8550.6227039683508</v>
      </c>
      <c r="N311" s="40">
        <f t="shared" si="19"/>
        <v>314</v>
      </c>
    </row>
    <row r="312" spans="1:14" x14ac:dyDescent="0.25">
      <c r="A312" s="7" t="s">
        <v>624</v>
      </c>
      <c r="B312" s="8" t="s">
        <v>625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  <c r="K312" s="41">
        <f t="shared" si="20"/>
        <v>9271.7135086128746</v>
      </c>
      <c r="L312" s="42">
        <f t="shared" si="17"/>
        <v>130.16496465043204</v>
      </c>
      <c r="M312" s="41">
        <f t="shared" si="18"/>
        <v>9141.5485439624426</v>
      </c>
      <c r="N312" s="40">
        <f t="shared" si="19"/>
        <v>319</v>
      </c>
    </row>
    <row r="313" spans="1:14" x14ac:dyDescent="0.25">
      <c r="A313" s="7" t="s">
        <v>626</v>
      </c>
      <c r="B313" s="8" t="s">
        <v>627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  <c r="K313" s="41">
        <f t="shared" si="20"/>
        <v>10173.652694610779</v>
      </c>
      <c r="L313" s="42">
        <f t="shared" si="17"/>
        <v>366.0995589161941</v>
      </c>
      <c r="M313" s="41">
        <f t="shared" si="18"/>
        <v>9807.5531356945849</v>
      </c>
      <c r="N313" s="40">
        <f t="shared" si="19"/>
        <v>292</v>
      </c>
    </row>
    <row r="314" spans="1:14" x14ac:dyDescent="0.25">
      <c r="A314" s="7" t="s">
        <v>628</v>
      </c>
      <c r="B314" s="8" t="s">
        <v>629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  <c r="K314" s="41">
        <f t="shared" si="20"/>
        <v>8576.0101010101007</v>
      </c>
      <c r="L314" s="42">
        <f t="shared" si="17"/>
        <v>447.26477024070022</v>
      </c>
      <c r="M314" s="41">
        <f t="shared" si="18"/>
        <v>8128.7453307694004</v>
      </c>
      <c r="N314" s="40">
        <f t="shared" si="19"/>
        <v>341</v>
      </c>
    </row>
    <row r="315" spans="1:14" x14ac:dyDescent="0.25">
      <c r="A315" s="7" t="s">
        <v>630</v>
      </c>
      <c r="B315" s="8" t="s">
        <v>631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  <c r="K315" s="41">
        <f t="shared" si="20"/>
        <v>9549.3885230479773</v>
      </c>
      <c r="L315" s="42">
        <f t="shared" si="17"/>
        <v>1384.6153846153845</v>
      </c>
      <c r="M315" s="41">
        <f t="shared" si="18"/>
        <v>8164.7731384325925</v>
      </c>
      <c r="N315" s="40">
        <f t="shared" si="19"/>
        <v>310</v>
      </c>
    </row>
    <row r="316" spans="1:14" x14ac:dyDescent="0.25">
      <c r="A316" s="7" t="s">
        <v>632</v>
      </c>
      <c r="B316" s="8" t="s">
        <v>633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  <c r="K316" s="41">
        <f t="shared" si="20"/>
        <v>10040.9</v>
      </c>
      <c r="L316" s="42">
        <f t="shared" si="17"/>
        <v>1278.5450061652284</v>
      </c>
      <c r="M316" s="41">
        <f t="shared" si="18"/>
        <v>8762.3549938347714</v>
      </c>
      <c r="N316" s="40">
        <f t="shared" si="19"/>
        <v>296</v>
      </c>
    </row>
    <row r="317" spans="1:14" x14ac:dyDescent="0.25">
      <c r="A317" s="7" t="s">
        <v>634</v>
      </c>
      <c r="B317" s="8" t="s">
        <v>635</v>
      </c>
      <c r="C317" s="9">
        <v>42100</v>
      </c>
      <c r="D317" s="10" t="s">
        <v>8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  <c r="K317" s="41">
        <f t="shared" si="20"/>
        <v>9490.1140684410639</v>
      </c>
      <c r="L317" s="42">
        <f t="shared" si="17"/>
        <v>971.47688838782415</v>
      </c>
      <c r="M317" s="41">
        <f t="shared" si="18"/>
        <v>8518.6371800532397</v>
      </c>
      <c r="N317" s="40" t="str">
        <f t="shared" si="19"/>
        <v>-</v>
      </c>
    </row>
    <row r="318" spans="1:14" x14ac:dyDescent="0.25">
      <c r="A318" s="7" t="s">
        <v>636</v>
      </c>
      <c r="B318" s="8" t="s">
        <v>637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  <c r="K318" s="41">
        <f t="shared" si="20"/>
        <v>9862.8344895936589</v>
      </c>
      <c r="L318" s="42">
        <f t="shared" si="17"/>
        <v>93.15315315315317</v>
      </c>
      <c r="M318" s="41">
        <f t="shared" si="18"/>
        <v>9769.6813364405061</v>
      </c>
      <c r="N318" s="40">
        <f t="shared" si="19"/>
        <v>298</v>
      </c>
    </row>
    <row r="319" spans="1:14" x14ac:dyDescent="0.25">
      <c r="A319" s="7" t="s">
        <v>638</v>
      </c>
      <c r="B319" s="8" t="s">
        <v>639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  <c r="K319" s="41">
        <f t="shared" si="20"/>
        <v>9316.950757575758</v>
      </c>
      <c r="L319" s="42">
        <f t="shared" si="17"/>
        <v>72.796934865900383</v>
      </c>
      <c r="M319" s="41">
        <f t="shared" si="18"/>
        <v>9244.1538227098572</v>
      </c>
      <c r="N319" s="40">
        <f t="shared" si="19"/>
        <v>318</v>
      </c>
    </row>
    <row r="320" spans="1:14" x14ac:dyDescent="0.25">
      <c r="A320" s="7" t="s">
        <v>640</v>
      </c>
      <c r="B320" s="8" t="s">
        <v>641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  <c r="K320" s="41">
        <f t="shared" si="20"/>
        <v>10260.960334029229</v>
      </c>
      <c r="L320" s="42">
        <f t="shared" si="17"/>
        <v>195.02971366828743</v>
      </c>
      <c r="M320" s="41">
        <f t="shared" si="18"/>
        <v>10065.930620360941</v>
      </c>
      <c r="N320" s="40">
        <f t="shared" si="19"/>
        <v>291</v>
      </c>
    </row>
    <row r="321" spans="1:14" x14ac:dyDescent="0.25">
      <c r="A321" s="7" t="s">
        <v>642</v>
      </c>
      <c r="B321" s="8" t="s">
        <v>643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  <c r="K321" s="41">
        <f t="shared" si="20"/>
        <v>9045.1197053406995</v>
      </c>
      <c r="L321" s="42">
        <f t="shared" si="17"/>
        <v>104.00199165992407</v>
      </c>
      <c r="M321" s="41">
        <f t="shared" si="18"/>
        <v>8941.1177136807746</v>
      </c>
      <c r="N321" s="40">
        <f t="shared" si="19"/>
        <v>328</v>
      </c>
    </row>
    <row r="322" spans="1:14" x14ac:dyDescent="0.25">
      <c r="A322" s="7" t="s">
        <v>644</v>
      </c>
      <c r="B322" s="8" t="s">
        <v>645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  <c r="K322" s="41">
        <f t="shared" si="20"/>
        <v>8459.9483204134358</v>
      </c>
      <c r="L322" s="42">
        <f t="shared" si="17"/>
        <v>229.05457340507303</v>
      </c>
      <c r="M322" s="41">
        <f t="shared" si="18"/>
        <v>8230.893747008362</v>
      </c>
      <c r="N322" s="40">
        <f t="shared" si="19"/>
        <v>344</v>
      </c>
    </row>
    <row r="323" spans="1:14" x14ac:dyDescent="0.25">
      <c r="A323" s="7" t="s">
        <v>646</v>
      </c>
      <c r="B323" s="8" t="s">
        <v>647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  <c r="K323" s="41">
        <f t="shared" si="20"/>
        <v>10382.521186440679</v>
      </c>
      <c r="L323" s="42">
        <f t="shared" si="17"/>
        <v>426.90582959641262</v>
      </c>
      <c r="M323" s="41">
        <f t="shared" si="18"/>
        <v>9955.615356844266</v>
      </c>
      <c r="N323" s="40">
        <f t="shared" si="19"/>
        <v>289</v>
      </c>
    </row>
    <row r="324" spans="1:14" x14ac:dyDescent="0.25">
      <c r="A324" s="7" t="s">
        <v>648</v>
      </c>
      <c r="B324" s="8" t="s">
        <v>649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  <c r="K324" s="41">
        <f t="shared" si="20"/>
        <v>7885.0649350649346</v>
      </c>
      <c r="L324" s="42">
        <f t="shared" ref="L324:L387" si="21">IFERROR(G324/(1+H324),"-")</f>
        <v>578.95229186155291</v>
      </c>
      <c r="M324" s="41">
        <f t="shared" ref="M324:M387" si="22">IFERROR(K324-L324,"-")</f>
        <v>7306.1126432033816</v>
      </c>
      <c r="N324" s="40">
        <f t="shared" ref="N324:N387" si="23">IFERROR(A324+D324,"-")</f>
        <v>359</v>
      </c>
    </row>
    <row r="325" spans="1:14" x14ac:dyDescent="0.25">
      <c r="A325" s="7" t="s">
        <v>650</v>
      </c>
      <c r="B325" s="8" t="s">
        <v>651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  <c r="K325" s="41">
        <f t="shared" si="20"/>
        <v>9087.1602624179941</v>
      </c>
      <c r="L325" s="42">
        <f t="shared" si="21"/>
        <v>1573.3041575492341</v>
      </c>
      <c r="M325" s="41">
        <f t="shared" si="22"/>
        <v>7513.8561048687598</v>
      </c>
      <c r="N325" s="40">
        <f t="shared" si="23"/>
        <v>327</v>
      </c>
    </row>
    <row r="326" spans="1:14" x14ac:dyDescent="0.25">
      <c r="A326" s="7" t="s">
        <v>652</v>
      </c>
      <c r="B326" s="8" t="s">
        <v>653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  <c r="K326" s="41">
        <f t="shared" si="20"/>
        <v>8916.7128347183752</v>
      </c>
      <c r="L326" s="42">
        <f t="shared" si="21"/>
        <v>537.75216138328528</v>
      </c>
      <c r="M326" s="41">
        <f t="shared" si="22"/>
        <v>8378.9606733350902</v>
      </c>
      <c r="N326" s="40">
        <f t="shared" si="23"/>
        <v>332</v>
      </c>
    </row>
    <row r="327" spans="1:14" x14ac:dyDescent="0.25">
      <c r="A327" s="7" t="s">
        <v>654</v>
      </c>
      <c r="B327" s="8" t="s">
        <v>655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8</v>
      </c>
      <c r="I327" s="21">
        <v>20119.2</v>
      </c>
      <c r="J327" s="22">
        <v>10527.2</v>
      </c>
      <c r="K327" s="41">
        <f t="shared" si="20"/>
        <v>7409.0417310664598</v>
      </c>
      <c r="L327" s="42" t="str">
        <f t="shared" si="21"/>
        <v>-</v>
      </c>
      <c r="M327" s="41" t="str">
        <f t="shared" si="22"/>
        <v>-</v>
      </c>
      <c r="N327" s="40">
        <f t="shared" si="23"/>
        <v>382</v>
      </c>
    </row>
    <row r="328" spans="1:14" x14ac:dyDescent="0.25">
      <c r="A328" s="7" t="s">
        <v>656</v>
      </c>
      <c r="B328" s="8" t="s">
        <v>657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  <c r="K328" s="41">
        <f t="shared" si="20"/>
        <v>9374.3639921722115</v>
      </c>
      <c r="L328" s="42">
        <f t="shared" si="21"/>
        <v>475.64534231200901</v>
      </c>
      <c r="M328" s="41">
        <f t="shared" si="22"/>
        <v>8898.7186498602023</v>
      </c>
      <c r="N328" s="40">
        <f t="shared" si="23"/>
        <v>317</v>
      </c>
    </row>
    <row r="329" spans="1:14" x14ac:dyDescent="0.25">
      <c r="A329" s="7" t="s">
        <v>658</v>
      </c>
      <c r="B329" s="8" t="s">
        <v>659</v>
      </c>
      <c r="C329" s="9">
        <v>11993</v>
      </c>
      <c r="D329" s="10" t="s">
        <v>8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  <c r="K329" s="41">
        <f t="shared" si="20"/>
        <v>9324.171539961013</v>
      </c>
      <c r="L329" s="42">
        <f t="shared" si="21"/>
        <v>1566.6666666666654</v>
      </c>
      <c r="M329" s="41">
        <f t="shared" si="22"/>
        <v>7757.5048732943478</v>
      </c>
      <c r="N329" s="40" t="str">
        <f t="shared" si="23"/>
        <v>-</v>
      </c>
    </row>
    <row r="330" spans="1:14" x14ac:dyDescent="0.25">
      <c r="A330" s="7" t="s">
        <v>660</v>
      </c>
      <c r="B330" s="8" t="s">
        <v>661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  <c r="K330" s="41">
        <f t="shared" si="20"/>
        <v>9169.7406340057642</v>
      </c>
      <c r="L330" s="42">
        <f t="shared" si="21"/>
        <v>846.94560669456064</v>
      </c>
      <c r="M330" s="41">
        <f t="shared" si="22"/>
        <v>8322.7950273112037</v>
      </c>
      <c r="N330" s="40">
        <f t="shared" si="23"/>
        <v>323</v>
      </c>
    </row>
    <row r="331" spans="1:14" x14ac:dyDescent="0.25">
      <c r="A331" s="7" t="s">
        <v>662</v>
      </c>
      <c r="B331" s="8" t="s">
        <v>663</v>
      </c>
      <c r="C331" s="9">
        <v>64325</v>
      </c>
      <c r="D331" s="10" t="s">
        <v>8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  <c r="K331" s="41">
        <f t="shared" si="20"/>
        <v>8979.6610169491523</v>
      </c>
      <c r="L331" s="42">
        <f t="shared" si="21"/>
        <v>1133.9897260273974</v>
      </c>
      <c r="M331" s="41">
        <f t="shared" si="22"/>
        <v>7845.6712909217549</v>
      </c>
      <c r="N331" s="40" t="str">
        <f t="shared" si="23"/>
        <v>-</v>
      </c>
    </row>
    <row r="332" spans="1:14" x14ac:dyDescent="0.25">
      <c r="A332" s="7" t="s">
        <v>664</v>
      </c>
      <c r="B332" s="8" t="s">
        <v>665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8</v>
      </c>
      <c r="I332" s="21">
        <v>16062</v>
      </c>
      <c r="J332" s="22" t="s">
        <v>8</v>
      </c>
      <c r="K332" s="41">
        <f t="shared" si="20"/>
        <v>8750.6899724011037</v>
      </c>
      <c r="L332" s="42" t="str">
        <f t="shared" si="21"/>
        <v>-</v>
      </c>
      <c r="M332" s="41" t="str">
        <f t="shared" si="22"/>
        <v>-</v>
      </c>
      <c r="N332" s="40">
        <f t="shared" si="23"/>
        <v>336</v>
      </c>
    </row>
    <row r="333" spans="1:14" x14ac:dyDescent="0.25">
      <c r="A333" s="7" t="s">
        <v>666</v>
      </c>
      <c r="B333" s="8" t="s">
        <v>667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  <c r="K333" s="41">
        <f t="shared" si="20"/>
        <v>8800</v>
      </c>
      <c r="L333" s="42">
        <f t="shared" si="21"/>
        <v>327.03488372093028</v>
      </c>
      <c r="M333" s="41">
        <f t="shared" si="22"/>
        <v>8472.9651162790706</v>
      </c>
      <c r="N333" s="40">
        <f t="shared" si="23"/>
        <v>335</v>
      </c>
    </row>
    <row r="334" spans="1:14" x14ac:dyDescent="0.25">
      <c r="A334" s="7" t="s">
        <v>668</v>
      </c>
      <c r="B334" s="8" t="s">
        <v>669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  <c r="K334" s="41">
        <f t="shared" si="20"/>
        <v>12053.299492385786</v>
      </c>
      <c r="L334" s="42">
        <f t="shared" si="21"/>
        <v>1465.0145772594753</v>
      </c>
      <c r="M334" s="41">
        <f t="shared" si="22"/>
        <v>10588.284915126311</v>
      </c>
      <c r="N334" s="40">
        <f t="shared" si="23"/>
        <v>254</v>
      </c>
    </row>
    <row r="335" spans="1:14" x14ac:dyDescent="0.25">
      <c r="A335" s="7" t="s">
        <v>670</v>
      </c>
      <c r="B335" s="8" t="s">
        <v>671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  <c r="K335" s="41">
        <f t="shared" si="20"/>
        <v>5454.8088064889916</v>
      </c>
      <c r="L335" s="42">
        <f t="shared" si="21"/>
        <v>833.04940374787054</v>
      </c>
      <c r="M335" s="41">
        <f t="shared" si="22"/>
        <v>4621.7594027411214</v>
      </c>
      <c r="N335" s="40">
        <f t="shared" si="23"/>
        <v>497</v>
      </c>
    </row>
    <row r="336" spans="1:14" x14ac:dyDescent="0.25">
      <c r="A336" s="7" t="s">
        <v>672</v>
      </c>
      <c r="B336" s="8" t="s">
        <v>673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8</v>
      </c>
      <c r="I336" s="21">
        <v>22630.2</v>
      </c>
      <c r="J336" s="22">
        <v>8639.5</v>
      </c>
      <c r="K336" s="41">
        <f t="shared" si="20"/>
        <v>7653.0944625407164</v>
      </c>
      <c r="L336" s="42" t="str">
        <f t="shared" si="21"/>
        <v>-</v>
      </c>
      <c r="M336" s="41" t="str">
        <f t="shared" si="22"/>
        <v>-</v>
      </c>
      <c r="N336" s="40">
        <f t="shared" si="23"/>
        <v>371</v>
      </c>
    </row>
    <row r="337" spans="1:14" x14ac:dyDescent="0.25">
      <c r="A337" s="7" t="s">
        <v>674</v>
      </c>
      <c r="B337" s="8" t="s">
        <v>675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  <c r="K337" s="41">
        <f t="shared" si="20"/>
        <v>8305.5062166962707</v>
      </c>
      <c r="L337" s="42">
        <f t="shared" si="21"/>
        <v>186.35770234986944</v>
      </c>
      <c r="M337" s="41">
        <f t="shared" si="22"/>
        <v>8119.1485143464015</v>
      </c>
      <c r="N337" s="40">
        <f t="shared" si="23"/>
        <v>347</v>
      </c>
    </row>
    <row r="338" spans="1:14" x14ac:dyDescent="0.25">
      <c r="A338" s="7" t="s">
        <v>676</v>
      </c>
      <c r="B338" s="8" t="s">
        <v>677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8</v>
      </c>
      <c r="K338" s="41">
        <f t="shared" si="20"/>
        <v>8735.7009345794395</v>
      </c>
      <c r="L338" s="42">
        <f t="shared" si="21"/>
        <v>863.8629283489098</v>
      </c>
      <c r="M338" s="41">
        <f t="shared" si="22"/>
        <v>7871.8380062305296</v>
      </c>
      <c r="N338" s="40">
        <f t="shared" si="23"/>
        <v>337</v>
      </c>
    </row>
    <row r="339" spans="1:14" x14ac:dyDescent="0.25">
      <c r="A339" s="7" t="s">
        <v>678</v>
      </c>
      <c r="B339" s="8" t="s">
        <v>679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8</v>
      </c>
      <c r="I339" s="21">
        <v>26024</v>
      </c>
      <c r="J339" s="22">
        <v>12647.8</v>
      </c>
      <c r="K339" s="41">
        <f t="shared" si="20"/>
        <v>5429.9287410926363</v>
      </c>
      <c r="L339" s="42" t="str">
        <f t="shared" si="21"/>
        <v>-</v>
      </c>
      <c r="M339" s="41" t="str">
        <f t="shared" si="22"/>
        <v>-</v>
      </c>
      <c r="N339" s="40">
        <f t="shared" si="23"/>
        <v>499</v>
      </c>
    </row>
    <row r="340" spans="1:14" x14ac:dyDescent="0.25">
      <c r="A340" s="7" t="s">
        <v>680</v>
      </c>
      <c r="B340" s="8" t="s">
        <v>681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  <c r="K340" s="41">
        <f t="shared" ref="K340:K403" si="24">IFERROR(E340/(F340+1),"-")</f>
        <v>8849.6605237633376</v>
      </c>
      <c r="L340" s="42">
        <f t="shared" si="21"/>
        <v>361.05032822757113</v>
      </c>
      <c r="M340" s="41">
        <f t="shared" si="22"/>
        <v>8488.6101955357663</v>
      </c>
      <c r="N340" s="40">
        <f t="shared" si="23"/>
        <v>333</v>
      </c>
    </row>
    <row r="341" spans="1:14" x14ac:dyDescent="0.25">
      <c r="A341" s="7" t="s">
        <v>682</v>
      </c>
      <c r="B341" s="8" t="s">
        <v>683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  <c r="K341" s="41">
        <f t="shared" si="24"/>
        <v>7299.9191592562647</v>
      </c>
      <c r="L341" s="42">
        <f t="shared" si="21"/>
        <v>1694.4408109875737</v>
      </c>
      <c r="M341" s="41">
        <f t="shared" si="22"/>
        <v>5605.4783482686908</v>
      </c>
      <c r="N341" s="40">
        <f t="shared" si="23"/>
        <v>389</v>
      </c>
    </row>
    <row r="342" spans="1:14" x14ac:dyDescent="0.25">
      <c r="A342" s="7" t="s">
        <v>684</v>
      </c>
      <c r="B342" s="8" t="s">
        <v>685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8</v>
      </c>
      <c r="K342" s="41">
        <f t="shared" si="24"/>
        <v>8677.8846153846152</v>
      </c>
      <c r="L342" s="42">
        <f t="shared" si="21"/>
        <v>371.13402061855669</v>
      </c>
      <c r="M342" s="41">
        <f t="shared" si="22"/>
        <v>8306.7505947660593</v>
      </c>
      <c r="N342" s="40">
        <f t="shared" si="23"/>
        <v>339</v>
      </c>
    </row>
    <row r="343" spans="1:14" x14ac:dyDescent="0.25">
      <c r="A343" s="7" t="s">
        <v>686</v>
      </c>
      <c r="B343" s="8" t="s">
        <v>687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8</v>
      </c>
      <c r="I343" s="21">
        <v>16346</v>
      </c>
      <c r="J343" s="22">
        <v>7286.8</v>
      </c>
      <c r="K343" s="41">
        <f t="shared" si="24"/>
        <v>8137.0604147880977</v>
      </c>
      <c r="L343" s="42" t="str">
        <f t="shared" si="21"/>
        <v>-</v>
      </c>
      <c r="M343" s="41" t="str">
        <f t="shared" si="22"/>
        <v>-</v>
      </c>
      <c r="N343" s="40">
        <f t="shared" si="23"/>
        <v>350</v>
      </c>
    </row>
    <row r="344" spans="1:14" x14ac:dyDescent="0.25">
      <c r="A344" s="7" t="s">
        <v>688</v>
      </c>
      <c r="B344" s="8" t="s">
        <v>689</v>
      </c>
      <c r="C344" s="9">
        <v>1260</v>
      </c>
      <c r="D344" s="10" t="s">
        <v>8</v>
      </c>
      <c r="E344" s="17">
        <v>8965</v>
      </c>
      <c r="F344" s="18" t="s">
        <v>8</v>
      </c>
      <c r="G344" s="19">
        <v>865</v>
      </c>
      <c r="H344" s="20" t="s">
        <v>8</v>
      </c>
      <c r="I344" s="21">
        <v>206294</v>
      </c>
      <c r="J344" s="22">
        <v>4230.2</v>
      </c>
      <c r="K344" s="41" t="str">
        <f t="shared" si="24"/>
        <v>-</v>
      </c>
      <c r="L344" s="42" t="str">
        <f t="shared" si="21"/>
        <v>-</v>
      </c>
      <c r="M344" s="41" t="str">
        <f t="shared" si="22"/>
        <v>-</v>
      </c>
      <c r="N344" s="40" t="str">
        <f t="shared" si="23"/>
        <v>-</v>
      </c>
    </row>
    <row r="345" spans="1:14" x14ac:dyDescent="0.25">
      <c r="A345" s="7" t="s">
        <v>690</v>
      </c>
      <c r="B345" s="8" t="s">
        <v>691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8</v>
      </c>
      <c r="I345" s="21">
        <v>154682</v>
      </c>
      <c r="J345" s="22">
        <v>7291</v>
      </c>
      <c r="K345" s="41">
        <f t="shared" si="24"/>
        <v>9658.3783783783783</v>
      </c>
      <c r="L345" s="42" t="str">
        <f t="shared" si="21"/>
        <v>-</v>
      </c>
      <c r="M345" s="41" t="str">
        <f t="shared" si="22"/>
        <v>-</v>
      </c>
      <c r="N345" s="40">
        <f t="shared" si="23"/>
        <v>307</v>
      </c>
    </row>
    <row r="346" spans="1:14" x14ac:dyDescent="0.25">
      <c r="A346" s="7" t="s">
        <v>692</v>
      </c>
      <c r="B346" s="8" t="s">
        <v>693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  <c r="K346" s="41">
        <f t="shared" si="24"/>
        <v>8440.6427221172034</v>
      </c>
      <c r="L346" s="42">
        <f t="shared" si="21"/>
        <v>3001.6032064128258</v>
      </c>
      <c r="M346" s="41">
        <f t="shared" si="22"/>
        <v>5439.0395157043777</v>
      </c>
      <c r="N346" s="40">
        <f t="shared" si="23"/>
        <v>345</v>
      </c>
    </row>
    <row r="347" spans="1:14" x14ac:dyDescent="0.25">
      <c r="A347" s="7" t="s">
        <v>694</v>
      </c>
      <c r="B347" s="8" t="s">
        <v>695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  <c r="K347" s="41">
        <f t="shared" si="24"/>
        <v>9143.7371663244357</v>
      </c>
      <c r="L347" s="42">
        <f t="shared" si="21"/>
        <v>1258.6490939044481</v>
      </c>
      <c r="M347" s="41">
        <f t="shared" si="22"/>
        <v>7885.0880724199878</v>
      </c>
      <c r="N347" s="40">
        <f t="shared" si="23"/>
        <v>324</v>
      </c>
    </row>
    <row r="348" spans="1:14" x14ac:dyDescent="0.25">
      <c r="A348" s="7" t="s">
        <v>696</v>
      </c>
      <c r="B348" s="8" t="s">
        <v>697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  <c r="K348" s="41">
        <f t="shared" si="24"/>
        <v>9229.0928050052153</v>
      </c>
      <c r="L348" s="42">
        <f t="shared" si="21"/>
        <v>34.699664862077853</v>
      </c>
      <c r="M348" s="41">
        <f t="shared" si="22"/>
        <v>9194.3931401431382</v>
      </c>
      <c r="N348" s="40">
        <f t="shared" si="23"/>
        <v>322</v>
      </c>
    </row>
    <row r="349" spans="1:14" x14ac:dyDescent="0.25">
      <c r="A349" s="7" t="s">
        <v>698</v>
      </c>
      <c r="B349" s="8" t="s">
        <v>699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8</v>
      </c>
      <c r="I349" s="21">
        <v>2529.6999999999998</v>
      </c>
      <c r="J349" s="22">
        <v>418.5</v>
      </c>
      <c r="K349" s="41">
        <f t="shared" si="24"/>
        <v>8361.7307692307695</v>
      </c>
      <c r="L349" s="42" t="str">
        <f t="shared" si="21"/>
        <v>-</v>
      </c>
      <c r="M349" s="41" t="str">
        <f t="shared" si="22"/>
        <v>-</v>
      </c>
      <c r="N349" s="40">
        <f t="shared" si="23"/>
        <v>346</v>
      </c>
    </row>
    <row r="350" spans="1:14" x14ac:dyDescent="0.25">
      <c r="A350" s="7" t="s">
        <v>700</v>
      </c>
      <c r="B350" s="8" t="s">
        <v>701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  <c r="K350" s="41">
        <f t="shared" si="24"/>
        <v>8027.7264325323467</v>
      </c>
      <c r="L350" s="42">
        <f t="shared" si="21"/>
        <v>2183.0985915492975</v>
      </c>
      <c r="M350" s="41">
        <f t="shared" si="22"/>
        <v>5844.6278409830493</v>
      </c>
      <c r="N350" s="40">
        <f t="shared" si="23"/>
        <v>353</v>
      </c>
    </row>
    <row r="351" spans="1:14" x14ac:dyDescent="0.25">
      <c r="A351" s="7" t="s">
        <v>702</v>
      </c>
      <c r="B351" s="8" t="s">
        <v>703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  <c r="K351" s="41">
        <f t="shared" si="24"/>
        <v>7888.2833787465943</v>
      </c>
      <c r="L351" s="42">
        <f t="shared" si="21"/>
        <v>887.75510204081615</v>
      </c>
      <c r="M351" s="41">
        <f t="shared" si="22"/>
        <v>7000.5282767057779</v>
      </c>
      <c r="N351" s="40">
        <f t="shared" si="23"/>
        <v>358</v>
      </c>
    </row>
    <row r="352" spans="1:14" x14ac:dyDescent="0.25">
      <c r="A352" s="7" t="s">
        <v>704</v>
      </c>
      <c r="B352" s="8" t="s">
        <v>705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8</v>
      </c>
      <c r="K352" s="41">
        <f t="shared" si="24"/>
        <v>6822.8346456692916</v>
      </c>
      <c r="L352" s="42">
        <f t="shared" si="21"/>
        <v>704.91803278688531</v>
      </c>
      <c r="M352" s="41">
        <f t="shared" si="22"/>
        <v>6117.9166128824063</v>
      </c>
      <c r="N352" s="40">
        <f t="shared" si="23"/>
        <v>415</v>
      </c>
    </row>
    <row r="353" spans="1:14" x14ac:dyDescent="0.25">
      <c r="A353" s="7" t="s">
        <v>706</v>
      </c>
      <c r="B353" s="8" t="s">
        <v>707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8</v>
      </c>
      <c r="K353" s="41">
        <f t="shared" si="24"/>
        <v>8524.3830207305055</v>
      </c>
      <c r="L353" s="42">
        <f t="shared" si="21"/>
        <v>558.32579185520365</v>
      </c>
      <c r="M353" s="41">
        <f t="shared" si="22"/>
        <v>7966.0572288753019</v>
      </c>
      <c r="N353" s="40">
        <f t="shared" si="23"/>
        <v>343</v>
      </c>
    </row>
    <row r="354" spans="1:14" x14ac:dyDescent="0.25">
      <c r="A354" s="7" t="s">
        <v>708</v>
      </c>
      <c r="B354" s="8" t="s">
        <v>709</v>
      </c>
      <c r="C354" s="9">
        <v>8870</v>
      </c>
      <c r="D354" s="10" t="s">
        <v>8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  <c r="K354" s="41">
        <f t="shared" si="24"/>
        <v>8040.0372439478579</v>
      </c>
      <c r="L354" s="42">
        <f t="shared" si="21"/>
        <v>1303.6649214659685</v>
      </c>
      <c r="M354" s="41">
        <f t="shared" si="22"/>
        <v>6736.3723224818896</v>
      </c>
      <c r="N354" s="40" t="str">
        <f t="shared" si="23"/>
        <v>-</v>
      </c>
    </row>
    <row r="355" spans="1:14" x14ac:dyDescent="0.25">
      <c r="A355" s="7" t="s">
        <v>710</v>
      </c>
      <c r="B355" s="8" t="s">
        <v>711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  <c r="K355" s="41">
        <f t="shared" si="24"/>
        <v>8252.8680688336517</v>
      </c>
      <c r="L355" s="42">
        <f t="shared" si="21"/>
        <v>119.8191933240612</v>
      </c>
      <c r="M355" s="41">
        <f t="shared" si="22"/>
        <v>8133.0488755095903</v>
      </c>
      <c r="N355" s="40">
        <f t="shared" si="23"/>
        <v>349</v>
      </c>
    </row>
    <row r="356" spans="1:14" x14ac:dyDescent="0.25">
      <c r="A356" s="7" t="s">
        <v>712</v>
      </c>
      <c r="B356" s="8" t="s">
        <v>713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  <c r="K356" s="41">
        <f t="shared" si="24"/>
        <v>7191.0684474123536</v>
      </c>
      <c r="L356" s="42">
        <f t="shared" si="21"/>
        <v>686.67601683029454</v>
      </c>
      <c r="M356" s="41">
        <f t="shared" si="22"/>
        <v>6504.3924305820592</v>
      </c>
      <c r="N356" s="40">
        <f t="shared" si="23"/>
        <v>395</v>
      </c>
    </row>
    <row r="357" spans="1:14" x14ac:dyDescent="0.25">
      <c r="A357" s="7" t="s">
        <v>714</v>
      </c>
      <c r="B357" s="8" t="s">
        <v>715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8</v>
      </c>
      <c r="I357" s="21">
        <v>23659</v>
      </c>
      <c r="J357" s="22">
        <v>209.6</v>
      </c>
      <c r="K357" s="41">
        <f t="shared" si="24"/>
        <v>9131.4952279957579</v>
      </c>
      <c r="L357" s="42" t="str">
        <f t="shared" si="21"/>
        <v>-</v>
      </c>
      <c r="M357" s="41" t="str">
        <f t="shared" si="22"/>
        <v>-</v>
      </c>
      <c r="N357" s="40">
        <f t="shared" si="23"/>
        <v>325</v>
      </c>
    </row>
    <row r="358" spans="1:14" x14ac:dyDescent="0.25">
      <c r="A358" s="7" t="s">
        <v>716</v>
      </c>
      <c r="B358" s="8" t="s">
        <v>717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8</v>
      </c>
      <c r="K358" s="41">
        <f t="shared" si="24"/>
        <v>7598.5853227232537</v>
      </c>
      <c r="L358" s="42">
        <f t="shared" si="21"/>
        <v>872.24669603524228</v>
      </c>
      <c r="M358" s="41">
        <f t="shared" si="22"/>
        <v>6726.3386266880116</v>
      </c>
      <c r="N358" s="40">
        <f t="shared" si="23"/>
        <v>376</v>
      </c>
    </row>
    <row r="359" spans="1:14" x14ac:dyDescent="0.25">
      <c r="A359" s="7" t="s">
        <v>718</v>
      </c>
      <c r="B359" s="8" t="s">
        <v>719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8</v>
      </c>
      <c r="I359" s="21">
        <v>19796</v>
      </c>
      <c r="J359" s="22">
        <v>10214.700000000001</v>
      </c>
      <c r="K359" s="41">
        <f t="shared" si="24"/>
        <v>7305.9636992221258</v>
      </c>
      <c r="L359" s="42" t="str">
        <f t="shared" si="21"/>
        <v>-</v>
      </c>
      <c r="M359" s="41" t="str">
        <f t="shared" si="22"/>
        <v>-</v>
      </c>
      <c r="N359" s="40">
        <f t="shared" si="23"/>
        <v>388</v>
      </c>
    </row>
    <row r="360" spans="1:14" x14ac:dyDescent="0.25">
      <c r="A360" s="7" t="s">
        <v>720</v>
      </c>
      <c r="B360" s="8" t="s">
        <v>721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  <c r="K360" s="41">
        <f t="shared" si="24"/>
        <v>7750.6422018348621</v>
      </c>
      <c r="L360" s="42">
        <f t="shared" si="21"/>
        <v>987.57170172084125</v>
      </c>
      <c r="M360" s="41">
        <f t="shared" si="22"/>
        <v>6763.0705001140213</v>
      </c>
      <c r="N360" s="40">
        <f t="shared" si="23"/>
        <v>364</v>
      </c>
    </row>
    <row r="361" spans="1:14" x14ac:dyDescent="0.25">
      <c r="A361" s="7" t="s">
        <v>722</v>
      </c>
      <c r="B361" s="8" t="s">
        <v>723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  <c r="K361" s="41">
        <f t="shared" si="24"/>
        <v>8591.2423625254596</v>
      </c>
      <c r="L361" s="42">
        <f t="shared" si="21"/>
        <v>323.45803842264911</v>
      </c>
      <c r="M361" s="41">
        <f t="shared" si="22"/>
        <v>8267.7843241028113</v>
      </c>
      <c r="N361" s="40">
        <f t="shared" si="23"/>
        <v>340</v>
      </c>
    </row>
    <row r="362" spans="1:14" x14ac:dyDescent="0.25">
      <c r="A362" s="7" t="s">
        <v>724</v>
      </c>
      <c r="B362" s="8" t="s">
        <v>725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  <c r="K362" s="41">
        <f t="shared" si="24"/>
        <v>8297.2440944881891</v>
      </c>
      <c r="L362" s="42">
        <f t="shared" si="21"/>
        <v>815.06849315068484</v>
      </c>
      <c r="M362" s="41">
        <f t="shared" si="22"/>
        <v>7482.1756013375043</v>
      </c>
      <c r="N362" s="40">
        <f t="shared" si="23"/>
        <v>348</v>
      </c>
    </row>
    <row r="363" spans="1:14" x14ac:dyDescent="0.25">
      <c r="A363" s="7" t="s">
        <v>726</v>
      </c>
      <c r="B363" s="8" t="s">
        <v>727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  <c r="K363" s="41">
        <f t="shared" si="24"/>
        <v>9125.6771397616467</v>
      </c>
      <c r="L363" s="42">
        <f t="shared" si="21"/>
        <v>1319.8127925117005</v>
      </c>
      <c r="M363" s="41">
        <f t="shared" si="22"/>
        <v>7805.8643472499461</v>
      </c>
      <c r="N363" s="40">
        <f t="shared" si="23"/>
        <v>326</v>
      </c>
    </row>
    <row r="364" spans="1:14" x14ac:dyDescent="0.25">
      <c r="A364" s="7" t="s">
        <v>728</v>
      </c>
      <c r="B364" s="8" t="s">
        <v>729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  <c r="K364" s="41">
        <f t="shared" si="24"/>
        <v>7143.463497453311</v>
      </c>
      <c r="L364" s="42">
        <f t="shared" si="21"/>
        <v>402.95959021058621</v>
      </c>
      <c r="M364" s="41">
        <f t="shared" si="22"/>
        <v>6740.5039072427244</v>
      </c>
      <c r="N364" s="40">
        <f t="shared" si="23"/>
        <v>397</v>
      </c>
    </row>
    <row r="365" spans="1:14" x14ac:dyDescent="0.25">
      <c r="A365" s="7" t="s">
        <v>730</v>
      </c>
      <c r="B365" s="8" t="s">
        <v>731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  <c r="K365" s="41">
        <f t="shared" si="24"/>
        <v>7331.4734088927644</v>
      </c>
      <c r="L365" s="42">
        <f t="shared" si="21"/>
        <v>789.88439306358396</v>
      </c>
      <c r="M365" s="41">
        <f t="shared" si="22"/>
        <v>6541.5890158291804</v>
      </c>
      <c r="N365" s="40">
        <f t="shared" si="23"/>
        <v>387</v>
      </c>
    </row>
    <row r="366" spans="1:14" x14ac:dyDescent="0.25">
      <c r="A366" s="7" t="s">
        <v>732</v>
      </c>
      <c r="B366" s="8" t="s">
        <v>733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  <c r="K366" s="41">
        <f t="shared" si="24"/>
        <v>7924.7169811320755</v>
      </c>
      <c r="L366" s="42">
        <f t="shared" si="21"/>
        <v>108.9958158995816</v>
      </c>
      <c r="M366" s="41">
        <f t="shared" si="22"/>
        <v>7815.7211652324941</v>
      </c>
      <c r="N366" s="40">
        <f t="shared" si="23"/>
        <v>357</v>
      </c>
    </row>
    <row r="367" spans="1:14" x14ac:dyDescent="0.25">
      <c r="A367" s="7" t="s">
        <v>734</v>
      </c>
      <c r="B367" s="8" t="s">
        <v>735</v>
      </c>
      <c r="C367" s="9">
        <v>66000</v>
      </c>
      <c r="D367" s="10" t="s">
        <v>8</v>
      </c>
      <c r="E367" s="17">
        <v>8391</v>
      </c>
      <c r="F367" s="18">
        <v>0.72900000000000009</v>
      </c>
      <c r="G367" s="19">
        <v>303</v>
      </c>
      <c r="H367" s="20" t="s">
        <v>8</v>
      </c>
      <c r="I367" s="21">
        <v>25775</v>
      </c>
      <c r="J367" s="22">
        <v>5823.5</v>
      </c>
      <c r="K367" s="41">
        <f t="shared" si="24"/>
        <v>4853.0942741469053</v>
      </c>
      <c r="L367" s="42" t="str">
        <f t="shared" si="21"/>
        <v>-</v>
      </c>
      <c r="M367" s="41" t="str">
        <f t="shared" si="22"/>
        <v>-</v>
      </c>
      <c r="N367" s="40" t="str">
        <f t="shared" si="23"/>
        <v>-</v>
      </c>
    </row>
    <row r="368" spans="1:14" x14ac:dyDescent="0.25">
      <c r="A368" s="7" t="s">
        <v>736</v>
      </c>
      <c r="B368" s="8" t="s">
        <v>737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  <c r="K368" s="41">
        <f t="shared" si="24"/>
        <v>7640.7678244972576</v>
      </c>
      <c r="L368" s="42">
        <f t="shared" si="21"/>
        <v>533.04284676833697</v>
      </c>
      <c r="M368" s="41">
        <f t="shared" si="22"/>
        <v>7107.7249777289207</v>
      </c>
      <c r="N368" s="40">
        <f t="shared" si="23"/>
        <v>373</v>
      </c>
    </row>
    <row r="369" spans="1:14" x14ac:dyDescent="0.25">
      <c r="A369" s="7" t="s">
        <v>738</v>
      </c>
      <c r="B369" s="8" t="s">
        <v>739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  <c r="K369" s="41">
        <f t="shared" si="24"/>
        <v>7248.8250652741508</v>
      </c>
      <c r="L369" s="42">
        <f t="shared" si="21"/>
        <v>374.41253263707569</v>
      </c>
      <c r="M369" s="41">
        <f t="shared" si="22"/>
        <v>6874.4125326370749</v>
      </c>
      <c r="N369" s="40">
        <f t="shared" si="23"/>
        <v>392</v>
      </c>
    </row>
    <row r="370" spans="1:14" x14ac:dyDescent="0.25">
      <c r="A370" s="7" t="s">
        <v>740</v>
      </c>
      <c r="B370" s="8" t="s">
        <v>741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  <c r="K370" s="41">
        <f t="shared" si="24"/>
        <v>7930.9021113243762</v>
      </c>
      <c r="L370" s="42">
        <f t="shared" si="21"/>
        <v>1033.0969267139478</v>
      </c>
      <c r="M370" s="41">
        <f t="shared" si="22"/>
        <v>6897.8051846104281</v>
      </c>
      <c r="N370" s="40">
        <f t="shared" si="23"/>
        <v>355</v>
      </c>
    </row>
    <row r="371" spans="1:14" x14ac:dyDescent="0.25">
      <c r="A371" s="7" t="s">
        <v>742</v>
      </c>
      <c r="B371" s="8" t="s">
        <v>743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  <c r="K371" s="41">
        <f t="shared" si="24"/>
        <v>7010.2564102564111</v>
      </c>
      <c r="L371" s="42">
        <f t="shared" si="21"/>
        <v>650.6479481641469</v>
      </c>
      <c r="M371" s="41">
        <f t="shared" si="22"/>
        <v>6359.6084620922638</v>
      </c>
      <c r="N371" s="40">
        <f t="shared" si="23"/>
        <v>403</v>
      </c>
    </row>
    <row r="372" spans="1:14" x14ac:dyDescent="0.25">
      <c r="A372" s="7" t="s">
        <v>744</v>
      </c>
      <c r="B372" s="8" t="s">
        <v>745</v>
      </c>
      <c r="C372" s="9">
        <v>9100</v>
      </c>
      <c r="D372" s="10" t="s">
        <v>8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  <c r="K372" s="41">
        <f t="shared" si="24"/>
        <v>7677.5586854460098</v>
      </c>
      <c r="L372" s="42">
        <f t="shared" si="21"/>
        <v>163.40762041696621</v>
      </c>
      <c r="M372" s="41">
        <f t="shared" si="22"/>
        <v>7514.1510650290438</v>
      </c>
      <c r="N372" s="40" t="str">
        <f t="shared" si="23"/>
        <v>-</v>
      </c>
    </row>
    <row r="373" spans="1:14" x14ac:dyDescent="0.25">
      <c r="A373" s="7" t="s">
        <v>746</v>
      </c>
      <c r="B373" s="8" t="s">
        <v>747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  <c r="K373" s="41">
        <f t="shared" si="24"/>
        <v>7439.490445859873</v>
      </c>
      <c r="L373" s="42">
        <f t="shared" si="21"/>
        <v>479.08309455587391</v>
      </c>
      <c r="M373" s="41">
        <f t="shared" si="22"/>
        <v>6960.4073513039993</v>
      </c>
      <c r="N373" s="40">
        <f t="shared" si="23"/>
        <v>381</v>
      </c>
    </row>
    <row r="374" spans="1:14" x14ac:dyDescent="0.25">
      <c r="A374" s="7" t="s">
        <v>748</v>
      </c>
      <c r="B374" s="8" t="s">
        <v>749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  <c r="K374" s="41">
        <f t="shared" si="24"/>
        <v>12407.610350076104</v>
      </c>
      <c r="L374" s="42">
        <f t="shared" si="21"/>
        <v>171.73440374644588</v>
      </c>
      <c r="M374" s="41">
        <f t="shared" si="22"/>
        <v>12235.875946329657</v>
      </c>
      <c r="N374" s="40">
        <f t="shared" si="23"/>
        <v>241</v>
      </c>
    </row>
    <row r="375" spans="1:14" x14ac:dyDescent="0.25">
      <c r="A375" s="7" t="s">
        <v>750</v>
      </c>
      <c r="B375" s="8" t="s">
        <v>751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  <c r="K375" s="41">
        <f t="shared" si="24"/>
        <v>7206.1946902654872</v>
      </c>
      <c r="L375" s="42">
        <f t="shared" si="21"/>
        <v>110.99558097218612</v>
      </c>
      <c r="M375" s="41">
        <f t="shared" si="22"/>
        <v>7095.1991092933013</v>
      </c>
      <c r="N375" s="40">
        <f t="shared" si="23"/>
        <v>393</v>
      </c>
    </row>
    <row r="376" spans="1:14" x14ac:dyDescent="0.25">
      <c r="A376" s="7" t="s">
        <v>752</v>
      </c>
      <c r="B376" s="8" t="s">
        <v>753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  <c r="K376" s="41">
        <f t="shared" si="24"/>
        <v>6920.408163265306</v>
      </c>
      <c r="L376" s="42">
        <f t="shared" si="21"/>
        <v>489.46951702296127</v>
      </c>
      <c r="M376" s="41">
        <f t="shared" si="22"/>
        <v>6430.9386462423445</v>
      </c>
      <c r="N376" s="40">
        <f t="shared" si="23"/>
        <v>408</v>
      </c>
    </row>
    <row r="377" spans="1:14" x14ac:dyDescent="0.25">
      <c r="A377" s="7" t="s">
        <v>754</v>
      </c>
      <c r="B377" s="8" t="s">
        <v>755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  <c r="K377" s="41">
        <f t="shared" si="24"/>
        <v>7684.8771266540643</v>
      </c>
      <c r="L377" s="42">
        <f t="shared" si="21"/>
        <v>227.16346153846155</v>
      </c>
      <c r="M377" s="41">
        <f t="shared" si="22"/>
        <v>7457.7136651156025</v>
      </c>
      <c r="N377" s="40">
        <f t="shared" si="23"/>
        <v>368</v>
      </c>
    </row>
    <row r="378" spans="1:14" x14ac:dyDescent="0.25">
      <c r="A378" s="7" t="s">
        <v>756</v>
      </c>
      <c r="B378" s="8" t="s">
        <v>757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  <c r="K378" s="41">
        <f t="shared" si="24"/>
        <v>7169.5652173913049</v>
      </c>
      <c r="L378" s="42">
        <f t="shared" si="21"/>
        <v>479.09967845659162</v>
      </c>
      <c r="M378" s="41">
        <f t="shared" si="22"/>
        <v>6690.4655389347135</v>
      </c>
      <c r="N378" s="40">
        <f t="shared" si="23"/>
        <v>396</v>
      </c>
    </row>
    <row r="379" spans="1:14" x14ac:dyDescent="0.25">
      <c r="A379" s="7" t="s">
        <v>758</v>
      </c>
      <c r="B379" s="8" t="s">
        <v>759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8</v>
      </c>
      <c r="I379" s="21">
        <v>1971.9</v>
      </c>
      <c r="J379" s="22">
        <v>570.6</v>
      </c>
      <c r="K379" s="41">
        <f t="shared" si="24"/>
        <v>8129.6370967741941</v>
      </c>
      <c r="L379" s="42" t="str">
        <f t="shared" si="21"/>
        <v>-</v>
      </c>
      <c r="M379" s="41" t="str">
        <f t="shared" si="22"/>
        <v>-</v>
      </c>
      <c r="N379" s="40">
        <f t="shared" si="23"/>
        <v>351</v>
      </c>
    </row>
    <row r="380" spans="1:14" x14ac:dyDescent="0.25">
      <c r="A380" s="7" t="s">
        <v>760</v>
      </c>
      <c r="B380" s="8" t="s">
        <v>761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  <c r="K380" s="41">
        <f t="shared" si="24"/>
        <v>6415.2866242038217</v>
      </c>
      <c r="L380" s="42">
        <f t="shared" si="21"/>
        <v>519.66873706004139</v>
      </c>
      <c r="M380" s="41">
        <f t="shared" si="22"/>
        <v>5895.6178871437805</v>
      </c>
      <c r="N380" s="40">
        <f t="shared" si="23"/>
        <v>440</v>
      </c>
    </row>
    <row r="381" spans="1:14" x14ac:dyDescent="0.25">
      <c r="A381" s="7" t="s">
        <v>762</v>
      </c>
      <c r="B381" s="8" t="s">
        <v>763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  <c r="K381" s="41">
        <f t="shared" si="24"/>
        <v>6639.4389438943899</v>
      </c>
      <c r="L381" s="42">
        <f t="shared" si="21"/>
        <v>1346.4373464373464</v>
      </c>
      <c r="M381" s="41">
        <f t="shared" si="22"/>
        <v>5293.0015974570433</v>
      </c>
      <c r="N381" s="40">
        <f t="shared" si="23"/>
        <v>424</v>
      </c>
    </row>
    <row r="382" spans="1:14" x14ac:dyDescent="0.25">
      <c r="A382" s="7" t="s">
        <v>764</v>
      </c>
      <c r="B382" s="8" t="s">
        <v>765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  <c r="K382" s="41">
        <f t="shared" si="24"/>
        <v>7592.0679886685557</v>
      </c>
      <c r="L382" s="42">
        <f t="shared" si="21"/>
        <v>1354.5918367346937</v>
      </c>
      <c r="M382" s="41">
        <f t="shared" si="22"/>
        <v>6237.4761519338617</v>
      </c>
      <c r="N382" s="40">
        <f t="shared" si="23"/>
        <v>377</v>
      </c>
    </row>
    <row r="383" spans="1:14" x14ac:dyDescent="0.25">
      <c r="A383" s="7" t="s">
        <v>766</v>
      </c>
      <c r="B383" s="8" t="s">
        <v>767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8</v>
      </c>
      <c r="K383" s="41">
        <f t="shared" si="24"/>
        <v>7533.4896810506561</v>
      </c>
      <c r="L383" s="42">
        <f t="shared" si="21"/>
        <v>857.87499999999989</v>
      </c>
      <c r="M383" s="41">
        <f t="shared" si="22"/>
        <v>6675.6146810506561</v>
      </c>
      <c r="N383" s="40">
        <f t="shared" si="23"/>
        <v>378</v>
      </c>
    </row>
    <row r="384" spans="1:14" x14ac:dyDescent="0.25">
      <c r="A384" s="7" t="s">
        <v>768</v>
      </c>
      <c r="B384" s="8" t="s">
        <v>769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8</v>
      </c>
      <c r="K384" s="41">
        <f t="shared" si="24"/>
        <v>7603.8973384030414</v>
      </c>
      <c r="L384" s="42">
        <f t="shared" si="21"/>
        <v>645.97602739726028</v>
      </c>
      <c r="M384" s="41">
        <f t="shared" si="22"/>
        <v>6957.9213110057808</v>
      </c>
      <c r="N384" s="40">
        <f t="shared" si="23"/>
        <v>375</v>
      </c>
    </row>
    <row r="385" spans="1:14" x14ac:dyDescent="0.25">
      <c r="A385" s="7" t="s">
        <v>770</v>
      </c>
      <c r="B385" s="8" t="s">
        <v>771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8</v>
      </c>
      <c r="I385" s="21">
        <v>31987</v>
      </c>
      <c r="J385" s="22">
        <v>17596.900000000001</v>
      </c>
      <c r="K385" s="41">
        <f t="shared" si="24"/>
        <v>5600.981767180926</v>
      </c>
      <c r="L385" s="42" t="str">
        <f t="shared" si="21"/>
        <v>-</v>
      </c>
      <c r="M385" s="41" t="str">
        <f t="shared" si="22"/>
        <v>-</v>
      </c>
      <c r="N385" s="40">
        <f t="shared" si="23"/>
        <v>489</v>
      </c>
    </row>
    <row r="386" spans="1:14" x14ac:dyDescent="0.25">
      <c r="A386" s="7" t="s">
        <v>772</v>
      </c>
      <c r="B386" s="8" t="s">
        <v>773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  <c r="K386" s="41">
        <f t="shared" si="24"/>
        <v>7710.8317214700191</v>
      </c>
      <c r="L386" s="42">
        <f t="shared" si="21"/>
        <v>2193</v>
      </c>
      <c r="M386" s="41">
        <f t="shared" si="22"/>
        <v>5517.8317214700191</v>
      </c>
      <c r="N386" s="40">
        <f t="shared" si="23"/>
        <v>366</v>
      </c>
    </row>
    <row r="387" spans="1:14" x14ac:dyDescent="0.25">
      <c r="A387" s="7" t="s">
        <v>774</v>
      </c>
      <c r="B387" s="8" t="s">
        <v>775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  <c r="K387" s="41">
        <f t="shared" si="24"/>
        <v>7783.333333333333</v>
      </c>
      <c r="L387" s="42">
        <f t="shared" si="21"/>
        <v>283.98950131233596</v>
      </c>
      <c r="M387" s="41">
        <f t="shared" si="22"/>
        <v>7499.3438320209971</v>
      </c>
      <c r="N387" s="40">
        <f t="shared" si="23"/>
        <v>363</v>
      </c>
    </row>
    <row r="388" spans="1:14" x14ac:dyDescent="0.25">
      <c r="A388" s="7" t="s">
        <v>776</v>
      </c>
      <c r="B388" s="8" t="s">
        <v>777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  <c r="K388" s="41">
        <f t="shared" si="24"/>
        <v>9230.5813953488378</v>
      </c>
      <c r="L388" s="42">
        <f t="shared" ref="L388:L451" si="25">IFERROR(G388/(1+H388),"-")</f>
        <v>639.05138339920939</v>
      </c>
      <c r="M388" s="41">
        <f t="shared" ref="M388:M451" si="26">IFERROR(K388-L388,"-")</f>
        <v>8591.5300119496278</v>
      </c>
      <c r="N388" s="40">
        <f t="shared" ref="N388:N451" si="27">IFERROR(A388+D388,"-")</f>
        <v>321</v>
      </c>
    </row>
    <row r="389" spans="1:14" x14ac:dyDescent="0.25">
      <c r="A389" s="7" t="s">
        <v>778</v>
      </c>
      <c r="B389" s="8" t="s">
        <v>779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  <c r="K389" s="41">
        <f t="shared" si="24"/>
        <v>7823.372781065088</v>
      </c>
      <c r="L389" s="42">
        <f t="shared" si="25"/>
        <v>1814.3540669856452</v>
      </c>
      <c r="M389" s="41">
        <f t="shared" si="26"/>
        <v>6009.0187140794424</v>
      </c>
      <c r="N389" s="40">
        <f t="shared" si="27"/>
        <v>361</v>
      </c>
    </row>
    <row r="390" spans="1:14" x14ac:dyDescent="0.25">
      <c r="A390" s="7" t="s">
        <v>780</v>
      </c>
      <c r="B390" s="8" t="s">
        <v>781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  <c r="K390" s="41">
        <f t="shared" si="24"/>
        <v>7257.798165137614</v>
      </c>
      <c r="L390" s="42">
        <f t="shared" si="25"/>
        <v>422.53968253968253</v>
      </c>
      <c r="M390" s="41">
        <f t="shared" si="26"/>
        <v>6835.2584825979311</v>
      </c>
      <c r="N390" s="40">
        <f t="shared" si="27"/>
        <v>391</v>
      </c>
    </row>
    <row r="391" spans="1:14" x14ac:dyDescent="0.25">
      <c r="A391" s="7" t="s">
        <v>782</v>
      </c>
      <c r="B391" s="8" t="s">
        <v>783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  <c r="K391" s="41">
        <f t="shared" si="24"/>
        <v>7095.5816050495941</v>
      </c>
      <c r="L391" s="42">
        <f t="shared" si="25"/>
        <v>339.95887594242629</v>
      </c>
      <c r="M391" s="41">
        <f t="shared" si="26"/>
        <v>6755.6227291071682</v>
      </c>
      <c r="N391" s="40">
        <f t="shared" si="27"/>
        <v>399</v>
      </c>
    </row>
    <row r="392" spans="1:14" x14ac:dyDescent="0.25">
      <c r="A392" s="7" t="s">
        <v>784</v>
      </c>
      <c r="B392" s="8" t="s">
        <v>785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  <c r="K392" s="41">
        <f t="shared" si="24"/>
        <v>7721.7046580773049</v>
      </c>
      <c r="L392" s="42">
        <f t="shared" si="25"/>
        <v>788.77968877968874</v>
      </c>
      <c r="M392" s="41">
        <f t="shared" si="26"/>
        <v>6932.9249692976164</v>
      </c>
      <c r="N392" s="40">
        <f t="shared" si="27"/>
        <v>365</v>
      </c>
    </row>
    <row r="393" spans="1:14" x14ac:dyDescent="0.25">
      <c r="A393" s="7" t="s">
        <v>786</v>
      </c>
      <c r="B393" s="8" t="s">
        <v>787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  <c r="K393" s="41">
        <f t="shared" si="24"/>
        <v>7513.114754098362</v>
      </c>
      <c r="L393" s="42">
        <f t="shared" si="25"/>
        <v>782.97872340425522</v>
      </c>
      <c r="M393" s="41">
        <f t="shared" si="26"/>
        <v>6730.1360306941069</v>
      </c>
      <c r="N393" s="40">
        <f t="shared" si="27"/>
        <v>379</v>
      </c>
    </row>
    <row r="394" spans="1:14" x14ac:dyDescent="0.25">
      <c r="A394" s="7" t="s">
        <v>788</v>
      </c>
      <c r="B394" s="8" t="s">
        <v>789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  <c r="K394" s="41">
        <f t="shared" si="24"/>
        <v>7449.7607655502397</v>
      </c>
      <c r="L394" s="42">
        <f t="shared" si="25"/>
        <v>1127.7777777777776</v>
      </c>
      <c r="M394" s="41">
        <f t="shared" si="26"/>
        <v>6321.9829877724624</v>
      </c>
      <c r="N394" s="40">
        <f t="shared" si="27"/>
        <v>380</v>
      </c>
    </row>
    <row r="395" spans="1:14" x14ac:dyDescent="0.25">
      <c r="A395" s="7" t="s">
        <v>790</v>
      </c>
      <c r="B395" s="8" t="s">
        <v>791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  <c r="K395" s="41">
        <f t="shared" si="24"/>
        <v>7794.2713567839201</v>
      </c>
      <c r="L395" s="42">
        <f t="shared" si="25"/>
        <v>61.586284853051993</v>
      </c>
      <c r="M395" s="41">
        <f t="shared" si="26"/>
        <v>7732.6850719308677</v>
      </c>
      <c r="N395" s="40">
        <f t="shared" si="27"/>
        <v>362</v>
      </c>
    </row>
    <row r="396" spans="1:14" x14ac:dyDescent="0.25">
      <c r="A396" s="7" t="s">
        <v>792</v>
      </c>
      <c r="B396" s="8" t="s">
        <v>793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  <c r="K396" s="41">
        <f t="shared" si="24"/>
        <v>7035.3369763205828</v>
      </c>
      <c r="L396" s="42">
        <f t="shared" si="25"/>
        <v>38.78283878283878</v>
      </c>
      <c r="M396" s="41">
        <f t="shared" si="26"/>
        <v>6996.5541375377443</v>
      </c>
      <c r="N396" s="40">
        <f t="shared" si="27"/>
        <v>400</v>
      </c>
    </row>
    <row r="397" spans="1:14" x14ac:dyDescent="0.25">
      <c r="A397" s="7" t="s">
        <v>794</v>
      </c>
      <c r="B397" s="8" t="s">
        <v>795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  <c r="K397" s="41">
        <f t="shared" si="24"/>
        <v>6831.1170212765946</v>
      </c>
      <c r="L397" s="42">
        <f t="shared" si="25"/>
        <v>285.65375302663432</v>
      </c>
      <c r="M397" s="41">
        <f t="shared" si="26"/>
        <v>6545.4632682499605</v>
      </c>
      <c r="N397" s="40">
        <f t="shared" si="27"/>
        <v>414</v>
      </c>
    </row>
    <row r="398" spans="1:14" x14ac:dyDescent="0.25">
      <c r="A398" s="7" t="s">
        <v>796</v>
      </c>
      <c r="B398" s="8" t="s">
        <v>797</v>
      </c>
      <c r="C398" s="9">
        <v>1449</v>
      </c>
      <c r="D398" s="10" t="s">
        <v>8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  <c r="K398" s="41">
        <f t="shared" si="24"/>
        <v>5741.2378821774801</v>
      </c>
      <c r="L398" s="42">
        <f t="shared" si="25"/>
        <v>212.90322580645142</v>
      </c>
      <c r="M398" s="41">
        <f t="shared" si="26"/>
        <v>5528.3346563710284</v>
      </c>
      <c r="N398" s="40" t="str">
        <f t="shared" si="27"/>
        <v>-</v>
      </c>
    </row>
    <row r="399" spans="1:14" x14ac:dyDescent="0.25">
      <c r="A399" s="7" t="s">
        <v>798</v>
      </c>
      <c r="B399" s="8" t="s">
        <v>799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  <c r="K399" s="41">
        <f t="shared" si="24"/>
        <v>7684.0159840159849</v>
      </c>
      <c r="L399" s="42">
        <f t="shared" si="25"/>
        <v>549.01456726649531</v>
      </c>
      <c r="M399" s="41">
        <f t="shared" si="26"/>
        <v>7135.0014167494901</v>
      </c>
      <c r="N399" s="40">
        <f t="shared" si="27"/>
        <v>369</v>
      </c>
    </row>
    <row r="400" spans="1:14" x14ac:dyDescent="0.25">
      <c r="A400" s="7" t="s">
        <v>800</v>
      </c>
      <c r="B400" s="8" t="s">
        <v>801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  <c r="K400" s="41">
        <f t="shared" si="24"/>
        <v>7648.9043824701193</v>
      </c>
      <c r="L400" s="42">
        <f t="shared" si="25"/>
        <v>1203.75</v>
      </c>
      <c r="M400" s="41">
        <f t="shared" si="26"/>
        <v>6445.1543824701193</v>
      </c>
      <c r="N400" s="40">
        <f t="shared" si="27"/>
        <v>372</v>
      </c>
    </row>
    <row r="401" spans="1:14" x14ac:dyDescent="0.25">
      <c r="A401" s="7" t="s">
        <v>802</v>
      </c>
      <c r="B401" s="8" t="s">
        <v>803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  <c r="K401" s="41">
        <f t="shared" si="24"/>
        <v>7012.8205128205127</v>
      </c>
      <c r="L401" s="42">
        <f t="shared" si="25"/>
        <v>1146.3414634146338</v>
      </c>
      <c r="M401" s="41">
        <f t="shared" si="26"/>
        <v>5866.4790494058789</v>
      </c>
      <c r="N401" s="40">
        <f t="shared" si="27"/>
        <v>402</v>
      </c>
    </row>
    <row r="402" spans="1:14" x14ac:dyDescent="0.25">
      <c r="A402" s="7" t="s">
        <v>804</v>
      </c>
      <c r="B402" s="8" t="s">
        <v>805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  <c r="K402" s="41">
        <f t="shared" si="24"/>
        <v>6120.96</v>
      </c>
      <c r="L402" s="42">
        <f t="shared" si="25"/>
        <v>436.63426488456872</v>
      </c>
      <c r="M402" s="41">
        <f t="shared" si="26"/>
        <v>5684.3257351154316</v>
      </c>
      <c r="N402" s="40">
        <f t="shared" si="27"/>
        <v>457</v>
      </c>
    </row>
    <row r="403" spans="1:14" x14ac:dyDescent="0.25">
      <c r="A403" s="7" t="s">
        <v>806</v>
      </c>
      <c r="B403" s="8" t="s">
        <v>807</v>
      </c>
      <c r="C403" s="9" t="s">
        <v>373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  <c r="K403" s="41">
        <f t="shared" si="24"/>
        <v>6990.9926470588225</v>
      </c>
      <c r="L403" s="42">
        <f t="shared" si="25"/>
        <v>7.0981210855949879</v>
      </c>
      <c r="M403" s="41">
        <f t="shared" si="26"/>
        <v>6983.8945259732272</v>
      </c>
      <c r="N403" s="40">
        <f t="shared" si="27"/>
        <v>404</v>
      </c>
    </row>
    <row r="404" spans="1:14" x14ac:dyDescent="0.25">
      <c r="A404" s="7" t="s">
        <v>808</v>
      </c>
      <c r="B404" s="8" t="s">
        <v>809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  <c r="K404" s="41">
        <f t="shared" ref="K404:K467" si="28">IFERROR(E404/(F404+1),"-")</f>
        <v>9773.4877734877737</v>
      </c>
      <c r="L404" s="42">
        <f t="shared" si="25"/>
        <v>770.55214723926383</v>
      </c>
      <c r="M404" s="41">
        <f t="shared" si="26"/>
        <v>9002.9356262485089</v>
      </c>
      <c r="N404" s="40">
        <f t="shared" si="27"/>
        <v>302</v>
      </c>
    </row>
    <row r="405" spans="1:14" x14ac:dyDescent="0.25">
      <c r="A405" s="7" t="s">
        <v>810</v>
      </c>
      <c r="B405" s="8" t="s">
        <v>811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  <c r="K405" s="41">
        <f t="shared" si="28"/>
        <v>7328.5024154589373</v>
      </c>
      <c r="L405" s="42">
        <f t="shared" si="25"/>
        <v>1534.6790205162145</v>
      </c>
      <c r="M405" s="41">
        <f t="shared" si="26"/>
        <v>5793.8233949427231</v>
      </c>
      <c r="N405" s="40">
        <f t="shared" si="27"/>
        <v>386</v>
      </c>
    </row>
    <row r="406" spans="1:14" x14ac:dyDescent="0.25">
      <c r="A406" s="7" t="s">
        <v>812</v>
      </c>
      <c r="B406" s="8" t="s">
        <v>813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  <c r="K406" s="41">
        <f t="shared" si="28"/>
        <v>7708.2906857727739</v>
      </c>
      <c r="L406" s="42">
        <f t="shared" si="25"/>
        <v>772.29800629590773</v>
      </c>
      <c r="M406" s="41">
        <f t="shared" si="26"/>
        <v>6935.9926794768662</v>
      </c>
      <c r="N406" s="40">
        <f t="shared" si="27"/>
        <v>367</v>
      </c>
    </row>
    <row r="407" spans="1:14" x14ac:dyDescent="0.25">
      <c r="A407" s="7" t="s">
        <v>814</v>
      </c>
      <c r="B407" s="8" t="s">
        <v>815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  <c r="K407" s="41">
        <f t="shared" si="28"/>
        <v>7015.9027128157159</v>
      </c>
      <c r="L407" s="42">
        <f t="shared" si="25"/>
        <v>273.00105405812377</v>
      </c>
      <c r="M407" s="41">
        <f t="shared" si="26"/>
        <v>6742.9016587575925</v>
      </c>
      <c r="N407" s="40">
        <f t="shared" si="27"/>
        <v>401</v>
      </c>
    </row>
    <row r="408" spans="1:14" x14ac:dyDescent="0.25">
      <c r="A408" s="7" t="s">
        <v>816</v>
      </c>
      <c r="B408" s="8" t="s">
        <v>817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  <c r="K408" s="41">
        <f t="shared" si="28"/>
        <v>7195.380173243504</v>
      </c>
      <c r="L408" s="42">
        <f t="shared" si="25"/>
        <v>582.10116731517519</v>
      </c>
      <c r="M408" s="41">
        <f t="shared" si="26"/>
        <v>6613.2790059283288</v>
      </c>
      <c r="N408" s="40">
        <f t="shared" si="27"/>
        <v>394</v>
      </c>
    </row>
    <row r="409" spans="1:14" x14ac:dyDescent="0.25">
      <c r="A409" s="7" t="s">
        <v>818</v>
      </c>
      <c r="B409" s="8" t="s">
        <v>819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  <c r="K409" s="41">
        <f t="shared" si="28"/>
        <v>6523.3856893542761</v>
      </c>
      <c r="L409" s="42">
        <f t="shared" si="25"/>
        <v>636.00593912397926</v>
      </c>
      <c r="M409" s="41">
        <f t="shared" si="26"/>
        <v>5887.3797502302968</v>
      </c>
      <c r="N409" s="40">
        <f t="shared" si="27"/>
        <v>431</v>
      </c>
    </row>
    <row r="410" spans="1:14" x14ac:dyDescent="0.25">
      <c r="A410" s="7" t="s">
        <v>820</v>
      </c>
      <c r="B410" s="8" t="s">
        <v>821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  <c r="K410" s="41">
        <f t="shared" si="28"/>
        <v>6641.8666666666668</v>
      </c>
      <c r="L410" s="42">
        <f t="shared" si="25"/>
        <v>177.49860413176995</v>
      </c>
      <c r="M410" s="41">
        <f t="shared" si="26"/>
        <v>6464.368062534897</v>
      </c>
      <c r="N410" s="40">
        <f t="shared" si="27"/>
        <v>425</v>
      </c>
    </row>
    <row r="411" spans="1:14" x14ac:dyDescent="0.25">
      <c r="A411" s="7" t="s">
        <v>822</v>
      </c>
      <c r="B411" s="8" t="s">
        <v>823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  <c r="K411" s="41">
        <f t="shared" si="28"/>
        <v>6692.446043165467</v>
      </c>
      <c r="L411" s="42">
        <f t="shared" si="25"/>
        <v>1075.2293577981652</v>
      </c>
      <c r="M411" s="41">
        <f t="shared" si="26"/>
        <v>5617.2166853673016</v>
      </c>
      <c r="N411" s="40">
        <f t="shared" si="27"/>
        <v>418</v>
      </c>
    </row>
    <row r="412" spans="1:14" x14ac:dyDescent="0.25">
      <c r="A412" s="7" t="s">
        <v>824</v>
      </c>
      <c r="B412" s="8" t="s">
        <v>825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  <c r="K412" s="41">
        <f t="shared" si="28"/>
        <v>6666.7562724014333</v>
      </c>
      <c r="L412" s="42">
        <f t="shared" si="25"/>
        <v>1238.8777555110221</v>
      </c>
      <c r="M412" s="41">
        <f t="shared" si="26"/>
        <v>5427.8785168904114</v>
      </c>
      <c r="N412" s="40">
        <f t="shared" si="27"/>
        <v>419</v>
      </c>
    </row>
    <row r="413" spans="1:14" x14ac:dyDescent="0.25">
      <c r="A413" s="7" t="s">
        <v>826</v>
      </c>
      <c r="B413" s="8" t="s">
        <v>827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  <c r="K413" s="41">
        <f t="shared" si="28"/>
        <v>6422.1453287197237</v>
      </c>
      <c r="L413" s="42">
        <f t="shared" si="25"/>
        <v>1290.3225806451601</v>
      </c>
      <c r="M413" s="41">
        <f t="shared" si="26"/>
        <v>5131.8227480745636</v>
      </c>
      <c r="N413" s="40">
        <f t="shared" si="27"/>
        <v>438</v>
      </c>
    </row>
    <row r="414" spans="1:14" x14ac:dyDescent="0.25">
      <c r="A414" s="7" t="s">
        <v>828</v>
      </c>
      <c r="B414" s="8" t="s">
        <v>829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  <c r="K414" s="41">
        <f t="shared" si="28"/>
        <v>7834.5338983050851</v>
      </c>
      <c r="L414" s="42">
        <f t="shared" si="25"/>
        <v>811.23755334281634</v>
      </c>
      <c r="M414" s="41">
        <f t="shared" si="26"/>
        <v>7023.2963449622684</v>
      </c>
      <c r="N414" s="40">
        <f t="shared" si="27"/>
        <v>360</v>
      </c>
    </row>
    <row r="415" spans="1:14" x14ac:dyDescent="0.25">
      <c r="A415" s="7" t="s">
        <v>830</v>
      </c>
      <c r="B415" s="8" t="s">
        <v>831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  <c r="K415" s="41">
        <f t="shared" si="28"/>
        <v>6870.8178438661707</v>
      </c>
      <c r="L415" s="42">
        <f t="shared" si="25"/>
        <v>1295.8333333333335</v>
      </c>
      <c r="M415" s="41">
        <f t="shared" si="26"/>
        <v>5574.9845105328368</v>
      </c>
      <c r="N415" s="40">
        <f t="shared" si="27"/>
        <v>412</v>
      </c>
    </row>
    <row r="416" spans="1:14" x14ac:dyDescent="0.25">
      <c r="A416" s="7" t="s">
        <v>832</v>
      </c>
      <c r="B416" s="8" t="s">
        <v>833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  <c r="K416" s="41">
        <f t="shared" si="28"/>
        <v>7394.0703517587945</v>
      </c>
      <c r="L416" s="42">
        <f t="shared" si="25"/>
        <v>592.30088495575228</v>
      </c>
      <c r="M416" s="41">
        <f t="shared" si="26"/>
        <v>6801.7694668030417</v>
      </c>
      <c r="N416" s="40">
        <f t="shared" si="27"/>
        <v>383</v>
      </c>
    </row>
    <row r="417" spans="1:14" x14ac:dyDescent="0.25">
      <c r="A417" s="7" t="s">
        <v>834</v>
      </c>
      <c r="B417" s="8" t="s">
        <v>835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  <c r="K417" s="41">
        <f t="shared" si="28"/>
        <v>6456.5408252853376</v>
      </c>
      <c r="L417" s="42">
        <f t="shared" si="25"/>
        <v>1651.6314779270633</v>
      </c>
      <c r="M417" s="41">
        <f t="shared" si="26"/>
        <v>4804.9093473582743</v>
      </c>
      <c r="N417" s="40">
        <f t="shared" si="27"/>
        <v>435</v>
      </c>
    </row>
    <row r="418" spans="1:14" x14ac:dyDescent="0.25">
      <c r="A418" s="7" t="s">
        <v>836</v>
      </c>
      <c r="B418" s="8" t="s">
        <v>837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8</v>
      </c>
      <c r="I418" s="21">
        <v>9409</v>
      </c>
      <c r="J418" s="22">
        <v>23089.5</v>
      </c>
      <c r="K418" s="41">
        <f t="shared" si="28"/>
        <v>6379.669852302346</v>
      </c>
      <c r="L418" s="42" t="str">
        <f t="shared" si="25"/>
        <v>-</v>
      </c>
      <c r="M418" s="41" t="str">
        <f t="shared" si="26"/>
        <v>-</v>
      </c>
      <c r="N418" s="40">
        <f t="shared" si="27"/>
        <v>443</v>
      </c>
    </row>
    <row r="419" spans="1:14" x14ac:dyDescent="0.25">
      <c r="A419" s="7" t="s">
        <v>838</v>
      </c>
      <c r="B419" s="8" t="s">
        <v>839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  <c r="K419" s="41">
        <f t="shared" si="28"/>
        <v>5837.3503591380677</v>
      </c>
      <c r="L419" s="42">
        <f t="shared" si="25"/>
        <v>110.50228310502284</v>
      </c>
      <c r="M419" s="41">
        <f t="shared" si="26"/>
        <v>5726.8480760330449</v>
      </c>
      <c r="N419" s="40">
        <f t="shared" si="27"/>
        <v>475</v>
      </c>
    </row>
    <row r="420" spans="1:14" x14ac:dyDescent="0.25">
      <c r="A420" s="7" t="s">
        <v>840</v>
      </c>
      <c r="B420" s="8" t="s">
        <v>841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  <c r="K420" s="41">
        <f t="shared" si="28"/>
        <v>6267.5862068965516</v>
      </c>
      <c r="L420" s="42">
        <f t="shared" si="25"/>
        <v>336.25730994152036</v>
      </c>
      <c r="M420" s="41">
        <f t="shared" si="26"/>
        <v>5931.3288969550313</v>
      </c>
      <c r="N420" s="40">
        <f t="shared" si="27"/>
        <v>449</v>
      </c>
    </row>
    <row r="421" spans="1:14" x14ac:dyDescent="0.25">
      <c r="A421" s="7" t="s">
        <v>842</v>
      </c>
      <c r="B421" s="8" t="s">
        <v>843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8</v>
      </c>
      <c r="I421" s="21">
        <v>20715</v>
      </c>
      <c r="J421" s="22">
        <v>19053.599999999999</v>
      </c>
      <c r="K421" s="41">
        <f t="shared" si="28"/>
        <v>7348.5309017223908</v>
      </c>
      <c r="L421" s="42" t="str">
        <f t="shared" si="25"/>
        <v>-</v>
      </c>
      <c r="M421" s="41" t="str">
        <f t="shared" si="26"/>
        <v>-</v>
      </c>
      <c r="N421" s="40">
        <f t="shared" si="27"/>
        <v>385</v>
      </c>
    </row>
    <row r="422" spans="1:14" x14ac:dyDescent="0.25">
      <c r="A422" s="7" t="s">
        <v>844</v>
      </c>
      <c r="B422" s="8" t="s">
        <v>845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  <c r="K422" s="41">
        <f t="shared" si="28"/>
        <v>6984.5261121856865</v>
      </c>
      <c r="L422" s="42">
        <f t="shared" si="25"/>
        <v>354.80161012075911</v>
      </c>
      <c r="M422" s="41">
        <f t="shared" si="26"/>
        <v>6629.724502064927</v>
      </c>
      <c r="N422" s="40">
        <f t="shared" si="27"/>
        <v>405</v>
      </c>
    </row>
    <row r="423" spans="1:14" x14ac:dyDescent="0.25">
      <c r="A423" s="7" t="s">
        <v>846</v>
      </c>
      <c r="B423" s="8" t="s">
        <v>847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8</v>
      </c>
      <c r="K423" s="41">
        <f t="shared" si="28"/>
        <v>5834.0080971659927</v>
      </c>
      <c r="L423" s="42">
        <f t="shared" si="25"/>
        <v>310.5395232120452</v>
      </c>
      <c r="M423" s="41">
        <f t="shared" si="26"/>
        <v>5523.4685739539473</v>
      </c>
      <c r="N423" s="40">
        <f t="shared" si="27"/>
        <v>476</v>
      </c>
    </row>
    <row r="424" spans="1:14" x14ac:dyDescent="0.25">
      <c r="A424" s="7" t="s">
        <v>848</v>
      </c>
      <c r="B424" s="8" t="s">
        <v>849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  <c r="K424" s="41">
        <f t="shared" si="28"/>
        <v>6657.3012939001846</v>
      </c>
      <c r="L424" s="42">
        <f t="shared" si="25"/>
        <v>1044.3727598566309</v>
      </c>
      <c r="M424" s="41">
        <f t="shared" si="26"/>
        <v>5612.9285340435536</v>
      </c>
      <c r="N424" s="40">
        <f t="shared" si="27"/>
        <v>420</v>
      </c>
    </row>
    <row r="425" spans="1:14" x14ac:dyDescent="0.25">
      <c r="A425" s="7" t="s">
        <v>850</v>
      </c>
      <c r="B425" s="8" t="s">
        <v>851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8</v>
      </c>
      <c r="K425" s="41">
        <f t="shared" si="28"/>
        <v>6632.1362799263343</v>
      </c>
      <c r="L425" s="42">
        <f t="shared" si="25"/>
        <v>71.614192903548229</v>
      </c>
      <c r="M425" s="41">
        <f t="shared" si="26"/>
        <v>6560.5220870227859</v>
      </c>
      <c r="N425" s="40">
        <f t="shared" si="27"/>
        <v>426</v>
      </c>
    </row>
    <row r="426" spans="1:14" x14ac:dyDescent="0.25">
      <c r="A426" s="7" t="s">
        <v>852</v>
      </c>
      <c r="B426" s="8" t="s">
        <v>853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  <c r="K426" s="41">
        <f t="shared" si="28"/>
        <v>6323.3948988566399</v>
      </c>
      <c r="L426" s="42">
        <f t="shared" si="25"/>
        <v>537.55900202292651</v>
      </c>
      <c r="M426" s="41">
        <f t="shared" si="26"/>
        <v>5785.8358968337134</v>
      </c>
      <c r="N426" s="40">
        <f t="shared" si="27"/>
        <v>444</v>
      </c>
    </row>
    <row r="427" spans="1:14" x14ac:dyDescent="0.25">
      <c r="A427" s="7" t="s">
        <v>854</v>
      </c>
      <c r="B427" s="8" t="s">
        <v>855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  <c r="K427" s="41">
        <f t="shared" si="28"/>
        <v>6616.4510166358587</v>
      </c>
      <c r="L427" s="42">
        <f t="shared" si="25"/>
        <v>281.73598553345386</v>
      </c>
      <c r="M427" s="41">
        <f t="shared" si="26"/>
        <v>6334.7150311024052</v>
      </c>
      <c r="N427" s="40">
        <f t="shared" si="27"/>
        <v>427</v>
      </c>
    </row>
    <row r="428" spans="1:14" x14ac:dyDescent="0.25">
      <c r="A428" s="7" t="s">
        <v>856</v>
      </c>
      <c r="B428" s="8" t="s">
        <v>857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  <c r="K428" s="41">
        <f t="shared" si="28"/>
        <v>6141.6309012875536</v>
      </c>
      <c r="L428" s="42">
        <f t="shared" si="25"/>
        <v>842.87709497206708</v>
      </c>
      <c r="M428" s="41">
        <f t="shared" si="26"/>
        <v>5298.7538063154861</v>
      </c>
      <c r="N428" s="40">
        <f t="shared" si="27"/>
        <v>455</v>
      </c>
    </row>
    <row r="429" spans="1:14" x14ac:dyDescent="0.25">
      <c r="A429" s="7" t="s">
        <v>858</v>
      </c>
      <c r="B429" s="8" t="s">
        <v>859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  <c r="K429" s="41">
        <f t="shared" si="28"/>
        <v>6861.8042226487523</v>
      </c>
      <c r="L429" s="42">
        <f t="shared" si="25"/>
        <v>474.91039426523292</v>
      </c>
      <c r="M429" s="41">
        <f t="shared" si="26"/>
        <v>6386.8938283835196</v>
      </c>
      <c r="N429" s="40">
        <f t="shared" si="27"/>
        <v>413</v>
      </c>
    </row>
    <row r="430" spans="1:14" x14ac:dyDescent="0.25">
      <c r="A430" s="7" t="s">
        <v>860</v>
      </c>
      <c r="B430" s="8" t="s">
        <v>861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  <c r="K430" s="41">
        <f t="shared" si="28"/>
        <v>5817.0195439739418</v>
      </c>
      <c r="L430" s="42">
        <f t="shared" si="25"/>
        <v>535.57623478883329</v>
      </c>
      <c r="M430" s="41">
        <f t="shared" si="26"/>
        <v>5281.4433091851088</v>
      </c>
      <c r="N430" s="40">
        <f t="shared" si="27"/>
        <v>480</v>
      </c>
    </row>
    <row r="431" spans="1:14" x14ac:dyDescent="0.25">
      <c r="A431" s="7" t="s">
        <v>862</v>
      </c>
      <c r="B431" s="8" t="s">
        <v>863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  <c r="K431" s="41">
        <f t="shared" si="28"/>
        <v>6869.6618357487932</v>
      </c>
      <c r="L431" s="42">
        <f t="shared" si="25"/>
        <v>138.80813953488374</v>
      </c>
      <c r="M431" s="41">
        <f t="shared" si="26"/>
        <v>6730.8536962139096</v>
      </c>
      <c r="N431" s="40">
        <f t="shared" si="27"/>
        <v>411</v>
      </c>
    </row>
    <row r="432" spans="1:14" x14ac:dyDescent="0.25">
      <c r="A432" s="7" t="s">
        <v>864</v>
      </c>
      <c r="B432" s="8" t="s">
        <v>865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  <c r="K432" s="41">
        <f t="shared" si="28"/>
        <v>6704.640151515152</v>
      </c>
      <c r="L432" s="42">
        <f t="shared" si="25"/>
        <v>90.692520775623251</v>
      </c>
      <c r="M432" s="41">
        <f t="shared" si="26"/>
        <v>6613.9476307395289</v>
      </c>
      <c r="N432" s="40">
        <f t="shared" si="27"/>
        <v>417</v>
      </c>
    </row>
    <row r="433" spans="1:14" x14ac:dyDescent="0.25">
      <c r="A433" s="7" t="s">
        <v>866</v>
      </c>
      <c r="B433" s="8" t="s">
        <v>867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  <c r="K433" s="41">
        <f t="shared" si="28"/>
        <v>6386.4253393665158</v>
      </c>
      <c r="L433" s="42">
        <f t="shared" si="25"/>
        <v>288.97136797454931</v>
      </c>
      <c r="M433" s="41">
        <f t="shared" si="26"/>
        <v>6097.4539713919667</v>
      </c>
      <c r="N433" s="40">
        <f t="shared" si="27"/>
        <v>442</v>
      </c>
    </row>
    <row r="434" spans="1:14" x14ac:dyDescent="0.25">
      <c r="A434" s="7" t="s">
        <v>868</v>
      </c>
      <c r="B434" s="8" t="s">
        <v>869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  <c r="K434" s="41">
        <f t="shared" si="28"/>
        <v>6447.2426470588234</v>
      </c>
      <c r="L434" s="42">
        <f t="shared" si="25"/>
        <v>668.47826086956513</v>
      </c>
      <c r="M434" s="41">
        <f t="shared" si="26"/>
        <v>5778.7643861892584</v>
      </c>
      <c r="N434" s="40">
        <f t="shared" si="27"/>
        <v>436</v>
      </c>
    </row>
    <row r="435" spans="1:14" x14ac:dyDescent="0.25">
      <c r="A435" s="7" t="s">
        <v>870</v>
      </c>
      <c r="B435" s="8" t="s">
        <v>871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  <c r="K435" s="41">
        <f t="shared" si="28"/>
        <v>6053.4722222222226</v>
      </c>
      <c r="L435" s="42">
        <f t="shared" si="25"/>
        <v>9.2655193607867243</v>
      </c>
      <c r="M435" s="41">
        <f t="shared" si="26"/>
        <v>6044.2067028614356</v>
      </c>
      <c r="N435" s="40">
        <f t="shared" si="27"/>
        <v>465</v>
      </c>
    </row>
    <row r="436" spans="1:14" x14ac:dyDescent="0.25">
      <c r="A436" s="7" t="s">
        <v>872</v>
      </c>
      <c r="B436" s="8" t="s">
        <v>873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  <c r="K436" s="41">
        <f t="shared" si="28"/>
        <v>6269.0433212996386</v>
      </c>
      <c r="L436" s="42">
        <f t="shared" si="25"/>
        <v>549.2462311557789</v>
      </c>
      <c r="M436" s="41">
        <f t="shared" si="26"/>
        <v>5719.7970901438594</v>
      </c>
      <c r="N436" s="40">
        <f t="shared" si="27"/>
        <v>448</v>
      </c>
    </row>
    <row r="437" spans="1:14" x14ac:dyDescent="0.25">
      <c r="A437" s="7" t="s">
        <v>874</v>
      </c>
      <c r="B437" s="8" t="s">
        <v>875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  <c r="K437" s="41">
        <f t="shared" si="28"/>
        <v>6158.0817051509775</v>
      </c>
      <c r="L437" s="42">
        <f t="shared" si="25"/>
        <v>463.08479532163744</v>
      </c>
      <c r="M437" s="41">
        <f t="shared" si="26"/>
        <v>5694.9969098293404</v>
      </c>
      <c r="N437" s="40">
        <f t="shared" si="27"/>
        <v>454</v>
      </c>
    </row>
    <row r="438" spans="1:14" x14ac:dyDescent="0.25">
      <c r="A438" s="7" t="s">
        <v>876</v>
      </c>
      <c r="B438" s="8" t="s">
        <v>877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  <c r="K438" s="41">
        <f t="shared" si="28"/>
        <v>6605.5449330783931</v>
      </c>
      <c r="L438" s="42">
        <f t="shared" si="25"/>
        <v>347.19251336898395</v>
      </c>
      <c r="M438" s="41">
        <f t="shared" si="26"/>
        <v>6258.3524197094093</v>
      </c>
      <c r="N438" s="40">
        <f t="shared" si="27"/>
        <v>428</v>
      </c>
    </row>
    <row r="439" spans="1:14" x14ac:dyDescent="0.25">
      <c r="A439" s="7" t="s">
        <v>878</v>
      </c>
      <c r="B439" s="8" t="s">
        <v>879</v>
      </c>
      <c r="C439" s="9">
        <v>9300</v>
      </c>
      <c r="D439" s="10" t="s">
        <v>8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  <c r="K439" s="41">
        <f t="shared" si="28"/>
        <v>6424.6268656716411</v>
      </c>
      <c r="L439" s="42">
        <f t="shared" si="25"/>
        <v>89.977220956719833</v>
      </c>
      <c r="M439" s="41">
        <f t="shared" si="26"/>
        <v>6334.6496447149211</v>
      </c>
      <c r="N439" s="40" t="str">
        <f t="shared" si="27"/>
        <v>-</v>
      </c>
    </row>
    <row r="440" spans="1:14" x14ac:dyDescent="0.25">
      <c r="A440" s="7" t="s">
        <v>880</v>
      </c>
      <c r="B440" s="8" t="s">
        <v>881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  <c r="K440" s="41">
        <f t="shared" si="28"/>
        <v>6870.1298701298711</v>
      </c>
      <c r="L440" s="42">
        <f t="shared" si="25"/>
        <v>179.97198879551823</v>
      </c>
      <c r="M440" s="41">
        <f t="shared" si="26"/>
        <v>6690.1578813343531</v>
      </c>
      <c r="N440" s="40">
        <f t="shared" si="27"/>
        <v>410</v>
      </c>
    </row>
    <row r="441" spans="1:14" x14ac:dyDescent="0.25">
      <c r="A441" s="7" t="s">
        <v>882</v>
      </c>
      <c r="B441" s="8" t="s">
        <v>883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  <c r="K441" s="41">
        <f t="shared" si="28"/>
        <v>6454.8356807511736</v>
      </c>
      <c r="L441" s="42">
        <f t="shared" si="25"/>
        <v>139.0728476821192</v>
      </c>
      <c r="M441" s="41">
        <f t="shared" si="26"/>
        <v>6315.7628330690541</v>
      </c>
      <c r="N441" s="40">
        <f t="shared" si="27"/>
        <v>434</v>
      </c>
    </row>
    <row r="442" spans="1:14" x14ac:dyDescent="0.25">
      <c r="A442" s="7" t="s">
        <v>884</v>
      </c>
      <c r="B442" s="8" t="s">
        <v>885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  <c r="K442" s="41">
        <f t="shared" si="28"/>
        <v>6583.333333333333</v>
      </c>
      <c r="L442" s="42">
        <f t="shared" si="25"/>
        <v>460.0840336134454</v>
      </c>
      <c r="M442" s="41">
        <f t="shared" si="26"/>
        <v>6123.2492997198879</v>
      </c>
      <c r="N442" s="40">
        <f t="shared" si="27"/>
        <v>429</v>
      </c>
    </row>
    <row r="443" spans="1:14" x14ac:dyDescent="0.25">
      <c r="A443" s="7" t="s">
        <v>886</v>
      </c>
      <c r="B443" s="8" t="s">
        <v>887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  <c r="K443" s="41">
        <f t="shared" si="28"/>
        <v>6059.6102745792741</v>
      </c>
      <c r="L443" s="42">
        <f t="shared" si="25"/>
        <v>395.67901234567887</v>
      </c>
      <c r="M443" s="41">
        <f t="shared" si="26"/>
        <v>5663.9312622335956</v>
      </c>
      <c r="N443" s="40">
        <f t="shared" si="27"/>
        <v>464</v>
      </c>
    </row>
    <row r="444" spans="1:14" x14ac:dyDescent="0.25">
      <c r="A444" s="7" t="s">
        <v>888</v>
      </c>
      <c r="B444" s="8" t="s">
        <v>889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  <c r="K444" s="41">
        <f t="shared" si="28"/>
        <v>7118.0208333333339</v>
      </c>
      <c r="L444" s="42">
        <f t="shared" si="25"/>
        <v>1471.1832061068701</v>
      </c>
      <c r="M444" s="41">
        <f t="shared" si="26"/>
        <v>5646.8376272264641</v>
      </c>
      <c r="N444" s="40">
        <f t="shared" si="27"/>
        <v>398</v>
      </c>
    </row>
    <row r="445" spans="1:14" x14ac:dyDescent="0.25">
      <c r="A445" s="7" t="s">
        <v>890</v>
      </c>
      <c r="B445" s="8" t="s">
        <v>891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  <c r="K445" s="41">
        <f t="shared" si="28"/>
        <v>6082.2479928635148</v>
      </c>
      <c r="L445" s="42">
        <f t="shared" si="25"/>
        <v>6.2</v>
      </c>
      <c r="M445" s="41">
        <f t="shared" si="26"/>
        <v>6076.047992863515</v>
      </c>
      <c r="N445" s="40">
        <f t="shared" si="27"/>
        <v>461</v>
      </c>
    </row>
    <row r="446" spans="1:14" x14ac:dyDescent="0.25">
      <c r="A446" s="7" t="s">
        <v>892</v>
      </c>
      <c r="B446" s="8" t="s">
        <v>893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  <c r="K446" s="41">
        <f t="shared" si="28"/>
        <v>6480</v>
      </c>
      <c r="L446" s="42">
        <f t="shared" si="25"/>
        <v>61.895702775290964</v>
      </c>
      <c r="M446" s="41">
        <f t="shared" si="26"/>
        <v>6418.1042972247087</v>
      </c>
      <c r="N446" s="40">
        <f t="shared" si="27"/>
        <v>433</v>
      </c>
    </row>
    <row r="447" spans="1:14" x14ac:dyDescent="0.25">
      <c r="A447" s="7" t="s">
        <v>894</v>
      </c>
      <c r="B447" s="8" t="s">
        <v>895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8</v>
      </c>
      <c r="I447" s="21">
        <v>3640.8</v>
      </c>
      <c r="J447" s="22">
        <v>332.5</v>
      </c>
      <c r="K447" s="41">
        <f t="shared" si="28"/>
        <v>6938.9795918367345</v>
      </c>
      <c r="L447" s="42" t="str">
        <f t="shared" si="25"/>
        <v>-</v>
      </c>
      <c r="M447" s="41" t="str">
        <f t="shared" si="26"/>
        <v>-</v>
      </c>
      <c r="N447" s="40">
        <f t="shared" si="27"/>
        <v>406</v>
      </c>
    </row>
    <row r="448" spans="1:14" x14ac:dyDescent="0.25">
      <c r="A448" s="7" t="s">
        <v>896</v>
      </c>
      <c r="B448" s="8" t="s">
        <v>897</v>
      </c>
      <c r="C448" s="9">
        <v>12124</v>
      </c>
      <c r="D448" s="10" t="s">
        <v>8</v>
      </c>
      <c r="E448" s="17">
        <v>6779.2</v>
      </c>
      <c r="F448" s="18">
        <v>0.436</v>
      </c>
      <c r="G448" s="19">
        <v>-504.1</v>
      </c>
      <c r="H448" s="20" t="s">
        <v>8</v>
      </c>
      <c r="I448" s="21">
        <v>1890.9</v>
      </c>
      <c r="J448" s="22">
        <v>13524.3</v>
      </c>
      <c r="K448" s="41">
        <f t="shared" si="28"/>
        <v>4720.8913649025071</v>
      </c>
      <c r="L448" s="42" t="str">
        <f t="shared" si="25"/>
        <v>-</v>
      </c>
      <c r="M448" s="41" t="str">
        <f t="shared" si="26"/>
        <v>-</v>
      </c>
      <c r="N448" s="40" t="str">
        <f t="shared" si="27"/>
        <v>-</v>
      </c>
    </row>
    <row r="449" spans="1:14" x14ac:dyDescent="0.25">
      <c r="A449" s="7" t="s">
        <v>898</v>
      </c>
      <c r="B449" s="8" t="s">
        <v>899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  <c r="K449" s="41">
        <f t="shared" si="28"/>
        <v>6091.8918918918916</v>
      </c>
      <c r="L449" s="42">
        <f t="shared" si="25"/>
        <v>1262.7422828427852</v>
      </c>
      <c r="M449" s="41">
        <f t="shared" si="26"/>
        <v>4829.1496090491064</v>
      </c>
      <c r="N449" s="40">
        <f t="shared" si="27"/>
        <v>460</v>
      </c>
    </row>
    <row r="450" spans="1:14" x14ac:dyDescent="0.25">
      <c r="A450" s="7" t="s">
        <v>900</v>
      </c>
      <c r="B450" s="8" t="s">
        <v>901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  <c r="K450" s="41">
        <f t="shared" si="28"/>
        <v>6307.6995305164319</v>
      </c>
      <c r="L450" s="42">
        <f t="shared" si="25"/>
        <v>747.25848563968668</v>
      </c>
      <c r="M450" s="41">
        <f t="shared" si="26"/>
        <v>5560.4410448767449</v>
      </c>
      <c r="N450" s="40">
        <f t="shared" si="27"/>
        <v>447</v>
      </c>
    </row>
    <row r="451" spans="1:14" x14ac:dyDescent="0.25">
      <c r="A451" s="7" t="s">
        <v>902</v>
      </c>
      <c r="B451" s="8" t="s">
        <v>903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  <c r="K451" s="41">
        <f t="shared" si="28"/>
        <v>5886.590709903594</v>
      </c>
      <c r="L451" s="42">
        <f t="shared" si="25"/>
        <v>555.31197301854979</v>
      </c>
      <c r="M451" s="41">
        <f t="shared" si="26"/>
        <v>5331.2787368850441</v>
      </c>
      <c r="N451" s="40">
        <f t="shared" si="27"/>
        <v>471</v>
      </c>
    </row>
    <row r="452" spans="1:14" x14ac:dyDescent="0.25">
      <c r="A452" s="7" t="s">
        <v>904</v>
      </c>
      <c r="B452" s="8" t="s">
        <v>905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  <c r="K452" s="41">
        <f t="shared" si="28"/>
        <v>5871.2160979877517</v>
      </c>
      <c r="L452" s="42">
        <f t="shared" ref="L452:L502" si="29">IFERROR(G452/(1+H452),"-")</f>
        <v>1198.2352941176471</v>
      </c>
      <c r="M452" s="41">
        <f t="shared" ref="M452:M502" si="30">IFERROR(K452-L452,"-")</f>
        <v>4672.9808038701049</v>
      </c>
      <c r="N452" s="40">
        <f t="shared" ref="N452:N502" si="31">IFERROR(A452+D452,"-")</f>
        <v>473</v>
      </c>
    </row>
    <row r="453" spans="1:14" x14ac:dyDescent="0.25">
      <c r="A453" s="7" t="s">
        <v>906</v>
      </c>
      <c r="B453" s="8" t="s">
        <v>907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  <c r="K453" s="41">
        <f t="shared" si="28"/>
        <v>6112.282309807516</v>
      </c>
      <c r="L453" s="42">
        <f t="shared" si="29"/>
        <v>384.69387755102036</v>
      </c>
      <c r="M453" s="41">
        <f t="shared" si="30"/>
        <v>5727.5884322564953</v>
      </c>
      <c r="N453" s="40">
        <f t="shared" si="31"/>
        <v>459</v>
      </c>
    </row>
    <row r="454" spans="1:14" x14ac:dyDescent="0.25">
      <c r="A454" s="7" t="s">
        <v>908</v>
      </c>
      <c r="B454" s="8" t="s">
        <v>909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  <c r="K454" s="41">
        <f t="shared" si="28"/>
        <v>6312.5</v>
      </c>
      <c r="L454" s="42">
        <f t="shared" si="29"/>
        <v>825.11556240369794</v>
      </c>
      <c r="M454" s="41">
        <f t="shared" si="30"/>
        <v>5487.3844375963017</v>
      </c>
      <c r="N454" s="40">
        <f t="shared" si="31"/>
        <v>445</v>
      </c>
    </row>
    <row r="455" spans="1:14" x14ac:dyDescent="0.25">
      <c r="A455" s="7" t="s">
        <v>910</v>
      </c>
      <c r="B455" s="8" t="s">
        <v>911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  <c r="K455" s="41">
        <f t="shared" si="28"/>
        <v>5715.7939914163089</v>
      </c>
      <c r="L455" s="42">
        <f t="shared" si="29"/>
        <v>1199.0755007704161</v>
      </c>
      <c r="M455" s="41">
        <f t="shared" si="30"/>
        <v>4516.7184906458933</v>
      </c>
      <c r="N455" s="40">
        <f t="shared" si="31"/>
        <v>486</v>
      </c>
    </row>
    <row r="456" spans="1:14" x14ac:dyDescent="0.25">
      <c r="A456" s="7" t="s">
        <v>912</v>
      </c>
      <c r="B456" s="8" t="s">
        <v>913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  <c r="K456" s="41">
        <f t="shared" si="28"/>
        <v>6180.6331471135936</v>
      </c>
      <c r="L456" s="42">
        <f t="shared" si="29"/>
        <v>745.8770614692653</v>
      </c>
      <c r="M456" s="41">
        <f t="shared" si="30"/>
        <v>5434.7560856443288</v>
      </c>
      <c r="N456" s="40">
        <f t="shared" si="31"/>
        <v>451</v>
      </c>
    </row>
    <row r="457" spans="1:14" x14ac:dyDescent="0.25">
      <c r="A457" s="7" t="s">
        <v>914</v>
      </c>
      <c r="B457" s="8" t="s">
        <v>915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  <c r="K457" s="41">
        <f t="shared" si="28"/>
        <v>5810.2383053839367</v>
      </c>
      <c r="L457" s="42">
        <f t="shared" si="29"/>
        <v>246.37681159420308</v>
      </c>
      <c r="M457" s="41">
        <f t="shared" si="30"/>
        <v>5563.8614937897337</v>
      </c>
      <c r="N457" s="40">
        <f t="shared" si="31"/>
        <v>481</v>
      </c>
    </row>
    <row r="458" spans="1:14" x14ac:dyDescent="0.25">
      <c r="A458" s="7" t="s">
        <v>916</v>
      </c>
      <c r="B458" s="8" t="s">
        <v>917</v>
      </c>
      <c r="C458" s="9">
        <v>2400</v>
      </c>
      <c r="D458" s="10" t="s">
        <v>8</v>
      </c>
      <c r="E458" s="17">
        <v>6582</v>
      </c>
      <c r="F458" s="18">
        <v>0.27699999999999997</v>
      </c>
      <c r="G458" s="19">
        <v>1096</v>
      </c>
      <c r="H458" s="20" t="s">
        <v>8</v>
      </c>
      <c r="I458" s="21">
        <v>21321</v>
      </c>
      <c r="J458" s="22">
        <v>13677.2</v>
      </c>
      <c r="K458" s="41">
        <f t="shared" si="28"/>
        <v>5154.2678151918562</v>
      </c>
      <c r="L458" s="42" t="str">
        <f t="shared" si="29"/>
        <v>-</v>
      </c>
      <c r="M458" s="41" t="str">
        <f t="shared" si="30"/>
        <v>-</v>
      </c>
      <c r="N458" s="40" t="str">
        <f t="shared" si="31"/>
        <v>-</v>
      </c>
    </row>
    <row r="459" spans="1:14" x14ac:dyDescent="0.25">
      <c r="A459" s="7" t="s">
        <v>918</v>
      </c>
      <c r="B459" s="8" t="s">
        <v>919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8</v>
      </c>
      <c r="I459" s="21">
        <v>3570.5</v>
      </c>
      <c r="J459" s="22">
        <v>213.4</v>
      </c>
      <c r="K459" s="41">
        <f t="shared" si="28"/>
        <v>6651.4661274014161</v>
      </c>
      <c r="L459" s="42" t="str">
        <f t="shared" si="29"/>
        <v>-</v>
      </c>
      <c r="M459" s="41" t="str">
        <f t="shared" si="30"/>
        <v>-</v>
      </c>
      <c r="N459" s="40">
        <f t="shared" si="31"/>
        <v>423</v>
      </c>
    </row>
    <row r="460" spans="1:14" x14ac:dyDescent="0.25">
      <c r="A460" s="7" t="s">
        <v>920</v>
      </c>
      <c r="B460" s="8" t="s">
        <v>921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  <c r="K460" s="41">
        <f t="shared" si="28"/>
        <v>6419.8420533070093</v>
      </c>
      <c r="L460" s="42">
        <f t="shared" si="29"/>
        <v>221.45643693107934</v>
      </c>
      <c r="M460" s="41">
        <f t="shared" si="30"/>
        <v>6198.3856163759301</v>
      </c>
      <c r="N460" s="40">
        <f t="shared" si="31"/>
        <v>439</v>
      </c>
    </row>
    <row r="461" spans="1:14" x14ac:dyDescent="0.25">
      <c r="A461" s="7" t="s">
        <v>922</v>
      </c>
      <c r="B461" s="8" t="s">
        <v>923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  <c r="K461" s="41">
        <f t="shared" si="28"/>
        <v>5428.7866108786602</v>
      </c>
      <c r="L461" s="42">
        <f t="shared" si="29"/>
        <v>480.66172276098115</v>
      </c>
      <c r="M461" s="41">
        <f t="shared" si="30"/>
        <v>4948.1248881176789</v>
      </c>
      <c r="N461" s="40">
        <f t="shared" si="31"/>
        <v>500</v>
      </c>
    </row>
    <row r="462" spans="1:14" x14ac:dyDescent="0.25">
      <c r="A462" s="7" t="s">
        <v>924</v>
      </c>
      <c r="B462" s="8" t="s">
        <v>925</v>
      </c>
      <c r="C462" s="9">
        <v>10100</v>
      </c>
      <c r="D462" s="10" t="s">
        <v>8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  <c r="K462" s="41">
        <f t="shared" si="28"/>
        <v>5329.2181069958842</v>
      </c>
      <c r="L462" s="42">
        <f t="shared" si="29"/>
        <v>43.001148398621922</v>
      </c>
      <c r="M462" s="41">
        <f t="shared" si="30"/>
        <v>5286.2169585972624</v>
      </c>
      <c r="N462" s="40" t="str">
        <f t="shared" si="31"/>
        <v>-</v>
      </c>
    </row>
    <row r="463" spans="1:14" x14ac:dyDescent="0.25">
      <c r="A463" s="7" t="s">
        <v>926</v>
      </c>
      <c r="B463" s="8" t="s">
        <v>927</v>
      </c>
      <c r="C463" s="9">
        <v>1708</v>
      </c>
      <c r="D463" s="10" t="s">
        <v>8</v>
      </c>
      <c r="E463" s="17">
        <v>6466</v>
      </c>
      <c r="F463" s="18">
        <v>0.19600000000000001</v>
      </c>
      <c r="G463" s="19">
        <v>-282</v>
      </c>
      <c r="H463" s="20" t="s">
        <v>8</v>
      </c>
      <c r="I463" s="21">
        <v>21433</v>
      </c>
      <c r="J463" s="22">
        <v>18251.8</v>
      </c>
      <c r="K463" s="41">
        <f t="shared" si="28"/>
        <v>5406.3545150501677</v>
      </c>
      <c r="L463" s="42" t="str">
        <f t="shared" si="29"/>
        <v>-</v>
      </c>
      <c r="M463" s="41" t="str">
        <f t="shared" si="30"/>
        <v>-</v>
      </c>
      <c r="N463" s="40" t="str">
        <f t="shared" si="31"/>
        <v>-</v>
      </c>
    </row>
    <row r="464" spans="1:14" x14ac:dyDescent="0.25">
      <c r="A464" s="7" t="s">
        <v>928</v>
      </c>
      <c r="B464" s="8" t="s">
        <v>929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  <c r="K464" s="41">
        <f t="shared" si="28"/>
        <v>6021.1753731343279</v>
      </c>
      <c r="L464" s="42">
        <f t="shared" si="29"/>
        <v>1408.296622613803</v>
      </c>
      <c r="M464" s="41">
        <f t="shared" si="30"/>
        <v>4612.8787505205246</v>
      </c>
      <c r="N464" s="40">
        <f t="shared" si="31"/>
        <v>467</v>
      </c>
    </row>
    <row r="465" spans="1:14" x14ac:dyDescent="0.25">
      <c r="A465" s="7" t="s">
        <v>930</v>
      </c>
      <c r="B465" s="8" t="s">
        <v>931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  <c r="K465" s="41">
        <f t="shared" si="28"/>
        <v>5454.8687552921247</v>
      </c>
      <c r="L465" s="42">
        <f t="shared" si="29"/>
        <v>3.7999766872595875</v>
      </c>
      <c r="M465" s="41">
        <f t="shared" si="30"/>
        <v>5451.0687786048647</v>
      </c>
      <c r="N465" s="40">
        <f t="shared" si="31"/>
        <v>498</v>
      </c>
    </row>
    <row r="466" spans="1:14" x14ac:dyDescent="0.25">
      <c r="A466" s="7" t="s">
        <v>932</v>
      </c>
      <c r="B466" s="8" t="s">
        <v>933</v>
      </c>
      <c r="C466" s="9">
        <v>8356</v>
      </c>
      <c r="D466" s="10" t="s">
        <v>8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  <c r="K466" s="41">
        <f t="shared" si="28"/>
        <v>4378.1036834924971</v>
      </c>
      <c r="L466" s="42">
        <f t="shared" si="29"/>
        <v>100.81799591002044</v>
      </c>
      <c r="M466" s="41">
        <f t="shared" si="30"/>
        <v>4277.2856875824764</v>
      </c>
      <c r="N466" s="40" t="str">
        <f t="shared" si="31"/>
        <v>-</v>
      </c>
    </row>
    <row r="467" spans="1:14" x14ac:dyDescent="0.25">
      <c r="A467" s="7" t="s">
        <v>934</v>
      </c>
      <c r="B467" s="8" t="s">
        <v>935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  <c r="K467" s="41">
        <f t="shared" si="28"/>
        <v>6515.7680569684644</v>
      </c>
      <c r="L467" s="42">
        <f t="shared" si="29"/>
        <v>232.18997361477571</v>
      </c>
      <c r="M467" s="41">
        <f t="shared" si="30"/>
        <v>6283.5780833536883</v>
      </c>
      <c r="N467" s="40">
        <f t="shared" si="31"/>
        <v>432</v>
      </c>
    </row>
    <row r="468" spans="1:14" x14ac:dyDescent="0.25">
      <c r="A468" s="7" t="s">
        <v>936</v>
      </c>
      <c r="B468" s="8" t="s">
        <v>937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8</v>
      </c>
      <c r="I468" s="21">
        <v>12269.5</v>
      </c>
      <c r="J468" s="22">
        <v>97.4</v>
      </c>
      <c r="K468" s="41">
        <f t="shared" ref="K468:K502" si="32">IFERROR(E468/(F468+1),"-")</f>
        <v>6165.4970760233919</v>
      </c>
      <c r="L468" s="42" t="str">
        <f t="shared" si="29"/>
        <v>-</v>
      </c>
      <c r="M468" s="41" t="str">
        <f t="shared" si="30"/>
        <v>-</v>
      </c>
      <c r="N468" s="40">
        <f t="shared" si="31"/>
        <v>452</v>
      </c>
    </row>
    <row r="469" spans="1:14" x14ac:dyDescent="0.25">
      <c r="A469" s="7" t="s">
        <v>938</v>
      </c>
      <c r="B469" s="8" t="s">
        <v>939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  <c r="K469" s="41">
        <f t="shared" si="32"/>
        <v>6389.3832153690601</v>
      </c>
      <c r="L469" s="42">
        <f t="shared" si="29"/>
        <v>1694.9002217294901</v>
      </c>
      <c r="M469" s="41">
        <f t="shared" si="30"/>
        <v>4694.4829936395699</v>
      </c>
      <c r="N469" s="40">
        <f t="shared" si="31"/>
        <v>441</v>
      </c>
    </row>
    <row r="470" spans="1:14" x14ac:dyDescent="0.25">
      <c r="A470" s="7" t="s">
        <v>940</v>
      </c>
      <c r="B470" s="8" t="s">
        <v>941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  <c r="K470" s="41">
        <f t="shared" si="32"/>
        <v>6179.7642436149308</v>
      </c>
      <c r="L470" s="42">
        <f t="shared" si="29"/>
        <v>523.10654685494217</v>
      </c>
      <c r="M470" s="41">
        <f t="shared" si="30"/>
        <v>5656.6576967599885</v>
      </c>
      <c r="N470" s="40">
        <f t="shared" si="31"/>
        <v>453</v>
      </c>
    </row>
    <row r="471" spans="1:14" x14ac:dyDescent="0.25">
      <c r="A471" s="7" t="s">
        <v>942</v>
      </c>
      <c r="B471" s="8" t="s">
        <v>943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  <c r="K471" s="41">
        <f t="shared" si="32"/>
        <v>5832.7137546468393</v>
      </c>
      <c r="L471" s="42">
        <f t="shared" si="29"/>
        <v>2513.2743362831857</v>
      </c>
      <c r="M471" s="41">
        <f t="shared" si="30"/>
        <v>3319.4394183636537</v>
      </c>
      <c r="N471" s="40">
        <f t="shared" si="31"/>
        <v>477</v>
      </c>
    </row>
    <row r="472" spans="1:14" x14ac:dyDescent="0.25">
      <c r="A472" s="7" t="s">
        <v>944</v>
      </c>
      <c r="B472" s="8" t="s">
        <v>945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  <c r="K472" s="41">
        <f t="shared" si="32"/>
        <v>6063.9534883720926</v>
      </c>
      <c r="L472" s="42">
        <f t="shared" si="29"/>
        <v>1495.7983193277312</v>
      </c>
      <c r="M472" s="41">
        <f t="shared" si="30"/>
        <v>4568.1551690443612</v>
      </c>
      <c r="N472" s="40">
        <f t="shared" si="31"/>
        <v>463</v>
      </c>
    </row>
    <row r="473" spans="1:14" x14ac:dyDescent="0.25">
      <c r="A473" s="7" t="s">
        <v>946</v>
      </c>
      <c r="B473" s="8" t="s">
        <v>947</v>
      </c>
      <c r="C473" s="9">
        <v>11550</v>
      </c>
      <c r="D473" s="10" t="s">
        <v>8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  <c r="K473" s="41">
        <f t="shared" si="32"/>
        <v>5227.4018379281533</v>
      </c>
      <c r="L473" s="42">
        <f t="shared" si="29"/>
        <v>48.299741602067179</v>
      </c>
      <c r="M473" s="41">
        <f t="shared" si="30"/>
        <v>5179.1020963260862</v>
      </c>
      <c r="N473" s="40" t="str">
        <f t="shared" si="31"/>
        <v>-</v>
      </c>
    </row>
    <row r="474" spans="1:14" x14ac:dyDescent="0.25">
      <c r="A474" s="7" t="s">
        <v>948</v>
      </c>
      <c r="B474" s="8" t="s">
        <v>949</v>
      </c>
      <c r="C474" s="9">
        <v>15800</v>
      </c>
      <c r="D474" s="10" t="s">
        <v>8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  <c r="K474" s="41">
        <f t="shared" si="32"/>
        <v>5107.8253706754531</v>
      </c>
      <c r="L474" s="42">
        <f t="shared" si="29"/>
        <v>727.33463035019463</v>
      </c>
      <c r="M474" s="41">
        <f t="shared" si="30"/>
        <v>4380.4907403252582</v>
      </c>
      <c r="N474" s="40" t="str">
        <f t="shared" si="31"/>
        <v>-</v>
      </c>
    </row>
    <row r="475" spans="1:14" x14ac:dyDescent="0.25">
      <c r="A475" s="7" t="s">
        <v>950</v>
      </c>
      <c r="B475" s="8" t="s">
        <v>951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8</v>
      </c>
      <c r="I475" s="21">
        <v>6143.3</v>
      </c>
      <c r="J475" s="22">
        <v>10195.700000000001</v>
      </c>
      <c r="K475" s="41">
        <f t="shared" si="32"/>
        <v>6654.7900968783633</v>
      </c>
      <c r="L475" s="42" t="str">
        <f t="shared" si="29"/>
        <v>-</v>
      </c>
      <c r="M475" s="41" t="str">
        <f t="shared" si="30"/>
        <v>-</v>
      </c>
      <c r="N475" s="40">
        <f t="shared" si="31"/>
        <v>421</v>
      </c>
    </row>
    <row r="476" spans="1:14" x14ac:dyDescent="0.25">
      <c r="A476" s="7" t="s">
        <v>952</v>
      </c>
      <c r="B476" s="8" t="s">
        <v>953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  <c r="K476" s="41">
        <f t="shared" si="32"/>
        <v>6938.2716049382716</v>
      </c>
      <c r="L476" s="42">
        <f t="shared" si="29"/>
        <v>553.15870570107859</v>
      </c>
      <c r="M476" s="41">
        <f t="shared" si="30"/>
        <v>6385.1128992371932</v>
      </c>
      <c r="N476" s="40">
        <f t="shared" si="31"/>
        <v>407</v>
      </c>
    </row>
    <row r="477" spans="1:14" x14ac:dyDescent="0.25">
      <c r="A477" s="7" t="s">
        <v>954</v>
      </c>
      <c r="B477" s="8" t="s">
        <v>955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  <c r="K477" s="41">
        <f t="shared" si="32"/>
        <v>5806.1147695202253</v>
      </c>
      <c r="L477" s="42">
        <f t="shared" si="29"/>
        <v>252.56622516556294</v>
      </c>
      <c r="M477" s="41">
        <f t="shared" si="30"/>
        <v>5553.5485443546622</v>
      </c>
      <c r="N477" s="40">
        <f t="shared" si="31"/>
        <v>482</v>
      </c>
    </row>
    <row r="478" spans="1:14" x14ac:dyDescent="0.25">
      <c r="A478" s="7" t="s">
        <v>956</v>
      </c>
      <c r="B478" s="8" t="s">
        <v>957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  <c r="K478" s="41">
        <f t="shared" si="32"/>
        <v>5505.3571428571422</v>
      </c>
      <c r="L478" s="42">
        <f t="shared" si="29"/>
        <v>172.47942386831278</v>
      </c>
      <c r="M478" s="41">
        <f t="shared" si="30"/>
        <v>5332.8777189888297</v>
      </c>
      <c r="N478" s="40">
        <f t="shared" si="31"/>
        <v>496</v>
      </c>
    </row>
    <row r="479" spans="1:14" x14ac:dyDescent="0.25">
      <c r="A479" s="7" t="s">
        <v>958</v>
      </c>
      <c r="B479" s="8" t="s">
        <v>959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  <c r="K479" s="41">
        <f t="shared" si="32"/>
        <v>5974.6341463414637</v>
      </c>
      <c r="L479" s="42">
        <f t="shared" si="29"/>
        <v>701.02214650766609</v>
      </c>
      <c r="M479" s="41">
        <f t="shared" si="30"/>
        <v>5273.6119998337981</v>
      </c>
      <c r="N479" s="40">
        <f t="shared" si="31"/>
        <v>468</v>
      </c>
    </row>
    <row r="480" spans="1:14" x14ac:dyDescent="0.25">
      <c r="A480" s="7" t="s">
        <v>960</v>
      </c>
      <c r="B480" s="8" t="s">
        <v>961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  <c r="K480" s="41">
        <f t="shared" si="32"/>
        <v>6115.69416498994</v>
      </c>
      <c r="L480" s="42">
        <f t="shared" si="29"/>
        <v>430.81761006289315</v>
      </c>
      <c r="M480" s="41">
        <f t="shared" si="30"/>
        <v>5684.8765549270465</v>
      </c>
      <c r="N480" s="40">
        <f t="shared" si="31"/>
        <v>458</v>
      </c>
    </row>
    <row r="481" spans="1:14" x14ac:dyDescent="0.25">
      <c r="A481" s="7" t="s">
        <v>962</v>
      </c>
      <c r="B481" s="8" t="s">
        <v>963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  <c r="K481" s="41">
        <f t="shared" si="32"/>
        <v>6537.2972972972966</v>
      </c>
      <c r="L481" s="42">
        <f t="shared" si="29"/>
        <v>970.44334975369452</v>
      </c>
      <c r="M481" s="41">
        <f t="shared" si="30"/>
        <v>5566.8539475436019</v>
      </c>
      <c r="N481" s="40">
        <f t="shared" si="31"/>
        <v>430</v>
      </c>
    </row>
    <row r="482" spans="1:14" x14ac:dyDescent="0.25">
      <c r="A482" s="7" t="s">
        <v>964</v>
      </c>
      <c r="B482" s="8" t="s">
        <v>965</v>
      </c>
      <c r="C482" s="9">
        <v>18000</v>
      </c>
      <c r="D482" s="10" t="s">
        <v>8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  <c r="K482" s="41">
        <f t="shared" si="32"/>
        <v>4402.7777777777783</v>
      </c>
      <c r="L482" s="42">
        <f t="shared" si="29"/>
        <v>300</v>
      </c>
      <c r="M482" s="41">
        <f t="shared" si="30"/>
        <v>4102.7777777777783</v>
      </c>
      <c r="N482" s="40" t="str">
        <f t="shared" si="31"/>
        <v>-</v>
      </c>
    </row>
    <row r="483" spans="1:14" x14ac:dyDescent="0.25">
      <c r="A483" s="7" t="s">
        <v>966</v>
      </c>
      <c r="B483" s="8" t="s">
        <v>967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  <c r="K483" s="41">
        <f t="shared" si="32"/>
        <v>6266.1810613943817</v>
      </c>
      <c r="L483" s="42">
        <f t="shared" si="29"/>
        <v>560.51437216338877</v>
      </c>
      <c r="M483" s="41">
        <f t="shared" si="30"/>
        <v>5705.6666892309931</v>
      </c>
      <c r="N483" s="40">
        <f t="shared" si="31"/>
        <v>450</v>
      </c>
    </row>
    <row r="484" spans="1:14" x14ac:dyDescent="0.25">
      <c r="A484" s="7" t="s">
        <v>968</v>
      </c>
      <c r="B484" s="8" t="s">
        <v>969</v>
      </c>
      <c r="C484" s="9">
        <v>8900</v>
      </c>
      <c r="D484" s="10" t="s">
        <v>8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  <c r="K484" s="41">
        <f t="shared" si="32"/>
        <v>5177.0833333333339</v>
      </c>
      <c r="L484" s="42">
        <f t="shared" si="29"/>
        <v>971.13071371291107</v>
      </c>
      <c r="M484" s="41">
        <f t="shared" si="30"/>
        <v>4205.9526196204224</v>
      </c>
      <c r="N484" s="40" t="str">
        <f t="shared" si="31"/>
        <v>-</v>
      </c>
    </row>
    <row r="485" spans="1:14" x14ac:dyDescent="0.25">
      <c r="A485" s="7" t="s">
        <v>970</v>
      </c>
      <c r="B485" s="8" t="s">
        <v>971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  <c r="K485" s="41">
        <f t="shared" si="32"/>
        <v>5519.1409897292251</v>
      </c>
      <c r="L485" s="42">
        <f t="shared" si="29"/>
        <v>510.06711409395967</v>
      </c>
      <c r="M485" s="41">
        <f t="shared" si="30"/>
        <v>5009.0738756352657</v>
      </c>
      <c r="N485" s="40">
        <f t="shared" si="31"/>
        <v>495</v>
      </c>
    </row>
    <row r="486" spans="1:14" x14ac:dyDescent="0.25">
      <c r="A486" s="7" t="s">
        <v>972</v>
      </c>
      <c r="B486" s="8" t="s">
        <v>973</v>
      </c>
      <c r="C486" s="9">
        <v>16900</v>
      </c>
      <c r="D486" s="10" t="s">
        <v>8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  <c r="K486" s="41">
        <f t="shared" si="32"/>
        <v>4488.5496183206105</v>
      </c>
      <c r="L486" s="42">
        <f t="shared" si="29"/>
        <v>590.63893016344718</v>
      </c>
      <c r="M486" s="41">
        <f t="shared" si="30"/>
        <v>3897.9106881571633</v>
      </c>
      <c r="N486" s="40" t="str">
        <f t="shared" si="31"/>
        <v>-</v>
      </c>
    </row>
    <row r="487" spans="1:14" x14ac:dyDescent="0.25">
      <c r="A487" s="7" t="s">
        <v>974</v>
      </c>
      <c r="B487" s="8" t="s">
        <v>975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  <c r="K487" s="41">
        <f t="shared" si="32"/>
        <v>5545.566037735849</v>
      </c>
      <c r="L487" s="42">
        <f t="shared" si="29"/>
        <v>810.59431524547801</v>
      </c>
      <c r="M487" s="41">
        <f t="shared" si="30"/>
        <v>4734.9717224903707</v>
      </c>
      <c r="N487" s="40">
        <f t="shared" si="31"/>
        <v>492</v>
      </c>
    </row>
    <row r="488" spans="1:14" x14ac:dyDescent="0.25">
      <c r="A488" s="7" t="s">
        <v>976</v>
      </c>
      <c r="B488" s="8" t="s">
        <v>977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  <c r="K488" s="41">
        <f t="shared" si="32"/>
        <v>5829.3413173652698</v>
      </c>
      <c r="L488" s="42">
        <f t="shared" si="29"/>
        <v>518.73536299765806</v>
      </c>
      <c r="M488" s="41">
        <f t="shared" si="30"/>
        <v>5310.605954367612</v>
      </c>
      <c r="N488" s="40">
        <f t="shared" si="31"/>
        <v>478</v>
      </c>
    </row>
    <row r="489" spans="1:14" x14ac:dyDescent="0.25">
      <c r="A489" s="7" t="s">
        <v>978</v>
      </c>
      <c r="B489" s="8" t="s">
        <v>979</v>
      </c>
      <c r="C489" s="9">
        <v>10000</v>
      </c>
      <c r="D489" s="10" t="s">
        <v>8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  <c r="K489" s="41">
        <f t="shared" si="32"/>
        <v>5305.1001821493619</v>
      </c>
      <c r="L489" s="42">
        <f t="shared" si="29"/>
        <v>863.88384754990921</v>
      </c>
      <c r="M489" s="41">
        <f t="shared" si="30"/>
        <v>4441.2163345994522</v>
      </c>
      <c r="N489" s="40" t="str">
        <f t="shared" si="31"/>
        <v>-</v>
      </c>
    </row>
    <row r="490" spans="1:14" x14ac:dyDescent="0.25">
      <c r="A490" s="7" t="s">
        <v>980</v>
      </c>
      <c r="B490" s="8" t="s">
        <v>981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  <c r="K490" s="41">
        <f t="shared" si="32"/>
        <v>5697.6516634050877</v>
      </c>
      <c r="L490" s="42">
        <f t="shared" si="29"/>
        <v>1245.5403987408185</v>
      </c>
      <c r="M490" s="41">
        <f t="shared" si="30"/>
        <v>4452.1112646642687</v>
      </c>
      <c r="N490" s="40">
        <f t="shared" si="31"/>
        <v>487</v>
      </c>
    </row>
    <row r="491" spans="1:14" x14ac:dyDescent="0.25">
      <c r="A491" s="7" t="s">
        <v>982</v>
      </c>
      <c r="B491" s="8" t="s">
        <v>983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8</v>
      </c>
      <c r="I491" s="21">
        <v>5599.3</v>
      </c>
      <c r="J491" s="22">
        <v>3614.1</v>
      </c>
      <c r="K491" s="41">
        <f t="shared" si="32"/>
        <v>6303.7960954446853</v>
      </c>
      <c r="L491" s="42" t="str">
        <f t="shared" si="29"/>
        <v>-</v>
      </c>
      <c r="M491" s="41" t="str">
        <f t="shared" si="30"/>
        <v>-</v>
      </c>
      <c r="N491" s="40">
        <f t="shared" si="31"/>
        <v>446</v>
      </c>
    </row>
    <row r="492" spans="1:14" x14ac:dyDescent="0.25">
      <c r="A492" s="7" t="s">
        <v>984</v>
      </c>
      <c r="B492" s="8" t="s">
        <v>985</v>
      </c>
      <c r="C492" s="9">
        <v>18900</v>
      </c>
      <c r="D492" s="10" t="s">
        <v>8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  <c r="K492" s="41">
        <f t="shared" si="32"/>
        <v>5268.2107175295187</v>
      </c>
      <c r="L492" s="42">
        <f t="shared" si="29"/>
        <v>290.50167224080269</v>
      </c>
      <c r="M492" s="41">
        <f t="shared" si="30"/>
        <v>4977.709045288716</v>
      </c>
      <c r="N492" s="40" t="str">
        <f t="shared" si="31"/>
        <v>-</v>
      </c>
    </row>
    <row r="493" spans="1:14" x14ac:dyDescent="0.25">
      <c r="A493" s="7" t="s">
        <v>986</v>
      </c>
      <c r="B493" s="8" t="s">
        <v>987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  <c r="K493" s="41">
        <f t="shared" si="32"/>
        <v>5770.8835341365466</v>
      </c>
      <c r="L493" s="42">
        <f t="shared" si="29"/>
        <v>422.90552584670235</v>
      </c>
      <c r="M493" s="41">
        <f t="shared" si="30"/>
        <v>5347.9780082898442</v>
      </c>
      <c r="N493" s="40">
        <f t="shared" si="31"/>
        <v>483</v>
      </c>
    </row>
    <row r="494" spans="1:14" x14ac:dyDescent="0.25">
      <c r="A494" s="7" t="s">
        <v>988</v>
      </c>
      <c r="B494" s="8" t="s">
        <v>989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  <c r="K494" s="41">
        <f t="shared" si="32"/>
        <v>5649.1106719367581</v>
      </c>
      <c r="L494" s="42">
        <f t="shared" si="29"/>
        <v>521.58979391560354</v>
      </c>
      <c r="M494" s="41">
        <f t="shared" si="30"/>
        <v>5127.5208780211542</v>
      </c>
      <c r="N494" s="40">
        <f t="shared" si="31"/>
        <v>488</v>
      </c>
    </row>
    <row r="495" spans="1:14" x14ac:dyDescent="0.25">
      <c r="A495" s="7" t="s">
        <v>990</v>
      </c>
      <c r="B495" s="8" t="s">
        <v>991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8</v>
      </c>
      <c r="I495" s="21">
        <v>10257.9</v>
      </c>
      <c r="J495" s="22">
        <v>12.9</v>
      </c>
      <c r="K495" s="41">
        <f t="shared" si="32"/>
        <v>5853.5860655737706</v>
      </c>
      <c r="L495" s="42" t="str">
        <f t="shared" si="29"/>
        <v>-</v>
      </c>
      <c r="M495" s="41" t="str">
        <f t="shared" si="30"/>
        <v>-</v>
      </c>
      <c r="N495" s="40">
        <f t="shared" si="31"/>
        <v>474</v>
      </c>
    </row>
    <row r="496" spans="1:14" x14ac:dyDescent="0.25">
      <c r="A496" s="7" t="s">
        <v>992</v>
      </c>
      <c r="B496" s="8" t="s">
        <v>993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  <c r="K496" s="41">
        <f t="shared" si="32"/>
        <v>5876.0330578512394</v>
      </c>
      <c r="L496" s="42">
        <f t="shared" si="29"/>
        <v>1339.7046046915725</v>
      </c>
      <c r="M496" s="41">
        <f t="shared" si="30"/>
        <v>4536.3284531596673</v>
      </c>
      <c r="N496" s="40">
        <f t="shared" si="31"/>
        <v>472</v>
      </c>
    </row>
    <row r="497" spans="1:14" x14ac:dyDescent="0.25">
      <c r="A497" s="7" t="s">
        <v>994</v>
      </c>
      <c r="B497" s="8" t="s">
        <v>995</v>
      </c>
      <c r="C497" s="9">
        <v>19800</v>
      </c>
      <c r="D497" s="10" t="s">
        <v>8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  <c r="K497" s="41">
        <f t="shared" si="32"/>
        <v>5290.6716417910447</v>
      </c>
      <c r="L497" s="42">
        <f t="shared" si="29"/>
        <v>259.48678071539655</v>
      </c>
      <c r="M497" s="41">
        <f t="shared" si="30"/>
        <v>5031.1848610756479</v>
      </c>
      <c r="N497" s="40" t="str">
        <f t="shared" si="31"/>
        <v>-</v>
      </c>
    </row>
    <row r="498" spans="1:14" x14ac:dyDescent="0.25">
      <c r="A498" s="7" t="s">
        <v>996</v>
      </c>
      <c r="B498" s="8" t="s">
        <v>997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  <c r="K498" s="41">
        <f t="shared" si="32"/>
        <v>5536.1056751467704</v>
      </c>
      <c r="L498" s="42">
        <f t="shared" si="29"/>
        <v>1947.4062250598561</v>
      </c>
      <c r="M498" s="41">
        <f t="shared" si="30"/>
        <v>3588.6994500869141</v>
      </c>
      <c r="N498" s="40">
        <f t="shared" si="31"/>
        <v>493</v>
      </c>
    </row>
    <row r="499" spans="1:14" x14ac:dyDescent="0.25">
      <c r="A499" s="7" t="s">
        <v>998</v>
      </c>
      <c r="B499" s="8" t="s">
        <v>999</v>
      </c>
      <c r="C499" s="9">
        <v>6500</v>
      </c>
      <c r="D499" s="10" t="s">
        <v>8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  <c r="K499" s="41">
        <f t="shared" si="32"/>
        <v>5180.0554016620499</v>
      </c>
      <c r="L499" s="42">
        <f t="shared" si="29"/>
        <v>291.94382852919438</v>
      </c>
      <c r="M499" s="41">
        <f t="shared" si="30"/>
        <v>4888.1115731328555</v>
      </c>
      <c r="N499" s="40" t="str">
        <f t="shared" si="31"/>
        <v>-</v>
      </c>
    </row>
    <row r="500" spans="1:14" x14ac:dyDescent="0.25">
      <c r="A500" s="7" t="s">
        <v>1000</v>
      </c>
      <c r="B500" s="8" t="s">
        <v>1001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8</v>
      </c>
      <c r="I500" s="21">
        <v>8996.7999999999993</v>
      </c>
      <c r="J500" s="22">
        <v>8050.9</v>
      </c>
      <c r="K500" s="41">
        <f t="shared" si="32"/>
        <v>5523.6166007905131</v>
      </c>
      <c r="L500" s="42" t="str">
        <f t="shared" si="29"/>
        <v>-</v>
      </c>
      <c r="M500" s="41" t="str">
        <f t="shared" si="30"/>
        <v>-</v>
      </c>
      <c r="N500" s="40">
        <f t="shared" si="31"/>
        <v>494</v>
      </c>
    </row>
    <row r="501" spans="1:14" x14ac:dyDescent="0.25">
      <c r="A501" s="7" t="s">
        <v>1002</v>
      </c>
      <c r="B501" s="8" t="s">
        <v>1003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8</v>
      </c>
      <c r="I501" s="21">
        <v>7423.7</v>
      </c>
      <c r="J501" s="22">
        <v>3065.6</v>
      </c>
      <c r="K501" s="41">
        <f t="shared" si="32"/>
        <v>5576.2237762237773</v>
      </c>
      <c r="L501" s="42" t="str">
        <f t="shared" si="29"/>
        <v>-</v>
      </c>
      <c r="M501" s="41" t="str">
        <f t="shared" si="30"/>
        <v>-</v>
      </c>
      <c r="N501" s="40">
        <f t="shared" si="31"/>
        <v>491</v>
      </c>
    </row>
    <row r="502" spans="1:14" x14ac:dyDescent="0.25">
      <c r="A502" s="23" t="s">
        <v>1004</v>
      </c>
      <c r="B502" s="24" t="s">
        <v>1005</v>
      </c>
      <c r="C502" s="25">
        <v>15100</v>
      </c>
      <c r="D502" s="26" t="s">
        <v>8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  <c r="K502" s="41">
        <f t="shared" si="32"/>
        <v>4903.6059806508356</v>
      </c>
      <c r="L502" s="42">
        <f t="shared" si="29"/>
        <v>281.41153081510936</v>
      </c>
      <c r="M502" s="41">
        <f t="shared" si="30"/>
        <v>4622.1944498357261</v>
      </c>
      <c r="N502" s="40" t="str">
        <f t="shared" si="31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0B64-7736-4CE2-9AB5-DAEE798FDA80}">
  <dimension ref="A1:Q502"/>
  <sheetViews>
    <sheetView tabSelected="1" topLeftCell="B1" workbookViewId="0">
      <selection activeCell="Q3" sqref="Q3"/>
    </sheetView>
  </sheetViews>
  <sheetFormatPr defaultRowHeight="15" x14ac:dyDescent="0.25"/>
  <cols>
    <col min="2" max="2" width="23.5703125" customWidth="1"/>
    <col min="3" max="3" width="11.140625" customWidth="1"/>
    <col min="4" max="4" width="7.5703125" bestFit="1" customWidth="1"/>
    <col min="5" max="5" width="11.140625" customWidth="1"/>
    <col min="7" max="7" width="10.42578125" customWidth="1"/>
    <col min="9" max="9" width="10.42578125" customWidth="1"/>
    <col min="11" max="11" width="13.85546875" customWidth="1"/>
    <col min="12" max="12" width="12.140625" bestFit="1" customWidth="1"/>
    <col min="13" max="13" width="11.28515625" customWidth="1"/>
    <col min="15" max="15" width="10.7109375" customWidth="1"/>
    <col min="16" max="16" width="10.5703125" customWidth="1"/>
    <col min="17" max="17" width="10.28515625" customWidth="1"/>
  </cols>
  <sheetData>
    <row r="1" spans="1:17" x14ac:dyDescent="0.25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7" ht="75" x14ac:dyDescent="0.25">
      <c r="A2" s="4" t="s">
        <v>1006</v>
      </c>
      <c r="B2" s="5" t="s">
        <v>2</v>
      </c>
      <c r="C2" s="5" t="s">
        <v>3</v>
      </c>
      <c r="D2" s="6" t="s">
        <v>1007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4</v>
      </c>
      <c r="J2" s="38" t="s">
        <v>5</v>
      </c>
      <c r="K2" s="43" t="s">
        <v>1016</v>
      </c>
      <c r="L2" s="43" t="s">
        <v>1017</v>
      </c>
      <c r="M2" s="43" t="s">
        <v>1021</v>
      </c>
      <c r="N2" s="43" t="s">
        <v>1022</v>
      </c>
      <c r="O2" s="43" t="s">
        <v>1018</v>
      </c>
      <c r="P2" s="43" t="s">
        <v>1020</v>
      </c>
      <c r="Q2" s="43" t="s">
        <v>1019</v>
      </c>
    </row>
    <row r="3" spans="1:17" x14ac:dyDescent="0.25">
      <c r="A3" s="7" t="s">
        <v>6</v>
      </c>
      <c r="B3" s="8" t="s">
        <v>7</v>
      </c>
      <c r="C3" s="9">
        <v>2200000</v>
      </c>
      <c r="D3" s="10" t="s">
        <v>8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  <c r="K3" s="44">
        <f>C3-(C3*0.1)</f>
        <v>1980000</v>
      </c>
      <c r="L3" s="39">
        <f>(E3-G3)-(0.045*(C3-K3))</f>
        <v>497835</v>
      </c>
      <c r="M3" s="45">
        <f>(E3*1.052)-L3</f>
        <v>43319.060000000056</v>
      </c>
      <c r="N3" s="39">
        <f>L3-M3</f>
        <v>454515.93999999994</v>
      </c>
      <c r="O3" s="46">
        <f>(M3-G3)/G3</f>
        <v>5.4946116941529315</v>
      </c>
      <c r="P3">
        <f>_xlfn.RANK.EQ(N3,$N$3:$N$502,0)</f>
        <v>1</v>
      </c>
      <c r="Q3">
        <f>_xlfn.RANK.EQ(M3,$M$3:$M$502,0)</f>
        <v>2</v>
      </c>
    </row>
    <row r="4" spans="1:17" x14ac:dyDescent="0.25">
      <c r="A4" s="7" t="s">
        <v>9</v>
      </c>
      <c r="B4" s="8" t="s">
        <v>10</v>
      </c>
      <c r="C4" s="9">
        <v>71000</v>
      </c>
      <c r="D4" s="10" t="s">
        <v>8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  <c r="K4" s="44">
        <f t="shared" ref="K4:K67" si="0">C4-(C4*0.1)</f>
        <v>63900</v>
      </c>
      <c r="L4" s="39">
        <f t="shared" ref="L4:L67" si="1">(E4-G4)-(0.045*(C4-K4))</f>
        <v>269052.5</v>
      </c>
      <c r="M4" s="45">
        <f t="shared" ref="M4:M67" si="2">(E4*1.052)-L4</f>
        <v>36250.524000000034</v>
      </c>
      <c r="N4" s="39">
        <f t="shared" ref="N4:N67" si="3">L4-M4</f>
        <v>232801.97599999997</v>
      </c>
      <c r="O4" s="46">
        <f t="shared" ref="O4:O67" si="4">(M4-G4)/G4</f>
        <v>0.73946852207293834</v>
      </c>
      <c r="P4">
        <f t="shared" ref="P4:P67" si="5">_xlfn.RANK.EQ(N4,$N$3:$N$502,0)</f>
        <v>2</v>
      </c>
      <c r="Q4">
        <f t="shared" ref="Q4:Q67" si="6">_xlfn.RANK.EQ(M4,$M$3:$M$502,0)</f>
        <v>5</v>
      </c>
    </row>
    <row r="5" spans="1:17" x14ac:dyDescent="0.25">
      <c r="A5" s="7" t="s">
        <v>11</v>
      </c>
      <c r="B5" s="8" t="s">
        <v>12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  <c r="K5" s="44">
        <f t="shared" si="0"/>
        <v>118800</v>
      </c>
      <c r="L5" s="39">
        <f t="shared" si="1"/>
        <v>205470</v>
      </c>
      <c r="M5" s="45">
        <f t="shared" si="2"/>
        <v>73935.94</v>
      </c>
      <c r="N5" s="39">
        <f t="shared" si="3"/>
        <v>131534.06</v>
      </c>
      <c r="O5" s="46">
        <f t="shared" si="4"/>
        <v>0.24197376156960243</v>
      </c>
      <c r="P5">
        <f t="shared" si="5"/>
        <v>11</v>
      </c>
      <c r="Q5">
        <f t="shared" si="6"/>
        <v>1</v>
      </c>
    </row>
    <row r="6" spans="1:17" x14ac:dyDescent="0.25">
      <c r="A6" s="7" t="s">
        <v>13</v>
      </c>
      <c r="B6" s="8" t="s">
        <v>14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  <c r="K6" s="44">
        <f t="shared" si="0"/>
        <v>350100</v>
      </c>
      <c r="L6" s="39">
        <f t="shared" si="1"/>
        <v>242065.5</v>
      </c>
      <c r="M6" s="45">
        <f t="shared" si="2"/>
        <v>18659.024000000005</v>
      </c>
      <c r="N6" s="39">
        <f t="shared" si="3"/>
        <v>223406.476</v>
      </c>
      <c r="O6" s="46">
        <f t="shared" si="4"/>
        <v>3.6403939318577478</v>
      </c>
      <c r="P6">
        <f t="shared" si="5"/>
        <v>3</v>
      </c>
      <c r="Q6">
        <f t="shared" si="6"/>
        <v>19</v>
      </c>
    </row>
    <row r="7" spans="1:17" x14ac:dyDescent="0.25">
      <c r="A7" s="7" t="s">
        <v>15</v>
      </c>
      <c r="B7" s="8" t="s">
        <v>16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  <c r="K7" s="44">
        <f t="shared" si="0"/>
        <v>582750</v>
      </c>
      <c r="L7" s="39">
        <f t="shared" si="1"/>
        <v>219900.25</v>
      </c>
      <c r="M7" s="45">
        <f t="shared" si="2"/>
        <v>25096.874000000011</v>
      </c>
      <c r="N7" s="39">
        <f t="shared" si="3"/>
        <v>194803.37599999999</v>
      </c>
      <c r="O7" s="46">
        <f t="shared" si="4"/>
        <v>1.4914994539859039</v>
      </c>
      <c r="P7">
        <f t="shared" si="5"/>
        <v>5</v>
      </c>
      <c r="Q7">
        <f t="shared" si="6"/>
        <v>12</v>
      </c>
    </row>
    <row r="8" spans="1:17" x14ac:dyDescent="0.25">
      <c r="A8" s="7" t="s">
        <v>17</v>
      </c>
      <c r="B8" s="8" t="s">
        <v>18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  <c r="K8" s="44">
        <f t="shared" si="0"/>
        <v>270000</v>
      </c>
      <c r="L8" s="39">
        <f t="shared" si="1"/>
        <v>212911</v>
      </c>
      <c r="M8" s="45">
        <f t="shared" si="2"/>
        <v>25100.844000000012</v>
      </c>
      <c r="N8" s="39">
        <f t="shared" si="3"/>
        <v>187810.15599999999</v>
      </c>
      <c r="O8" s="46">
        <f t="shared" si="4"/>
        <v>1.0941802102452871</v>
      </c>
      <c r="P8">
        <f t="shared" si="5"/>
        <v>6</v>
      </c>
      <c r="Q8">
        <f t="shared" si="6"/>
        <v>11</v>
      </c>
    </row>
    <row r="9" spans="1:17" x14ac:dyDescent="0.25">
      <c r="A9" s="7" t="s">
        <v>19</v>
      </c>
      <c r="B9" s="8" t="s">
        <v>20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  <c r="K9" s="44">
        <f t="shared" si="0"/>
        <v>61200</v>
      </c>
      <c r="L9" s="39">
        <f t="shared" si="1"/>
        <v>207984</v>
      </c>
      <c r="M9" s="45">
        <f t="shared" si="2"/>
        <v>11207.564000000013</v>
      </c>
      <c r="N9" s="39">
        <f t="shared" si="3"/>
        <v>196776.43599999999</v>
      </c>
      <c r="O9" s="46">
        <f t="shared" si="4"/>
        <v>166.27707462686587</v>
      </c>
      <c r="P9">
        <f t="shared" si="5"/>
        <v>4</v>
      </c>
      <c r="Q9">
        <f t="shared" si="6"/>
        <v>41</v>
      </c>
    </row>
    <row r="10" spans="1:17" x14ac:dyDescent="0.25">
      <c r="A10" s="7" t="s">
        <v>21</v>
      </c>
      <c r="B10" s="8" t="s">
        <v>22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  <c r="K10" s="44">
        <f t="shared" si="0"/>
        <v>265500</v>
      </c>
      <c r="L10" s="39">
        <f t="shared" si="1"/>
        <v>193845.5</v>
      </c>
      <c r="M10" s="45">
        <f t="shared" si="2"/>
        <v>10851.608000000007</v>
      </c>
      <c r="N10" s="39">
        <f t="shared" si="3"/>
        <v>182993.89199999999</v>
      </c>
      <c r="O10" s="46">
        <f t="shared" si="4"/>
        <v>-19.268700336700348</v>
      </c>
      <c r="P10">
        <f t="shared" si="5"/>
        <v>7</v>
      </c>
      <c r="Q10">
        <f t="shared" si="6"/>
        <v>42</v>
      </c>
    </row>
    <row r="11" spans="1:17" x14ac:dyDescent="0.25">
      <c r="A11" s="7" t="s">
        <v>23</v>
      </c>
      <c r="B11" s="8" t="s">
        <v>24</v>
      </c>
      <c r="C11" s="9">
        <v>268220</v>
      </c>
      <c r="D11" s="10" t="s">
        <v>8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  <c r="K11" s="44">
        <f t="shared" si="0"/>
        <v>241398</v>
      </c>
      <c r="L11" s="39">
        <f t="shared" si="1"/>
        <v>150179.01</v>
      </c>
      <c r="M11" s="45">
        <f t="shared" si="2"/>
        <v>29456.301999999996</v>
      </c>
      <c r="N11" s="39">
        <f t="shared" si="3"/>
        <v>120722.70800000001</v>
      </c>
      <c r="O11" s="46">
        <f t="shared" si="4"/>
        <v>0.52071770779555993</v>
      </c>
      <c r="P11">
        <f t="shared" si="5"/>
        <v>16</v>
      </c>
      <c r="Q11">
        <f t="shared" si="6"/>
        <v>7</v>
      </c>
    </row>
    <row r="12" spans="1:17" x14ac:dyDescent="0.25">
      <c r="A12" s="7" t="s">
        <v>25</v>
      </c>
      <c r="B12" s="8" t="s">
        <v>26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  <c r="K12" s="44">
        <f t="shared" si="0"/>
        <v>18450</v>
      </c>
      <c r="L12" s="39">
        <f t="shared" si="1"/>
        <v>166188.95000000001</v>
      </c>
      <c r="M12" s="45">
        <f t="shared" si="2"/>
        <v>10483.5092</v>
      </c>
      <c r="N12" s="39">
        <f t="shared" si="3"/>
        <v>155705.44080000001</v>
      </c>
      <c r="O12" s="46">
        <f t="shared" si="4"/>
        <v>5.3214599614085865</v>
      </c>
      <c r="P12">
        <f t="shared" si="5"/>
        <v>9</v>
      </c>
      <c r="Q12">
        <f t="shared" si="6"/>
        <v>43</v>
      </c>
    </row>
    <row r="13" spans="1:17" x14ac:dyDescent="0.25">
      <c r="A13" s="7" t="s">
        <v>27</v>
      </c>
      <c r="B13" s="8" t="s">
        <v>28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  <c r="K13" s="44">
        <f t="shared" si="0"/>
        <v>43740</v>
      </c>
      <c r="L13" s="39">
        <f t="shared" si="1"/>
        <v>151296.29999999999</v>
      </c>
      <c r="M13" s="45">
        <f t="shared" si="2"/>
        <v>23692.328000000009</v>
      </c>
      <c r="N13" s="39">
        <f t="shared" si="3"/>
        <v>127603.97199999998</v>
      </c>
      <c r="O13" s="46">
        <f t="shared" si="4"/>
        <v>0.59824123043712951</v>
      </c>
      <c r="P13">
        <f t="shared" si="5"/>
        <v>13</v>
      </c>
      <c r="Q13">
        <f t="shared" si="6"/>
        <v>14</v>
      </c>
    </row>
    <row r="14" spans="1:17" x14ac:dyDescent="0.25">
      <c r="A14" s="7" t="s">
        <v>29</v>
      </c>
      <c r="B14" s="8" t="s">
        <v>30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  <c r="K14" s="44">
        <f t="shared" si="0"/>
        <v>179100</v>
      </c>
      <c r="L14" s="39">
        <f t="shared" si="1"/>
        <v>155765.5</v>
      </c>
      <c r="M14" s="45">
        <f t="shared" si="2"/>
        <v>12910.076000000001</v>
      </c>
      <c r="N14" s="39">
        <f t="shared" si="3"/>
        <v>142855.424</v>
      </c>
      <c r="O14" s="46">
        <f t="shared" si="4"/>
        <v>2.5110350829480557</v>
      </c>
      <c r="P14">
        <f t="shared" si="5"/>
        <v>10</v>
      </c>
      <c r="Q14">
        <f t="shared" si="6"/>
        <v>35</v>
      </c>
    </row>
    <row r="15" spans="1:17" x14ac:dyDescent="0.25">
      <c r="A15" s="7" t="s">
        <v>31</v>
      </c>
      <c r="B15" s="8" t="s">
        <v>32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8</v>
      </c>
      <c r="I15" s="21">
        <v>227339</v>
      </c>
      <c r="J15" s="22">
        <v>52291.7</v>
      </c>
      <c r="K15" s="44">
        <f t="shared" si="0"/>
        <v>155700</v>
      </c>
      <c r="L15" s="39">
        <f t="shared" si="1"/>
        <v>138256.5</v>
      </c>
      <c r="M15" s="45">
        <f t="shared" si="2"/>
        <v>16439.04800000001</v>
      </c>
      <c r="N15" s="39">
        <f t="shared" si="3"/>
        <v>121817.45199999999</v>
      </c>
      <c r="O15" s="46">
        <f t="shared" si="4"/>
        <v>1.0512912403294248</v>
      </c>
      <c r="P15">
        <f t="shared" si="5"/>
        <v>15</v>
      </c>
      <c r="Q15">
        <f t="shared" si="6"/>
        <v>24</v>
      </c>
    </row>
    <row r="16" spans="1:17" x14ac:dyDescent="0.25">
      <c r="A16" s="7" t="s">
        <v>33</v>
      </c>
      <c r="B16" s="8" t="s">
        <v>34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  <c r="K16" s="44">
        <f t="shared" si="0"/>
        <v>174600</v>
      </c>
      <c r="L16" s="39">
        <f t="shared" si="1"/>
        <v>137569</v>
      </c>
      <c r="M16" s="45">
        <f t="shared" si="2"/>
        <v>11368.952000000019</v>
      </c>
      <c r="N16" s="39">
        <f t="shared" si="3"/>
        <v>126200.04799999998</v>
      </c>
      <c r="O16" s="46">
        <f t="shared" si="4"/>
        <v>2.6276171027441033</v>
      </c>
      <c r="P16">
        <f t="shared" si="5"/>
        <v>14</v>
      </c>
      <c r="Q16">
        <f t="shared" si="6"/>
        <v>40</v>
      </c>
    </row>
    <row r="17" spans="1:17" x14ac:dyDescent="0.25">
      <c r="A17" s="7" t="s">
        <v>35</v>
      </c>
      <c r="B17" s="8" t="s">
        <v>36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  <c r="K17" s="44">
        <f t="shared" si="0"/>
        <v>88893.9</v>
      </c>
      <c r="L17" s="39">
        <f t="shared" si="1"/>
        <v>105638.53049999999</v>
      </c>
      <c r="M17" s="45">
        <f t="shared" si="2"/>
        <v>38295.057500000024</v>
      </c>
      <c r="N17" s="39">
        <f t="shared" si="3"/>
        <v>67343.472999999969</v>
      </c>
      <c r="O17" s="46">
        <f t="shared" si="4"/>
        <v>0.24593497852680976</v>
      </c>
      <c r="P17">
        <f t="shared" si="5"/>
        <v>30</v>
      </c>
      <c r="Q17">
        <f t="shared" si="6"/>
        <v>4</v>
      </c>
    </row>
    <row r="18" spans="1:17" x14ac:dyDescent="0.25">
      <c r="A18" s="7" t="s">
        <v>37</v>
      </c>
      <c r="B18" s="8" t="s">
        <v>38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  <c r="K18" s="44">
        <f t="shared" si="0"/>
        <v>45180</v>
      </c>
      <c r="L18" s="39">
        <f t="shared" si="1"/>
        <v>136327.1</v>
      </c>
      <c r="M18" s="45">
        <f t="shared" si="2"/>
        <v>7595.9679999999935</v>
      </c>
      <c r="N18" s="39">
        <f t="shared" si="3"/>
        <v>128731.13200000001</v>
      </c>
      <c r="O18" s="46">
        <f t="shared" si="4"/>
        <v>28.671749999999975</v>
      </c>
      <c r="P18">
        <f t="shared" si="5"/>
        <v>12</v>
      </c>
      <c r="Q18">
        <f t="shared" si="6"/>
        <v>67</v>
      </c>
    </row>
    <row r="19" spans="1:17" x14ac:dyDescent="0.25">
      <c r="A19" s="7" t="s">
        <v>39</v>
      </c>
      <c r="B19" s="8" t="s">
        <v>40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  <c r="K19" s="44">
        <f t="shared" si="0"/>
        <v>269100</v>
      </c>
      <c r="L19" s="39">
        <f t="shared" si="1"/>
        <v>125167.5</v>
      </c>
      <c r="M19" s="45">
        <f t="shared" si="2"/>
        <v>13209.423999999999</v>
      </c>
      <c r="N19" s="39">
        <f t="shared" si="3"/>
        <v>111958.076</v>
      </c>
      <c r="O19" s="46">
        <f t="shared" si="4"/>
        <v>1.6292643312101909</v>
      </c>
      <c r="P19">
        <f t="shared" si="5"/>
        <v>17</v>
      </c>
      <c r="Q19">
        <f t="shared" si="6"/>
        <v>33</v>
      </c>
    </row>
    <row r="20" spans="1:17" x14ac:dyDescent="0.25">
      <c r="A20" s="7" t="s">
        <v>41</v>
      </c>
      <c r="B20" s="8" t="s">
        <v>42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  <c r="K20" s="44">
        <f t="shared" si="0"/>
        <v>230494.5</v>
      </c>
      <c r="L20" s="39">
        <f t="shared" si="1"/>
        <v>97785.527499999997</v>
      </c>
      <c r="M20" s="45">
        <f t="shared" si="2"/>
        <v>40459.896500000003</v>
      </c>
      <c r="N20" s="39">
        <f t="shared" si="3"/>
        <v>57325.630999999994</v>
      </c>
      <c r="O20" s="46">
        <f t="shared" si="4"/>
        <v>0.24591662560817892</v>
      </c>
      <c r="P20">
        <f t="shared" si="5"/>
        <v>35</v>
      </c>
      <c r="Q20">
        <f t="shared" si="6"/>
        <v>3</v>
      </c>
    </row>
    <row r="21" spans="1:17" x14ac:dyDescent="0.25">
      <c r="A21" s="7" t="s">
        <v>43</v>
      </c>
      <c r="B21" s="8" t="s">
        <v>44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  <c r="K21" s="44">
        <f t="shared" si="0"/>
        <v>130050</v>
      </c>
      <c r="L21" s="39">
        <f t="shared" si="1"/>
        <v>114684.75</v>
      </c>
      <c r="M21" s="45">
        <f t="shared" si="2"/>
        <v>22983.126000000018</v>
      </c>
      <c r="N21" s="39">
        <f t="shared" si="3"/>
        <v>91701.623999999982</v>
      </c>
      <c r="O21" s="46">
        <f t="shared" si="4"/>
        <v>0.48010857805255142</v>
      </c>
      <c r="P21">
        <f t="shared" si="5"/>
        <v>21</v>
      </c>
      <c r="Q21">
        <f t="shared" si="6"/>
        <v>15</v>
      </c>
    </row>
    <row r="22" spans="1:17" x14ac:dyDescent="0.25">
      <c r="A22" s="7" t="s">
        <v>45</v>
      </c>
      <c r="B22" s="8" t="s">
        <v>46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  <c r="K22" s="44">
        <f t="shared" si="0"/>
        <v>407700</v>
      </c>
      <c r="L22" s="39">
        <f t="shared" si="1"/>
        <v>116013.5</v>
      </c>
      <c r="M22" s="45">
        <f t="shared" si="2"/>
        <v>11448.923999999999</v>
      </c>
      <c r="N22" s="39">
        <f t="shared" si="3"/>
        <v>104564.576</v>
      </c>
      <c r="O22" s="46">
        <f t="shared" si="4"/>
        <v>2.681326045016077</v>
      </c>
      <c r="P22">
        <f t="shared" si="5"/>
        <v>18</v>
      </c>
      <c r="Q22">
        <f t="shared" si="6"/>
        <v>39</v>
      </c>
    </row>
    <row r="23" spans="1:17" x14ac:dyDescent="0.25">
      <c r="A23" s="7" t="s">
        <v>47</v>
      </c>
      <c r="B23" s="8" t="s">
        <v>48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8</v>
      </c>
      <c r="I23" s="21">
        <v>309129</v>
      </c>
      <c r="J23" s="22">
        <v>87009.3</v>
      </c>
      <c r="K23" s="44">
        <f t="shared" si="0"/>
        <v>254700</v>
      </c>
      <c r="L23" s="39">
        <f t="shared" si="1"/>
        <v>141349.5</v>
      </c>
      <c r="M23" s="45">
        <f t="shared" si="2"/>
        <v>-14827.563999999998</v>
      </c>
      <c r="N23" s="39">
        <f t="shared" si="3"/>
        <v>156177.06400000001</v>
      </c>
      <c r="O23" s="46">
        <f t="shared" si="4"/>
        <v>-0.33672270185640801</v>
      </c>
      <c r="P23">
        <f t="shared" si="5"/>
        <v>8</v>
      </c>
      <c r="Q23">
        <f t="shared" si="6"/>
        <v>500</v>
      </c>
    </row>
    <row r="24" spans="1:17" x14ac:dyDescent="0.25">
      <c r="A24" s="7" t="s">
        <v>49</v>
      </c>
      <c r="B24" s="8" t="s">
        <v>50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  <c r="K24" s="44">
        <f t="shared" si="0"/>
        <v>6660</v>
      </c>
      <c r="L24" s="39">
        <f t="shared" si="1"/>
        <v>104108.7</v>
      </c>
      <c r="M24" s="45">
        <f t="shared" si="2"/>
        <v>22237.552000000011</v>
      </c>
      <c r="N24" s="39">
        <f t="shared" si="3"/>
        <v>81871.147999999986</v>
      </c>
      <c r="O24" s="46">
        <f t="shared" si="4"/>
        <v>0.39341763268375279</v>
      </c>
      <c r="P24">
        <f t="shared" si="5"/>
        <v>24</v>
      </c>
      <c r="Q24">
        <f t="shared" si="6"/>
        <v>17</v>
      </c>
    </row>
    <row r="25" spans="1:17" x14ac:dyDescent="0.25">
      <c r="A25" s="7" t="s">
        <v>51</v>
      </c>
      <c r="B25" s="8" t="s">
        <v>52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  <c r="K25" s="44">
        <f t="shared" si="0"/>
        <v>12780</v>
      </c>
      <c r="L25" s="39">
        <f t="shared" si="1"/>
        <v>108558.1</v>
      </c>
      <c r="M25" s="45">
        <f t="shared" si="2"/>
        <v>11598.183999999994</v>
      </c>
      <c r="N25" s="39">
        <f t="shared" si="3"/>
        <v>96959.916000000012</v>
      </c>
      <c r="O25" s="46">
        <f t="shared" si="4"/>
        <v>1.0729551385165315</v>
      </c>
      <c r="P25">
        <f t="shared" si="5"/>
        <v>20</v>
      </c>
      <c r="Q25">
        <f t="shared" si="6"/>
        <v>37</v>
      </c>
    </row>
    <row r="26" spans="1:17" x14ac:dyDescent="0.25">
      <c r="A26" s="7" t="s">
        <v>53</v>
      </c>
      <c r="B26" s="8" t="s">
        <v>54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  <c r="K26" s="44">
        <f t="shared" si="0"/>
        <v>9234.9</v>
      </c>
      <c r="L26" s="39">
        <f t="shared" si="1"/>
        <v>108238.82550000001</v>
      </c>
      <c r="M26" s="45">
        <f t="shared" si="2"/>
        <v>8961.338499999998</v>
      </c>
      <c r="N26" s="39">
        <f t="shared" si="3"/>
        <v>99277.487000000008</v>
      </c>
      <c r="O26" s="46">
        <f t="shared" si="4"/>
        <v>1.8703838885329911</v>
      </c>
      <c r="P26">
        <f t="shared" si="5"/>
        <v>19</v>
      </c>
      <c r="Q26">
        <f t="shared" si="6"/>
        <v>52</v>
      </c>
    </row>
    <row r="27" spans="1:17" x14ac:dyDescent="0.25">
      <c r="A27" s="7" t="s">
        <v>55</v>
      </c>
      <c r="B27" s="8" t="s">
        <v>56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  <c r="K27" s="44">
        <f t="shared" si="0"/>
        <v>184040.1</v>
      </c>
      <c r="L27" s="39">
        <f t="shared" si="1"/>
        <v>81516.799499999994</v>
      </c>
      <c r="M27" s="45">
        <f t="shared" si="2"/>
        <v>34817.568500000008</v>
      </c>
      <c r="N27" s="39">
        <f t="shared" si="3"/>
        <v>46699.230999999985</v>
      </c>
      <c r="O27" s="46">
        <f t="shared" si="4"/>
        <v>0.23699038973958178</v>
      </c>
      <c r="P27">
        <f t="shared" si="5"/>
        <v>51</v>
      </c>
      <c r="Q27">
        <f t="shared" si="6"/>
        <v>6</v>
      </c>
    </row>
    <row r="28" spans="1:17" x14ac:dyDescent="0.25">
      <c r="A28" s="7" t="s">
        <v>57</v>
      </c>
      <c r="B28" s="8" t="s">
        <v>58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  <c r="K28" s="44">
        <f t="shared" si="0"/>
        <v>117900</v>
      </c>
      <c r="L28" s="39">
        <f t="shared" si="1"/>
        <v>93199.5</v>
      </c>
      <c r="M28" s="45">
        <f t="shared" si="2"/>
        <v>22899.22</v>
      </c>
      <c r="N28" s="39">
        <f t="shared" si="3"/>
        <v>70300.28</v>
      </c>
      <c r="O28" s="46">
        <f t="shared" si="4"/>
        <v>0.38188522116951307</v>
      </c>
      <c r="P28">
        <f t="shared" si="5"/>
        <v>29</v>
      </c>
      <c r="Q28">
        <f t="shared" si="6"/>
        <v>16</v>
      </c>
    </row>
    <row r="29" spans="1:17" x14ac:dyDescent="0.25">
      <c r="A29" s="7" t="s">
        <v>59</v>
      </c>
      <c r="B29" s="8" t="s">
        <v>60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  <c r="K29" s="44">
        <f t="shared" si="0"/>
        <v>371700</v>
      </c>
      <c r="L29" s="39">
        <f t="shared" si="1"/>
        <v>95223.5</v>
      </c>
      <c r="M29" s="45">
        <f t="shared" si="2"/>
        <v>18606.056000000011</v>
      </c>
      <c r="N29" s="39">
        <f t="shared" si="3"/>
        <v>76617.443999999989</v>
      </c>
      <c r="O29" s="46">
        <f t="shared" si="4"/>
        <v>0.67305602014207455</v>
      </c>
      <c r="P29">
        <f t="shared" si="5"/>
        <v>26</v>
      </c>
      <c r="Q29">
        <f t="shared" si="6"/>
        <v>20</v>
      </c>
    </row>
    <row r="30" spans="1:17" x14ac:dyDescent="0.25">
      <c r="A30" s="7" t="s">
        <v>61</v>
      </c>
      <c r="B30" s="8" t="s">
        <v>62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  <c r="K30" s="44">
        <f t="shared" si="0"/>
        <v>137700</v>
      </c>
      <c r="L30" s="39">
        <f t="shared" si="1"/>
        <v>89978.5</v>
      </c>
      <c r="M30" s="45">
        <f t="shared" si="2"/>
        <v>16407.104000000007</v>
      </c>
      <c r="N30" s="39">
        <f t="shared" si="3"/>
        <v>73571.395999999993</v>
      </c>
      <c r="O30" s="46">
        <f t="shared" si="4"/>
        <v>0.56855678776290697</v>
      </c>
      <c r="P30">
        <f t="shared" si="5"/>
        <v>27</v>
      </c>
      <c r="Q30">
        <f t="shared" si="6"/>
        <v>25</v>
      </c>
    </row>
    <row r="31" spans="1:17" x14ac:dyDescent="0.25">
      <c r="A31" s="7" t="s">
        <v>63</v>
      </c>
      <c r="B31" s="8" t="s">
        <v>64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  <c r="K31" s="44">
        <f t="shared" si="0"/>
        <v>232830</v>
      </c>
      <c r="L31" s="39">
        <f t="shared" si="1"/>
        <v>77502.850000000006</v>
      </c>
      <c r="M31" s="45">
        <f t="shared" si="2"/>
        <v>28812.270000000004</v>
      </c>
      <c r="N31" s="39">
        <f t="shared" si="3"/>
        <v>48690.58</v>
      </c>
      <c r="O31" s="46">
        <f t="shared" si="4"/>
        <v>0.28666413611396435</v>
      </c>
      <c r="P31">
        <f t="shared" si="5"/>
        <v>49</v>
      </c>
      <c r="Q31">
        <f t="shared" si="6"/>
        <v>8</v>
      </c>
    </row>
    <row r="32" spans="1:17" x14ac:dyDescent="0.25">
      <c r="A32" s="7" t="s">
        <v>65</v>
      </c>
      <c r="B32" s="8" t="s">
        <v>66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8</v>
      </c>
      <c r="I32" s="21">
        <v>1917383</v>
      </c>
      <c r="J32" s="22">
        <v>145625.4</v>
      </c>
      <c r="K32" s="44">
        <f t="shared" si="0"/>
        <v>183600</v>
      </c>
      <c r="L32" s="39">
        <f t="shared" si="1"/>
        <v>78157</v>
      </c>
      <c r="M32" s="45">
        <f t="shared" si="2"/>
        <v>24013.240000000005</v>
      </c>
      <c r="N32" s="39">
        <f t="shared" si="3"/>
        <v>54143.759999999995</v>
      </c>
      <c r="O32" s="46">
        <f t="shared" si="4"/>
        <v>0.33074203380437822</v>
      </c>
      <c r="P32">
        <f t="shared" si="5"/>
        <v>41</v>
      </c>
      <c r="Q32">
        <f t="shared" si="6"/>
        <v>13</v>
      </c>
    </row>
    <row r="33" spans="1:17" x14ac:dyDescent="0.25">
      <c r="A33" s="7" t="s">
        <v>67</v>
      </c>
      <c r="B33" s="8" t="s">
        <v>68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  <c r="K33" s="44">
        <f t="shared" si="0"/>
        <v>54315</v>
      </c>
      <c r="L33" s="39">
        <f t="shared" si="1"/>
        <v>94050.425000000003</v>
      </c>
      <c r="M33" s="45">
        <f t="shared" si="2"/>
        <v>8100.8790000000008</v>
      </c>
      <c r="N33" s="39">
        <f t="shared" si="3"/>
        <v>85949.546000000002</v>
      </c>
      <c r="O33" s="46">
        <f t="shared" si="4"/>
        <v>1.9139852517985614</v>
      </c>
      <c r="P33">
        <f t="shared" si="5"/>
        <v>23</v>
      </c>
      <c r="Q33">
        <f t="shared" si="6"/>
        <v>63</v>
      </c>
    </row>
    <row r="34" spans="1:17" x14ac:dyDescent="0.25">
      <c r="A34" s="7" t="s">
        <v>69</v>
      </c>
      <c r="B34" s="8" t="s">
        <v>70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  <c r="K34" s="44">
        <f t="shared" si="0"/>
        <v>165600</v>
      </c>
      <c r="L34" s="39">
        <f t="shared" si="1"/>
        <v>81948</v>
      </c>
      <c r="M34" s="45">
        <f t="shared" si="2"/>
        <v>17473.364000000001</v>
      </c>
      <c r="N34" s="39">
        <f t="shared" si="3"/>
        <v>64474.635999999999</v>
      </c>
      <c r="O34" s="46">
        <f t="shared" si="4"/>
        <v>0.48950336714687592</v>
      </c>
      <c r="P34">
        <f t="shared" si="5"/>
        <v>31</v>
      </c>
      <c r="Q34">
        <f t="shared" si="6"/>
        <v>21</v>
      </c>
    </row>
    <row r="35" spans="1:17" x14ac:dyDescent="0.25">
      <c r="A35" s="7" t="s">
        <v>71</v>
      </c>
      <c r="B35" s="8" t="s">
        <v>72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  <c r="K35" s="44">
        <f t="shared" si="0"/>
        <v>57510</v>
      </c>
      <c r="L35" s="39">
        <f t="shared" si="1"/>
        <v>88067.45</v>
      </c>
      <c r="M35" s="45">
        <f t="shared" si="2"/>
        <v>8827.0100000000093</v>
      </c>
      <c r="N35" s="39">
        <f t="shared" si="3"/>
        <v>79240.439999999988</v>
      </c>
      <c r="O35" s="46">
        <f t="shared" si="4"/>
        <v>1.3538693333333358</v>
      </c>
      <c r="P35">
        <f t="shared" si="5"/>
        <v>25</v>
      </c>
      <c r="Q35">
        <f t="shared" si="6"/>
        <v>54</v>
      </c>
    </row>
    <row r="36" spans="1:17" x14ac:dyDescent="0.25">
      <c r="A36" s="7" t="s">
        <v>73</v>
      </c>
      <c r="B36" s="8" t="s">
        <v>74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8</v>
      </c>
      <c r="I36" s="21">
        <v>111820</v>
      </c>
      <c r="J36" s="22">
        <v>42170.5</v>
      </c>
      <c r="K36" s="44">
        <f t="shared" si="0"/>
        <v>141300</v>
      </c>
      <c r="L36" s="39">
        <f t="shared" si="1"/>
        <v>92224.5</v>
      </c>
      <c r="M36" s="45">
        <f t="shared" si="2"/>
        <v>3108.7920000000013</v>
      </c>
      <c r="N36" s="39">
        <f t="shared" si="3"/>
        <v>89115.707999999999</v>
      </c>
      <c r="O36" s="46">
        <f t="shared" si="4"/>
        <v>-2.3457974025974031</v>
      </c>
      <c r="P36">
        <f t="shared" si="5"/>
        <v>22</v>
      </c>
      <c r="Q36">
        <f t="shared" si="6"/>
        <v>161</v>
      </c>
    </row>
    <row r="37" spans="1:17" x14ac:dyDescent="0.25">
      <c r="A37" s="7" t="s">
        <v>75</v>
      </c>
      <c r="B37" s="8" t="s">
        <v>76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  <c r="K37" s="44">
        <f t="shared" si="0"/>
        <v>88200</v>
      </c>
      <c r="L37" s="39">
        <f t="shared" si="1"/>
        <v>81692</v>
      </c>
      <c r="M37" s="45">
        <f t="shared" si="2"/>
        <v>8755.8040000000037</v>
      </c>
      <c r="N37" s="39">
        <f t="shared" si="3"/>
        <v>72936.195999999996</v>
      </c>
      <c r="O37" s="46">
        <f t="shared" si="4"/>
        <v>1.2777845993756514</v>
      </c>
      <c r="P37">
        <f t="shared" si="5"/>
        <v>28</v>
      </c>
      <c r="Q37">
        <f t="shared" si="6"/>
        <v>56</v>
      </c>
    </row>
    <row r="38" spans="1:17" x14ac:dyDescent="0.25">
      <c r="A38" s="7" t="s">
        <v>77</v>
      </c>
      <c r="B38" s="8" t="s">
        <v>78</v>
      </c>
      <c r="C38" s="9">
        <v>56788</v>
      </c>
      <c r="D38" s="10" t="s">
        <v>8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8</v>
      </c>
      <c r="K38" s="44">
        <f t="shared" si="0"/>
        <v>51109.2</v>
      </c>
      <c r="L38" s="39">
        <f t="shared" si="1"/>
        <v>72688.254000000001</v>
      </c>
      <c r="M38" s="45">
        <f t="shared" si="2"/>
        <v>13294.020399999994</v>
      </c>
      <c r="N38" s="39">
        <f t="shared" si="3"/>
        <v>59394.233600000007</v>
      </c>
      <c r="O38" s="46">
        <f t="shared" si="4"/>
        <v>0.5126781211597099</v>
      </c>
      <c r="P38">
        <f t="shared" si="5"/>
        <v>34</v>
      </c>
      <c r="Q38">
        <f t="shared" si="6"/>
        <v>32</v>
      </c>
    </row>
    <row r="39" spans="1:17" x14ac:dyDescent="0.25">
      <c r="A39" s="7" t="s">
        <v>79</v>
      </c>
      <c r="B39" s="8" t="s">
        <v>80</v>
      </c>
      <c r="C39" s="9">
        <v>135100</v>
      </c>
      <c r="D39" s="10" t="s">
        <v>8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  <c r="K39" s="44">
        <f t="shared" si="0"/>
        <v>121590</v>
      </c>
      <c r="L39" s="39">
        <f t="shared" si="1"/>
        <v>65676.05</v>
      </c>
      <c r="M39" s="45">
        <f t="shared" si="2"/>
        <v>20147.161999999997</v>
      </c>
      <c r="N39" s="39">
        <f t="shared" si="3"/>
        <v>45528.888000000006</v>
      </c>
      <c r="O39" s="46">
        <f t="shared" si="4"/>
        <v>0.31706622213505892</v>
      </c>
      <c r="P39">
        <f t="shared" si="5"/>
        <v>53</v>
      </c>
      <c r="Q39">
        <f t="shared" si="6"/>
        <v>18</v>
      </c>
    </row>
    <row r="40" spans="1:17" x14ac:dyDescent="0.25">
      <c r="A40" s="7" t="s">
        <v>81</v>
      </c>
      <c r="B40" s="8" t="s">
        <v>82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  <c r="K40" s="44">
        <f t="shared" si="0"/>
        <v>342990</v>
      </c>
      <c r="L40" s="39">
        <f t="shared" si="1"/>
        <v>69148.05</v>
      </c>
      <c r="M40" s="45">
        <f t="shared" si="2"/>
        <v>14581.682000000001</v>
      </c>
      <c r="N40" s="39">
        <f t="shared" si="3"/>
        <v>54566.368000000002</v>
      </c>
      <c r="O40" s="46">
        <f t="shared" si="4"/>
        <v>0.67067850595783696</v>
      </c>
      <c r="P40">
        <f t="shared" si="5"/>
        <v>39</v>
      </c>
      <c r="Q40">
        <f t="shared" si="6"/>
        <v>27</v>
      </c>
    </row>
    <row r="41" spans="1:17" x14ac:dyDescent="0.25">
      <c r="A41" s="7" t="s">
        <v>83</v>
      </c>
      <c r="B41" s="8" t="s">
        <v>84</v>
      </c>
      <c r="C41" s="9">
        <v>360000</v>
      </c>
      <c r="D41" s="10" t="s">
        <v>8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  <c r="K41" s="44">
        <f t="shared" si="0"/>
        <v>324000</v>
      </c>
      <c r="L41" s="39">
        <f t="shared" si="1"/>
        <v>70799</v>
      </c>
      <c r="M41" s="45">
        <f t="shared" si="2"/>
        <v>8475.5120000000024</v>
      </c>
      <c r="N41" s="39">
        <f t="shared" si="3"/>
        <v>62323.487999999998</v>
      </c>
      <c r="O41" s="46">
        <f t="shared" si="4"/>
        <v>1.8857718760640116</v>
      </c>
      <c r="P41">
        <f t="shared" si="5"/>
        <v>32</v>
      </c>
      <c r="Q41">
        <f t="shared" si="6"/>
        <v>59</v>
      </c>
    </row>
    <row r="42" spans="1:17" x14ac:dyDescent="0.25">
      <c r="A42" s="7" t="s">
        <v>85</v>
      </c>
      <c r="B42" s="8" t="s">
        <v>86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  <c r="K42" s="44">
        <f t="shared" si="0"/>
        <v>5958.9</v>
      </c>
      <c r="L42" s="39">
        <f t="shared" si="1"/>
        <v>64333.205499999996</v>
      </c>
      <c r="M42" s="45">
        <f t="shared" si="2"/>
        <v>13091.890500000009</v>
      </c>
      <c r="N42" s="39">
        <f t="shared" si="3"/>
        <v>51241.314999999988</v>
      </c>
      <c r="O42" s="46">
        <f t="shared" si="4"/>
        <v>0.41763838657282171</v>
      </c>
      <c r="P42">
        <f t="shared" si="5"/>
        <v>44</v>
      </c>
      <c r="Q42">
        <f t="shared" si="6"/>
        <v>34</v>
      </c>
    </row>
    <row r="43" spans="1:17" x14ac:dyDescent="0.25">
      <c r="A43" s="7" t="s">
        <v>87</v>
      </c>
      <c r="B43" s="8" t="s">
        <v>88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  <c r="K43" s="44">
        <f t="shared" si="0"/>
        <v>328117.5</v>
      </c>
      <c r="L43" s="39">
        <f t="shared" si="1"/>
        <v>65429.412499999999</v>
      </c>
      <c r="M43" s="45">
        <f t="shared" si="2"/>
        <v>10168.359499999999</v>
      </c>
      <c r="N43" s="39">
        <f t="shared" si="3"/>
        <v>55261.053</v>
      </c>
      <c r="O43" s="46">
        <f t="shared" si="4"/>
        <v>1.1223877061156331</v>
      </c>
      <c r="P43">
        <f t="shared" si="5"/>
        <v>37</v>
      </c>
      <c r="Q43">
        <f t="shared" si="6"/>
        <v>44</v>
      </c>
    </row>
    <row r="44" spans="1:17" x14ac:dyDescent="0.25">
      <c r="A44" s="7" t="s">
        <v>89</v>
      </c>
      <c r="B44" s="8" t="s">
        <v>90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  <c r="K44" s="44">
        <f t="shared" si="0"/>
        <v>220500</v>
      </c>
      <c r="L44" s="39">
        <f t="shared" si="1"/>
        <v>67892.5</v>
      </c>
      <c r="M44" s="45">
        <f t="shared" si="2"/>
        <v>7124.5679999999993</v>
      </c>
      <c r="N44" s="39">
        <f t="shared" si="3"/>
        <v>60767.932000000001</v>
      </c>
      <c r="O44" s="46">
        <f t="shared" si="4"/>
        <v>2.0788971477960239</v>
      </c>
      <c r="P44">
        <f t="shared" si="5"/>
        <v>33</v>
      </c>
      <c r="Q44">
        <f t="shared" si="6"/>
        <v>74</v>
      </c>
    </row>
    <row r="45" spans="1:17" x14ac:dyDescent="0.25">
      <c r="A45" s="7" t="s">
        <v>91</v>
      </c>
      <c r="B45" s="8" t="s">
        <v>92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  <c r="K45" s="44">
        <f t="shared" si="0"/>
        <v>96660</v>
      </c>
      <c r="L45" s="39">
        <f t="shared" si="1"/>
        <v>49311.7</v>
      </c>
      <c r="M45" s="45">
        <f t="shared" si="2"/>
        <v>25220.396000000008</v>
      </c>
      <c r="N45" s="39">
        <f t="shared" si="3"/>
        <v>24091.303999999989</v>
      </c>
      <c r="O45" s="46">
        <f t="shared" si="4"/>
        <v>0.1979478459126969</v>
      </c>
      <c r="P45">
        <f t="shared" si="5"/>
        <v>107</v>
      </c>
      <c r="Q45">
        <f t="shared" si="6"/>
        <v>9</v>
      </c>
    </row>
    <row r="46" spans="1:17" x14ac:dyDescent="0.25">
      <c r="A46" s="7" t="s">
        <v>93</v>
      </c>
      <c r="B46" s="8" t="s">
        <v>94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  <c r="K46" s="44">
        <f t="shared" si="0"/>
        <v>43200</v>
      </c>
      <c r="L46" s="39">
        <f t="shared" si="1"/>
        <v>62602</v>
      </c>
      <c r="M46" s="45">
        <f t="shared" si="2"/>
        <v>8871.9320000000007</v>
      </c>
      <c r="N46" s="39">
        <f t="shared" si="3"/>
        <v>53730.067999999999</v>
      </c>
      <c r="O46" s="46">
        <f t="shared" si="4"/>
        <v>0.73178450126878791</v>
      </c>
      <c r="P46">
        <f t="shared" si="5"/>
        <v>42</v>
      </c>
      <c r="Q46">
        <f t="shared" si="6"/>
        <v>53</v>
      </c>
    </row>
    <row r="47" spans="1:17" x14ac:dyDescent="0.25">
      <c r="A47" s="7" t="s">
        <v>95</v>
      </c>
      <c r="B47" s="8" t="s">
        <v>96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  <c r="K47" s="44">
        <f t="shared" si="0"/>
        <v>82800</v>
      </c>
      <c r="L47" s="39">
        <f t="shared" si="1"/>
        <v>56668</v>
      </c>
      <c r="M47" s="45">
        <f t="shared" si="2"/>
        <v>13639.26400000001</v>
      </c>
      <c r="N47" s="39">
        <f t="shared" si="3"/>
        <v>43028.73599999999</v>
      </c>
      <c r="O47" s="46">
        <f t="shared" si="4"/>
        <v>0.39889887179487282</v>
      </c>
      <c r="P47">
        <f t="shared" si="5"/>
        <v>57</v>
      </c>
      <c r="Q47">
        <f t="shared" si="6"/>
        <v>29</v>
      </c>
    </row>
    <row r="48" spans="1:17" x14ac:dyDescent="0.25">
      <c r="A48" s="7" t="s">
        <v>97</v>
      </c>
      <c r="B48" s="8" t="s">
        <v>98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  <c r="K48" s="44">
        <f t="shared" si="0"/>
        <v>216180</v>
      </c>
      <c r="L48" s="39">
        <f t="shared" si="1"/>
        <v>60151.1</v>
      </c>
      <c r="M48" s="45">
        <f t="shared" si="2"/>
        <v>9807.9519999999975</v>
      </c>
      <c r="N48" s="39">
        <f t="shared" si="3"/>
        <v>50343.148000000001</v>
      </c>
      <c r="O48" s="46">
        <f t="shared" si="4"/>
        <v>0.86144467640918532</v>
      </c>
      <c r="P48">
        <f t="shared" si="5"/>
        <v>46</v>
      </c>
      <c r="Q48">
        <f t="shared" si="6"/>
        <v>45</v>
      </c>
    </row>
    <row r="49" spans="1:17" x14ac:dyDescent="0.25">
      <c r="A49" s="7" t="s">
        <v>99</v>
      </c>
      <c r="B49" s="8" t="s">
        <v>100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  <c r="K49" s="44">
        <f t="shared" si="0"/>
        <v>323100</v>
      </c>
      <c r="L49" s="39">
        <f t="shared" si="1"/>
        <v>59262.5</v>
      </c>
      <c r="M49" s="45">
        <f t="shared" si="2"/>
        <v>9590.9000000000087</v>
      </c>
      <c r="N49" s="39">
        <f t="shared" si="3"/>
        <v>49671.599999999991</v>
      </c>
      <c r="O49" s="46">
        <f t="shared" si="4"/>
        <v>1.0977471566054262</v>
      </c>
      <c r="P49">
        <f t="shared" si="5"/>
        <v>48</v>
      </c>
      <c r="Q49">
        <f t="shared" si="6"/>
        <v>48</v>
      </c>
    </row>
    <row r="50" spans="1:17" x14ac:dyDescent="0.25">
      <c r="A50" s="7" t="s">
        <v>101</v>
      </c>
      <c r="B50" s="8" t="s">
        <v>102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  <c r="K50" s="44">
        <f t="shared" si="0"/>
        <v>240300</v>
      </c>
      <c r="L50" s="39">
        <f t="shared" si="1"/>
        <v>50944.5</v>
      </c>
      <c r="M50" s="45">
        <f t="shared" si="2"/>
        <v>17078.872000000003</v>
      </c>
      <c r="N50" s="39">
        <f t="shared" si="3"/>
        <v>33865.627999999997</v>
      </c>
      <c r="O50" s="46">
        <f t="shared" si="4"/>
        <v>0.36467215341590115</v>
      </c>
      <c r="P50">
        <f t="shared" si="5"/>
        <v>73</v>
      </c>
      <c r="Q50">
        <f t="shared" si="6"/>
        <v>22</v>
      </c>
    </row>
    <row r="51" spans="1:17" x14ac:dyDescent="0.25">
      <c r="A51" s="7" t="s">
        <v>103</v>
      </c>
      <c r="B51" s="8" t="s">
        <v>104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  <c r="K51" s="44">
        <f t="shared" si="0"/>
        <v>28440</v>
      </c>
      <c r="L51" s="39">
        <f t="shared" si="1"/>
        <v>62388.800000000003</v>
      </c>
      <c r="M51" s="45">
        <f t="shared" si="2"/>
        <v>5297.9320000000007</v>
      </c>
      <c r="N51" s="39">
        <f t="shared" si="3"/>
        <v>57090.868000000002</v>
      </c>
      <c r="O51" s="46">
        <f t="shared" si="4"/>
        <v>1.9270342541436467</v>
      </c>
      <c r="P51">
        <f t="shared" si="5"/>
        <v>36</v>
      </c>
      <c r="Q51">
        <f t="shared" si="6"/>
        <v>90</v>
      </c>
    </row>
    <row r="52" spans="1:17" x14ac:dyDescent="0.25">
      <c r="A52" s="7" t="s">
        <v>105</v>
      </c>
      <c r="B52" s="8" t="s">
        <v>106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  <c r="K52" s="44">
        <f t="shared" si="0"/>
        <v>45442.8</v>
      </c>
      <c r="L52" s="39">
        <f t="shared" si="1"/>
        <v>58690.786</v>
      </c>
      <c r="M52" s="45">
        <f t="shared" si="2"/>
        <v>7576.7980000000025</v>
      </c>
      <c r="N52" s="39">
        <f t="shared" si="3"/>
        <v>51113.987999999998</v>
      </c>
      <c r="O52" s="46">
        <f t="shared" si="4"/>
        <v>0.85979332351497362</v>
      </c>
      <c r="P52">
        <f t="shared" si="5"/>
        <v>45</v>
      </c>
      <c r="Q52">
        <f t="shared" si="6"/>
        <v>68</v>
      </c>
    </row>
    <row r="53" spans="1:17" x14ac:dyDescent="0.25">
      <c r="A53" s="7" t="s">
        <v>107</v>
      </c>
      <c r="B53" s="8" t="s">
        <v>108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  <c r="K53" s="44">
        <f t="shared" si="0"/>
        <v>42570</v>
      </c>
      <c r="L53" s="39">
        <f t="shared" si="1"/>
        <v>59003.15</v>
      </c>
      <c r="M53" s="45">
        <f t="shared" si="2"/>
        <v>4238.8819999999978</v>
      </c>
      <c r="N53" s="39">
        <f t="shared" si="3"/>
        <v>54764.268000000004</v>
      </c>
      <c r="O53" s="46">
        <f t="shared" si="4"/>
        <v>3.7098688888888862</v>
      </c>
      <c r="P53">
        <f t="shared" si="5"/>
        <v>38</v>
      </c>
      <c r="Q53">
        <f t="shared" si="6"/>
        <v>118</v>
      </c>
    </row>
    <row r="54" spans="1:17" x14ac:dyDescent="0.25">
      <c r="A54" s="7" t="s">
        <v>109</v>
      </c>
      <c r="B54" s="8" t="s">
        <v>110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8</v>
      </c>
      <c r="I54" s="21">
        <v>21812.3</v>
      </c>
      <c r="J54" s="22" t="s">
        <v>8</v>
      </c>
      <c r="K54" s="44">
        <f t="shared" si="0"/>
        <v>247500</v>
      </c>
      <c r="L54" s="39">
        <f t="shared" si="1"/>
        <v>58640.799999999996</v>
      </c>
      <c r="M54" s="45">
        <f t="shared" si="2"/>
        <v>4399.879200000003</v>
      </c>
      <c r="N54" s="39">
        <f t="shared" si="3"/>
        <v>54240.920799999993</v>
      </c>
      <c r="O54" s="46">
        <f t="shared" si="4"/>
        <v>94.029788336933109</v>
      </c>
      <c r="P54">
        <f t="shared" si="5"/>
        <v>40</v>
      </c>
      <c r="Q54">
        <f t="shared" si="6"/>
        <v>113</v>
      </c>
    </row>
    <row r="55" spans="1:17" x14ac:dyDescent="0.25">
      <c r="A55" s="7" t="s">
        <v>111</v>
      </c>
      <c r="B55" s="8" t="s">
        <v>112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  <c r="K55" s="44">
        <f t="shared" si="0"/>
        <v>180900</v>
      </c>
      <c r="L55" s="39">
        <f t="shared" si="1"/>
        <v>45931.5</v>
      </c>
      <c r="M55" s="45">
        <f t="shared" si="2"/>
        <v>16593.067999999999</v>
      </c>
      <c r="N55" s="39">
        <f t="shared" si="3"/>
        <v>29338.432000000001</v>
      </c>
      <c r="O55" s="46">
        <f t="shared" si="4"/>
        <v>0.31711922527385294</v>
      </c>
      <c r="P55">
        <f t="shared" si="5"/>
        <v>84</v>
      </c>
      <c r="Q55">
        <f t="shared" si="6"/>
        <v>23</v>
      </c>
    </row>
    <row r="56" spans="1:17" x14ac:dyDescent="0.25">
      <c r="A56" s="7" t="s">
        <v>113</v>
      </c>
      <c r="B56" s="8" t="s">
        <v>114</v>
      </c>
      <c r="C56" s="9">
        <v>67000</v>
      </c>
      <c r="D56" s="10" t="s">
        <v>8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  <c r="K56" s="44">
        <f t="shared" si="0"/>
        <v>60300</v>
      </c>
      <c r="L56" s="39">
        <f t="shared" si="1"/>
        <v>56995</v>
      </c>
      <c r="M56" s="45">
        <f t="shared" si="2"/>
        <v>4786.1196000000054</v>
      </c>
      <c r="N56" s="39">
        <f t="shared" si="3"/>
        <v>52208.880399999995</v>
      </c>
      <c r="O56" s="46">
        <f t="shared" si="4"/>
        <v>2.345065417948005</v>
      </c>
      <c r="P56">
        <f t="shared" si="5"/>
        <v>43</v>
      </c>
      <c r="Q56">
        <f t="shared" si="6"/>
        <v>101</v>
      </c>
    </row>
    <row r="57" spans="1:17" x14ac:dyDescent="0.25">
      <c r="A57" s="7" t="s">
        <v>115</v>
      </c>
      <c r="B57" s="8" t="s">
        <v>116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  <c r="K57" s="44">
        <f t="shared" si="0"/>
        <v>49500</v>
      </c>
      <c r="L57" s="39">
        <f t="shared" si="1"/>
        <v>52897.5</v>
      </c>
      <c r="M57" s="45">
        <f t="shared" si="2"/>
        <v>8615.0440000000017</v>
      </c>
      <c r="N57" s="39">
        <f t="shared" si="3"/>
        <v>44282.455999999998</v>
      </c>
      <c r="O57" s="46">
        <f t="shared" si="4"/>
        <v>0.61724122395344505</v>
      </c>
      <c r="P57">
        <f t="shared" si="5"/>
        <v>56</v>
      </c>
      <c r="Q57">
        <f t="shared" si="6"/>
        <v>58</v>
      </c>
    </row>
    <row r="58" spans="1:17" x14ac:dyDescent="0.25">
      <c r="A58" s="7" t="s">
        <v>117</v>
      </c>
      <c r="B58" s="8" t="s">
        <v>118</v>
      </c>
      <c r="C58" s="9">
        <v>41600</v>
      </c>
      <c r="D58" s="10" t="s">
        <v>8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  <c r="K58" s="44">
        <f t="shared" si="0"/>
        <v>37440</v>
      </c>
      <c r="L58" s="39">
        <f t="shared" si="1"/>
        <v>55041.8</v>
      </c>
      <c r="M58" s="45">
        <f t="shared" si="2"/>
        <v>4829.6239999999962</v>
      </c>
      <c r="N58" s="39">
        <f t="shared" si="3"/>
        <v>50212.176000000007</v>
      </c>
      <c r="O58" s="46">
        <f t="shared" si="4"/>
        <v>1.8696518122400452</v>
      </c>
      <c r="P58">
        <f t="shared" si="5"/>
        <v>47</v>
      </c>
      <c r="Q58">
        <f t="shared" si="6"/>
        <v>99</v>
      </c>
    </row>
    <row r="59" spans="1:17" x14ac:dyDescent="0.25">
      <c r="A59" s="7" t="s">
        <v>119</v>
      </c>
      <c r="B59" s="8" t="s">
        <v>120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  <c r="K59" s="44">
        <f t="shared" si="0"/>
        <v>32028.3</v>
      </c>
      <c r="L59" s="39">
        <f t="shared" si="1"/>
        <v>33565.858500000002</v>
      </c>
      <c r="M59" s="45">
        <f t="shared" si="2"/>
        <v>25175.717499999999</v>
      </c>
      <c r="N59" s="39">
        <f t="shared" si="3"/>
        <v>8390.1410000000033</v>
      </c>
      <c r="O59" s="46">
        <f t="shared" si="4"/>
        <v>0.13855451790882772</v>
      </c>
      <c r="P59">
        <f t="shared" si="5"/>
        <v>281</v>
      </c>
      <c r="Q59">
        <f t="shared" si="6"/>
        <v>10</v>
      </c>
    </row>
    <row r="60" spans="1:17" x14ac:dyDescent="0.25">
      <c r="A60" s="7" t="s">
        <v>121</v>
      </c>
      <c r="B60" s="8" t="s">
        <v>122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  <c r="K60" s="44">
        <f t="shared" si="0"/>
        <v>93600</v>
      </c>
      <c r="L60" s="39">
        <f t="shared" si="1"/>
        <v>48107</v>
      </c>
      <c r="M60" s="45">
        <f t="shared" si="2"/>
        <v>9460.5440000000017</v>
      </c>
      <c r="N60" s="39">
        <f t="shared" si="3"/>
        <v>38646.455999999998</v>
      </c>
      <c r="O60" s="46">
        <f t="shared" si="4"/>
        <v>0.53905059378558673</v>
      </c>
      <c r="P60">
        <f t="shared" si="5"/>
        <v>62</v>
      </c>
      <c r="Q60">
        <f t="shared" si="6"/>
        <v>49</v>
      </c>
    </row>
    <row r="61" spans="1:17" x14ac:dyDescent="0.25">
      <c r="A61" s="7" t="s">
        <v>123</v>
      </c>
      <c r="B61" s="8" t="s">
        <v>124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  <c r="K61" s="44">
        <f t="shared" si="0"/>
        <v>10591.2</v>
      </c>
      <c r="L61" s="39">
        <f t="shared" si="1"/>
        <v>52689.044000000002</v>
      </c>
      <c r="M61" s="45">
        <f t="shared" si="2"/>
        <v>4577.6280000000042</v>
      </c>
      <c r="N61" s="39">
        <f t="shared" si="3"/>
        <v>48111.415999999997</v>
      </c>
      <c r="O61" s="46">
        <f t="shared" si="4"/>
        <v>1.7022597402597428</v>
      </c>
      <c r="P61">
        <f t="shared" si="5"/>
        <v>50</v>
      </c>
      <c r="Q61">
        <f t="shared" si="6"/>
        <v>107</v>
      </c>
    </row>
    <row r="62" spans="1:17" x14ac:dyDescent="0.25">
      <c r="A62" s="7" t="s">
        <v>125</v>
      </c>
      <c r="B62" s="8" t="s">
        <v>126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  <c r="K62" s="44">
        <f t="shared" si="0"/>
        <v>94500</v>
      </c>
      <c r="L62" s="39">
        <f t="shared" si="1"/>
        <v>48243.5</v>
      </c>
      <c r="M62" s="45">
        <f t="shared" si="2"/>
        <v>8314.1240000000034</v>
      </c>
      <c r="N62" s="39">
        <f t="shared" si="3"/>
        <v>39929.375999999997</v>
      </c>
      <c r="O62" s="46">
        <f t="shared" si="4"/>
        <v>0.64766627031311996</v>
      </c>
      <c r="P62">
        <f t="shared" si="5"/>
        <v>59</v>
      </c>
      <c r="Q62">
        <f t="shared" si="6"/>
        <v>62</v>
      </c>
    </row>
    <row r="63" spans="1:17" x14ac:dyDescent="0.25">
      <c r="A63" s="7" t="s">
        <v>127</v>
      </c>
      <c r="B63" s="8" t="s">
        <v>128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  <c r="K63" s="44">
        <f t="shared" si="0"/>
        <v>83160</v>
      </c>
      <c r="L63" s="39">
        <f t="shared" si="1"/>
        <v>42078.2</v>
      </c>
      <c r="M63" s="45">
        <f t="shared" si="2"/>
        <v>14358.444000000003</v>
      </c>
      <c r="N63" s="39">
        <f t="shared" si="3"/>
        <v>27719.755999999994</v>
      </c>
      <c r="O63" s="46">
        <f t="shared" si="4"/>
        <v>0.2874064377297591</v>
      </c>
      <c r="P63">
        <f t="shared" si="5"/>
        <v>90</v>
      </c>
      <c r="Q63">
        <f t="shared" si="6"/>
        <v>28</v>
      </c>
    </row>
    <row r="64" spans="1:17" x14ac:dyDescent="0.25">
      <c r="A64" s="7" t="s">
        <v>129</v>
      </c>
      <c r="B64" s="8" t="s">
        <v>130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  <c r="K64" s="44">
        <f t="shared" si="0"/>
        <v>32940</v>
      </c>
      <c r="L64" s="39">
        <f t="shared" si="1"/>
        <v>41904.300000000003</v>
      </c>
      <c r="M64" s="45">
        <f t="shared" si="2"/>
        <v>13355.156000000003</v>
      </c>
      <c r="N64" s="39">
        <f t="shared" si="3"/>
        <v>28549.144</v>
      </c>
      <c r="O64" s="46">
        <f t="shared" si="4"/>
        <v>0.27690563151352926</v>
      </c>
      <c r="P64">
        <f t="shared" si="5"/>
        <v>87</v>
      </c>
      <c r="Q64">
        <f t="shared" si="6"/>
        <v>31</v>
      </c>
    </row>
    <row r="65" spans="1:17" x14ac:dyDescent="0.25">
      <c r="A65" s="7" t="s">
        <v>131</v>
      </c>
      <c r="B65" s="8" t="s">
        <v>132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  <c r="K65" s="44">
        <f t="shared" si="0"/>
        <v>54313.2</v>
      </c>
      <c r="L65" s="39">
        <f t="shared" si="1"/>
        <v>41173.434000000001</v>
      </c>
      <c r="M65" s="45">
        <f t="shared" si="2"/>
        <v>11629.601999999999</v>
      </c>
      <c r="N65" s="39">
        <f t="shared" si="3"/>
        <v>29543.832000000002</v>
      </c>
      <c r="O65" s="46">
        <f t="shared" si="4"/>
        <v>0.3294012345679011</v>
      </c>
      <c r="P65">
        <f t="shared" si="5"/>
        <v>82</v>
      </c>
      <c r="Q65">
        <f t="shared" si="6"/>
        <v>36</v>
      </c>
    </row>
    <row r="66" spans="1:17" x14ac:dyDescent="0.25">
      <c r="A66" s="7" t="s">
        <v>133</v>
      </c>
      <c r="B66" s="8" t="s">
        <v>134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  <c r="K66" s="44">
        <f t="shared" si="0"/>
        <v>66780</v>
      </c>
      <c r="L66" s="39">
        <f t="shared" si="1"/>
        <v>48886.1</v>
      </c>
      <c r="M66" s="45">
        <f t="shared" si="2"/>
        <v>3009.0600000000049</v>
      </c>
      <c r="N66" s="39">
        <f t="shared" si="3"/>
        <v>45877.039999999994</v>
      </c>
      <c r="O66" s="46">
        <f t="shared" si="4"/>
        <v>26.355090909090954</v>
      </c>
      <c r="P66">
        <f t="shared" si="5"/>
        <v>52</v>
      </c>
      <c r="Q66">
        <f t="shared" si="6"/>
        <v>164</v>
      </c>
    </row>
    <row r="67" spans="1:17" x14ac:dyDescent="0.25">
      <c r="A67" s="7" t="s">
        <v>135</v>
      </c>
      <c r="B67" s="8" t="s">
        <v>136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  <c r="K67" s="44">
        <f t="shared" si="0"/>
        <v>66420</v>
      </c>
      <c r="L67" s="39">
        <f t="shared" si="1"/>
        <v>45680.9</v>
      </c>
      <c r="M67" s="45">
        <f t="shared" si="2"/>
        <v>5498.9000000000015</v>
      </c>
      <c r="N67" s="39">
        <f t="shared" si="3"/>
        <v>40182</v>
      </c>
      <c r="O67" s="46">
        <f t="shared" si="4"/>
        <v>1.0852863102009864</v>
      </c>
      <c r="P67">
        <f t="shared" si="5"/>
        <v>58</v>
      </c>
      <c r="Q67">
        <f t="shared" si="6"/>
        <v>88</v>
      </c>
    </row>
    <row r="68" spans="1:17" x14ac:dyDescent="0.25">
      <c r="A68" s="7" t="s">
        <v>137</v>
      </c>
      <c r="B68" s="8" t="s">
        <v>138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8</v>
      </c>
      <c r="I68" s="21">
        <v>491984</v>
      </c>
      <c r="J68" s="22">
        <v>37440.1</v>
      </c>
      <c r="K68" s="44">
        <f t="shared" ref="K68:K131" si="7">C68-(C68*0.1)</f>
        <v>44640</v>
      </c>
      <c r="L68" s="39">
        <f t="shared" ref="L68:L131" si="8">(E68-G68)-(0.045*(C68-K68))</f>
        <v>47171.8</v>
      </c>
      <c r="M68" s="45">
        <f t="shared" ref="M68:M131" si="9">(E68*1.052)-L68</f>
        <v>2681.4279999999999</v>
      </c>
      <c r="N68" s="39">
        <f t="shared" ref="N68:N131" si="10">L68-M68</f>
        <v>44490.372000000003</v>
      </c>
      <c r="O68" s="46">
        <f t="shared" ref="O68:O131" si="11">(M68-G68)/G68</f>
        <v>-447.90466666666663</v>
      </c>
      <c r="P68">
        <f t="shared" ref="P68:P131" si="12">_xlfn.RANK.EQ(N68,$N$3:$N$502,0)</f>
        <v>55</v>
      </c>
      <c r="Q68">
        <f t="shared" ref="Q68:Q131" si="13">_xlfn.RANK.EQ(M68,$M$3:$M$502,0)</f>
        <v>182</v>
      </c>
    </row>
    <row r="69" spans="1:17" x14ac:dyDescent="0.25">
      <c r="A69" s="7" t="s">
        <v>139</v>
      </c>
      <c r="B69" s="8" t="s">
        <v>140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  <c r="K69" s="44">
        <f t="shared" si="7"/>
        <v>206100</v>
      </c>
      <c r="L69" s="39">
        <f t="shared" si="8"/>
        <v>41859.5</v>
      </c>
      <c r="M69" s="45">
        <f t="shared" si="9"/>
        <v>7244.7040000000052</v>
      </c>
      <c r="N69" s="39">
        <f t="shared" si="10"/>
        <v>34614.795999999995</v>
      </c>
      <c r="O69" s="46">
        <f t="shared" si="11"/>
        <v>0.91304568259836416</v>
      </c>
      <c r="P69">
        <f t="shared" si="12"/>
        <v>70</v>
      </c>
      <c r="Q69">
        <f t="shared" si="13"/>
        <v>73</v>
      </c>
    </row>
    <row r="70" spans="1:17" x14ac:dyDescent="0.25">
      <c r="A70" s="7" t="s">
        <v>141</v>
      </c>
      <c r="B70" s="8" t="s">
        <v>142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  <c r="K70" s="44">
        <f t="shared" si="7"/>
        <v>116010</v>
      </c>
      <c r="L70" s="39">
        <f t="shared" si="8"/>
        <v>42548.95</v>
      </c>
      <c r="M70" s="45">
        <f t="shared" si="9"/>
        <v>4308.182000000008</v>
      </c>
      <c r="N70" s="39">
        <f t="shared" si="10"/>
        <v>38240.767999999989</v>
      </c>
      <c r="O70" s="46">
        <f t="shared" si="11"/>
        <v>2.0511203966005724</v>
      </c>
      <c r="P70">
        <f t="shared" si="12"/>
        <v>63</v>
      </c>
      <c r="Q70">
        <f t="shared" si="13"/>
        <v>115</v>
      </c>
    </row>
    <row r="71" spans="1:17" x14ac:dyDescent="0.25">
      <c r="A71" s="7" t="s">
        <v>143</v>
      </c>
      <c r="B71" s="8" t="s">
        <v>144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  <c r="K71" s="44">
        <f t="shared" si="7"/>
        <v>79812</v>
      </c>
      <c r="L71" s="39">
        <f t="shared" si="8"/>
        <v>40103.94</v>
      </c>
      <c r="M71" s="45">
        <f t="shared" si="9"/>
        <v>6644.836000000003</v>
      </c>
      <c r="N71" s="39">
        <f t="shared" si="10"/>
        <v>33459.103999999999</v>
      </c>
      <c r="O71" s="46">
        <f t="shared" si="11"/>
        <v>0.68864955527319005</v>
      </c>
      <c r="P71">
        <f t="shared" si="12"/>
        <v>74</v>
      </c>
      <c r="Q71">
        <f t="shared" si="13"/>
        <v>78</v>
      </c>
    </row>
    <row r="72" spans="1:17" x14ac:dyDescent="0.25">
      <c r="A72" s="7" t="s">
        <v>145</v>
      </c>
      <c r="B72" s="8" t="s">
        <v>146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  <c r="K72" s="44">
        <f t="shared" si="7"/>
        <v>88200</v>
      </c>
      <c r="L72" s="39">
        <f t="shared" si="8"/>
        <v>41963</v>
      </c>
      <c r="M72" s="45">
        <f t="shared" si="9"/>
        <v>3939.9680000000008</v>
      </c>
      <c r="N72" s="39">
        <f t="shared" si="10"/>
        <v>38023.031999999999</v>
      </c>
      <c r="O72" s="46">
        <f t="shared" si="11"/>
        <v>2.2032260162601633</v>
      </c>
      <c r="P72">
        <f t="shared" si="12"/>
        <v>64</v>
      </c>
      <c r="Q72">
        <f t="shared" si="13"/>
        <v>130</v>
      </c>
    </row>
    <row r="73" spans="1:17" x14ac:dyDescent="0.25">
      <c r="A73" s="7" t="s">
        <v>147</v>
      </c>
      <c r="B73" s="8" t="s">
        <v>148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8</v>
      </c>
      <c r="K73" s="44">
        <f t="shared" si="7"/>
        <v>10249.200000000001</v>
      </c>
      <c r="L73" s="39">
        <f t="shared" si="8"/>
        <v>42494.054000000004</v>
      </c>
      <c r="M73" s="45">
        <f t="shared" si="9"/>
        <v>3189.3616000000038</v>
      </c>
      <c r="N73" s="39">
        <f t="shared" si="10"/>
        <v>39304.6924</v>
      </c>
      <c r="O73" s="46">
        <f t="shared" si="11"/>
        <v>2.6242745454545497</v>
      </c>
      <c r="P73">
        <f t="shared" si="12"/>
        <v>61</v>
      </c>
      <c r="Q73">
        <f t="shared" si="13"/>
        <v>155</v>
      </c>
    </row>
    <row r="74" spans="1:17" x14ac:dyDescent="0.25">
      <c r="A74" s="7" t="s">
        <v>149</v>
      </c>
      <c r="B74" s="8" t="s">
        <v>150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  <c r="K74" s="44">
        <f t="shared" si="7"/>
        <v>53100</v>
      </c>
      <c r="L74" s="39">
        <f t="shared" si="8"/>
        <v>36094.5</v>
      </c>
      <c r="M74" s="45">
        <f t="shared" si="9"/>
        <v>9437.112000000001</v>
      </c>
      <c r="N74" s="39">
        <f t="shared" si="10"/>
        <v>26657.387999999999</v>
      </c>
      <c r="O74" s="46">
        <f t="shared" si="11"/>
        <v>0.36354746423927192</v>
      </c>
      <c r="P74">
        <f t="shared" si="12"/>
        <v>93</v>
      </c>
      <c r="Q74">
        <f t="shared" si="13"/>
        <v>51</v>
      </c>
    </row>
    <row r="75" spans="1:17" x14ac:dyDescent="0.25">
      <c r="A75" s="7" t="s">
        <v>151</v>
      </c>
      <c r="B75" s="8" t="s">
        <v>152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8</v>
      </c>
      <c r="K75" s="44">
        <f t="shared" si="7"/>
        <v>27424.799999999999</v>
      </c>
      <c r="L75" s="39">
        <f t="shared" si="8"/>
        <v>42620.275999999998</v>
      </c>
      <c r="M75" s="45">
        <f t="shared" si="9"/>
        <v>2899.7640000000029</v>
      </c>
      <c r="N75" s="39">
        <f t="shared" si="10"/>
        <v>39720.511999999995</v>
      </c>
      <c r="O75" s="46">
        <f t="shared" si="11"/>
        <v>4.6569722980881831</v>
      </c>
      <c r="P75">
        <f t="shared" si="12"/>
        <v>60</v>
      </c>
      <c r="Q75">
        <f t="shared" si="13"/>
        <v>169</v>
      </c>
    </row>
    <row r="76" spans="1:17" x14ac:dyDescent="0.25">
      <c r="A76" s="7" t="s">
        <v>153</v>
      </c>
      <c r="B76" s="8" t="s">
        <v>154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  <c r="K76" s="44">
        <f t="shared" si="7"/>
        <v>112500</v>
      </c>
      <c r="L76" s="39">
        <f t="shared" si="8"/>
        <v>40852.5</v>
      </c>
      <c r="M76" s="45">
        <f t="shared" si="9"/>
        <v>4256.2079999999987</v>
      </c>
      <c r="N76" s="39">
        <f t="shared" si="10"/>
        <v>36596.292000000001</v>
      </c>
      <c r="O76" s="46">
        <f t="shared" si="11"/>
        <v>1.9072459016393435</v>
      </c>
      <c r="P76">
        <f t="shared" si="12"/>
        <v>66</v>
      </c>
      <c r="Q76">
        <f t="shared" si="13"/>
        <v>117</v>
      </c>
    </row>
    <row r="77" spans="1:17" x14ac:dyDescent="0.25">
      <c r="A77" s="7" t="s">
        <v>155</v>
      </c>
      <c r="B77" s="8" t="s">
        <v>156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8</v>
      </c>
      <c r="K77" s="44">
        <f t="shared" si="7"/>
        <v>45000</v>
      </c>
      <c r="L77" s="39">
        <f t="shared" si="8"/>
        <v>40300</v>
      </c>
      <c r="M77" s="45">
        <f t="shared" si="9"/>
        <v>4604.6200000000026</v>
      </c>
      <c r="N77" s="39">
        <f t="shared" si="10"/>
        <v>35695.379999999997</v>
      </c>
      <c r="O77" s="46">
        <f t="shared" si="11"/>
        <v>1.1317685185185198</v>
      </c>
      <c r="P77">
        <f t="shared" si="12"/>
        <v>68</v>
      </c>
      <c r="Q77">
        <f t="shared" si="13"/>
        <v>106</v>
      </c>
    </row>
    <row r="78" spans="1:17" x14ac:dyDescent="0.25">
      <c r="A78" s="7" t="s">
        <v>157</v>
      </c>
      <c r="B78" s="8" t="s">
        <v>158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  <c r="K78" s="44">
        <f t="shared" si="7"/>
        <v>62100</v>
      </c>
      <c r="L78" s="39">
        <f t="shared" si="8"/>
        <v>35763.5</v>
      </c>
      <c r="M78" s="45">
        <f t="shared" si="9"/>
        <v>8729.7880000000005</v>
      </c>
      <c r="N78" s="39">
        <f t="shared" si="10"/>
        <v>27033.712</v>
      </c>
      <c r="O78" s="46">
        <f t="shared" si="11"/>
        <v>0.40350289389067534</v>
      </c>
      <c r="P78">
        <f t="shared" si="12"/>
        <v>91</v>
      </c>
      <c r="Q78">
        <f t="shared" si="13"/>
        <v>57</v>
      </c>
    </row>
    <row r="79" spans="1:17" x14ac:dyDescent="0.25">
      <c r="A79" s="7" t="s">
        <v>159</v>
      </c>
      <c r="B79" s="8" t="s">
        <v>160</v>
      </c>
      <c r="C79" s="9">
        <v>114000</v>
      </c>
      <c r="D79" s="10" t="s">
        <v>8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  <c r="K79" s="44">
        <f t="shared" si="7"/>
        <v>102600</v>
      </c>
      <c r="L79" s="39">
        <f t="shared" si="8"/>
        <v>34524</v>
      </c>
      <c r="M79" s="45">
        <f t="shared" si="9"/>
        <v>9451.7040000000052</v>
      </c>
      <c r="N79" s="39">
        <f t="shared" si="10"/>
        <v>25072.295999999995</v>
      </c>
      <c r="O79" s="46">
        <f t="shared" si="11"/>
        <v>0.39714767184035554</v>
      </c>
      <c r="P79">
        <f t="shared" si="12"/>
        <v>102</v>
      </c>
      <c r="Q79">
        <f t="shared" si="13"/>
        <v>50</v>
      </c>
    </row>
    <row r="80" spans="1:17" x14ac:dyDescent="0.25">
      <c r="A80" s="7" t="s">
        <v>161</v>
      </c>
      <c r="B80" s="8" t="s">
        <v>162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  <c r="K80" s="44">
        <f t="shared" si="7"/>
        <v>82800</v>
      </c>
      <c r="L80" s="39">
        <f t="shared" si="8"/>
        <v>38760</v>
      </c>
      <c r="M80" s="45">
        <f t="shared" si="9"/>
        <v>4690.7560000000012</v>
      </c>
      <c r="N80" s="39">
        <f t="shared" si="10"/>
        <v>34069.243999999999</v>
      </c>
      <c r="O80" s="46">
        <f t="shared" si="11"/>
        <v>1.2032672616251767</v>
      </c>
      <c r="P80">
        <f t="shared" si="12"/>
        <v>72</v>
      </c>
      <c r="Q80">
        <f t="shared" si="13"/>
        <v>102</v>
      </c>
    </row>
    <row r="81" spans="1:17" x14ac:dyDescent="0.25">
      <c r="A81" s="7" t="s">
        <v>163</v>
      </c>
      <c r="B81" s="8" t="s">
        <v>164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8</v>
      </c>
      <c r="K81" s="44">
        <f t="shared" si="7"/>
        <v>15878.7</v>
      </c>
      <c r="L81" s="39">
        <f t="shared" si="8"/>
        <v>39412.2065</v>
      </c>
      <c r="M81" s="45">
        <f t="shared" si="9"/>
        <v>3774.6027000000031</v>
      </c>
      <c r="N81" s="39">
        <f t="shared" si="10"/>
        <v>35637.603799999997</v>
      </c>
      <c r="O81" s="46">
        <f t="shared" si="11"/>
        <v>1.4188418455623217</v>
      </c>
      <c r="P81">
        <f t="shared" si="12"/>
        <v>69</v>
      </c>
      <c r="Q81">
        <f t="shared" si="13"/>
        <v>136</v>
      </c>
    </row>
    <row r="82" spans="1:17" x14ac:dyDescent="0.25">
      <c r="A82" s="7" t="s">
        <v>165</v>
      </c>
      <c r="B82" s="8" t="s">
        <v>166</v>
      </c>
      <c r="C82" s="9">
        <v>121000</v>
      </c>
      <c r="D82" s="10" t="s">
        <v>8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  <c r="K82" s="44">
        <f t="shared" si="7"/>
        <v>108900</v>
      </c>
      <c r="L82" s="39">
        <f t="shared" si="8"/>
        <v>36483.5</v>
      </c>
      <c r="M82" s="45">
        <f t="shared" si="9"/>
        <v>5651.2040000000052</v>
      </c>
      <c r="N82" s="39">
        <f t="shared" si="10"/>
        <v>30832.295999999995</v>
      </c>
      <c r="O82" s="46">
        <f t="shared" si="11"/>
        <v>0.86878439153439324</v>
      </c>
      <c r="P82">
        <f t="shared" si="12"/>
        <v>78</v>
      </c>
      <c r="Q82">
        <f t="shared" si="13"/>
        <v>87</v>
      </c>
    </row>
    <row r="83" spans="1:17" x14ac:dyDescent="0.25">
      <c r="A83" s="7" t="s">
        <v>167</v>
      </c>
      <c r="B83" s="8" t="s">
        <v>168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  <c r="K83" s="44">
        <f t="shared" si="7"/>
        <v>123300</v>
      </c>
      <c r="L83" s="39">
        <f t="shared" si="8"/>
        <v>35389.5</v>
      </c>
      <c r="M83" s="45">
        <f t="shared" si="9"/>
        <v>6512.7119999999995</v>
      </c>
      <c r="N83" s="39">
        <f t="shared" si="10"/>
        <v>28876.788</v>
      </c>
      <c r="O83" s="46">
        <f t="shared" si="11"/>
        <v>0.70266980392156853</v>
      </c>
      <c r="P83">
        <f t="shared" si="12"/>
        <v>86</v>
      </c>
      <c r="Q83">
        <f t="shared" si="13"/>
        <v>81</v>
      </c>
    </row>
    <row r="84" spans="1:17" x14ac:dyDescent="0.25">
      <c r="A84" s="7" t="s">
        <v>169</v>
      </c>
      <c r="B84" s="8" t="s">
        <v>170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  <c r="K84" s="44">
        <f t="shared" si="7"/>
        <v>40878</v>
      </c>
      <c r="L84" s="39">
        <f t="shared" si="8"/>
        <v>37358.61</v>
      </c>
      <c r="M84" s="45">
        <f t="shared" si="9"/>
        <v>4526.7700000000041</v>
      </c>
      <c r="N84" s="39">
        <f t="shared" si="10"/>
        <v>32831.839999999997</v>
      </c>
      <c r="O84" s="46">
        <f t="shared" si="11"/>
        <v>1.0101110124333943</v>
      </c>
      <c r="P84">
        <f t="shared" si="12"/>
        <v>75</v>
      </c>
      <c r="Q84">
        <f t="shared" si="13"/>
        <v>108</v>
      </c>
    </row>
    <row r="85" spans="1:17" x14ac:dyDescent="0.25">
      <c r="A85" s="7" t="s">
        <v>171</v>
      </c>
      <c r="B85" s="8" t="s">
        <v>172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8</v>
      </c>
      <c r="I85" s="21">
        <v>5676.9</v>
      </c>
      <c r="J85" s="22">
        <v>1940.6</v>
      </c>
      <c r="K85" s="44">
        <f t="shared" si="7"/>
        <v>4500</v>
      </c>
      <c r="L85" s="39">
        <f t="shared" si="8"/>
        <v>39600.100000000006</v>
      </c>
      <c r="M85" s="45">
        <f t="shared" si="9"/>
        <v>2217.2155999999959</v>
      </c>
      <c r="N85" s="39">
        <f t="shared" si="10"/>
        <v>37382.88440000001</v>
      </c>
      <c r="O85" s="46">
        <f t="shared" si="11"/>
        <v>16.362690681284228</v>
      </c>
      <c r="P85">
        <f t="shared" si="12"/>
        <v>65</v>
      </c>
      <c r="Q85">
        <f t="shared" si="13"/>
        <v>215</v>
      </c>
    </row>
    <row r="86" spans="1:17" x14ac:dyDescent="0.25">
      <c r="A86" s="7" t="s">
        <v>173</v>
      </c>
      <c r="B86" s="8" t="s">
        <v>174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8</v>
      </c>
      <c r="K86" s="44">
        <f t="shared" si="7"/>
        <v>8859.6</v>
      </c>
      <c r="L86" s="39">
        <f t="shared" si="8"/>
        <v>38825.001999999993</v>
      </c>
      <c r="M86" s="45">
        <f t="shared" si="9"/>
        <v>2484.0924000000086</v>
      </c>
      <c r="N86" s="39">
        <f t="shared" si="10"/>
        <v>36340.909599999984</v>
      </c>
      <c r="O86" s="46">
        <f t="shared" si="11"/>
        <v>5.2430067856245506</v>
      </c>
      <c r="P86">
        <f t="shared" si="12"/>
        <v>67</v>
      </c>
      <c r="Q86">
        <f t="shared" si="13"/>
        <v>189</v>
      </c>
    </row>
    <row r="87" spans="1:17" x14ac:dyDescent="0.25">
      <c r="A87" s="7" t="s">
        <v>175</v>
      </c>
      <c r="B87" s="8" t="s">
        <v>176</v>
      </c>
      <c r="C87" s="9">
        <v>270000</v>
      </c>
      <c r="D87" s="10" t="s">
        <v>8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  <c r="K87" s="44">
        <f t="shared" si="7"/>
        <v>243000</v>
      </c>
      <c r="L87" s="39">
        <f t="shared" si="8"/>
        <v>34698.1</v>
      </c>
      <c r="M87" s="45">
        <f t="shared" si="9"/>
        <v>6301.3908000000083</v>
      </c>
      <c r="N87" s="39">
        <f t="shared" si="10"/>
        <v>28396.70919999999</v>
      </c>
      <c r="O87" s="46">
        <f t="shared" si="11"/>
        <v>1.0594126413491103</v>
      </c>
      <c r="P87">
        <f t="shared" si="12"/>
        <v>88</v>
      </c>
      <c r="Q87">
        <f t="shared" si="13"/>
        <v>82</v>
      </c>
    </row>
    <row r="88" spans="1:17" x14ac:dyDescent="0.25">
      <c r="A88" s="7" t="s">
        <v>177</v>
      </c>
      <c r="B88" s="8" t="s">
        <v>178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8</v>
      </c>
      <c r="I88" s="21">
        <v>69980</v>
      </c>
      <c r="J88" s="22">
        <v>75710.100000000006</v>
      </c>
      <c r="K88" s="44">
        <f t="shared" si="7"/>
        <v>9720</v>
      </c>
      <c r="L88" s="39">
        <f t="shared" si="8"/>
        <v>32421.4</v>
      </c>
      <c r="M88" s="45">
        <f t="shared" si="9"/>
        <v>8319.4040000000023</v>
      </c>
      <c r="N88" s="39">
        <f t="shared" si="10"/>
        <v>24101.995999999999</v>
      </c>
      <c r="O88" s="46">
        <f t="shared" si="11"/>
        <v>0.3296154706728468</v>
      </c>
      <c r="P88">
        <f t="shared" si="12"/>
        <v>106</v>
      </c>
      <c r="Q88">
        <f t="shared" si="13"/>
        <v>61</v>
      </c>
    </row>
    <row r="89" spans="1:17" x14ac:dyDescent="0.25">
      <c r="A89" s="7" t="s">
        <v>179</v>
      </c>
      <c r="B89" s="8" t="s">
        <v>180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  <c r="K89" s="44">
        <f t="shared" si="7"/>
        <v>66971.7</v>
      </c>
      <c r="L89" s="39">
        <f t="shared" si="8"/>
        <v>34654.441499999994</v>
      </c>
      <c r="M89" s="45">
        <f t="shared" si="9"/>
        <v>4645.8589000000065</v>
      </c>
      <c r="N89" s="39">
        <f t="shared" si="10"/>
        <v>30008.582599999987</v>
      </c>
      <c r="O89" s="46">
        <f t="shared" si="11"/>
        <v>0.96160230535382807</v>
      </c>
      <c r="P89">
        <f t="shared" si="12"/>
        <v>79</v>
      </c>
      <c r="Q89">
        <f t="shared" si="13"/>
        <v>104</v>
      </c>
    </row>
    <row r="90" spans="1:17" x14ac:dyDescent="0.25">
      <c r="A90" s="7" t="s">
        <v>181</v>
      </c>
      <c r="B90" s="8" t="s">
        <v>182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  <c r="K90" s="44">
        <f t="shared" si="7"/>
        <v>12600</v>
      </c>
      <c r="L90" s="39">
        <f t="shared" si="8"/>
        <v>36835.4</v>
      </c>
      <c r="M90" s="45">
        <f t="shared" si="9"/>
        <v>2340.0279999999984</v>
      </c>
      <c r="N90" s="39">
        <f t="shared" si="10"/>
        <v>34495.372000000003</v>
      </c>
      <c r="O90" s="46">
        <f t="shared" si="11"/>
        <v>5.87031121550205</v>
      </c>
      <c r="P90">
        <f t="shared" si="12"/>
        <v>71</v>
      </c>
      <c r="Q90">
        <f t="shared" si="13"/>
        <v>203</v>
      </c>
    </row>
    <row r="91" spans="1:17" x14ac:dyDescent="0.25">
      <c r="A91" s="7" t="s">
        <v>183</v>
      </c>
      <c r="B91" s="8" t="s">
        <v>184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  <c r="K91" s="44">
        <f t="shared" si="7"/>
        <v>6300</v>
      </c>
      <c r="L91" s="39">
        <f t="shared" si="8"/>
        <v>32330.299999999996</v>
      </c>
      <c r="M91" s="45">
        <f t="shared" si="9"/>
        <v>6103.6784000000043</v>
      </c>
      <c r="N91" s="39">
        <f t="shared" si="10"/>
        <v>26226.621599999991</v>
      </c>
      <c r="O91" s="46">
        <f t="shared" si="11"/>
        <v>0.46286990700795821</v>
      </c>
      <c r="P91">
        <f t="shared" si="12"/>
        <v>96</v>
      </c>
      <c r="Q91">
        <f t="shared" si="13"/>
        <v>85</v>
      </c>
    </row>
    <row r="92" spans="1:17" x14ac:dyDescent="0.25">
      <c r="A92" s="7" t="s">
        <v>185</v>
      </c>
      <c r="B92" s="8" t="s">
        <v>186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  <c r="K92" s="44">
        <f t="shared" si="7"/>
        <v>65790</v>
      </c>
      <c r="L92" s="39">
        <f t="shared" si="8"/>
        <v>34135.050000000003</v>
      </c>
      <c r="M92" s="45">
        <f t="shared" si="9"/>
        <v>4154.5939999999973</v>
      </c>
      <c r="N92" s="39">
        <f t="shared" si="10"/>
        <v>29980.456000000006</v>
      </c>
      <c r="O92" s="46">
        <f t="shared" si="11"/>
        <v>1.1492984997413334</v>
      </c>
      <c r="P92">
        <f t="shared" si="12"/>
        <v>80</v>
      </c>
      <c r="Q92">
        <f t="shared" si="13"/>
        <v>122</v>
      </c>
    </row>
    <row r="93" spans="1:17" x14ac:dyDescent="0.25">
      <c r="A93" s="7" t="s">
        <v>187</v>
      </c>
      <c r="B93" s="8" t="s">
        <v>188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8</v>
      </c>
      <c r="K93" s="44">
        <f t="shared" si="7"/>
        <v>181800</v>
      </c>
      <c r="L93" s="39">
        <f t="shared" si="8"/>
        <v>33105.5</v>
      </c>
      <c r="M93" s="45">
        <f t="shared" si="9"/>
        <v>5182.7763999999952</v>
      </c>
      <c r="N93" s="39">
        <f t="shared" si="10"/>
        <v>27922.723600000005</v>
      </c>
      <c r="O93" s="46">
        <f t="shared" si="11"/>
        <v>1.1765397278682999</v>
      </c>
      <c r="P93">
        <f t="shared" si="12"/>
        <v>89</v>
      </c>
      <c r="Q93">
        <f t="shared" si="13"/>
        <v>91</v>
      </c>
    </row>
    <row r="94" spans="1:17" x14ac:dyDescent="0.25">
      <c r="A94" s="7" t="s">
        <v>189</v>
      </c>
      <c r="B94" s="8" t="s">
        <v>190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  <c r="K94" s="44">
        <f t="shared" si="7"/>
        <v>95040</v>
      </c>
      <c r="L94" s="39">
        <f t="shared" si="8"/>
        <v>32372.799999999999</v>
      </c>
      <c r="M94" s="45">
        <f t="shared" si="9"/>
        <v>5702.2360000000008</v>
      </c>
      <c r="N94" s="39">
        <f t="shared" si="10"/>
        <v>26670.563999999998</v>
      </c>
      <c r="O94" s="46">
        <f t="shared" si="11"/>
        <v>0.70470433482810191</v>
      </c>
      <c r="P94">
        <f t="shared" si="12"/>
        <v>92</v>
      </c>
      <c r="Q94">
        <f t="shared" si="13"/>
        <v>86</v>
      </c>
    </row>
    <row r="95" spans="1:17" x14ac:dyDescent="0.25">
      <c r="A95" s="7" t="s">
        <v>191</v>
      </c>
      <c r="B95" s="8" t="s">
        <v>192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  <c r="K95" s="44">
        <f t="shared" si="7"/>
        <v>30044.7</v>
      </c>
      <c r="L95" s="39">
        <f t="shared" si="8"/>
        <v>33824.7765</v>
      </c>
      <c r="M95" s="45">
        <f t="shared" si="9"/>
        <v>4031.4435000000012</v>
      </c>
      <c r="N95" s="39">
        <f t="shared" si="10"/>
        <v>29793.332999999999</v>
      </c>
      <c r="O95" s="46">
        <f t="shared" si="11"/>
        <v>1.0056932835820902</v>
      </c>
      <c r="P95">
        <f t="shared" si="12"/>
        <v>81</v>
      </c>
      <c r="Q95">
        <f t="shared" si="13"/>
        <v>128</v>
      </c>
    </row>
    <row r="96" spans="1:17" x14ac:dyDescent="0.25">
      <c r="A96" s="7" t="s">
        <v>193</v>
      </c>
      <c r="B96" s="8" t="s">
        <v>194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8</v>
      </c>
      <c r="I96" s="21">
        <v>26830</v>
      </c>
      <c r="J96" s="22">
        <v>3974.4</v>
      </c>
      <c r="K96" s="44">
        <f t="shared" si="7"/>
        <v>4410</v>
      </c>
      <c r="L96" s="39">
        <f t="shared" si="8"/>
        <v>33698.949999999997</v>
      </c>
      <c r="M96" s="45">
        <f t="shared" si="9"/>
        <v>2126.9100000000035</v>
      </c>
      <c r="N96" s="39">
        <f t="shared" si="10"/>
        <v>31572.039999999994</v>
      </c>
      <c r="O96" s="46">
        <f t="shared" si="11"/>
        <v>5.3679940119760587</v>
      </c>
      <c r="P96">
        <f t="shared" si="12"/>
        <v>76</v>
      </c>
      <c r="Q96">
        <f t="shared" si="13"/>
        <v>220</v>
      </c>
    </row>
    <row r="97" spans="1:17" x14ac:dyDescent="0.25">
      <c r="A97" s="7" t="s">
        <v>195</v>
      </c>
      <c r="B97" s="8" t="s">
        <v>196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  <c r="K97" s="44">
        <f t="shared" si="7"/>
        <v>84164.4</v>
      </c>
      <c r="L97" s="39">
        <f t="shared" si="8"/>
        <v>26995.178</v>
      </c>
      <c r="M97" s="45">
        <f t="shared" si="9"/>
        <v>7473.601999999999</v>
      </c>
      <c r="N97" s="39">
        <f t="shared" si="10"/>
        <v>19521.576000000001</v>
      </c>
      <c r="O97" s="46">
        <f t="shared" si="11"/>
        <v>0.39719611142269562</v>
      </c>
      <c r="P97">
        <f t="shared" si="12"/>
        <v>118</v>
      </c>
      <c r="Q97">
        <f t="shared" si="13"/>
        <v>71</v>
      </c>
    </row>
    <row r="98" spans="1:17" x14ac:dyDescent="0.25">
      <c r="A98" s="7" t="s">
        <v>197</v>
      </c>
      <c r="B98" s="8" t="s">
        <v>198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  <c r="K98" s="44">
        <f t="shared" si="7"/>
        <v>27000</v>
      </c>
      <c r="L98" s="39">
        <f t="shared" si="8"/>
        <v>26931</v>
      </c>
      <c r="M98" s="45">
        <f t="shared" si="9"/>
        <v>7525.1560000000027</v>
      </c>
      <c r="N98" s="39">
        <f t="shared" si="10"/>
        <v>19405.843999999997</v>
      </c>
      <c r="O98" s="46">
        <f t="shared" si="11"/>
        <v>0.3232206787409887</v>
      </c>
      <c r="P98">
        <f t="shared" si="12"/>
        <v>121</v>
      </c>
      <c r="Q98">
        <f t="shared" si="13"/>
        <v>70</v>
      </c>
    </row>
    <row r="99" spans="1:17" x14ac:dyDescent="0.25">
      <c r="A99" s="7" t="s">
        <v>199</v>
      </c>
      <c r="B99" s="8" t="s">
        <v>200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8</v>
      </c>
      <c r="K99" s="44">
        <f t="shared" si="7"/>
        <v>9445.5</v>
      </c>
      <c r="L99" s="39">
        <f t="shared" si="8"/>
        <v>31860.172499999997</v>
      </c>
      <c r="M99" s="45">
        <f t="shared" si="9"/>
        <v>2522.6591000000008</v>
      </c>
      <c r="N99" s="39">
        <f t="shared" si="10"/>
        <v>29337.513399999996</v>
      </c>
      <c r="O99" s="46">
        <f t="shared" si="11"/>
        <v>2.2512683335481385</v>
      </c>
      <c r="P99">
        <f t="shared" si="12"/>
        <v>85</v>
      </c>
      <c r="Q99">
        <f t="shared" si="13"/>
        <v>188</v>
      </c>
    </row>
    <row r="100" spans="1:17" x14ac:dyDescent="0.25">
      <c r="A100" s="7" t="s">
        <v>201</v>
      </c>
      <c r="B100" s="8" t="s">
        <v>202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  <c r="K100" s="44">
        <f t="shared" si="7"/>
        <v>42840</v>
      </c>
      <c r="L100" s="39">
        <f t="shared" si="8"/>
        <v>26147.8</v>
      </c>
      <c r="M100" s="45">
        <f t="shared" si="9"/>
        <v>7912.8040000000001</v>
      </c>
      <c r="N100" s="39">
        <f t="shared" si="10"/>
        <v>18234.995999999999</v>
      </c>
      <c r="O100" s="46">
        <f t="shared" si="11"/>
        <v>0.31551188694929344</v>
      </c>
      <c r="P100">
        <f t="shared" si="12"/>
        <v>129</v>
      </c>
      <c r="Q100">
        <f t="shared" si="13"/>
        <v>66</v>
      </c>
    </row>
    <row r="101" spans="1:17" x14ac:dyDescent="0.25">
      <c r="A101" s="7" t="s">
        <v>203</v>
      </c>
      <c r="B101" s="8" t="s">
        <v>204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  <c r="K101" s="44">
        <f t="shared" si="7"/>
        <v>33611.4</v>
      </c>
      <c r="L101" s="39">
        <f t="shared" si="8"/>
        <v>29195.643</v>
      </c>
      <c r="M101" s="45">
        <f t="shared" si="9"/>
        <v>4446.2650000000031</v>
      </c>
      <c r="N101" s="39">
        <f t="shared" si="10"/>
        <v>24749.377999999997</v>
      </c>
      <c r="O101" s="46">
        <f t="shared" si="11"/>
        <v>0.70009750315451491</v>
      </c>
      <c r="P101">
        <f t="shared" si="12"/>
        <v>105</v>
      </c>
      <c r="Q101">
        <f t="shared" si="13"/>
        <v>110</v>
      </c>
    </row>
    <row r="102" spans="1:17" x14ac:dyDescent="0.25">
      <c r="A102" s="7" t="s">
        <v>205</v>
      </c>
      <c r="B102" s="8" t="s">
        <v>206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  <c r="K102" s="44">
        <f t="shared" si="7"/>
        <v>56340</v>
      </c>
      <c r="L102" s="39">
        <f t="shared" si="8"/>
        <v>25140.3</v>
      </c>
      <c r="M102" s="45">
        <f t="shared" si="9"/>
        <v>8372.2120000000032</v>
      </c>
      <c r="N102" s="39">
        <f t="shared" si="10"/>
        <v>16768.087999999996</v>
      </c>
      <c r="O102" s="46">
        <f t="shared" si="11"/>
        <v>0.30124525955859544</v>
      </c>
      <c r="P102">
        <f t="shared" si="12"/>
        <v>142</v>
      </c>
      <c r="Q102">
        <f t="shared" si="13"/>
        <v>60</v>
      </c>
    </row>
    <row r="103" spans="1:17" x14ac:dyDescent="0.25">
      <c r="A103" s="7" t="s">
        <v>207</v>
      </c>
      <c r="B103" s="8" t="s">
        <v>208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8</v>
      </c>
      <c r="K103" s="44">
        <f t="shared" si="7"/>
        <v>30320.1</v>
      </c>
      <c r="L103" s="39">
        <f t="shared" si="8"/>
        <v>28924.299499999997</v>
      </c>
      <c r="M103" s="45">
        <f t="shared" si="9"/>
        <v>4074.626100000005</v>
      </c>
      <c r="N103" s="39">
        <f t="shared" si="10"/>
        <v>24849.673399999992</v>
      </c>
      <c r="O103" s="46">
        <f t="shared" si="11"/>
        <v>0.77783764562153879</v>
      </c>
      <c r="P103">
        <f t="shared" si="12"/>
        <v>104</v>
      </c>
      <c r="Q103">
        <f t="shared" si="13"/>
        <v>124</v>
      </c>
    </row>
    <row r="104" spans="1:17" x14ac:dyDescent="0.25">
      <c r="A104" s="7" t="s">
        <v>209</v>
      </c>
      <c r="B104" s="8" t="s">
        <v>210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  <c r="K104" s="44">
        <f t="shared" si="7"/>
        <v>54000</v>
      </c>
      <c r="L104" s="39">
        <f t="shared" si="8"/>
        <v>28674</v>
      </c>
      <c r="M104" s="45">
        <f t="shared" si="9"/>
        <v>3782.3040000000001</v>
      </c>
      <c r="N104" s="39">
        <f t="shared" si="10"/>
        <v>24891.696</v>
      </c>
      <c r="O104" s="46">
        <f t="shared" si="11"/>
        <v>0.98233962264150942</v>
      </c>
      <c r="P104">
        <f t="shared" si="12"/>
        <v>103</v>
      </c>
      <c r="Q104">
        <f t="shared" si="13"/>
        <v>134</v>
      </c>
    </row>
    <row r="105" spans="1:17" x14ac:dyDescent="0.25">
      <c r="A105" s="7" t="s">
        <v>211</v>
      </c>
      <c r="B105" s="8" t="s">
        <v>212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  <c r="K105" s="44">
        <f t="shared" si="7"/>
        <v>92700</v>
      </c>
      <c r="L105" s="39">
        <f t="shared" si="8"/>
        <v>27746.5</v>
      </c>
      <c r="M105" s="45">
        <f t="shared" si="9"/>
        <v>4421.5560000000005</v>
      </c>
      <c r="N105" s="39">
        <f t="shared" si="10"/>
        <v>23324.944</v>
      </c>
      <c r="O105" s="46">
        <f t="shared" si="11"/>
        <v>0.8672111486486489</v>
      </c>
      <c r="P105">
        <f t="shared" si="12"/>
        <v>110</v>
      </c>
      <c r="Q105">
        <f t="shared" si="13"/>
        <v>112</v>
      </c>
    </row>
    <row r="106" spans="1:17" x14ac:dyDescent="0.25">
      <c r="A106" s="7" t="s">
        <v>213</v>
      </c>
      <c r="B106" s="8" t="s">
        <v>214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8</v>
      </c>
      <c r="K106" s="44">
        <f t="shared" si="7"/>
        <v>20160</v>
      </c>
      <c r="L106" s="39">
        <f t="shared" si="8"/>
        <v>25835.200000000001</v>
      </c>
      <c r="M106" s="45">
        <f t="shared" si="9"/>
        <v>6145.6000000000022</v>
      </c>
      <c r="N106" s="39">
        <f t="shared" si="10"/>
        <v>19689.599999999999</v>
      </c>
      <c r="O106" s="46">
        <f t="shared" si="11"/>
        <v>0.37670250896057395</v>
      </c>
      <c r="P106">
        <f t="shared" si="12"/>
        <v>117</v>
      </c>
      <c r="Q106">
        <f t="shared" si="13"/>
        <v>84</v>
      </c>
    </row>
    <row r="107" spans="1:17" x14ac:dyDescent="0.25">
      <c r="A107" s="7" t="s">
        <v>215</v>
      </c>
      <c r="B107" s="8" t="s">
        <v>216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  <c r="K107" s="44">
        <f t="shared" si="7"/>
        <v>32400</v>
      </c>
      <c r="L107" s="39">
        <f t="shared" si="8"/>
        <v>16094</v>
      </c>
      <c r="M107" s="45">
        <f t="shared" si="9"/>
        <v>15877.332000000002</v>
      </c>
      <c r="N107" s="39">
        <f t="shared" si="10"/>
        <v>216.66799999999785</v>
      </c>
      <c r="O107" s="46">
        <f t="shared" si="11"/>
        <v>0.12326367173682364</v>
      </c>
      <c r="P107">
        <f t="shared" si="12"/>
        <v>498</v>
      </c>
      <c r="Q107">
        <f t="shared" si="13"/>
        <v>26</v>
      </c>
    </row>
    <row r="108" spans="1:17" x14ac:dyDescent="0.25">
      <c r="A108" s="7" t="s">
        <v>217</v>
      </c>
      <c r="B108" s="8" t="s">
        <v>218</v>
      </c>
      <c r="C108" s="9">
        <v>30400</v>
      </c>
      <c r="D108" s="10" t="s">
        <v>8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  <c r="K108" s="44">
        <f t="shared" si="7"/>
        <v>27360</v>
      </c>
      <c r="L108" s="39">
        <f t="shared" si="8"/>
        <v>27622.2</v>
      </c>
      <c r="M108" s="45">
        <f t="shared" si="9"/>
        <v>4234.4639999999999</v>
      </c>
      <c r="N108" s="39">
        <f t="shared" si="10"/>
        <v>23387.736000000001</v>
      </c>
      <c r="O108" s="46">
        <f t="shared" si="11"/>
        <v>0.67834482758620684</v>
      </c>
      <c r="P108">
        <f t="shared" si="12"/>
        <v>109</v>
      </c>
      <c r="Q108">
        <f t="shared" si="13"/>
        <v>119</v>
      </c>
    </row>
    <row r="109" spans="1:17" x14ac:dyDescent="0.25">
      <c r="A109" s="7" t="s">
        <v>219</v>
      </c>
      <c r="B109" s="8" t="s">
        <v>220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  <c r="K109" s="44">
        <f t="shared" si="7"/>
        <v>43569</v>
      </c>
      <c r="L109" s="39">
        <f t="shared" si="8"/>
        <v>29054.055</v>
      </c>
      <c r="M109" s="45">
        <f t="shared" si="9"/>
        <v>2732.5458000000035</v>
      </c>
      <c r="N109" s="39">
        <f t="shared" si="10"/>
        <v>26321.509199999997</v>
      </c>
      <c r="O109" s="46">
        <f t="shared" si="11"/>
        <v>1.8961799682035014</v>
      </c>
      <c r="P109">
        <f t="shared" si="12"/>
        <v>95</v>
      </c>
      <c r="Q109">
        <f t="shared" si="13"/>
        <v>179</v>
      </c>
    </row>
    <row r="110" spans="1:17" x14ac:dyDescent="0.25">
      <c r="A110" s="7" t="s">
        <v>221</v>
      </c>
      <c r="B110" s="8" t="s">
        <v>222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  <c r="K110" s="44">
        <f t="shared" si="7"/>
        <v>76500</v>
      </c>
      <c r="L110" s="39">
        <f t="shared" si="8"/>
        <v>26483.5</v>
      </c>
      <c r="M110" s="45">
        <f t="shared" si="9"/>
        <v>5176.4400000000023</v>
      </c>
      <c r="N110" s="39">
        <f t="shared" si="10"/>
        <v>21307.059999999998</v>
      </c>
      <c r="O110" s="46">
        <f t="shared" si="11"/>
        <v>0.60310932177144694</v>
      </c>
      <c r="P110">
        <f t="shared" si="12"/>
        <v>113</v>
      </c>
      <c r="Q110">
        <f t="shared" si="13"/>
        <v>92</v>
      </c>
    </row>
    <row r="111" spans="1:17" x14ac:dyDescent="0.25">
      <c r="A111" s="7" t="s">
        <v>223</v>
      </c>
      <c r="B111" s="8" t="s">
        <v>224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  <c r="K111" s="44">
        <f t="shared" si="7"/>
        <v>18090</v>
      </c>
      <c r="L111" s="39">
        <f t="shared" si="8"/>
        <v>28870.149999999998</v>
      </c>
      <c r="M111" s="45">
        <f t="shared" si="9"/>
        <v>2349.8436000000038</v>
      </c>
      <c r="N111" s="39">
        <f t="shared" si="10"/>
        <v>26520.306399999994</v>
      </c>
      <c r="O111" s="46">
        <f t="shared" si="11"/>
        <v>2.2809879921809602</v>
      </c>
      <c r="P111">
        <f t="shared" si="12"/>
        <v>94</v>
      </c>
      <c r="Q111">
        <f t="shared" si="13"/>
        <v>202</v>
      </c>
    </row>
    <row r="112" spans="1:17" x14ac:dyDescent="0.25">
      <c r="A112" s="7" t="s">
        <v>225</v>
      </c>
      <c r="B112" s="8" t="s">
        <v>226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  <c r="K112" s="44">
        <f t="shared" si="7"/>
        <v>69660</v>
      </c>
      <c r="L112" s="39">
        <f t="shared" si="8"/>
        <v>21365.7</v>
      </c>
      <c r="M112" s="45">
        <f t="shared" si="9"/>
        <v>9799.7999999999993</v>
      </c>
      <c r="N112" s="39">
        <f t="shared" si="10"/>
        <v>11565.900000000001</v>
      </c>
      <c r="O112" s="46">
        <f t="shared" si="11"/>
        <v>0.23875616230565028</v>
      </c>
      <c r="P112">
        <f t="shared" si="12"/>
        <v>190</v>
      </c>
      <c r="Q112">
        <f t="shared" si="13"/>
        <v>46</v>
      </c>
    </row>
    <row r="113" spans="1:17" x14ac:dyDescent="0.25">
      <c r="A113" s="7" t="s">
        <v>227</v>
      </c>
      <c r="B113" s="8" t="s">
        <v>228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8</v>
      </c>
      <c r="K113" s="44">
        <f t="shared" si="7"/>
        <v>5283</v>
      </c>
      <c r="L113" s="39">
        <f t="shared" si="8"/>
        <v>28314.584999999999</v>
      </c>
      <c r="M113" s="45">
        <f t="shared" si="9"/>
        <v>2323.8630000000012</v>
      </c>
      <c r="N113" s="39">
        <f t="shared" si="10"/>
        <v>25990.721999999998</v>
      </c>
      <c r="O113" s="46">
        <f t="shared" si="11"/>
        <v>1.9678965517241394</v>
      </c>
      <c r="P113">
        <f t="shared" si="12"/>
        <v>98</v>
      </c>
      <c r="Q113">
        <f t="shared" si="13"/>
        <v>209</v>
      </c>
    </row>
    <row r="114" spans="1:17" x14ac:dyDescent="0.25">
      <c r="A114" s="7" t="s">
        <v>229</v>
      </c>
      <c r="B114" s="8" t="s">
        <v>230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  <c r="K114" s="44">
        <f t="shared" si="7"/>
        <v>1530.9</v>
      </c>
      <c r="L114" s="39">
        <f t="shared" si="8"/>
        <v>27559.5455</v>
      </c>
      <c r="M114" s="45">
        <f t="shared" si="9"/>
        <v>1499.5349000000024</v>
      </c>
      <c r="N114" s="39">
        <f t="shared" si="10"/>
        <v>26060.010599999998</v>
      </c>
      <c r="O114" s="46">
        <f t="shared" si="11"/>
        <v>26.018646846846888</v>
      </c>
      <c r="P114">
        <f t="shared" si="12"/>
        <v>97</v>
      </c>
      <c r="Q114">
        <f t="shared" si="13"/>
        <v>294</v>
      </c>
    </row>
    <row r="115" spans="1:17" x14ac:dyDescent="0.25">
      <c r="A115" s="7" t="s">
        <v>231</v>
      </c>
      <c r="B115" s="8" t="s">
        <v>232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  <c r="K115" s="44">
        <f t="shared" si="7"/>
        <v>2939.4</v>
      </c>
      <c r="L115" s="39">
        <f t="shared" si="8"/>
        <v>27043.102999999999</v>
      </c>
      <c r="M115" s="45">
        <f t="shared" si="9"/>
        <v>1556.6742000000013</v>
      </c>
      <c r="N115" s="39">
        <f t="shared" si="10"/>
        <v>25486.428799999998</v>
      </c>
      <c r="O115" s="46">
        <f t="shared" si="11"/>
        <v>11.13308028059237</v>
      </c>
      <c r="P115">
        <f t="shared" si="12"/>
        <v>100</v>
      </c>
      <c r="Q115">
        <f t="shared" si="13"/>
        <v>289</v>
      </c>
    </row>
    <row r="116" spans="1:17" x14ac:dyDescent="0.25">
      <c r="A116" s="7" t="s">
        <v>233</v>
      </c>
      <c r="B116" s="8" t="s">
        <v>234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  <c r="K116" s="44">
        <f t="shared" si="7"/>
        <v>60300</v>
      </c>
      <c r="L116" s="39">
        <f t="shared" si="8"/>
        <v>23847.5</v>
      </c>
      <c r="M116" s="45">
        <f t="shared" si="9"/>
        <v>4617.5159999999996</v>
      </c>
      <c r="N116" s="39">
        <f t="shared" si="10"/>
        <v>19229.984</v>
      </c>
      <c r="O116" s="46">
        <f t="shared" si="11"/>
        <v>0.58732072877277397</v>
      </c>
      <c r="P116">
        <f t="shared" si="12"/>
        <v>123</v>
      </c>
      <c r="Q116">
        <f t="shared" si="13"/>
        <v>105</v>
      </c>
    </row>
    <row r="117" spans="1:17" x14ac:dyDescent="0.25">
      <c r="A117" s="7" t="s">
        <v>235</v>
      </c>
      <c r="B117" s="8" t="s">
        <v>236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  <c r="K117" s="44">
        <f t="shared" si="7"/>
        <v>35100</v>
      </c>
      <c r="L117" s="39">
        <f t="shared" si="8"/>
        <v>36312.5</v>
      </c>
      <c r="M117" s="45">
        <f t="shared" si="9"/>
        <v>-8688.0319999999992</v>
      </c>
      <c r="N117" s="39">
        <f t="shared" si="10"/>
        <v>45000.531999999999</v>
      </c>
      <c r="O117" s="46">
        <f t="shared" si="11"/>
        <v>-0.15064698406491356</v>
      </c>
      <c r="P117">
        <f t="shared" si="12"/>
        <v>54</v>
      </c>
      <c r="Q117">
        <f t="shared" si="13"/>
        <v>499</v>
      </c>
    </row>
    <row r="118" spans="1:17" x14ac:dyDescent="0.25">
      <c r="A118" s="7" t="s">
        <v>237</v>
      </c>
      <c r="B118" s="8" t="s">
        <v>238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  <c r="K118" s="44">
        <f t="shared" si="7"/>
        <v>72000</v>
      </c>
      <c r="L118" s="39">
        <f t="shared" si="8"/>
        <v>22197</v>
      </c>
      <c r="M118" s="45">
        <f t="shared" si="9"/>
        <v>5089.7760000000017</v>
      </c>
      <c r="N118" s="39">
        <f t="shared" si="10"/>
        <v>17107.223999999998</v>
      </c>
      <c r="O118" s="46">
        <f t="shared" si="11"/>
        <v>0.50540550133096762</v>
      </c>
      <c r="P118">
        <f t="shared" si="12"/>
        <v>140</v>
      </c>
      <c r="Q118">
        <f t="shared" si="13"/>
        <v>96</v>
      </c>
    </row>
    <row r="119" spans="1:17" x14ac:dyDescent="0.25">
      <c r="A119" s="7" t="s">
        <v>239</v>
      </c>
      <c r="B119" s="8" t="s">
        <v>240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  <c r="K119" s="44">
        <f t="shared" si="7"/>
        <v>68194.8</v>
      </c>
      <c r="L119" s="39">
        <f t="shared" si="8"/>
        <v>18338.026000000002</v>
      </c>
      <c r="M119" s="45">
        <f t="shared" si="9"/>
        <v>8777.2740000000013</v>
      </c>
      <c r="N119" s="39">
        <f t="shared" si="10"/>
        <v>9560.7520000000004</v>
      </c>
      <c r="O119" s="46">
        <f t="shared" si="11"/>
        <v>0.23693263810597537</v>
      </c>
      <c r="P119">
        <f t="shared" si="12"/>
        <v>245</v>
      </c>
      <c r="Q119">
        <f t="shared" si="13"/>
        <v>55</v>
      </c>
    </row>
    <row r="120" spans="1:17" x14ac:dyDescent="0.25">
      <c r="A120" s="7" t="s">
        <v>241</v>
      </c>
      <c r="B120" s="8" t="s">
        <v>242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  <c r="K120" s="44">
        <f t="shared" si="7"/>
        <v>117000</v>
      </c>
      <c r="L120" s="39">
        <f t="shared" si="8"/>
        <v>24046</v>
      </c>
      <c r="M120" s="45">
        <f t="shared" si="9"/>
        <v>3031.4279999999999</v>
      </c>
      <c r="N120" s="39">
        <f t="shared" si="10"/>
        <v>21014.572</v>
      </c>
      <c r="O120" s="46">
        <f t="shared" si="11"/>
        <v>1.7359458483754511</v>
      </c>
      <c r="P120">
        <f t="shared" si="12"/>
        <v>114</v>
      </c>
      <c r="Q120">
        <f t="shared" si="13"/>
        <v>162</v>
      </c>
    </row>
    <row r="121" spans="1:17" x14ac:dyDescent="0.25">
      <c r="A121" s="7" t="s">
        <v>243</v>
      </c>
      <c r="B121" s="8" t="s">
        <v>244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  <c r="K121" s="44">
        <f t="shared" si="7"/>
        <v>121500</v>
      </c>
      <c r="L121" s="39">
        <f t="shared" si="8"/>
        <v>23428</v>
      </c>
      <c r="M121" s="45">
        <f t="shared" si="9"/>
        <v>3529.5</v>
      </c>
      <c r="N121" s="39">
        <f t="shared" si="10"/>
        <v>19898.5</v>
      </c>
      <c r="O121" s="46">
        <f t="shared" si="11"/>
        <v>1.2205095942120163</v>
      </c>
      <c r="P121">
        <f t="shared" si="12"/>
        <v>116</v>
      </c>
      <c r="Q121">
        <f t="shared" si="13"/>
        <v>144</v>
      </c>
    </row>
    <row r="122" spans="1:17" x14ac:dyDescent="0.25">
      <c r="A122" s="7" t="s">
        <v>245</v>
      </c>
      <c r="B122" s="8" t="s">
        <v>246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  <c r="K122" s="44">
        <f t="shared" si="7"/>
        <v>23670</v>
      </c>
      <c r="L122" s="39">
        <f t="shared" si="8"/>
        <v>22588.15</v>
      </c>
      <c r="M122" s="45">
        <f t="shared" si="9"/>
        <v>3782.6496000000006</v>
      </c>
      <c r="N122" s="39">
        <f t="shared" si="10"/>
        <v>18805.500400000001</v>
      </c>
      <c r="O122" s="46">
        <f t="shared" si="11"/>
        <v>0.60227448322602528</v>
      </c>
      <c r="P122">
        <f t="shared" si="12"/>
        <v>126</v>
      </c>
      <c r="Q122">
        <f t="shared" si="13"/>
        <v>133</v>
      </c>
    </row>
    <row r="123" spans="1:17" x14ac:dyDescent="0.25">
      <c r="A123" s="7" t="s">
        <v>247</v>
      </c>
      <c r="B123" s="8" t="s">
        <v>248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  <c r="K123" s="44">
        <f t="shared" si="7"/>
        <v>261900</v>
      </c>
      <c r="L123" s="39">
        <f t="shared" si="8"/>
        <v>18891.7</v>
      </c>
      <c r="M123" s="45">
        <f t="shared" si="9"/>
        <v>7113.2139999999999</v>
      </c>
      <c r="N123" s="39">
        <f t="shared" si="10"/>
        <v>11778.486000000001</v>
      </c>
      <c r="O123" s="46">
        <f t="shared" si="11"/>
        <v>0.5743120200075249</v>
      </c>
      <c r="P123">
        <f t="shared" si="12"/>
        <v>187</v>
      </c>
      <c r="Q123">
        <f t="shared" si="13"/>
        <v>75</v>
      </c>
    </row>
    <row r="124" spans="1:17" x14ac:dyDescent="0.25">
      <c r="A124" s="7" t="s">
        <v>249</v>
      </c>
      <c r="B124" s="8" t="s">
        <v>250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8</v>
      </c>
      <c r="I124" s="21">
        <v>33921</v>
      </c>
      <c r="J124" s="22">
        <v>17252.5</v>
      </c>
      <c r="K124" s="44">
        <f t="shared" si="7"/>
        <v>135000</v>
      </c>
      <c r="L124" s="39">
        <f t="shared" si="8"/>
        <v>22130</v>
      </c>
      <c r="M124" s="45">
        <f t="shared" si="9"/>
        <v>3702.9120000000003</v>
      </c>
      <c r="N124" s="39">
        <f t="shared" si="10"/>
        <v>18427.088</v>
      </c>
      <c r="O124" s="46">
        <f t="shared" si="11"/>
        <v>1.1147412906910339</v>
      </c>
      <c r="P124">
        <f t="shared" si="12"/>
        <v>127</v>
      </c>
      <c r="Q124">
        <f t="shared" si="13"/>
        <v>137</v>
      </c>
    </row>
    <row r="125" spans="1:17" x14ac:dyDescent="0.25">
      <c r="A125" s="7" t="s">
        <v>251</v>
      </c>
      <c r="B125" s="8" t="s">
        <v>252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8</v>
      </c>
      <c r="I125" s="21">
        <v>43908.4</v>
      </c>
      <c r="J125" s="22">
        <v>134355.9</v>
      </c>
      <c r="K125" s="44">
        <f t="shared" si="7"/>
        <v>34812</v>
      </c>
      <c r="L125" s="39">
        <f t="shared" si="8"/>
        <v>21149.64</v>
      </c>
      <c r="M125" s="45">
        <f t="shared" si="9"/>
        <v>4682.9564000000028</v>
      </c>
      <c r="N125" s="39">
        <f t="shared" si="10"/>
        <v>16466.683599999997</v>
      </c>
      <c r="O125" s="46">
        <f t="shared" si="11"/>
        <v>0.44893452970297115</v>
      </c>
      <c r="P125">
        <f t="shared" si="12"/>
        <v>145</v>
      </c>
      <c r="Q125">
        <f t="shared" si="13"/>
        <v>103</v>
      </c>
    </row>
    <row r="126" spans="1:17" x14ac:dyDescent="0.25">
      <c r="A126" s="7" t="s">
        <v>253</v>
      </c>
      <c r="B126" s="8" t="s">
        <v>254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  <c r="K126" s="44">
        <f t="shared" si="7"/>
        <v>62280</v>
      </c>
      <c r="L126" s="39">
        <f t="shared" si="8"/>
        <v>21108.6</v>
      </c>
      <c r="M126" s="45">
        <f t="shared" si="9"/>
        <v>4516.0160000000033</v>
      </c>
      <c r="N126" s="39">
        <f t="shared" si="10"/>
        <v>16592.583999999995</v>
      </c>
      <c r="O126" s="46">
        <f t="shared" si="11"/>
        <v>0.53710551395507256</v>
      </c>
      <c r="P126">
        <f t="shared" si="12"/>
        <v>143</v>
      </c>
      <c r="Q126">
        <f t="shared" si="13"/>
        <v>109</v>
      </c>
    </row>
    <row r="127" spans="1:17" x14ac:dyDescent="0.25">
      <c r="A127" s="7" t="s">
        <v>255</v>
      </c>
      <c r="B127" s="8" t="s">
        <v>256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  <c r="K127" s="44">
        <f t="shared" si="7"/>
        <v>22410</v>
      </c>
      <c r="L127" s="39">
        <f t="shared" si="8"/>
        <v>23655.95</v>
      </c>
      <c r="M127" s="45">
        <f t="shared" si="9"/>
        <v>1776.1500000000015</v>
      </c>
      <c r="N127" s="39">
        <f t="shared" si="10"/>
        <v>21879.8</v>
      </c>
      <c r="O127" s="46">
        <f t="shared" si="11"/>
        <v>3.3640049140049175</v>
      </c>
      <c r="P127">
        <f t="shared" si="12"/>
        <v>111</v>
      </c>
      <c r="Q127">
        <f t="shared" si="13"/>
        <v>252</v>
      </c>
    </row>
    <row r="128" spans="1:17" x14ac:dyDescent="0.25">
      <c r="A128" s="7" t="s">
        <v>257</v>
      </c>
      <c r="B128" s="8" t="s">
        <v>258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  <c r="K128" s="44">
        <f t="shared" si="7"/>
        <v>27074.7</v>
      </c>
      <c r="L128" s="39">
        <f t="shared" si="8"/>
        <v>21314.626499999998</v>
      </c>
      <c r="M128" s="45">
        <f t="shared" si="9"/>
        <v>4055.4055000000044</v>
      </c>
      <c r="N128" s="39">
        <f t="shared" si="10"/>
        <v>17259.220999999994</v>
      </c>
      <c r="O128" s="46">
        <f t="shared" si="11"/>
        <v>0.52115735183796119</v>
      </c>
      <c r="P128">
        <f t="shared" si="12"/>
        <v>138</v>
      </c>
      <c r="Q128">
        <f t="shared" si="13"/>
        <v>126</v>
      </c>
    </row>
    <row r="129" spans="1:17" x14ac:dyDescent="0.25">
      <c r="A129" s="7" t="s">
        <v>259</v>
      </c>
      <c r="B129" s="8" t="s">
        <v>260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8</v>
      </c>
      <c r="I129" s="21">
        <v>25982</v>
      </c>
      <c r="J129" s="22">
        <v>25565.5</v>
      </c>
      <c r="K129" s="44">
        <f t="shared" si="7"/>
        <v>54000</v>
      </c>
      <c r="L129" s="39">
        <f t="shared" si="8"/>
        <v>22069</v>
      </c>
      <c r="M129" s="45">
        <f t="shared" si="9"/>
        <v>3173.7400000000016</v>
      </c>
      <c r="N129" s="39">
        <f t="shared" si="10"/>
        <v>18895.259999999998</v>
      </c>
      <c r="O129" s="46">
        <f t="shared" si="11"/>
        <v>0.91650966183574978</v>
      </c>
      <c r="P129">
        <f t="shared" si="12"/>
        <v>125</v>
      </c>
      <c r="Q129">
        <f t="shared" si="13"/>
        <v>156</v>
      </c>
    </row>
    <row r="130" spans="1:17" x14ac:dyDescent="0.25">
      <c r="A130" s="7" t="s">
        <v>261</v>
      </c>
      <c r="B130" s="8" t="s">
        <v>262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  <c r="K130" s="44">
        <f t="shared" si="7"/>
        <v>56349</v>
      </c>
      <c r="L130" s="39">
        <f t="shared" si="8"/>
        <v>21348.255000000001</v>
      </c>
      <c r="M130" s="45">
        <f t="shared" si="9"/>
        <v>3658.8369999999995</v>
      </c>
      <c r="N130" s="39">
        <f t="shared" si="10"/>
        <v>17689.418000000001</v>
      </c>
      <c r="O130" s="46">
        <f t="shared" si="11"/>
        <v>0.70893834656702459</v>
      </c>
      <c r="P130">
        <f t="shared" si="12"/>
        <v>132</v>
      </c>
      <c r="Q130">
        <f t="shared" si="13"/>
        <v>139</v>
      </c>
    </row>
    <row r="131" spans="1:17" x14ac:dyDescent="0.25">
      <c r="A131" s="7" t="s">
        <v>263</v>
      </c>
      <c r="B131" s="8" t="s">
        <v>264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  <c r="K131" s="44">
        <f t="shared" si="7"/>
        <v>19350</v>
      </c>
      <c r="L131" s="39">
        <f t="shared" si="8"/>
        <v>15256.25</v>
      </c>
      <c r="M131" s="45">
        <f t="shared" si="9"/>
        <v>9725.594000000001</v>
      </c>
      <c r="N131" s="39">
        <f t="shared" si="10"/>
        <v>5530.655999999999</v>
      </c>
      <c r="O131" s="46">
        <f t="shared" si="11"/>
        <v>0.1586364069573506</v>
      </c>
      <c r="P131">
        <f t="shared" si="12"/>
        <v>403</v>
      </c>
      <c r="Q131">
        <f t="shared" si="13"/>
        <v>47</v>
      </c>
    </row>
    <row r="132" spans="1:17" x14ac:dyDescent="0.25">
      <c r="A132" s="7" t="s">
        <v>265</v>
      </c>
      <c r="B132" s="8" t="s">
        <v>266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  <c r="K132" s="44">
        <f t="shared" ref="K132:K195" si="14">C132-(C132*0.1)</f>
        <v>25200</v>
      </c>
      <c r="L132" s="39">
        <f t="shared" ref="L132:L195" si="15">(E132-G132)-(0.045*(C132-K132))</f>
        <v>21174.600000000002</v>
      </c>
      <c r="M132" s="45">
        <f t="shared" ref="M132:M195" si="16">(E132*1.052)-L132</f>
        <v>3542.876400000001</v>
      </c>
      <c r="N132" s="39">
        <f t="shared" ref="N132:N195" si="17">L132-M132</f>
        <v>17631.723600000001</v>
      </c>
      <c r="O132" s="46">
        <f t="shared" ref="O132:O195" si="18">(M132-G132)/G132</f>
        <v>0.61399316659833314</v>
      </c>
      <c r="P132">
        <f t="shared" ref="P132:P195" si="19">_xlfn.RANK.EQ(N132,$N$3:$N$502,0)</f>
        <v>133</v>
      </c>
      <c r="Q132">
        <f t="shared" ref="Q132:Q195" si="20">_xlfn.RANK.EQ(M132,$M$3:$M$502,0)</f>
        <v>143</v>
      </c>
    </row>
    <row r="133" spans="1:17" x14ac:dyDescent="0.25">
      <c r="A133" s="7" t="s">
        <v>267</v>
      </c>
      <c r="B133" s="8" t="s">
        <v>268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  <c r="K133" s="44">
        <f t="shared" si="14"/>
        <v>27257.4</v>
      </c>
      <c r="L133" s="39">
        <f t="shared" si="15"/>
        <v>21132.713</v>
      </c>
      <c r="M133" s="45">
        <f t="shared" si="16"/>
        <v>3584.0270000000019</v>
      </c>
      <c r="N133" s="39">
        <f t="shared" si="17"/>
        <v>17548.685999999998</v>
      </c>
      <c r="O133" s="46">
        <f t="shared" si="18"/>
        <v>0.61007502246181577</v>
      </c>
      <c r="P133">
        <f t="shared" si="19"/>
        <v>136</v>
      </c>
      <c r="Q133">
        <f t="shared" si="20"/>
        <v>141</v>
      </c>
    </row>
    <row r="134" spans="1:17" x14ac:dyDescent="0.25">
      <c r="A134" s="7" t="s">
        <v>269</v>
      </c>
      <c r="B134" s="8" t="s">
        <v>270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  <c r="K134" s="44">
        <f t="shared" si="14"/>
        <v>40500</v>
      </c>
      <c r="L134" s="39">
        <f t="shared" si="15"/>
        <v>24973.5</v>
      </c>
      <c r="M134" s="45">
        <f t="shared" si="16"/>
        <v>-311.46399999999994</v>
      </c>
      <c r="N134" s="39">
        <f t="shared" si="17"/>
        <v>25284.964</v>
      </c>
      <c r="O134" s="46">
        <f t="shared" si="18"/>
        <v>-0.82027466820542416</v>
      </c>
      <c r="P134">
        <f t="shared" si="19"/>
        <v>101</v>
      </c>
      <c r="Q134">
        <f t="shared" si="20"/>
        <v>493</v>
      </c>
    </row>
    <row r="135" spans="1:17" x14ac:dyDescent="0.25">
      <c r="A135" s="7" t="s">
        <v>271</v>
      </c>
      <c r="B135" s="8" t="s">
        <v>272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  <c r="K135" s="44">
        <f t="shared" si="14"/>
        <v>47700</v>
      </c>
      <c r="L135" s="39">
        <f t="shared" si="15"/>
        <v>21055.5</v>
      </c>
      <c r="M135" s="45">
        <f t="shared" si="16"/>
        <v>3462.4120000000003</v>
      </c>
      <c r="N135" s="39">
        <f t="shared" si="17"/>
        <v>17593.088</v>
      </c>
      <c r="O135" s="46">
        <f t="shared" si="18"/>
        <v>0.72088071570576551</v>
      </c>
      <c r="P135">
        <f t="shared" si="19"/>
        <v>134</v>
      </c>
      <c r="Q135">
        <f t="shared" si="20"/>
        <v>147</v>
      </c>
    </row>
    <row r="136" spans="1:17" x14ac:dyDescent="0.25">
      <c r="A136" s="7" t="s">
        <v>273</v>
      </c>
      <c r="B136" s="8" t="s">
        <v>274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  <c r="K136" s="44">
        <f t="shared" si="14"/>
        <v>37770.300000000003</v>
      </c>
      <c r="L136" s="39">
        <f t="shared" si="15"/>
        <v>16677.148499999999</v>
      </c>
      <c r="M136" s="45">
        <f t="shared" si="16"/>
        <v>7342.1155000000035</v>
      </c>
      <c r="N136" s="39">
        <f t="shared" si="17"/>
        <v>9335.0329999999958</v>
      </c>
      <c r="O136" s="46">
        <f t="shared" si="18"/>
        <v>0.23065965471002406</v>
      </c>
      <c r="P136">
        <f t="shared" si="19"/>
        <v>252</v>
      </c>
      <c r="Q136">
        <f t="shared" si="20"/>
        <v>72</v>
      </c>
    </row>
    <row r="137" spans="1:17" x14ac:dyDescent="0.25">
      <c r="A137" s="7" t="s">
        <v>275</v>
      </c>
      <c r="B137" s="8" t="s">
        <v>276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  <c r="K137" s="44">
        <f t="shared" si="14"/>
        <v>107685</v>
      </c>
      <c r="L137" s="39">
        <f t="shared" si="15"/>
        <v>23875.674999999999</v>
      </c>
      <c r="M137" s="45">
        <f t="shared" si="16"/>
        <v>134.43660000000091</v>
      </c>
      <c r="N137" s="39">
        <f t="shared" si="17"/>
        <v>23741.238399999998</v>
      </c>
      <c r="O137" s="46">
        <f t="shared" si="18"/>
        <v>-1.0845088006034704</v>
      </c>
      <c r="P137">
        <f t="shared" si="19"/>
        <v>108</v>
      </c>
      <c r="Q137">
        <f t="shared" si="20"/>
        <v>487</v>
      </c>
    </row>
    <row r="138" spans="1:17" x14ac:dyDescent="0.25">
      <c r="A138" s="7" t="s">
        <v>277</v>
      </c>
      <c r="B138" s="8" t="s">
        <v>278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  <c r="K138" s="44">
        <f t="shared" si="14"/>
        <v>24300</v>
      </c>
      <c r="L138" s="39">
        <f t="shared" si="15"/>
        <v>22192.6</v>
      </c>
      <c r="M138" s="45">
        <f t="shared" si="16"/>
        <v>1777.3251999999993</v>
      </c>
      <c r="N138" s="39">
        <f t="shared" si="17"/>
        <v>20415.274799999999</v>
      </c>
      <c r="O138" s="46">
        <f t="shared" si="18"/>
        <v>2.7735142250530771</v>
      </c>
      <c r="P138">
        <f t="shared" si="19"/>
        <v>115</v>
      </c>
      <c r="Q138">
        <f t="shared" si="20"/>
        <v>251</v>
      </c>
    </row>
    <row r="139" spans="1:17" x14ac:dyDescent="0.25">
      <c r="A139" s="7" t="s">
        <v>279</v>
      </c>
      <c r="B139" s="8" t="s">
        <v>280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  <c r="K139" s="44">
        <f t="shared" si="14"/>
        <v>31860</v>
      </c>
      <c r="L139" s="39">
        <f t="shared" si="15"/>
        <v>27436.7</v>
      </c>
      <c r="M139" s="45">
        <f t="shared" si="16"/>
        <v>-3522.6359999999986</v>
      </c>
      <c r="N139" s="39">
        <f t="shared" si="17"/>
        <v>30959.335999999999</v>
      </c>
      <c r="O139" s="46">
        <f t="shared" si="18"/>
        <v>-0.27577384868421079</v>
      </c>
      <c r="P139">
        <f t="shared" si="19"/>
        <v>77</v>
      </c>
      <c r="Q139">
        <f t="shared" si="20"/>
        <v>496</v>
      </c>
    </row>
    <row r="140" spans="1:17" x14ac:dyDescent="0.25">
      <c r="A140" s="7" t="s">
        <v>281</v>
      </c>
      <c r="B140" s="8" t="s">
        <v>282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  <c r="K140" s="44">
        <f t="shared" si="14"/>
        <v>20970</v>
      </c>
      <c r="L140" s="39">
        <f t="shared" si="15"/>
        <v>17536.150000000001</v>
      </c>
      <c r="M140" s="45">
        <f t="shared" si="16"/>
        <v>6198.0220000000008</v>
      </c>
      <c r="N140" s="39">
        <f t="shared" si="17"/>
        <v>11338.128000000001</v>
      </c>
      <c r="O140" s="46">
        <f t="shared" si="18"/>
        <v>0.25976056910569123</v>
      </c>
      <c r="P140">
        <f t="shared" si="19"/>
        <v>196</v>
      </c>
      <c r="Q140">
        <f t="shared" si="20"/>
        <v>83</v>
      </c>
    </row>
    <row r="141" spans="1:17" x14ac:dyDescent="0.25">
      <c r="A141" s="7" t="s">
        <v>283</v>
      </c>
      <c r="B141" s="8" t="s">
        <v>284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  <c r="K141" s="44">
        <f t="shared" si="14"/>
        <v>9900</v>
      </c>
      <c r="L141" s="39">
        <f t="shared" si="15"/>
        <v>16622.5</v>
      </c>
      <c r="M141" s="45">
        <f t="shared" si="16"/>
        <v>6655.1039999999994</v>
      </c>
      <c r="N141" s="39">
        <f t="shared" si="17"/>
        <v>9967.3960000000006</v>
      </c>
      <c r="O141" s="46">
        <f t="shared" si="18"/>
        <v>0.22000073327222719</v>
      </c>
      <c r="P141">
        <f t="shared" si="19"/>
        <v>228</v>
      </c>
      <c r="Q141">
        <f t="shared" si="20"/>
        <v>77</v>
      </c>
    </row>
    <row r="142" spans="1:17" x14ac:dyDescent="0.25">
      <c r="A142" s="7" t="s">
        <v>285</v>
      </c>
      <c r="B142" s="8" t="s">
        <v>286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  <c r="K142" s="44">
        <f t="shared" si="14"/>
        <v>179100</v>
      </c>
      <c r="L142" s="39">
        <f t="shared" si="15"/>
        <v>21113.600000000002</v>
      </c>
      <c r="M142" s="45">
        <f t="shared" si="16"/>
        <v>2130.7608</v>
      </c>
      <c r="N142" s="39">
        <f t="shared" si="17"/>
        <v>18982.839200000002</v>
      </c>
      <c r="O142" s="46">
        <f t="shared" si="18"/>
        <v>23.690159907300117</v>
      </c>
      <c r="P142">
        <f t="shared" si="19"/>
        <v>124</v>
      </c>
      <c r="Q142">
        <f t="shared" si="20"/>
        <v>219</v>
      </c>
    </row>
    <row r="143" spans="1:17" x14ac:dyDescent="0.25">
      <c r="A143" s="7" t="s">
        <v>287</v>
      </c>
      <c r="B143" s="8" t="s">
        <v>288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  <c r="K143" s="44">
        <f t="shared" si="14"/>
        <v>27000</v>
      </c>
      <c r="L143" s="39">
        <f t="shared" si="15"/>
        <v>21299.5</v>
      </c>
      <c r="M143" s="45">
        <f t="shared" si="16"/>
        <v>1835.2424000000028</v>
      </c>
      <c r="N143" s="39">
        <f t="shared" si="17"/>
        <v>19464.257599999997</v>
      </c>
      <c r="O143" s="46">
        <f t="shared" si="18"/>
        <v>2.2966452308245064</v>
      </c>
      <c r="P143">
        <f t="shared" si="19"/>
        <v>120</v>
      </c>
      <c r="Q143">
        <f t="shared" si="20"/>
        <v>246</v>
      </c>
    </row>
    <row r="144" spans="1:17" x14ac:dyDescent="0.25">
      <c r="A144" s="7" t="s">
        <v>289</v>
      </c>
      <c r="B144" s="8" t="s">
        <v>290</v>
      </c>
      <c r="C144" s="9">
        <v>58803</v>
      </c>
      <c r="D144" s="10" t="s">
        <v>8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  <c r="K144" s="44">
        <f t="shared" si="14"/>
        <v>52922.7</v>
      </c>
      <c r="L144" s="39">
        <f t="shared" si="15"/>
        <v>19235.386500000001</v>
      </c>
      <c r="M144" s="45">
        <f t="shared" si="16"/>
        <v>3871.7934999999998</v>
      </c>
      <c r="N144" s="39">
        <f t="shared" si="17"/>
        <v>15363.593000000001</v>
      </c>
      <c r="O144" s="46">
        <f t="shared" si="18"/>
        <v>0.57070730223123722</v>
      </c>
      <c r="P144">
        <f t="shared" si="19"/>
        <v>154</v>
      </c>
      <c r="Q144">
        <f t="shared" si="20"/>
        <v>131</v>
      </c>
    </row>
    <row r="145" spans="1:17" x14ac:dyDescent="0.25">
      <c r="A145" s="7" t="s">
        <v>291</v>
      </c>
      <c r="B145" s="8" t="s">
        <v>292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  <c r="K145" s="44">
        <f t="shared" si="14"/>
        <v>10251</v>
      </c>
      <c r="L145" s="39">
        <f t="shared" si="15"/>
        <v>18786.744999999999</v>
      </c>
      <c r="M145" s="45">
        <f t="shared" si="16"/>
        <v>4102.6710000000021</v>
      </c>
      <c r="N145" s="39">
        <f t="shared" si="17"/>
        <v>14684.073999999997</v>
      </c>
      <c r="O145" s="46">
        <f t="shared" si="18"/>
        <v>0.40502431506849385</v>
      </c>
      <c r="P145">
        <f t="shared" si="19"/>
        <v>157</v>
      </c>
      <c r="Q145">
        <f t="shared" si="20"/>
        <v>123</v>
      </c>
    </row>
    <row r="146" spans="1:17" x14ac:dyDescent="0.25">
      <c r="A146" s="7" t="s">
        <v>293</v>
      </c>
      <c r="B146" s="8" t="s">
        <v>294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8</v>
      </c>
      <c r="I146" s="21">
        <v>29739.599999999999</v>
      </c>
      <c r="J146" s="22">
        <v>48337.8</v>
      </c>
      <c r="K146" s="44">
        <f t="shared" si="14"/>
        <v>43935.3</v>
      </c>
      <c r="L146" s="39">
        <f t="shared" si="15"/>
        <v>22217.723499999996</v>
      </c>
      <c r="M146" s="45">
        <f t="shared" si="16"/>
        <v>359.56410000000324</v>
      </c>
      <c r="N146" s="39">
        <f t="shared" si="17"/>
        <v>21858.159399999993</v>
      </c>
      <c r="O146" s="46">
        <f t="shared" si="18"/>
        <v>-1.368368097530994</v>
      </c>
      <c r="P146">
        <f t="shared" si="19"/>
        <v>112</v>
      </c>
      <c r="Q146">
        <f t="shared" si="20"/>
        <v>477</v>
      </c>
    </row>
    <row r="147" spans="1:17" x14ac:dyDescent="0.25">
      <c r="A147" s="7" t="s">
        <v>295</v>
      </c>
      <c r="B147" s="8" t="s">
        <v>296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  <c r="K147" s="44">
        <f t="shared" si="14"/>
        <v>23400</v>
      </c>
      <c r="L147" s="39">
        <f t="shared" si="15"/>
        <v>20899.8</v>
      </c>
      <c r="M147" s="45">
        <f t="shared" si="16"/>
        <v>1626.4655999999995</v>
      </c>
      <c r="N147" s="39">
        <f t="shared" si="17"/>
        <v>19273.3344</v>
      </c>
      <c r="O147" s="46">
        <f t="shared" si="18"/>
        <v>3.1072363636363627</v>
      </c>
      <c r="P147">
        <f t="shared" si="19"/>
        <v>122</v>
      </c>
      <c r="Q147">
        <f t="shared" si="20"/>
        <v>273</v>
      </c>
    </row>
    <row r="148" spans="1:17" x14ac:dyDescent="0.25">
      <c r="A148" s="7" t="s">
        <v>297</v>
      </c>
      <c r="B148" s="8" t="s">
        <v>298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  <c r="K148" s="44">
        <f t="shared" si="14"/>
        <v>81000</v>
      </c>
      <c r="L148" s="39">
        <f t="shared" si="15"/>
        <v>19871.899999999998</v>
      </c>
      <c r="M148" s="45">
        <f t="shared" si="16"/>
        <v>2577.8852000000006</v>
      </c>
      <c r="N148" s="39">
        <f t="shared" si="17"/>
        <v>17294.014799999997</v>
      </c>
      <c r="O148" s="46">
        <f t="shared" si="18"/>
        <v>1.4246474793077506</v>
      </c>
      <c r="P148">
        <f t="shared" si="19"/>
        <v>137</v>
      </c>
      <c r="Q148">
        <f t="shared" si="20"/>
        <v>184</v>
      </c>
    </row>
    <row r="149" spans="1:17" x14ac:dyDescent="0.25">
      <c r="A149" s="7" t="s">
        <v>299</v>
      </c>
      <c r="B149" s="8" t="s">
        <v>300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  <c r="K149" s="44">
        <f t="shared" si="14"/>
        <v>152100</v>
      </c>
      <c r="L149" s="39">
        <f t="shared" si="15"/>
        <v>19238.2</v>
      </c>
      <c r="M149" s="45">
        <f t="shared" si="16"/>
        <v>3010.0220000000008</v>
      </c>
      <c r="N149" s="39">
        <f t="shared" si="17"/>
        <v>16228.178</v>
      </c>
      <c r="O149" s="46">
        <f t="shared" si="18"/>
        <v>1.6178657157766576</v>
      </c>
      <c r="P149">
        <f t="shared" si="19"/>
        <v>148</v>
      </c>
      <c r="Q149">
        <f t="shared" si="20"/>
        <v>163</v>
      </c>
    </row>
    <row r="150" spans="1:17" x14ac:dyDescent="0.25">
      <c r="A150" s="7" t="s">
        <v>301</v>
      </c>
      <c r="B150" s="8" t="s">
        <v>302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  <c r="K150" s="44">
        <f t="shared" si="14"/>
        <v>82800</v>
      </c>
      <c r="L150" s="39">
        <f t="shared" si="15"/>
        <v>20806</v>
      </c>
      <c r="M150" s="45">
        <f t="shared" si="16"/>
        <v>1324.9240000000027</v>
      </c>
      <c r="N150" s="39">
        <f t="shared" si="17"/>
        <v>19481.075999999997</v>
      </c>
      <c r="O150" s="46">
        <f t="shared" si="18"/>
        <v>-8.2400218579235123</v>
      </c>
      <c r="P150">
        <f t="shared" si="19"/>
        <v>119</v>
      </c>
      <c r="Q150">
        <f t="shared" si="20"/>
        <v>324</v>
      </c>
    </row>
    <row r="151" spans="1:17" x14ac:dyDescent="0.25">
      <c r="A151" s="7" t="s">
        <v>303</v>
      </c>
      <c r="B151" s="8" t="s">
        <v>304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  <c r="K151" s="44">
        <f t="shared" si="14"/>
        <v>189000</v>
      </c>
      <c r="L151" s="39">
        <f t="shared" si="15"/>
        <v>14155.900000000001</v>
      </c>
      <c r="M151" s="45">
        <f t="shared" si="16"/>
        <v>7962.6104000000014</v>
      </c>
      <c r="N151" s="39">
        <f t="shared" si="17"/>
        <v>6193.2896000000001</v>
      </c>
      <c r="O151" s="46">
        <f t="shared" si="18"/>
        <v>0.34405928126529733</v>
      </c>
      <c r="P151">
        <f t="shared" si="19"/>
        <v>366</v>
      </c>
      <c r="Q151">
        <f t="shared" si="20"/>
        <v>65</v>
      </c>
    </row>
    <row r="152" spans="1:17" x14ac:dyDescent="0.25">
      <c r="A152" s="7" t="s">
        <v>305</v>
      </c>
      <c r="B152" s="8" t="s">
        <v>306</v>
      </c>
      <c r="C152" s="9">
        <v>15000</v>
      </c>
      <c r="D152" s="10" t="s">
        <v>8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  <c r="K152" s="44">
        <f t="shared" si="14"/>
        <v>13500</v>
      </c>
      <c r="L152" s="39">
        <f t="shared" si="15"/>
        <v>8521.5</v>
      </c>
      <c r="M152" s="45">
        <f t="shared" si="16"/>
        <v>13410.596000000001</v>
      </c>
      <c r="N152" s="39">
        <f t="shared" si="17"/>
        <v>-4889.0960000000014</v>
      </c>
      <c r="O152" s="46">
        <f t="shared" si="18"/>
        <v>9.3938820458438807E-2</v>
      </c>
      <c r="P152">
        <f t="shared" si="19"/>
        <v>500</v>
      </c>
      <c r="Q152">
        <f t="shared" si="20"/>
        <v>30</v>
      </c>
    </row>
    <row r="153" spans="1:17" x14ac:dyDescent="0.25">
      <c r="A153" s="7" t="s">
        <v>307</v>
      </c>
      <c r="B153" s="8" t="s">
        <v>308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  <c r="K153" s="44">
        <f t="shared" si="14"/>
        <v>158400</v>
      </c>
      <c r="L153" s="39">
        <f t="shared" si="15"/>
        <v>18059</v>
      </c>
      <c r="M153" s="45">
        <f t="shared" si="16"/>
        <v>3778.4160000000011</v>
      </c>
      <c r="N153" s="39">
        <f t="shared" si="17"/>
        <v>14280.583999999999</v>
      </c>
      <c r="O153" s="46">
        <f t="shared" si="18"/>
        <v>0.98134032511798697</v>
      </c>
      <c r="P153">
        <f t="shared" si="19"/>
        <v>165</v>
      </c>
      <c r="Q153">
        <f t="shared" si="20"/>
        <v>135</v>
      </c>
    </row>
    <row r="154" spans="1:17" x14ac:dyDescent="0.25">
      <c r="A154" s="7" t="s">
        <v>309</v>
      </c>
      <c r="B154" s="8" t="s">
        <v>310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  <c r="K154" s="44">
        <f t="shared" si="14"/>
        <v>64440</v>
      </c>
      <c r="L154" s="39">
        <f t="shared" si="15"/>
        <v>19649.8</v>
      </c>
      <c r="M154" s="45">
        <f t="shared" si="16"/>
        <v>2070.844000000001</v>
      </c>
      <c r="N154" s="39">
        <f t="shared" si="17"/>
        <v>17578.955999999998</v>
      </c>
      <c r="O154" s="46">
        <f t="shared" si="18"/>
        <v>2.0679170370370383</v>
      </c>
      <c r="P154">
        <f t="shared" si="19"/>
        <v>135</v>
      </c>
      <c r="Q154">
        <f t="shared" si="20"/>
        <v>224</v>
      </c>
    </row>
    <row r="155" spans="1:17" x14ac:dyDescent="0.25">
      <c r="A155" s="7" t="s">
        <v>311</v>
      </c>
      <c r="B155" s="8" t="s">
        <v>312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  <c r="K155" s="44">
        <f t="shared" si="14"/>
        <v>15300</v>
      </c>
      <c r="L155" s="39">
        <f t="shared" si="15"/>
        <v>10231.5</v>
      </c>
      <c r="M155" s="45">
        <f t="shared" si="16"/>
        <v>11449.168000000001</v>
      </c>
      <c r="N155" s="39">
        <f t="shared" si="17"/>
        <v>-1217.6680000000015</v>
      </c>
      <c r="O155" s="46">
        <f t="shared" si="18"/>
        <v>0.11146179982525983</v>
      </c>
      <c r="P155">
        <f t="shared" si="19"/>
        <v>499</v>
      </c>
      <c r="Q155">
        <f t="shared" si="20"/>
        <v>38</v>
      </c>
    </row>
    <row r="156" spans="1:17" x14ac:dyDescent="0.25">
      <c r="A156" s="7" t="s">
        <v>313</v>
      </c>
      <c r="B156" s="8" t="s">
        <v>314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  <c r="K156" s="44">
        <f t="shared" si="14"/>
        <v>10463.4</v>
      </c>
      <c r="L156" s="39">
        <f t="shared" si="15"/>
        <v>18823.483</v>
      </c>
      <c r="M156" s="45">
        <f t="shared" si="16"/>
        <v>2817.8401999999987</v>
      </c>
      <c r="N156" s="39">
        <f t="shared" si="17"/>
        <v>16005.642800000001</v>
      </c>
      <c r="O156" s="46">
        <f t="shared" si="18"/>
        <v>0.6616583323505123</v>
      </c>
      <c r="P156">
        <f t="shared" si="19"/>
        <v>151</v>
      </c>
      <c r="Q156">
        <f t="shared" si="20"/>
        <v>174</v>
      </c>
    </row>
    <row r="157" spans="1:17" x14ac:dyDescent="0.25">
      <c r="A157" s="7" t="s">
        <v>315</v>
      </c>
      <c r="B157" s="8" t="s">
        <v>316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  <c r="K157" s="44">
        <f t="shared" si="14"/>
        <v>10800</v>
      </c>
      <c r="L157" s="39">
        <f t="shared" si="15"/>
        <v>19920.3</v>
      </c>
      <c r="M157" s="45">
        <f t="shared" si="16"/>
        <v>1555.3332000000009</v>
      </c>
      <c r="N157" s="39">
        <f t="shared" si="17"/>
        <v>18364.966799999998</v>
      </c>
      <c r="O157" s="46">
        <f t="shared" si="18"/>
        <v>2.536455661664395</v>
      </c>
      <c r="P157">
        <f t="shared" si="19"/>
        <v>128</v>
      </c>
      <c r="Q157">
        <f t="shared" si="20"/>
        <v>290</v>
      </c>
    </row>
    <row r="158" spans="1:17" x14ac:dyDescent="0.25">
      <c r="A158" s="7" t="s">
        <v>317</v>
      </c>
      <c r="B158" s="8" t="s">
        <v>318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  <c r="K158" s="44">
        <f t="shared" si="14"/>
        <v>73350</v>
      </c>
      <c r="L158" s="39">
        <f t="shared" si="15"/>
        <v>19061.25</v>
      </c>
      <c r="M158" s="45">
        <f t="shared" si="16"/>
        <v>2219.6579999999994</v>
      </c>
      <c r="N158" s="39">
        <f t="shared" si="17"/>
        <v>16841.592000000001</v>
      </c>
      <c r="O158" s="46">
        <f t="shared" si="18"/>
        <v>1.771108614232209</v>
      </c>
      <c r="P158">
        <f t="shared" si="19"/>
        <v>141</v>
      </c>
      <c r="Q158">
        <f t="shared" si="20"/>
        <v>214</v>
      </c>
    </row>
    <row r="159" spans="1:17" x14ac:dyDescent="0.25">
      <c r="A159" s="7" t="s">
        <v>319</v>
      </c>
      <c r="B159" s="8" t="s">
        <v>320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  <c r="K159" s="44">
        <f t="shared" si="14"/>
        <v>78300</v>
      </c>
      <c r="L159" s="39">
        <f t="shared" si="15"/>
        <v>19627.5</v>
      </c>
      <c r="M159" s="45">
        <f t="shared" si="16"/>
        <v>1576.0859999999993</v>
      </c>
      <c r="N159" s="39">
        <f t="shared" si="17"/>
        <v>18051.414000000001</v>
      </c>
      <c r="O159" s="46">
        <f t="shared" si="18"/>
        <v>10.546417582417577</v>
      </c>
      <c r="P159">
        <f t="shared" si="19"/>
        <v>131</v>
      </c>
      <c r="Q159">
        <f t="shared" si="20"/>
        <v>284</v>
      </c>
    </row>
    <row r="160" spans="1:17" x14ac:dyDescent="0.25">
      <c r="A160" s="7" t="s">
        <v>321</v>
      </c>
      <c r="B160" s="8" t="s">
        <v>322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  <c r="K160" s="44">
        <f t="shared" si="14"/>
        <v>208440</v>
      </c>
      <c r="L160" s="39">
        <f t="shared" si="15"/>
        <v>18711</v>
      </c>
      <c r="M160" s="45">
        <f t="shared" si="16"/>
        <v>2385.597600000001</v>
      </c>
      <c r="N160" s="39">
        <f t="shared" si="17"/>
        <v>16325.402399999999</v>
      </c>
      <c r="O160" s="46">
        <f t="shared" si="18"/>
        <v>6.9361197604790448</v>
      </c>
      <c r="P160">
        <f t="shared" si="19"/>
        <v>147</v>
      </c>
      <c r="Q160">
        <f t="shared" si="20"/>
        <v>197</v>
      </c>
    </row>
    <row r="161" spans="1:17" x14ac:dyDescent="0.25">
      <c r="A161" s="7" t="s">
        <v>323</v>
      </c>
      <c r="B161" s="8" t="s">
        <v>324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  <c r="K161" s="44">
        <f t="shared" si="14"/>
        <v>46796.4</v>
      </c>
      <c r="L161" s="39">
        <f t="shared" si="15"/>
        <v>14458.018</v>
      </c>
      <c r="M161" s="45">
        <f t="shared" si="16"/>
        <v>6574.6180000000022</v>
      </c>
      <c r="N161" s="39">
        <f t="shared" si="17"/>
        <v>7883.3999999999978</v>
      </c>
      <c r="O161" s="46">
        <f t="shared" si="18"/>
        <v>0.24025995095265085</v>
      </c>
      <c r="P161">
        <f t="shared" si="19"/>
        <v>298</v>
      </c>
      <c r="Q161">
        <f t="shared" si="20"/>
        <v>79</v>
      </c>
    </row>
    <row r="162" spans="1:17" x14ac:dyDescent="0.25">
      <c r="A162" s="7" t="s">
        <v>325</v>
      </c>
      <c r="B162" s="8" t="s">
        <v>326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  <c r="K162" s="44">
        <f t="shared" si="14"/>
        <v>63900</v>
      </c>
      <c r="L162" s="39">
        <f t="shared" si="15"/>
        <v>16922.599999999999</v>
      </c>
      <c r="M162" s="45">
        <f t="shared" si="16"/>
        <v>4004.836000000003</v>
      </c>
      <c r="N162" s="39">
        <f t="shared" si="17"/>
        <v>12917.763999999996</v>
      </c>
      <c r="O162" s="46">
        <f t="shared" si="18"/>
        <v>0.51074578445056507</v>
      </c>
      <c r="P162">
        <f t="shared" si="19"/>
        <v>173</v>
      </c>
      <c r="Q162">
        <f t="shared" si="20"/>
        <v>129</v>
      </c>
    </row>
    <row r="163" spans="1:17" x14ac:dyDescent="0.25">
      <c r="A163" s="7" t="s">
        <v>327</v>
      </c>
      <c r="B163" s="8" t="s">
        <v>328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8</v>
      </c>
      <c r="I163" s="21">
        <v>62307</v>
      </c>
      <c r="J163" s="22">
        <v>17872.900000000001</v>
      </c>
      <c r="K163" s="44">
        <f t="shared" si="14"/>
        <v>16650</v>
      </c>
      <c r="L163" s="39">
        <f t="shared" si="15"/>
        <v>17936.75</v>
      </c>
      <c r="M163" s="45">
        <f t="shared" si="16"/>
        <v>2921.2540000000008</v>
      </c>
      <c r="N163" s="39">
        <f t="shared" si="17"/>
        <v>15015.495999999999</v>
      </c>
      <c r="O163" s="46">
        <f t="shared" si="18"/>
        <v>0.61663198671831809</v>
      </c>
      <c r="P163">
        <f t="shared" si="19"/>
        <v>155</v>
      </c>
      <c r="Q163">
        <f t="shared" si="20"/>
        <v>168</v>
      </c>
    </row>
    <row r="164" spans="1:17" x14ac:dyDescent="0.25">
      <c r="A164" s="7" t="s">
        <v>329</v>
      </c>
      <c r="B164" s="8" t="s">
        <v>330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  <c r="K164" s="44">
        <f t="shared" si="14"/>
        <v>7470</v>
      </c>
      <c r="L164" s="39">
        <f t="shared" si="15"/>
        <v>12626.65</v>
      </c>
      <c r="M164" s="45">
        <f t="shared" si="16"/>
        <v>8020.9539999999997</v>
      </c>
      <c r="N164" s="39">
        <f t="shared" si="17"/>
        <v>4605.6959999999999</v>
      </c>
      <c r="O164" s="46">
        <f t="shared" si="18"/>
        <v>0.1519393939393939</v>
      </c>
      <c r="P164">
        <f t="shared" si="19"/>
        <v>447</v>
      </c>
      <c r="Q164">
        <f t="shared" si="20"/>
        <v>64</v>
      </c>
    </row>
    <row r="165" spans="1:17" x14ac:dyDescent="0.25">
      <c r="A165" s="7" t="s">
        <v>331</v>
      </c>
      <c r="B165" s="8" t="s">
        <v>332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  <c r="K165" s="44">
        <f t="shared" si="14"/>
        <v>46170</v>
      </c>
      <c r="L165" s="39">
        <f t="shared" si="15"/>
        <v>14717.15</v>
      </c>
      <c r="M165" s="45">
        <f t="shared" si="16"/>
        <v>5495.978000000001</v>
      </c>
      <c r="N165" s="39">
        <f t="shared" si="17"/>
        <v>9221.1719999999987</v>
      </c>
      <c r="O165" s="46">
        <f t="shared" si="18"/>
        <v>0.28832114392873909</v>
      </c>
      <c r="P165">
        <f t="shared" si="19"/>
        <v>257</v>
      </c>
      <c r="Q165">
        <f t="shared" si="20"/>
        <v>89</v>
      </c>
    </row>
    <row r="166" spans="1:17" x14ac:dyDescent="0.25">
      <c r="A166" s="7" t="s">
        <v>333</v>
      </c>
      <c r="B166" s="8" t="s">
        <v>334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  <c r="K166" s="44">
        <f t="shared" si="14"/>
        <v>48014.1</v>
      </c>
      <c r="L166" s="39">
        <f t="shared" si="15"/>
        <v>18701.729499999998</v>
      </c>
      <c r="M166" s="45">
        <f t="shared" si="16"/>
        <v>1461.5337</v>
      </c>
      <c r="N166" s="39">
        <f t="shared" si="17"/>
        <v>17240.195799999998</v>
      </c>
      <c r="O166" s="46">
        <f t="shared" si="18"/>
        <v>5.5014844306049815</v>
      </c>
      <c r="P166">
        <f t="shared" si="19"/>
        <v>139</v>
      </c>
      <c r="Q166">
        <f t="shared" si="20"/>
        <v>304</v>
      </c>
    </row>
    <row r="167" spans="1:17" x14ac:dyDescent="0.25">
      <c r="A167" s="7" t="s">
        <v>335</v>
      </c>
      <c r="B167" s="8" t="s">
        <v>336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  <c r="K167" s="44">
        <f t="shared" si="14"/>
        <v>13860</v>
      </c>
      <c r="L167" s="39">
        <f t="shared" si="15"/>
        <v>19124.000000000004</v>
      </c>
      <c r="M167" s="45">
        <f t="shared" si="16"/>
        <v>902.81879999999728</v>
      </c>
      <c r="N167" s="39">
        <f t="shared" si="17"/>
        <v>18221.181200000006</v>
      </c>
      <c r="O167" s="46">
        <f t="shared" si="18"/>
        <v>-6.7724987212276044</v>
      </c>
      <c r="P167">
        <f t="shared" si="19"/>
        <v>130</v>
      </c>
      <c r="Q167">
        <f t="shared" si="20"/>
        <v>396</v>
      </c>
    </row>
    <row r="168" spans="1:17" x14ac:dyDescent="0.25">
      <c r="A168" s="7" t="s">
        <v>337</v>
      </c>
      <c r="B168" s="8" t="s">
        <v>338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  <c r="K168" s="44">
        <f t="shared" si="14"/>
        <v>26130.6</v>
      </c>
      <c r="L168" s="39">
        <f t="shared" si="15"/>
        <v>17341.347000000002</v>
      </c>
      <c r="M168" s="45">
        <f t="shared" si="16"/>
        <v>2624.5609999999979</v>
      </c>
      <c r="N168" s="39">
        <f t="shared" si="17"/>
        <v>14716.786000000004</v>
      </c>
      <c r="O168" s="46">
        <f t="shared" si="18"/>
        <v>0.74157996018579819</v>
      </c>
      <c r="P168">
        <f t="shared" si="19"/>
        <v>156</v>
      </c>
      <c r="Q168">
        <f t="shared" si="20"/>
        <v>183</v>
      </c>
    </row>
    <row r="169" spans="1:17" x14ac:dyDescent="0.25">
      <c r="A169" s="7" t="s">
        <v>339</v>
      </c>
      <c r="B169" s="8" t="s">
        <v>340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  <c r="K169" s="44">
        <f t="shared" si="14"/>
        <v>9900</v>
      </c>
      <c r="L169" s="39">
        <f t="shared" si="15"/>
        <v>14753.5</v>
      </c>
      <c r="M169" s="45">
        <f t="shared" si="16"/>
        <v>5165.0679999999993</v>
      </c>
      <c r="N169" s="39">
        <f t="shared" si="17"/>
        <v>9588.4320000000007</v>
      </c>
      <c r="O169" s="46">
        <f t="shared" si="18"/>
        <v>0.25031905107722086</v>
      </c>
      <c r="P169">
        <f t="shared" si="19"/>
        <v>244</v>
      </c>
      <c r="Q169">
        <f t="shared" si="20"/>
        <v>94</v>
      </c>
    </row>
    <row r="170" spans="1:17" x14ac:dyDescent="0.25">
      <c r="A170" s="7" t="s">
        <v>341</v>
      </c>
      <c r="B170" s="8" t="s">
        <v>342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8</v>
      </c>
      <c r="I170" s="21">
        <v>7154</v>
      </c>
      <c r="J170" s="22">
        <v>8890.9</v>
      </c>
      <c r="K170" s="44">
        <f t="shared" si="14"/>
        <v>9900</v>
      </c>
      <c r="L170" s="39">
        <f t="shared" si="15"/>
        <v>18133.5</v>
      </c>
      <c r="M170" s="45">
        <f t="shared" si="16"/>
        <v>1738.7800000000025</v>
      </c>
      <c r="N170" s="39">
        <f t="shared" si="17"/>
        <v>16394.719999999998</v>
      </c>
      <c r="O170" s="46">
        <f t="shared" si="18"/>
        <v>1.459377652050923</v>
      </c>
      <c r="P170">
        <f t="shared" si="19"/>
        <v>146</v>
      </c>
      <c r="Q170">
        <f t="shared" si="20"/>
        <v>259</v>
      </c>
    </row>
    <row r="171" spans="1:17" x14ac:dyDescent="0.25">
      <c r="A171" s="7" t="s">
        <v>343</v>
      </c>
      <c r="B171" s="8" t="s">
        <v>344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  <c r="K171" s="44">
        <f t="shared" si="14"/>
        <v>45000</v>
      </c>
      <c r="L171" s="39">
        <f t="shared" si="15"/>
        <v>17699.599999999999</v>
      </c>
      <c r="M171" s="45">
        <f t="shared" si="16"/>
        <v>2009.7252000000008</v>
      </c>
      <c r="N171" s="39">
        <f t="shared" si="17"/>
        <v>15689.874799999998</v>
      </c>
      <c r="O171" s="46">
        <f t="shared" si="18"/>
        <v>1.4796115977791495</v>
      </c>
      <c r="P171">
        <f t="shared" si="19"/>
        <v>152</v>
      </c>
      <c r="Q171">
        <f t="shared" si="20"/>
        <v>231</v>
      </c>
    </row>
    <row r="172" spans="1:17" x14ac:dyDescent="0.25">
      <c r="A172" s="7" t="s">
        <v>345</v>
      </c>
      <c r="B172" s="8" t="s">
        <v>346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  <c r="K172" s="44">
        <f t="shared" si="14"/>
        <v>24120</v>
      </c>
      <c r="L172" s="39">
        <f t="shared" si="15"/>
        <v>15905.4</v>
      </c>
      <c r="M172" s="45">
        <f t="shared" si="16"/>
        <v>3691.256000000003</v>
      </c>
      <c r="N172" s="39">
        <f t="shared" si="17"/>
        <v>12214.143999999997</v>
      </c>
      <c r="O172" s="46">
        <f t="shared" si="18"/>
        <v>0.41862259800153845</v>
      </c>
      <c r="P172">
        <f t="shared" si="19"/>
        <v>179</v>
      </c>
      <c r="Q172">
        <f t="shared" si="20"/>
        <v>138</v>
      </c>
    </row>
    <row r="173" spans="1:17" x14ac:dyDescent="0.25">
      <c r="A173" s="7" t="s">
        <v>347</v>
      </c>
      <c r="B173" s="8" t="s">
        <v>348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  <c r="K173" s="44">
        <f t="shared" si="14"/>
        <v>36900</v>
      </c>
      <c r="L173" s="39">
        <f t="shared" si="15"/>
        <v>16891.5</v>
      </c>
      <c r="M173" s="45">
        <f t="shared" si="16"/>
        <v>2555.7720000000008</v>
      </c>
      <c r="N173" s="39">
        <f t="shared" si="17"/>
        <v>14335.727999999999</v>
      </c>
      <c r="O173" s="46">
        <f t="shared" si="18"/>
        <v>0.81260425531914948</v>
      </c>
      <c r="P173">
        <f t="shared" si="19"/>
        <v>162</v>
      </c>
      <c r="Q173">
        <f t="shared" si="20"/>
        <v>186</v>
      </c>
    </row>
    <row r="174" spans="1:17" x14ac:dyDescent="0.25">
      <c r="A174" s="7" t="s">
        <v>349</v>
      </c>
      <c r="B174" s="8" t="s">
        <v>350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8</v>
      </c>
      <c r="I174" s="21">
        <v>22409</v>
      </c>
      <c r="J174" s="22">
        <v>2968.6</v>
      </c>
      <c r="K174" s="44">
        <f t="shared" si="14"/>
        <v>92515.5</v>
      </c>
      <c r="L174" s="39">
        <f t="shared" si="15"/>
        <v>17739.422500000001</v>
      </c>
      <c r="M174" s="45">
        <f t="shared" si="16"/>
        <v>1525.8535000000011</v>
      </c>
      <c r="N174" s="39">
        <f t="shared" si="17"/>
        <v>16213.569</v>
      </c>
      <c r="O174" s="46">
        <f t="shared" si="18"/>
        <v>12.746427927927938</v>
      </c>
      <c r="P174">
        <f t="shared" si="19"/>
        <v>149</v>
      </c>
      <c r="Q174">
        <f t="shared" si="20"/>
        <v>292</v>
      </c>
    </row>
    <row r="175" spans="1:17" x14ac:dyDescent="0.25">
      <c r="A175" s="7" t="s">
        <v>351</v>
      </c>
      <c r="B175" s="8" t="s">
        <v>352</v>
      </c>
      <c r="C175" s="9">
        <v>16500</v>
      </c>
      <c r="D175" s="10" t="s">
        <v>8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  <c r="K175" s="44">
        <f t="shared" si="14"/>
        <v>14850</v>
      </c>
      <c r="L175" s="39">
        <f t="shared" si="15"/>
        <v>15388.75</v>
      </c>
      <c r="M175" s="45">
        <f t="shared" si="16"/>
        <v>3813.405999999999</v>
      </c>
      <c r="N175" s="39">
        <f t="shared" si="17"/>
        <v>11575.344000000001</v>
      </c>
      <c r="O175" s="46">
        <f t="shared" si="18"/>
        <v>0.36681218637992796</v>
      </c>
      <c r="P175">
        <f t="shared" si="19"/>
        <v>189</v>
      </c>
      <c r="Q175">
        <f t="shared" si="20"/>
        <v>132</v>
      </c>
    </row>
    <row r="176" spans="1:17" x14ac:dyDescent="0.25">
      <c r="A176" s="7" t="s">
        <v>353</v>
      </c>
      <c r="B176" s="8" t="s">
        <v>354</v>
      </c>
      <c r="C176" s="9">
        <v>25110</v>
      </c>
      <c r="D176" s="10" t="s">
        <v>8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  <c r="K176" s="44">
        <f t="shared" si="14"/>
        <v>22599</v>
      </c>
      <c r="L176" s="39">
        <f t="shared" si="15"/>
        <v>17199.705000000002</v>
      </c>
      <c r="M176" s="45">
        <f t="shared" si="16"/>
        <v>1711.8885999999984</v>
      </c>
      <c r="N176" s="39">
        <f t="shared" si="17"/>
        <v>15487.816400000003</v>
      </c>
      <c r="O176" s="46">
        <f t="shared" si="18"/>
        <v>1.5777572654720651</v>
      </c>
      <c r="P176">
        <f t="shared" si="19"/>
        <v>153</v>
      </c>
      <c r="Q176">
        <f t="shared" si="20"/>
        <v>264</v>
      </c>
    </row>
    <row r="177" spans="1:17" x14ac:dyDescent="0.25">
      <c r="A177" s="7" t="s">
        <v>355</v>
      </c>
      <c r="B177" s="8" t="s">
        <v>356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  <c r="K177" s="44">
        <f t="shared" si="14"/>
        <v>3259.8</v>
      </c>
      <c r="L177" s="39">
        <f t="shared" si="15"/>
        <v>16600.401000000002</v>
      </c>
      <c r="M177" s="45">
        <f t="shared" si="16"/>
        <v>2035.4634000000005</v>
      </c>
      <c r="N177" s="39">
        <f t="shared" si="17"/>
        <v>14564.937600000001</v>
      </c>
      <c r="O177" s="46">
        <f t="shared" si="18"/>
        <v>0.85379180327868898</v>
      </c>
      <c r="P177">
        <f t="shared" si="19"/>
        <v>160</v>
      </c>
      <c r="Q177">
        <f t="shared" si="20"/>
        <v>227</v>
      </c>
    </row>
    <row r="178" spans="1:17" x14ac:dyDescent="0.25">
      <c r="A178" s="7" t="s">
        <v>357</v>
      </c>
      <c r="B178" s="8" t="s">
        <v>358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  <c r="K178" s="44">
        <f t="shared" si="14"/>
        <v>13500</v>
      </c>
      <c r="L178" s="39">
        <f t="shared" si="15"/>
        <v>17353.7</v>
      </c>
      <c r="M178" s="45">
        <f t="shared" si="16"/>
        <v>1182.4348000000027</v>
      </c>
      <c r="N178" s="39">
        <f t="shared" si="17"/>
        <v>16171.265199999998</v>
      </c>
      <c r="O178" s="46">
        <f t="shared" si="18"/>
        <v>4.9508545546049456</v>
      </c>
      <c r="P178">
        <f t="shared" si="19"/>
        <v>150</v>
      </c>
      <c r="Q178">
        <f t="shared" si="20"/>
        <v>338</v>
      </c>
    </row>
    <row r="179" spans="1:17" x14ac:dyDescent="0.25">
      <c r="A179" s="7" t="s">
        <v>359</v>
      </c>
      <c r="B179" s="8" t="s">
        <v>360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  <c r="K179" s="44">
        <f t="shared" si="14"/>
        <v>48031.199999999997</v>
      </c>
      <c r="L179" s="39">
        <f t="shared" si="15"/>
        <v>16185.643999999998</v>
      </c>
      <c r="M179" s="45">
        <f t="shared" si="16"/>
        <v>2260.6500000000033</v>
      </c>
      <c r="N179" s="39">
        <f t="shared" si="17"/>
        <v>13924.993999999995</v>
      </c>
      <c r="O179" s="46">
        <f t="shared" si="18"/>
        <v>1.0390096509425482</v>
      </c>
      <c r="P179">
        <f t="shared" si="19"/>
        <v>167</v>
      </c>
      <c r="Q179">
        <f t="shared" si="20"/>
        <v>211</v>
      </c>
    </row>
    <row r="180" spans="1:17" x14ac:dyDescent="0.25">
      <c r="A180" s="7" t="s">
        <v>361</v>
      </c>
      <c r="B180" s="8" t="s">
        <v>362</v>
      </c>
      <c r="C180" s="9">
        <v>87500</v>
      </c>
      <c r="D180" s="10" t="s">
        <v>8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  <c r="K180" s="44">
        <f t="shared" si="14"/>
        <v>78750</v>
      </c>
      <c r="L180" s="39">
        <f t="shared" si="15"/>
        <v>14811.25</v>
      </c>
      <c r="M180" s="45">
        <f t="shared" si="16"/>
        <v>3501.9660000000003</v>
      </c>
      <c r="N180" s="39">
        <f t="shared" si="17"/>
        <v>11309.284</v>
      </c>
      <c r="O180" s="46">
        <f t="shared" si="18"/>
        <v>0.58963504312301418</v>
      </c>
      <c r="P180">
        <f t="shared" si="19"/>
        <v>199</v>
      </c>
      <c r="Q180">
        <f t="shared" si="20"/>
        <v>145</v>
      </c>
    </row>
    <row r="181" spans="1:17" x14ac:dyDescent="0.25">
      <c r="A181" s="7" t="s">
        <v>363</v>
      </c>
      <c r="B181" s="8" t="s">
        <v>364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  <c r="K181" s="44">
        <f t="shared" si="14"/>
        <v>2160</v>
      </c>
      <c r="L181" s="39">
        <f t="shared" si="15"/>
        <v>17342.800000000003</v>
      </c>
      <c r="M181" s="45">
        <f t="shared" si="16"/>
        <v>838.60039999999935</v>
      </c>
      <c r="N181" s="39">
        <f t="shared" si="17"/>
        <v>16504.199600000004</v>
      </c>
      <c r="O181" s="46">
        <f t="shared" si="18"/>
        <v>-12.827932299012684</v>
      </c>
      <c r="P181">
        <f t="shared" si="19"/>
        <v>144</v>
      </c>
      <c r="Q181">
        <f t="shared" si="20"/>
        <v>411</v>
      </c>
    </row>
    <row r="182" spans="1:17" x14ac:dyDescent="0.25">
      <c r="A182" s="7" t="s">
        <v>365</v>
      </c>
      <c r="B182" s="8" t="s">
        <v>366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  <c r="K182" s="44">
        <f t="shared" si="14"/>
        <v>90000</v>
      </c>
      <c r="L182" s="39">
        <f t="shared" si="15"/>
        <v>16407</v>
      </c>
      <c r="M182" s="45">
        <f t="shared" si="16"/>
        <v>1770.5080000000016</v>
      </c>
      <c r="N182" s="39">
        <f t="shared" si="17"/>
        <v>14636.491999999998</v>
      </c>
      <c r="O182" s="46">
        <f t="shared" si="18"/>
        <v>3.1955165876777292</v>
      </c>
      <c r="P182">
        <f t="shared" si="19"/>
        <v>158</v>
      </c>
      <c r="Q182">
        <f t="shared" si="20"/>
        <v>254</v>
      </c>
    </row>
    <row r="183" spans="1:17" x14ac:dyDescent="0.25">
      <c r="A183" s="7" t="s">
        <v>367</v>
      </c>
      <c r="B183" s="8" t="s">
        <v>368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  <c r="K183" s="44">
        <f t="shared" si="14"/>
        <v>2520</v>
      </c>
      <c r="L183" s="39">
        <f t="shared" si="15"/>
        <v>13843.800000000001</v>
      </c>
      <c r="M183" s="45">
        <f t="shared" si="16"/>
        <v>4329.9208000000017</v>
      </c>
      <c r="N183" s="39">
        <f t="shared" si="17"/>
        <v>9513.8791999999994</v>
      </c>
      <c r="O183" s="46">
        <f t="shared" si="18"/>
        <v>0.26642901433167643</v>
      </c>
      <c r="P183">
        <f t="shared" si="19"/>
        <v>249</v>
      </c>
      <c r="Q183">
        <f t="shared" si="20"/>
        <v>114</v>
      </c>
    </row>
    <row r="184" spans="1:17" x14ac:dyDescent="0.25">
      <c r="A184" s="7" t="s">
        <v>369</v>
      </c>
      <c r="B184" s="8" t="s">
        <v>370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  <c r="K184" s="44">
        <f t="shared" si="14"/>
        <v>18900</v>
      </c>
      <c r="L184" s="39">
        <f t="shared" si="15"/>
        <v>13845.5</v>
      </c>
      <c r="M184" s="45">
        <f t="shared" si="16"/>
        <v>4304.655999999999</v>
      </c>
      <c r="N184" s="39">
        <f t="shared" si="17"/>
        <v>9540.844000000001</v>
      </c>
      <c r="O184" s="46">
        <f t="shared" si="18"/>
        <v>0.29932266827648629</v>
      </c>
      <c r="P184">
        <f t="shared" si="19"/>
        <v>247</v>
      </c>
      <c r="Q184">
        <f t="shared" si="20"/>
        <v>116</v>
      </c>
    </row>
    <row r="185" spans="1:17" x14ac:dyDescent="0.25">
      <c r="A185" s="7" t="s">
        <v>371</v>
      </c>
      <c r="B185" s="8" t="s">
        <v>372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  <c r="K185" s="44">
        <f t="shared" si="14"/>
        <v>21600</v>
      </c>
      <c r="L185" s="39">
        <f t="shared" si="15"/>
        <v>23502</v>
      </c>
      <c r="M185" s="45">
        <f t="shared" si="16"/>
        <v>-5871.5319999999992</v>
      </c>
      <c r="N185" s="39">
        <f t="shared" si="17"/>
        <v>29373.531999999999</v>
      </c>
      <c r="O185" s="46">
        <f t="shared" si="18"/>
        <v>-0.14296715807911264</v>
      </c>
      <c r="P185">
        <f t="shared" si="19"/>
        <v>83</v>
      </c>
      <c r="Q185">
        <f t="shared" si="20"/>
        <v>497</v>
      </c>
    </row>
    <row r="186" spans="1:17" x14ac:dyDescent="0.25">
      <c r="A186" s="7" t="s">
        <v>373</v>
      </c>
      <c r="B186" s="8" t="s">
        <v>374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  <c r="K186" s="44">
        <f t="shared" si="14"/>
        <v>12870</v>
      </c>
      <c r="L186" s="39">
        <f t="shared" si="15"/>
        <v>10024.65</v>
      </c>
      <c r="M186" s="45">
        <f t="shared" si="16"/>
        <v>7572.1540000000005</v>
      </c>
      <c r="N186" s="39">
        <f t="shared" si="17"/>
        <v>2452.4959999999992</v>
      </c>
      <c r="O186" s="46">
        <f t="shared" si="18"/>
        <v>0.14072823139499857</v>
      </c>
      <c r="P186">
        <f t="shared" si="19"/>
        <v>489</v>
      </c>
      <c r="Q186">
        <f t="shared" si="20"/>
        <v>69</v>
      </c>
    </row>
    <row r="187" spans="1:17" x14ac:dyDescent="0.25">
      <c r="A187" s="7" t="s">
        <v>375</v>
      </c>
      <c r="B187" s="8" t="s">
        <v>376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  <c r="K187" s="44">
        <f t="shared" si="14"/>
        <v>13735.8</v>
      </c>
      <c r="L187" s="39">
        <f t="shared" si="15"/>
        <v>15898.021000000001</v>
      </c>
      <c r="M187" s="45">
        <f t="shared" si="16"/>
        <v>1598.001400000001</v>
      </c>
      <c r="N187" s="39">
        <f t="shared" si="17"/>
        <v>14300.0196</v>
      </c>
      <c r="O187" s="46">
        <f t="shared" si="18"/>
        <v>1.4048177577125673</v>
      </c>
      <c r="P187">
        <f t="shared" si="19"/>
        <v>163</v>
      </c>
      <c r="Q187">
        <f t="shared" si="20"/>
        <v>279</v>
      </c>
    </row>
    <row r="188" spans="1:17" x14ac:dyDescent="0.25">
      <c r="A188" s="7" t="s">
        <v>377</v>
      </c>
      <c r="B188" s="8" t="s">
        <v>378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  <c r="K188" s="44">
        <f t="shared" si="14"/>
        <v>121500</v>
      </c>
      <c r="L188" s="39">
        <f t="shared" si="15"/>
        <v>14969.5</v>
      </c>
      <c r="M188" s="45">
        <f t="shared" si="16"/>
        <v>2472.66</v>
      </c>
      <c r="N188" s="39">
        <f t="shared" si="17"/>
        <v>12496.84</v>
      </c>
      <c r="O188" s="46">
        <f t="shared" si="18"/>
        <v>1.4652642073778663</v>
      </c>
      <c r="P188">
        <f t="shared" si="19"/>
        <v>176</v>
      </c>
      <c r="Q188">
        <f t="shared" si="20"/>
        <v>190</v>
      </c>
    </row>
    <row r="189" spans="1:17" x14ac:dyDescent="0.25">
      <c r="A189" s="7" t="s">
        <v>379</v>
      </c>
      <c r="B189" s="8" t="s">
        <v>380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  <c r="K189" s="44">
        <f t="shared" si="14"/>
        <v>9930.6</v>
      </c>
      <c r="L189" s="39">
        <f t="shared" si="15"/>
        <v>14733.347</v>
      </c>
      <c r="M189" s="45">
        <f t="shared" si="16"/>
        <v>2544.7010000000028</v>
      </c>
      <c r="N189" s="39">
        <f t="shared" si="17"/>
        <v>12188.645999999997</v>
      </c>
      <c r="O189" s="46">
        <f t="shared" si="18"/>
        <v>0.5507014015844014</v>
      </c>
      <c r="P189">
        <f t="shared" si="19"/>
        <v>180</v>
      </c>
      <c r="Q189">
        <f t="shared" si="20"/>
        <v>187</v>
      </c>
    </row>
    <row r="190" spans="1:17" x14ac:dyDescent="0.25">
      <c r="A190" s="7" t="s">
        <v>381</v>
      </c>
      <c r="B190" s="8" t="s">
        <v>382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  <c r="K190" s="44">
        <f t="shared" si="14"/>
        <v>69930</v>
      </c>
      <c r="L190" s="39">
        <f t="shared" si="15"/>
        <v>15859.550000000001</v>
      </c>
      <c r="M190" s="45">
        <f t="shared" si="16"/>
        <v>1360.217200000001</v>
      </c>
      <c r="N190" s="39">
        <f t="shared" si="17"/>
        <v>14499.3328</v>
      </c>
      <c r="O190" s="46">
        <f t="shared" si="18"/>
        <v>7.5333575909661281</v>
      </c>
      <c r="P190">
        <f t="shared" si="19"/>
        <v>161</v>
      </c>
      <c r="Q190">
        <f t="shared" si="20"/>
        <v>318</v>
      </c>
    </row>
    <row r="191" spans="1:17" x14ac:dyDescent="0.25">
      <c r="A191" s="7" t="s">
        <v>383</v>
      </c>
      <c r="B191" s="8" t="s">
        <v>384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  <c r="K191" s="44">
        <f t="shared" si="14"/>
        <v>81000</v>
      </c>
      <c r="L191" s="39">
        <f t="shared" si="15"/>
        <v>15428.9</v>
      </c>
      <c r="M191" s="45">
        <f t="shared" si="16"/>
        <v>1738.0568000000003</v>
      </c>
      <c r="N191" s="39">
        <f t="shared" si="17"/>
        <v>13690.843199999999</v>
      </c>
      <c r="O191" s="46">
        <f t="shared" si="18"/>
        <v>2.5873205366357075</v>
      </c>
      <c r="P191">
        <f t="shared" si="19"/>
        <v>169</v>
      </c>
      <c r="Q191">
        <f t="shared" si="20"/>
        <v>260</v>
      </c>
    </row>
    <row r="192" spans="1:17" x14ac:dyDescent="0.25">
      <c r="A192" s="7" t="s">
        <v>385</v>
      </c>
      <c r="B192" s="8" t="s">
        <v>386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  <c r="K192" s="44">
        <f t="shared" si="14"/>
        <v>40590</v>
      </c>
      <c r="L192" s="39">
        <f t="shared" si="15"/>
        <v>14176.05</v>
      </c>
      <c r="M192" s="45">
        <f t="shared" si="16"/>
        <v>2955.8752000000022</v>
      </c>
      <c r="N192" s="39">
        <f t="shared" si="17"/>
        <v>11220.174799999997</v>
      </c>
      <c r="O192" s="46">
        <f t="shared" si="18"/>
        <v>0.5507450815801912</v>
      </c>
      <c r="P192">
        <f t="shared" si="19"/>
        <v>202</v>
      </c>
      <c r="Q192">
        <f t="shared" si="20"/>
        <v>167</v>
      </c>
    </row>
    <row r="193" spans="1:17" x14ac:dyDescent="0.25">
      <c r="A193" s="7" t="s">
        <v>387</v>
      </c>
      <c r="B193" s="8" t="s">
        <v>388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  <c r="K193" s="44">
        <f t="shared" si="14"/>
        <v>8117.1</v>
      </c>
      <c r="L193" s="39">
        <f t="shared" si="15"/>
        <v>15556.914500000001</v>
      </c>
      <c r="M193" s="45">
        <f t="shared" si="16"/>
        <v>1528.0915000000005</v>
      </c>
      <c r="N193" s="39">
        <f t="shared" si="17"/>
        <v>14028.823</v>
      </c>
      <c r="O193" s="46">
        <f t="shared" si="18"/>
        <v>1.3765031104199075</v>
      </c>
      <c r="P193">
        <f t="shared" si="19"/>
        <v>166</v>
      </c>
      <c r="Q193">
        <f t="shared" si="20"/>
        <v>291</v>
      </c>
    </row>
    <row r="194" spans="1:17" x14ac:dyDescent="0.25">
      <c r="A194" s="7" t="s">
        <v>389</v>
      </c>
      <c r="B194" s="8" t="s">
        <v>390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  <c r="K194" s="44">
        <f t="shared" si="14"/>
        <v>15823.8</v>
      </c>
      <c r="L194" s="39">
        <f t="shared" si="15"/>
        <v>14192.781000000001</v>
      </c>
      <c r="M194" s="45">
        <f t="shared" si="16"/>
        <v>2845.0954000000002</v>
      </c>
      <c r="N194" s="39">
        <f t="shared" si="17"/>
        <v>11347.685600000001</v>
      </c>
      <c r="O194" s="46">
        <f t="shared" si="18"/>
        <v>0.47889354402744577</v>
      </c>
      <c r="P194">
        <f t="shared" si="19"/>
        <v>195</v>
      </c>
      <c r="Q194">
        <f t="shared" si="20"/>
        <v>171</v>
      </c>
    </row>
    <row r="195" spans="1:17" x14ac:dyDescent="0.25">
      <c r="A195" s="7" t="s">
        <v>391</v>
      </c>
      <c r="B195" s="8" t="s">
        <v>392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  <c r="K195" s="44">
        <f t="shared" si="14"/>
        <v>253440</v>
      </c>
      <c r="L195" s="39">
        <f t="shared" si="15"/>
        <v>12756.8</v>
      </c>
      <c r="M195" s="45">
        <f t="shared" si="16"/>
        <v>4206.7000000000007</v>
      </c>
      <c r="N195" s="39">
        <f t="shared" si="17"/>
        <v>8550.0999999999985</v>
      </c>
      <c r="O195" s="46">
        <f t="shared" si="18"/>
        <v>1.0022370299857215</v>
      </c>
      <c r="P195">
        <f t="shared" si="19"/>
        <v>276</v>
      </c>
      <c r="Q195">
        <f t="shared" si="20"/>
        <v>120</v>
      </c>
    </row>
    <row r="196" spans="1:17" x14ac:dyDescent="0.25">
      <c r="A196" s="7" t="s">
        <v>393</v>
      </c>
      <c r="B196" s="8" t="s">
        <v>394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  <c r="K196" s="44">
        <f t="shared" ref="K196:K259" si="21">C196-(C196*0.1)</f>
        <v>7593.3</v>
      </c>
      <c r="L196" s="39">
        <f t="shared" ref="L196:L259" si="22">(E196-G196)-(0.045*(C196-K196))</f>
        <v>14569.7335</v>
      </c>
      <c r="M196" s="45">
        <f t="shared" ref="M196:M259" si="23">(E196*1.052)-L196</f>
        <v>2333.8024999999998</v>
      </c>
      <c r="N196" s="39">
        <f t="shared" ref="N196:N259" si="24">L196-M196</f>
        <v>12235.931</v>
      </c>
      <c r="O196" s="46">
        <f t="shared" ref="O196:O259" si="25">(M196-G196)/G196</f>
        <v>0.59816647264260758</v>
      </c>
      <c r="P196">
        <f t="shared" ref="P196:P259" si="26">_xlfn.RANK.EQ(N196,$N$3:$N$502,0)</f>
        <v>178</v>
      </c>
      <c r="Q196">
        <f t="shared" ref="Q196:Q259" si="27">_xlfn.RANK.EQ(M196,$M$3:$M$502,0)</f>
        <v>205</v>
      </c>
    </row>
    <row r="197" spans="1:17" x14ac:dyDescent="0.25">
      <c r="A197" s="7" t="s">
        <v>395</v>
      </c>
      <c r="B197" s="8" t="s">
        <v>396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  <c r="K197" s="44">
        <f t="shared" si="21"/>
        <v>68428.800000000003</v>
      </c>
      <c r="L197" s="39">
        <f t="shared" si="22"/>
        <v>15329.856</v>
      </c>
      <c r="M197" s="45">
        <f t="shared" si="23"/>
        <v>1484.260000000002</v>
      </c>
      <c r="N197" s="39">
        <f t="shared" si="24"/>
        <v>13845.595999999998</v>
      </c>
      <c r="O197" s="46">
        <f t="shared" si="25"/>
        <v>3.7725401929260514</v>
      </c>
      <c r="P197">
        <f t="shared" si="26"/>
        <v>168</v>
      </c>
      <c r="Q197">
        <f t="shared" si="27"/>
        <v>299</v>
      </c>
    </row>
    <row r="198" spans="1:17" x14ac:dyDescent="0.25">
      <c r="A198" s="7" t="s">
        <v>397</v>
      </c>
      <c r="B198" s="8" t="s">
        <v>398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  <c r="K198" s="44">
        <f t="shared" si="21"/>
        <v>66600</v>
      </c>
      <c r="L198" s="39">
        <f t="shared" si="22"/>
        <v>14963</v>
      </c>
      <c r="M198" s="45">
        <f t="shared" si="23"/>
        <v>1721.7200000000012</v>
      </c>
      <c r="N198" s="39">
        <f t="shared" si="24"/>
        <v>13241.279999999999</v>
      </c>
      <c r="O198" s="46">
        <f t="shared" si="25"/>
        <v>2.052695035460995</v>
      </c>
      <c r="P198">
        <f t="shared" si="26"/>
        <v>171</v>
      </c>
      <c r="Q198">
        <f t="shared" si="27"/>
        <v>262</v>
      </c>
    </row>
    <row r="199" spans="1:17" x14ac:dyDescent="0.25">
      <c r="A199" s="7" t="s">
        <v>399</v>
      </c>
      <c r="B199" s="8" t="s">
        <v>400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  <c r="K199" s="44">
        <f t="shared" si="21"/>
        <v>6390</v>
      </c>
      <c r="L199" s="39">
        <f t="shared" si="22"/>
        <v>14551.149999999998</v>
      </c>
      <c r="M199" s="45">
        <f t="shared" si="23"/>
        <v>2064.4536000000007</v>
      </c>
      <c r="N199" s="39">
        <f t="shared" si="24"/>
        <v>12486.696399999997</v>
      </c>
      <c r="O199" s="46">
        <f t="shared" si="25"/>
        <v>0.70446961690885124</v>
      </c>
      <c r="P199">
        <f t="shared" si="26"/>
        <v>177</v>
      </c>
      <c r="Q199">
        <f t="shared" si="27"/>
        <v>225</v>
      </c>
    </row>
    <row r="200" spans="1:17" x14ac:dyDescent="0.25">
      <c r="A200" s="7" t="s">
        <v>401</v>
      </c>
      <c r="B200" s="8" t="s">
        <v>402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  <c r="K200" s="44">
        <f t="shared" si="21"/>
        <v>204480</v>
      </c>
      <c r="L200" s="39">
        <f t="shared" si="22"/>
        <v>14199.300000000001</v>
      </c>
      <c r="M200" s="45">
        <f t="shared" si="23"/>
        <v>2411.3592000000008</v>
      </c>
      <c r="N200" s="39">
        <f t="shared" si="24"/>
        <v>11787.9408</v>
      </c>
      <c r="O200" s="46">
        <f t="shared" si="25"/>
        <v>3.2460982567353422</v>
      </c>
      <c r="P200">
        <f t="shared" si="26"/>
        <v>185</v>
      </c>
      <c r="Q200">
        <f t="shared" si="27"/>
        <v>195</v>
      </c>
    </row>
    <row r="201" spans="1:17" x14ac:dyDescent="0.25">
      <c r="A201" s="7" t="s">
        <v>403</v>
      </c>
      <c r="B201" s="8" t="s">
        <v>404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  <c r="K201" s="44">
        <f t="shared" si="21"/>
        <v>26899.200000000001</v>
      </c>
      <c r="L201" s="39">
        <f t="shared" si="22"/>
        <v>10069.504000000001</v>
      </c>
      <c r="M201" s="45">
        <f t="shared" si="23"/>
        <v>6535.2639999999992</v>
      </c>
      <c r="N201" s="39">
        <f t="shared" si="24"/>
        <v>3534.2400000000016</v>
      </c>
      <c r="O201" s="46">
        <f t="shared" si="25"/>
        <v>0.17119426523297476</v>
      </c>
      <c r="P201">
        <f t="shared" si="26"/>
        <v>471</v>
      </c>
      <c r="Q201">
        <f t="shared" si="27"/>
        <v>80</v>
      </c>
    </row>
    <row r="202" spans="1:17" x14ac:dyDescent="0.25">
      <c r="A202" s="7" t="s">
        <v>405</v>
      </c>
      <c r="B202" s="8" t="s">
        <v>406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  <c r="K202" s="44">
        <f t="shared" si="21"/>
        <v>36000</v>
      </c>
      <c r="L202" s="39">
        <f t="shared" si="22"/>
        <v>13429.4</v>
      </c>
      <c r="M202" s="45">
        <f t="shared" si="23"/>
        <v>3129.5007999999998</v>
      </c>
      <c r="N202" s="39">
        <f t="shared" si="24"/>
        <v>10299.8992</v>
      </c>
      <c r="O202" s="46">
        <f t="shared" si="25"/>
        <v>0.46855973721257616</v>
      </c>
      <c r="P202">
        <f t="shared" si="26"/>
        <v>218</v>
      </c>
      <c r="Q202">
        <f t="shared" si="27"/>
        <v>160</v>
      </c>
    </row>
    <row r="203" spans="1:17" x14ac:dyDescent="0.25">
      <c r="A203" s="7" t="s">
        <v>407</v>
      </c>
      <c r="B203" s="8" t="s">
        <v>408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8</v>
      </c>
      <c r="K203" s="44">
        <f t="shared" si="21"/>
        <v>20700</v>
      </c>
      <c r="L203" s="39">
        <f t="shared" si="22"/>
        <v>15530.5</v>
      </c>
      <c r="M203" s="45">
        <f t="shared" si="23"/>
        <v>963.8080000000009</v>
      </c>
      <c r="N203" s="39">
        <f t="shared" si="24"/>
        <v>14566.691999999999</v>
      </c>
      <c r="O203" s="46">
        <f t="shared" si="25"/>
        <v>20.417955555555576</v>
      </c>
      <c r="P203">
        <f t="shared" si="26"/>
        <v>159</v>
      </c>
      <c r="Q203">
        <f t="shared" si="27"/>
        <v>387</v>
      </c>
    </row>
    <row r="204" spans="1:17" x14ac:dyDescent="0.25">
      <c r="A204" s="7" t="s">
        <v>409</v>
      </c>
      <c r="B204" s="8" t="s">
        <v>410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  <c r="K204" s="44">
        <f t="shared" si="21"/>
        <v>31050</v>
      </c>
      <c r="L204" s="39">
        <f t="shared" si="22"/>
        <v>12988.75</v>
      </c>
      <c r="M204" s="45">
        <f t="shared" si="23"/>
        <v>3363.5380000000005</v>
      </c>
      <c r="N204" s="39">
        <f t="shared" si="24"/>
        <v>9625.2119999999995</v>
      </c>
      <c r="O204" s="46">
        <f t="shared" si="25"/>
        <v>0.40147416666666685</v>
      </c>
      <c r="P204">
        <f t="shared" si="26"/>
        <v>240</v>
      </c>
      <c r="Q204">
        <f t="shared" si="27"/>
        <v>152</v>
      </c>
    </row>
    <row r="205" spans="1:17" x14ac:dyDescent="0.25">
      <c r="A205" s="7" t="s">
        <v>411</v>
      </c>
      <c r="B205" s="8" t="s">
        <v>412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  <c r="K205" s="44">
        <f t="shared" si="21"/>
        <v>57600</v>
      </c>
      <c r="L205" s="39">
        <f t="shared" si="22"/>
        <v>14494</v>
      </c>
      <c r="M205" s="45">
        <f t="shared" si="23"/>
        <v>1785.7000000000007</v>
      </c>
      <c r="N205" s="39">
        <f t="shared" si="24"/>
        <v>12708.3</v>
      </c>
      <c r="O205" s="46">
        <f t="shared" si="25"/>
        <v>1.5767676767676779</v>
      </c>
      <c r="P205">
        <f t="shared" si="26"/>
        <v>175</v>
      </c>
      <c r="Q205">
        <f t="shared" si="27"/>
        <v>250</v>
      </c>
    </row>
    <row r="206" spans="1:17" x14ac:dyDescent="0.25">
      <c r="A206" s="7" t="s">
        <v>413</v>
      </c>
      <c r="B206" s="8" t="s">
        <v>414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  <c r="K206" s="44">
        <f t="shared" si="21"/>
        <v>19620</v>
      </c>
      <c r="L206" s="39">
        <f t="shared" si="22"/>
        <v>13295.9</v>
      </c>
      <c r="M206" s="45">
        <f t="shared" si="23"/>
        <v>2958.5520000000015</v>
      </c>
      <c r="N206" s="39">
        <f t="shared" si="24"/>
        <v>10337.347999999998</v>
      </c>
      <c r="O206" s="46">
        <f t="shared" si="25"/>
        <v>0.43828488089450729</v>
      </c>
      <c r="P206">
        <f t="shared" si="26"/>
        <v>216</v>
      </c>
      <c r="Q206">
        <f t="shared" si="27"/>
        <v>166</v>
      </c>
    </row>
    <row r="207" spans="1:17" x14ac:dyDescent="0.25">
      <c r="A207" s="7" t="s">
        <v>415</v>
      </c>
      <c r="B207" s="8" t="s">
        <v>416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  <c r="K207" s="44">
        <f t="shared" si="21"/>
        <v>42570</v>
      </c>
      <c r="L207" s="39">
        <f t="shared" si="22"/>
        <v>13820.15</v>
      </c>
      <c r="M207" s="45">
        <f t="shared" si="23"/>
        <v>2353.2980000000007</v>
      </c>
      <c r="N207" s="39">
        <f t="shared" si="24"/>
        <v>11466.851999999999</v>
      </c>
      <c r="O207" s="46">
        <f t="shared" si="25"/>
        <v>0.75488292319164851</v>
      </c>
      <c r="P207">
        <f t="shared" si="26"/>
        <v>192</v>
      </c>
      <c r="Q207">
        <f t="shared" si="27"/>
        <v>201</v>
      </c>
    </row>
    <row r="208" spans="1:17" x14ac:dyDescent="0.25">
      <c r="A208" s="7" t="s">
        <v>417</v>
      </c>
      <c r="B208" s="8" t="s">
        <v>418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  <c r="K208" s="44">
        <f t="shared" si="21"/>
        <v>63360</v>
      </c>
      <c r="L208" s="39">
        <f t="shared" si="22"/>
        <v>13647.000000000002</v>
      </c>
      <c r="M208" s="45">
        <f t="shared" si="23"/>
        <v>2438.2903999999999</v>
      </c>
      <c r="N208" s="39">
        <f t="shared" si="24"/>
        <v>11208.709600000002</v>
      </c>
      <c r="O208" s="46">
        <f t="shared" si="25"/>
        <v>0.83827683956574162</v>
      </c>
      <c r="P208">
        <f t="shared" si="26"/>
        <v>203</v>
      </c>
      <c r="Q208">
        <f t="shared" si="27"/>
        <v>192</v>
      </c>
    </row>
    <row r="209" spans="1:17" x14ac:dyDescent="0.25">
      <c r="A209" s="7" t="s">
        <v>419</v>
      </c>
      <c r="B209" s="8" t="s">
        <v>420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  <c r="K209" s="44">
        <f t="shared" si="21"/>
        <v>7966.8</v>
      </c>
      <c r="L209" s="39">
        <f t="shared" si="22"/>
        <v>11195.165999999999</v>
      </c>
      <c r="M209" s="45">
        <f t="shared" si="23"/>
        <v>4880.4460000000017</v>
      </c>
      <c r="N209" s="39">
        <f t="shared" si="24"/>
        <v>6314.7199999999975</v>
      </c>
      <c r="O209" s="46">
        <f t="shared" si="25"/>
        <v>0.20623974295600636</v>
      </c>
      <c r="P209">
        <f t="shared" si="26"/>
        <v>358</v>
      </c>
      <c r="Q209">
        <f t="shared" si="27"/>
        <v>97</v>
      </c>
    </row>
    <row r="210" spans="1:17" x14ac:dyDescent="0.25">
      <c r="A210" s="7" t="s">
        <v>421</v>
      </c>
      <c r="B210" s="8" t="s">
        <v>422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  <c r="K210" s="44">
        <f t="shared" si="21"/>
        <v>69840</v>
      </c>
      <c r="L210" s="39">
        <f t="shared" si="22"/>
        <v>14472</v>
      </c>
      <c r="M210" s="45">
        <f t="shared" si="23"/>
        <v>1291.7992000000013</v>
      </c>
      <c r="N210" s="39">
        <f t="shared" si="24"/>
        <v>13180.200799999999</v>
      </c>
      <c r="O210" s="46">
        <f t="shared" si="25"/>
        <v>6.9057478580171434</v>
      </c>
      <c r="P210">
        <f t="shared" si="26"/>
        <v>172</v>
      </c>
      <c r="Q210">
        <f t="shared" si="27"/>
        <v>328</v>
      </c>
    </row>
    <row r="211" spans="1:17" x14ac:dyDescent="0.25">
      <c r="A211" s="7" t="s">
        <v>423</v>
      </c>
      <c r="B211" s="8" t="s">
        <v>424</v>
      </c>
      <c r="C211" s="9">
        <v>88100</v>
      </c>
      <c r="D211" s="10" t="s">
        <v>8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  <c r="K211" s="44">
        <f t="shared" si="21"/>
        <v>79290</v>
      </c>
      <c r="L211" s="39">
        <f t="shared" si="22"/>
        <v>12999.55</v>
      </c>
      <c r="M211" s="45">
        <f t="shared" si="23"/>
        <v>2763.0920000000006</v>
      </c>
      <c r="N211" s="39">
        <f t="shared" si="24"/>
        <v>10236.457999999999</v>
      </c>
      <c r="O211" s="46">
        <f t="shared" si="25"/>
        <v>0.74053039370078777</v>
      </c>
      <c r="P211">
        <f t="shared" si="26"/>
        <v>223</v>
      </c>
      <c r="Q211">
        <f t="shared" si="27"/>
        <v>176</v>
      </c>
    </row>
    <row r="212" spans="1:17" x14ac:dyDescent="0.25">
      <c r="A212" s="7" t="s">
        <v>425</v>
      </c>
      <c r="B212" s="8" t="s">
        <v>426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  <c r="K212" s="44">
        <f t="shared" si="21"/>
        <v>59400</v>
      </c>
      <c r="L212" s="39">
        <f t="shared" si="22"/>
        <v>13003</v>
      </c>
      <c r="M212" s="45">
        <f t="shared" si="23"/>
        <v>2724.4000000000015</v>
      </c>
      <c r="N212" s="39">
        <f t="shared" si="24"/>
        <v>10278.599999999999</v>
      </c>
      <c r="O212" s="46">
        <f t="shared" si="25"/>
        <v>0.65115151515151604</v>
      </c>
      <c r="P212">
        <f t="shared" si="26"/>
        <v>219</v>
      </c>
      <c r="Q212">
        <f t="shared" si="27"/>
        <v>180</v>
      </c>
    </row>
    <row r="213" spans="1:17" x14ac:dyDescent="0.25">
      <c r="A213" s="7" t="s">
        <v>425</v>
      </c>
      <c r="B213" s="8" t="s">
        <v>427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  <c r="K213" s="44">
        <f t="shared" si="21"/>
        <v>13320</v>
      </c>
      <c r="L213" s="39">
        <f t="shared" si="22"/>
        <v>9024.4</v>
      </c>
      <c r="M213" s="45">
        <f t="shared" si="23"/>
        <v>6703.0000000000018</v>
      </c>
      <c r="N213" s="39">
        <f t="shared" si="24"/>
        <v>2321.3999999999978</v>
      </c>
      <c r="O213" s="46">
        <f t="shared" si="25"/>
        <v>0.14405188598737018</v>
      </c>
      <c r="P213">
        <f t="shared" si="26"/>
        <v>490</v>
      </c>
      <c r="Q213">
        <f t="shared" si="27"/>
        <v>76</v>
      </c>
    </row>
    <row r="214" spans="1:17" x14ac:dyDescent="0.25">
      <c r="A214" s="7" t="s">
        <v>428</v>
      </c>
      <c r="B214" s="8" t="s">
        <v>429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8</v>
      </c>
      <c r="K214" s="44">
        <f t="shared" si="21"/>
        <v>9000</v>
      </c>
      <c r="L214" s="39">
        <f t="shared" si="22"/>
        <v>14636.7</v>
      </c>
      <c r="M214" s="45">
        <f t="shared" si="23"/>
        <v>1076.1824000000015</v>
      </c>
      <c r="N214" s="39">
        <f t="shared" si="24"/>
        <v>13560.517599999999</v>
      </c>
      <c r="O214" s="46">
        <f t="shared" si="25"/>
        <v>3.2286145383104183</v>
      </c>
      <c r="P214">
        <f t="shared" si="26"/>
        <v>170</v>
      </c>
      <c r="Q214">
        <f t="shared" si="27"/>
        <v>360</v>
      </c>
    </row>
    <row r="215" spans="1:17" x14ac:dyDescent="0.25">
      <c r="A215" s="7" t="s">
        <v>430</v>
      </c>
      <c r="B215" s="8" t="s">
        <v>431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  <c r="K215" s="44">
        <f t="shared" si="21"/>
        <v>39330</v>
      </c>
      <c r="L215" s="39">
        <f t="shared" si="22"/>
        <v>12792.35</v>
      </c>
      <c r="M215" s="45">
        <f t="shared" si="23"/>
        <v>2897.1779999999999</v>
      </c>
      <c r="N215" s="39">
        <f t="shared" si="24"/>
        <v>9895.1720000000005</v>
      </c>
      <c r="O215" s="46">
        <f t="shared" si="25"/>
        <v>0.5050275324675324</v>
      </c>
      <c r="P215">
        <f t="shared" si="26"/>
        <v>233</v>
      </c>
      <c r="Q215">
        <f t="shared" si="27"/>
        <v>170</v>
      </c>
    </row>
    <row r="216" spans="1:17" x14ac:dyDescent="0.25">
      <c r="A216" s="7" t="s">
        <v>432</v>
      </c>
      <c r="B216" s="8" t="s">
        <v>433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  <c r="K216" s="44">
        <f t="shared" si="21"/>
        <v>43200</v>
      </c>
      <c r="L216" s="39">
        <f t="shared" si="22"/>
        <v>11989</v>
      </c>
      <c r="M216" s="45">
        <f t="shared" si="23"/>
        <v>3546.9360000000015</v>
      </c>
      <c r="N216" s="39">
        <f t="shared" si="24"/>
        <v>8442.0639999999985</v>
      </c>
      <c r="O216" s="46">
        <f t="shared" si="25"/>
        <v>0.38390011705033222</v>
      </c>
      <c r="P216">
        <f t="shared" si="26"/>
        <v>278</v>
      </c>
      <c r="Q216">
        <f t="shared" si="27"/>
        <v>142</v>
      </c>
    </row>
    <row r="217" spans="1:17" x14ac:dyDescent="0.25">
      <c r="A217" s="7" t="s">
        <v>434</v>
      </c>
      <c r="B217" s="8" t="s">
        <v>435</v>
      </c>
      <c r="C217" s="9">
        <v>49000</v>
      </c>
      <c r="D217" s="10" t="s">
        <v>8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  <c r="K217" s="44">
        <f t="shared" si="21"/>
        <v>44100</v>
      </c>
      <c r="L217" s="39">
        <f t="shared" si="22"/>
        <v>13018.6</v>
      </c>
      <c r="M217" s="45">
        <f t="shared" si="23"/>
        <v>2412.3464000000004</v>
      </c>
      <c r="N217" s="39">
        <f t="shared" si="24"/>
        <v>10606.2536</v>
      </c>
      <c r="O217" s="46">
        <f t="shared" si="25"/>
        <v>0.68801791337205265</v>
      </c>
      <c r="P217">
        <f t="shared" si="26"/>
        <v>211</v>
      </c>
      <c r="Q217">
        <f t="shared" si="27"/>
        <v>194</v>
      </c>
    </row>
    <row r="218" spans="1:17" x14ac:dyDescent="0.25">
      <c r="A218" s="7" t="s">
        <v>436</v>
      </c>
      <c r="B218" s="8" t="s">
        <v>437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  <c r="K218" s="44">
        <f t="shared" si="21"/>
        <v>22050</v>
      </c>
      <c r="L218" s="39">
        <f t="shared" si="22"/>
        <v>10418.75</v>
      </c>
      <c r="M218" s="45">
        <f t="shared" si="23"/>
        <v>4863.6540000000005</v>
      </c>
      <c r="N218" s="39">
        <f t="shared" si="24"/>
        <v>5555.0959999999995</v>
      </c>
      <c r="O218" s="46">
        <f t="shared" si="25"/>
        <v>0.21652176088044034</v>
      </c>
      <c r="P218">
        <f t="shared" si="26"/>
        <v>401</v>
      </c>
      <c r="Q218">
        <f t="shared" si="27"/>
        <v>98</v>
      </c>
    </row>
    <row r="219" spans="1:17" x14ac:dyDescent="0.25">
      <c r="A219" s="7" t="s">
        <v>438</v>
      </c>
      <c r="B219" s="8" t="s">
        <v>439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  <c r="K219" s="44">
        <f t="shared" si="21"/>
        <v>13275</v>
      </c>
      <c r="L219" s="39">
        <f t="shared" si="22"/>
        <v>12487.625</v>
      </c>
      <c r="M219" s="45">
        <f t="shared" si="23"/>
        <v>2781.103000000001</v>
      </c>
      <c r="N219" s="39">
        <f t="shared" si="24"/>
        <v>9706.521999999999</v>
      </c>
      <c r="O219" s="46">
        <f t="shared" si="25"/>
        <v>0.41893010204081682</v>
      </c>
      <c r="P219">
        <f t="shared" si="26"/>
        <v>237</v>
      </c>
      <c r="Q219">
        <f t="shared" si="27"/>
        <v>175</v>
      </c>
    </row>
    <row r="220" spans="1:17" x14ac:dyDescent="0.25">
      <c r="A220" s="7" t="s">
        <v>440</v>
      </c>
      <c r="B220" s="8" t="s">
        <v>441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  <c r="K220" s="44">
        <f t="shared" si="21"/>
        <v>51453</v>
      </c>
      <c r="L220" s="39">
        <f t="shared" si="22"/>
        <v>12984.335000000001</v>
      </c>
      <c r="M220" s="45">
        <f t="shared" si="23"/>
        <v>2061.7897999999986</v>
      </c>
      <c r="N220" s="39">
        <f t="shared" si="24"/>
        <v>10922.545200000002</v>
      </c>
      <c r="O220" s="46">
        <f t="shared" si="25"/>
        <v>0.94361783559577561</v>
      </c>
      <c r="P220">
        <f t="shared" si="26"/>
        <v>208</v>
      </c>
      <c r="Q220">
        <f t="shared" si="27"/>
        <v>226</v>
      </c>
    </row>
    <row r="221" spans="1:17" x14ac:dyDescent="0.25">
      <c r="A221" s="7" t="s">
        <v>442</v>
      </c>
      <c r="B221" s="8" t="s">
        <v>443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  <c r="K221" s="44">
        <f t="shared" si="21"/>
        <v>14827.5</v>
      </c>
      <c r="L221" s="39">
        <f t="shared" si="22"/>
        <v>12616.5625</v>
      </c>
      <c r="M221" s="45">
        <f t="shared" si="23"/>
        <v>2360.9719000000023</v>
      </c>
      <c r="N221" s="39">
        <f t="shared" si="24"/>
        <v>10255.590599999998</v>
      </c>
      <c r="O221" s="46">
        <f t="shared" si="25"/>
        <v>0.52665496281927082</v>
      </c>
      <c r="P221">
        <f t="shared" si="26"/>
        <v>221</v>
      </c>
      <c r="Q221">
        <f t="shared" si="27"/>
        <v>199</v>
      </c>
    </row>
    <row r="222" spans="1:17" x14ac:dyDescent="0.25">
      <c r="A222" s="7" t="s">
        <v>444</v>
      </c>
      <c r="B222" s="8" t="s">
        <v>445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  <c r="K222" s="44">
        <f t="shared" si="21"/>
        <v>9540</v>
      </c>
      <c r="L222" s="39">
        <f t="shared" si="22"/>
        <v>13044.3</v>
      </c>
      <c r="M222" s="45">
        <f t="shared" si="23"/>
        <v>1906.724000000002</v>
      </c>
      <c r="N222" s="39">
        <f t="shared" si="24"/>
        <v>11137.575999999997</v>
      </c>
      <c r="O222" s="46">
        <f t="shared" si="25"/>
        <v>0.70243214285714461</v>
      </c>
      <c r="P222">
        <f t="shared" si="26"/>
        <v>204</v>
      </c>
      <c r="Q222">
        <f t="shared" si="27"/>
        <v>242</v>
      </c>
    </row>
    <row r="223" spans="1:17" x14ac:dyDescent="0.25">
      <c r="A223" s="7" t="s">
        <v>446</v>
      </c>
      <c r="B223" s="8" t="s">
        <v>447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  <c r="K223" s="44">
        <f t="shared" si="21"/>
        <v>13410</v>
      </c>
      <c r="L223" s="39">
        <f t="shared" si="22"/>
        <v>9825.9500000000007</v>
      </c>
      <c r="M223" s="45">
        <f t="shared" si="23"/>
        <v>5110.3459999999995</v>
      </c>
      <c r="N223" s="39">
        <f t="shared" si="24"/>
        <v>4715.6040000000012</v>
      </c>
      <c r="O223" s="46">
        <f t="shared" si="25"/>
        <v>0.18707224157955854</v>
      </c>
      <c r="P223">
        <f t="shared" si="26"/>
        <v>443</v>
      </c>
      <c r="Q223">
        <f t="shared" si="27"/>
        <v>95</v>
      </c>
    </row>
    <row r="224" spans="1:17" x14ac:dyDescent="0.25">
      <c r="A224" s="7" t="s">
        <v>448</v>
      </c>
      <c r="B224" s="8" t="s">
        <v>449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  <c r="K224" s="44">
        <f t="shared" si="21"/>
        <v>26100</v>
      </c>
      <c r="L224" s="39">
        <f t="shared" si="22"/>
        <v>12932.5</v>
      </c>
      <c r="M224" s="45">
        <f t="shared" si="23"/>
        <v>1982.7560000000012</v>
      </c>
      <c r="N224" s="39">
        <f t="shared" si="24"/>
        <v>10949.743999999999</v>
      </c>
      <c r="O224" s="46">
        <f t="shared" si="25"/>
        <v>0.77825650224215359</v>
      </c>
      <c r="P224">
        <f t="shared" si="26"/>
        <v>207</v>
      </c>
      <c r="Q224">
        <f t="shared" si="27"/>
        <v>236</v>
      </c>
    </row>
    <row r="225" spans="1:17" x14ac:dyDescent="0.25">
      <c r="A225" s="7" t="s">
        <v>450</v>
      </c>
      <c r="B225" s="8" t="s">
        <v>451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8</v>
      </c>
      <c r="I225" s="21">
        <v>15859</v>
      </c>
      <c r="J225" s="22">
        <v>433.5</v>
      </c>
      <c r="K225" s="44">
        <f t="shared" si="21"/>
        <v>70650</v>
      </c>
      <c r="L225" s="39">
        <f t="shared" si="22"/>
        <v>14589.75</v>
      </c>
      <c r="M225" s="45">
        <f t="shared" si="23"/>
        <v>301.31000000000131</v>
      </c>
      <c r="N225" s="39">
        <f t="shared" si="24"/>
        <v>14288.439999999999</v>
      </c>
      <c r="O225" s="46">
        <f t="shared" si="25"/>
        <v>-1.3823730964467023</v>
      </c>
      <c r="P225">
        <f t="shared" si="26"/>
        <v>164</v>
      </c>
      <c r="Q225">
        <f t="shared" si="27"/>
        <v>481</v>
      </c>
    </row>
    <row r="226" spans="1:17" x14ac:dyDescent="0.25">
      <c r="A226" s="7" t="s">
        <v>452</v>
      </c>
      <c r="B226" s="8" t="s">
        <v>453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  <c r="K226" s="44">
        <f t="shared" si="21"/>
        <v>9910.7999999999993</v>
      </c>
      <c r="L226" s="39">
        <f t="shared" si="22"/>
        <v>12485.446</v>
      </c>
      <c r="M226" s="45">
        <f t="shared" si="23"/>
        <v>2394.0420000000013</v>
      </c>
      <c r="N226" s="39">
        <f t="shared" si="24"/>
        <v>10091.403999999999</v>
      </c>
      <c r="O226" s="46">
        <f t="shared" si="25"/>
        <v>0.48790677439403435</v>
      </c>
      <c r="P226">
        <f t="shared" si="26"/>
        <v>225</v>
      </c>
      <c r="Q226">
        <f t="shared" si="27"/>
        <v>196</v>
      </c>
    </row>
    <row r="227" spans="1:17" x14ac:dyDescent="0.25">
      <c r="A227" s="7" t="s">
        <v>454</v>
      </c>
      <c r="B227" s="8" t="s">
        <v>455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  <c r="K227" s="44">
        <f t="shared" si="21"/>
        <v>24503.4</v>
      </c>
      <c r="L227" s="39">
        <f t="shared" si="22"/>
        <v>13031.483</v>
      </c>
      <c r="M227" s="45">
        <f t="shared" si="23"/>
        <v>1770.1570000000011</v>
      </c>
      <c r="N227" s="39">
        <f t="shared" si="24"/>
        <v>11261.325999999999</v>
      </c>
      <c r="O227" s="46">
        <f t="shared" si="25"/>
        <v>0.93248580786026314</v>
      </c>
      <c r="P227">
        <f t="shared" si="26"/>
        <v>200</v>
      </c>
      <c r="Q227">
        <f t="shared" si="27"/>
        <v>255</v>
      </c>
    </row>
    <row r="228" spans="1:17" x14ac:dyDescent="0.25">
      <c r="A228" s="7" t="s">
        <v>456</v>
      </c>
      <c r="B228" s="8" t="s">
        <v>457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  <c r="K228" s="44">
        <f t="shared" si="21"/>
        <v>16110</v>
      </c>
      <c r="L228" s="39">
        <f t="shared" si="22"/>
        <v>13349.45</v>
      </c>
      <c r="M228" s="45">
        <f t="shared" si="23"/>
        <v>1447.982</v>
      </c>
      <c r="N228" s="39">
        <f t="shared" si="24"/>
        <v>11901.468000000001</v>
      </c>
      <c r="O228" s="46">
        <f t="shared" si="25"/>
        <v>1.2767012578616352</v>
      </c>
      <c r="P228">
        <f t="shared" si="26"/>
        <v>183</v>
      </c>
      <c r="Q228">
        <f t="shared" si="27"/>
        <v>307</v>
      </c>
    </row>
    <row r="229" spans="1:17" x14ac:dyDescent="0.25">
      <c r="A229" s="7" t="s">
        <v>458</v>
      </c>
      <c r="B229" s="8" t="s">
        <v>459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8</v>
      </c>
      <c r="I229" s="21">
        <v>18693</v>
      </c>
      <c r="J229" s="22">
        <v>8658.4</v>
      </c>
      <c r="K229" s="44">
        <f t="shared" si="21"/>
        <v>38700</v>
      </c>
      <c r="L229" s="39">
        <f t="shared" si="22"/>
        <v>13178.5</v>
      </c>
      <c r="M229" s="45">
        <f t="shared" si="23"/>
        <v>1564.228000000001</v>
      </c>
      <c r="N229" s="39">
        <f t="shared" si="24"/>
        <v>11614.271999999999</v>
      </c>
      <c r="O229" s="46">
        <f t="shared" si="25"/>
        <v>1.4364922118380077</v>
      </c>
      <c r="P229">
        <f t="shared" si="26"/>
        <v>188</v>
      </c>
      <c r="Q229">
        <f t="shared" si="27"/>
        <v>287</v>
      </c>
    </row>
    <row r="230" spans="1:17" x14ac:dyDescent="0.25">
      <c r="A230" s="7" t="s">
        <v>460</v>
      </c>
      <c r="B230" s="8" t="s">
        <v>461</v>
      </c>
      <c r="C230" s="9">
        <v>60767</v>
      </c>
      <c r="D230" s="10" t="s">
        <v>8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  <c r="K230" s="44">
        <f t="shared" si="21"/>
        <v>54690.3</v>
      </c>
      <c r="L230" s="39">
        <f t="shared" si="22"/>
        <v>13103.7485</v>
      </c>
      <c r="M230" s="45">
        <f t="shared" si="23"/>
        <v>1605.7363000000005</v>
      </c>
      <c r="N230" s="39">
        <f t="shared" si="24"/>
        <v>11498.012199999999</v>
      </c>
      <c r="O230" s="46">
        <f t="shared" si="25"/>
        <v>1.6532324851288835</v>
      </c>
      <c r="P230">
        <f t="shared" si="26"/>
        <v>191</v>
      </c>
      <c r="Q230">
        <f t="shared" si="27"/>
        <v>277</v>
      </c>
    </row>
    <row r="231" spans="1:17" x14ac:dyDescent="0.25">
      <c r="A231" s="7" t="s">
        <v>462</v>
      </c>
      <c r="B231" s="8" t="s">
        <v>463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  <c r="K231" s="44">
        <f t="shared" si="21"/>
        <v>31500</v>
      </c>
      <c r="L231" s="39">
        <f t="shared" si="22"/>
        <v>12592.5</v>
      </c>
      <c r="M231" s="45">
        <f t="shared" si="23"/>
        <v>2106.0439999999999</v>
      </c>
      <c r="N231" s="39">
        <f t="shared" si="24"/>
        <v>10486.456</v>
      </c>
      <c r="O231" s="46">
        <f t="shared" si="25"/>
        <v>0.72344026186579369</v>
      </c>
      <c r="P231">
        <f t="shared" si="26"/>
        <v>214</v>
      </c>
      <c r="Q231">
        <f t="shared" si="27"/>
        <v>222</v>
      </c>
    </row>
    <row r="232" spans="1:17" x14ac:dyDescent="0.25">
      <c r="A232" s="7" t="s">
        <v>464</v>
      </c>
      <c r="B232" s="8" t="s">
        <v>465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  <c r="K232" s="44">
        <f t="shared" si="21"/>
        <v>46350</v>
      </c>
      <c r="L232" s="39">
        <f t="shared" si="22"/>
        <v>11084.25</v>
      </c>
      <c r="M232" s="45">
        <f t="shared" si="23"/>
        <v>3358.6580000000013</v>
      </c>
      <c r="N232" s="39">
        <f t="shared" si="24"/>
        <v>7725.5919999999987</v>
      </c>
      <c r="O232" s="46">
        <f t="shared" si="25"/>
        <v>0.39190136759220939</v>
      </c>
      <c r="P232">
        <f t="shared" si="26"/>
        <v>305</v>
      </c>
      <c r="Q232">
        <f t="shared" si="27"/>
        <v>153</v>
      </c>
    </row>
    <row r="233" spans="1:17" x14ac:dyDescent="0.25">
      <c r="A233" s="7" t="s">
        <v>466</v>
      </c>
      <c r="B233" s="8" t="s">
        <v>467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  <c r="K233" s="44">
        <f t="shared" si="21"/>
        <v>41400</v>
      </c>
      <c r="L233" s="39">
        <f t="shared" si="22"/>
        <v>12368</v>
      </c>
      <c r="M233" s="45">
        <f t="shared" si="23"/>
        <v>2026.5160000000014</v>
      </c>
      <c r="N233" s="39">
        <f t="shared" si="24"/>
        <v>10341.483999999999</v>
      </c>
      <c r="O233" s="46">
        <f t="shared" si="25"/>
        <v>0.82898555956678832</v>
      </c>
      <c r="P233">
        <f t="shared" si="26"/>
        <v>215</v>
      </c>
      <c r="Q233">
        <f t="shared" si="27"/>
        <v>229</v>
      </c>
    </row>
    <row r="234" spans="1:17" x14ac:dyDescent="0.25">
      <c r="A234" s="7" t="s">
        <v>468</v>
      </c>
      <c r="B234" s="8" t="s">
        <v>469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  <c r="K234" s="44">
        <f t="shared" si="21"/>
        <v>14400</v>
      </c>
      <c r="L234" s="39">
        <f t="shared" si="22"/>
        <v>11974.199999999999</v>
      </c>
      <c r="M234" s="45">
        <f t="shared" si="23"/>
        <v>2355.4076000000005</v>
      </c>
      <c r="N234" s="39">
        <f t="shared" si="24"/>
        <v>9618.7923999999985</v>
      </c>
      <c r="O234" s="46">
        <f t="shared" si="25"/>
        <v>0.49540194273379506</v>
      </c>
      <c r="P234">
        <f t="shared" si="26"/>
        <v>241</v>
      </c>
      <c r="Q234">
        <f t="shared" si="27"/>
        <v>200</v>
      </c>
    </row>
    <row r="235" spans="1:17" x14ac:dyDescent="0.25">
      <c r="A235" s="7" t="s">
        <v>470</v>
      </c>
      <c r="B235" s="8" t="s">
        <v>471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  <c r="K235" s="44">
        <f t="shared" si="21"/>
        <v>32400</v>
      </c>
      <c r="L235" s="39">
        <f t="shared" si="22"/>
        <v>9886</v>
      </c>
      <c r="M235" s="45">
        <f t="shared" si="23"/>
        <v>4422.2520000000004</v>
      </c>
      <c r="N235" s="39">
        <f t="shared" si="24"/>
        <v>5463.7479999999996</v>
      </c>
      <c r="O235" s="46">
        <f t="shared" si="25"/>
        <v>0.24465296932170008</v>
      </c>
      <c r="P235">
        <f t="shared" si="26"/>
        <v>407</v>
      </c>
      <c r="Q235">
        <f t="shared" si="27"/>
        <v>111</v>
      </c>
    </row>
    <row r="236" spans="1:17" x14ac:dyDescent="0.25">
      <c r="A236" s="7" t="s">
        <v>472</v>
      </c>
      <c r="B236" s="8" t="s">
        <v>473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  <c r="K236" s="44">
        <f t="shared" si="21"/>
        <v>30600</v>
      </c>
      <c r="L236" s="39">
        <f t="shared" si="22"/>
        <v>12058</v>
      </c>
      <c r="M236" s="45">
        <f t="shared" si="23"/>
        <v>2193.4440000000013</v>
      </c>
      <c r="N236" s="39">
        <f t="shared" si="24"/>
        <v>9864.5559999999987</v>
      </c>
      <c r="O236" s="46">
        <f t="shared" si="25"/>
        <v>0.64179940119760581</v>
      </c>
      <c r="P236">
        <f t="shared" si="26"/>
        <v>234</v>
      </c>
      <c r="Q236">
        <f t="shared" si="27"/>
        <v>217</v>
      </c>
    </row>
    <row r="237" spans="1:17" x14ac:dyDescent="0.25">
      <c r="A237" s="7" t="s">
        <v>474</v>
      </c>
      <c r="B237" s="8" t="s">
        <v>475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  <c r="K237" s="44">
        <f t="shared" si="21"/>
        <v>7020</v>
      </c>
      <c r="L237" s="39">
        <f t="shared" si="22"/>
        <v>8987.1</v>
      </c>
      <c r="M237" s="45">
        <f t="shared" si="23"/>
        <v>5165.3508000000002</v>
      </c>
      <c r="N237" s="39">
        <f t="shared" si="24"/>
        <v>3821.7492000000002</v>
      </c>
      <c r="O237" s="46">
        <f t="shared" si="25"/>
        <v>0.16580919493533761</v>
      </c>
      <c r="P237">
        <f t="shared" si="26"/>
        <v>469</v>
      </c>
      <c r="Q237">
        <f t="shared" si="27"/>
        <v>93</v>
      </c>
    </row>
    <row r="238" spans="1:17" x14ac:dyDescent="0.25">
      <c r="A238" s="7" t="s">
        <v>476</v>
      </c>
      <c r="B238" s="8" t="s">
        <v>477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  <c r="K238" s="44">
        <f t="shared" si="21"/>
        <v>12600</v>
      </c>
      <c r="L238" s="39">
        <f t="shared" si="22"/>
        <v>13113</v>
      </c>
      <c r="M238" s="45">
        <f t="shared" si="23"/>
        <v>986.95600000000013</v>
      </c>
      <c r="N238" s="39">
        <f t="shared" si="24"/>
        <v>12126.044</v>
      </c>
      <c r="O238" s="46">
        <f t="shared" si="25"/>
        <v>3.3478237885462563</v>
      </c>
      <c r="P238">
        <f t="shared" si="26"/>
        <v>181</v>
      </c>
      <c r="Q238">
        <f t="shared" si="27"/>
        <v>379</v>
      </c>
    </row>
    <row r="239" spans="1:17" x14ac:dyDescent="0.25">
      <c r="A239" s="7" t="s">
        <v>478</v>
      </c>
      <c r="B239" s="8" t="s">
        <v>479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8</v>
      </c>
      <c r="I239" s="21">
        <v>40376</v>
      </c>
      <c r="J239" s="22">
        <v>22828.2</v>
      </c>
      <c r="K239" s="44">
        <f t="shared" si="21"/>
        <v>4230</v>
      </c>
      <c r="L239" s="39">
        <f t="shared" si="22"/>
        <v>12745.85</v>
      </c>
      <c r="M239" s="45">
        <f t="shared" si="23"/>
        <v>1332.014000000001</v>
      </c>
      <c r="N239" s="39">
        <f t="shared" si="24"/>
        <v>11413.835999999999</v>
      </c>
      <c r="O239" s="46">
        <f t="shared" si="25"/>
        <v>1.1658764227642293</v>
      </c>
      <c r="P239">
        <f t="shared" si="26"/>
        <v>193</v>
      </c>
      <c r="Q239">
        <f t="shared" si="27"/>
        <v>322</v>
      </c>
    </row>
    <row r="240" spans="1:17" x14ac:dyDescent="0.25">
      <c r="A240" s="7" t="s">
        <v>480</v>
      </c>
      <c r="B240" s="8" t="s">
        <v>481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  <c r="K240" s="44">
        <f t="shared" si="21"/>
        <v>14490</v>
      </c>
      <c r="L240" s="39">
        <f t="shared" si="22"/>
        <v>10846.55</v>
      </c>
      <c r="M240" s="45">
        <f t="shared" si="23"/>
        <v>3214.4820000000018</v>
      </c>
      <c r="N240" s="39">
        <f t="shared" si="24"/>
        <v>7632.0679999999975</v>
      </c>
      <c r="O240" s="46">
        <f t="shared" si="25"/>
        <v>0.31364201062525615</v>
      </c>
      <c r="P240">
        <f t="shared" si="26"/>
        <v>308</v>
      </c>
      <c r="Q240">
        <f t="shared" si="27"/>
        <v>154</v>
      </c>
    </row>
    <row r="241" spans="1:17" x14ac:dyDescent="0.25">
      <c r="A241" s="7" t="s">
        <v>482</v>
      </c>
      <c r="B241" s="8" t="s">
        <v>483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  <c r="K241" s="44">
        <f t="shared" si="21"/>
        <v>51300</v>
      </c>
      <c r="L241" s="39">
        <f t="shared" si="22"/>
        <v>11448.5</v>
      </c>
      <c r="M241" s="45">
        <f t="shared" si="23"/>
        <v>2570.2415999999994</v>
      </c>
      <c r="N241" s="39">
        <f t="shared" si="24"/>
        <v>8878.2584000000006</v>
      </c>
      <c r="O241" s="46">
        <f t="shared" si="25"/>
        <v>0.58578578479763044</v>
      </c>
      <c r="P241">
        <f t="shared" si="26"/>
        <v>265</v>
      </c>
      <c r="Q241">
        <f t="shared" si="27"/>
        <v>185</v>
      </c>
    </row>
    <row r="242" spans="1:17" x14ac:dyDescent="0.25">
      <c r="A242" s="7" t="s">
        <v>484</v>
      </c>
      <c r="B242" s="8" t="s">
        <v>485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  <c r="K242" s="44">
        <f t="shared" si="21"/>
        <v>31500</v>
      </c>
      <c r="L242" s="39">
        <f t="shared" si="22"/>
        <v>12014.5</v>
      </c>
      <c r="M242" s="45">
        <f t="shared" si="23"/>
        <v>1958.1640000000007</v>
      </c>
      <c r="N242" s="39">
        <f t="shared" si="24"/>
        <v>10056.335999999999</v>
      </c>
      <c r="O242" s="46">
        <f t="shared" si="25"/>
        <v>0.76411171171171233</v>
      </c>
      <c r="P242">
        <f t="shared" si="26"/>
        <v>226</v>
      </c>
      <c r="Q242">
        <f t="shared" si="27"/>
        <v>238</v>
      </c>
    </row>
    <row r="243" spans="1:17" x14ac:dyDescent="0.25">
      <c r="A243" s="7" t="s">
        <v>486</v>
      </c>
      <c r="B243" s="8" t="s">
        <v>487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  <c r="K243" s="44">
        <f t="shared" si="21"/>
        <v>51480</v>
      </c>
      <c r="L243" s="39">
        <f t="shared" si="22"/>
        <v>12335.6</v>
      </c>
      <c r="M243" s="45">
        <f t="shared" si="23"/>
        <v>1589.6188000000002</v>
      </c>
      <c r="N243" s="39">
        <f t="shared" si="24"/>
        <v>10745.9812</v>
      </c>
      <c r="O243" s="46">
        <f t="shared" si="25"/>
        <v>1.4687355179375683</v>
      </c>
      <c r="P243">
        <f t="shared" si="26"/>
        <v>210</v>
      </c>
      <c r="Q243">
        <f t="shared" si="27"/>
        <v>282</v>
      </c>
    </row>
    <row r="244" spans="1:17" x14ac:dyDescent="0.25">
      <c r="A244" s="7" t="s">
        <v>488</v>
      </c>
      <c r="B244" s="8" t="s">
        <v>489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  <c r="K244" s="44">
        <f t="shared" si="21"/>
        <v>20340</v>
      </c>
      <c r="L244" s="39">
        <f t="shared" si="22"/>
        <v>12564.4</v>
      </c>
      <c r="M244" s="45">
        <f t="shared" si="23"/>
        <v>1324.1040000000012</v>
      </c>
      <c r="N244" s="39">
        <f t="shared" si="24"/>
        <v>11240.295999999998</v>
      </c>
      <c r="O244" s="46">
        <f t="shared" si="25"/>
        <v>1.4708042545251003</v>
      </c>
      <c r="P244">
        <f t="shared" si="26"/>
        <v>201</v>
      </c>
      <c r="Q244">
        <f t="shared" si="27"/>
        <v>325</v>
      </c>
    </row>
    <row r="245" spans="1:17" x14ac:dyDescent="0.25">
      <c r="A245" s="7" t="s">
        <v>490</v>
      </c>
      <c r="B245" s="8" t="s">
        <v>491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  <c r="K245" s="44">
        <f t="shared" si="21"/>
        <v>33300</v>
      </c>
      <c r="L245" s="39">
        <f t="shared" si="22"/>
        <v>19784.5</v>
      </c>
      <c r="M245" s="45">
        <f t="shared" si="23"/>
        <v>-6073.6787999999997</v>
      </c>
      <c r="N245" s="39">
        <f t="shared" si="24"/>
        <v>25858.178800000002</v>
      </c>
      <c r="O245" s="46">
        <f t="shared" si="25"/>
        <v>-0.12203431677243094</v>
      </c>
      <c r="P245">
        <f t="shared" si="26"/>
        <v>99</v>
      </c>
      <c r="Q245">
        <f t="shared" si="27"/>
        <v>498</v>
      </c>
    </row>
    <row r="246" spans="1:17" x14ac:dyDescent="0.25">
      <c r="A246" s="7" t="s">
        <v>492</v>
      </c>
      <c r="B246" s="8" t="s">
        <v>493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8</v>
      </c>
      <c r="K246" s="44">
        <f t="shared" si="21"/>
        <v>8600.4</v>
      </c>
      <c r="L246" s="39">
        <f t="shared" si="22"/>
        <v>12506.998</v>
      </c>
      <c r="M246" s="45">
        <f t="shared" si="23"/>
        <v>1184.6768000000011</v>
      </c>
      <c r="N246" s="39">
        <f t="shared" si="24"/>
        <v>11322.321199999998</v>
      </c>
      <c r="O246" s="46">
        <f t="shared" si="25"/>
        <v>1.5482400516240076</v>
      </c>
      <c r="P246">
        <f t="shared" si="26"/>
        <v>198</v>
      </c>
      <c r="Q246">
        <f t="shared" si="27"/>
        <v>336</v>
      </c>
    </row>
    <row r="247" spans="1:17" x14ac:dyDescent="0.25">
      <c r="A247" s="7" t="s">
        <v>494</v>
      </c>
      <c r="B247" s="8" t="s">
        <v>495</v>
      </c>
      <c r="C247" s="9">
        <v>26383</v>
      </c>
      <c r="D247" s="10" t="s">
        <v>8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  <c r="K247" s="44">
        <f t="shared" si="21"/>
        <v>23744.7</v>
      </c>
      <c r="L247" s="39">
        <f t="shared" si="22"/>
        <v>12761.2765</v>
      </c>
      <c r="M247" s="45">
        <f t="shared" si="23"/>
        <v>922.40309999999954</v>
      </c>
      <c r="N247" s="39">
        <f t="shared" si="24"/>
        <v>11838.8734</v>
      </c>
      <c r="O247" s="46">
        <f t="shared" si="25"/>
        <v>6.2459002356637834</v>
      </c>
      <c r="P247">
        <f t="shared" si="26"/>
        <v>184</v>
      </c>
      <c r="Q247">
        <f t="shared" si="27"/>
        <v>395</v>
      </c>
    </row>
    <row r="248" spans="1:17" x14ac:dyDescent="0.25">
      <c r="A248" s="7" t="s">
        <v>496</v>
      </c>
      <c r="B248" s="8" t="s">
        <v>497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  <c r="K248" s="44">
        <f t="shared" si="21"/>
        <v>32266.799999999999</v>
      </c>
      <c r="L248" s="39">
        <f t="shared" si="22"/>
        <v>9597.6659999999993</v>
      </c>
      <c r="M248" s="45">
        <f t="shared" si="23"/>
        <v>4074.126000000002</v>
      </c>
      <c r="N248" s="39">
        <f t="shared" si="24"/>
        <v>5523.5399999999972</v>
      </c>
      <c r="O248" s="46">
        <f t="shared" si="25"/>
        <v>0.25861167747914798</v>
      </c>
      <c r="P248">
        <f t="shared" si="26"/>
        <v>404</v>
      </c>
      <c r="Q248">
        <f t="shared" si="27"/>
        <v>125</v>
      </c>
    </row>
    <row r="249" spans="1:17" x14ac:dyDescent="0.25">
      <c r="A249" s="7" t="s">
        <v>498</v>
      </c>
      <c r="B249" s="8" t="s">
        <v>499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  <c r="K249" s="44">
        <f t="shared" si="21"/>
        <v>36127.800000000003</v>
      </c>
      <c r="L249" s="39">
        <f t="shared" si="22"/>
        <v>10193.361000000001</v>
      </c>
      <c r="M249" s="45">
        <f t="shared" si="23"/>
        <v>3454.2350000000006</v>
      </c>
      <c r="N249" s="39">
        <f t="shared" si="24"/>
        <v>6739.1260000000002</v>
      </c>
      <c r="O249" s="46">
        <f t="shared" si="25"/>
        <v>0.32906310119276666</v>
      </c>
      <c r="P249">
        <f t="shared" si="26"/>
        <v>343</v>
      </c>
      <c r="Q249">
        <f t="shared" si="27"/>
        <v>148</v>
      </c>
    </row>
    <row r="250" spans="1:17" x14ac:dyDescent="0.25">
      <c r="A250" s="7" t="s">
        <v>500</v>
      </c>
      <c r="B250" s="8" t="s">
        <v>501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  <c r="K250" s="44">
        <f t="shared" si="21"/>
        <v>9792</v>
      </c>
      <c r="L250" s="39">
        <f t="shared" si="22"/>
        <v>11175.04</v>
      </c>
      <c r="M250" s="45">
        <f t="shared" si="23"/>
        <v>2440.9959999999992</v>
      </c>
      <c r="N250" s="39">
        <f t="shared" si="24"/>
        <v>8734.0440000000017</v>
      </c>
      <c r="O250" s="46">
        <f t="shared" si="25"/>
        <v>0.42000930773705597</v>
      </c>
      <c r="P250">
        <f t="shared" si="26"/>
        <v>271</v>
      </c>
      <c r="Q250">
        <f t="shared" si="27"/>
        <v>191</v>
      </c>
    </row>
    <row r="251" spans="1:17" x14ac:dyDescent="0.25">
      <c r="A251" s="7" t="s">
        <v>502</v>
      </c>
      <c r="B251" s="8" t="s">
        <v>503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  <c r="K251" s="44">
        <f t="shared" si="21"/>
        <v>12655.8</v>
      </c>
      <c r="L251" s="39">
        <f t="shared" si="22"/>
        <v>10762.721</v>
      </c>
      <c r="M251" s="45">
        <f t="shared" si="23"/>
        <v>2833.3270000000011</v>
      </c>
      <c r="N251" s="39">
        <f t="shared" si="24"/>
        <v>7929.3939999999984</v>
      </c>
      <c r="O251" s="46">
        <f t="shared" si="25"/>
        <v>0.35048951382268884</v>
      </c>
      <c r="P251">
        <f t="shared" si="26"/>
        <v>297</v>
      </c>
      <c r="Q251">
        <f t="shared" si="27"/>
        <v>172</v>
      </c>
    </row>
    <row r="252" spans="1:17" x14ac:dyDescent="0.25">
      <c r="A252" s="7" t="s">
        <v>504</v>
      </c>
      <c r="B252" s="8" t="s">
        <v>505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  <c r="K252" s="44">
        <f t="shared" si="21"/>
        <v>7278.3</v>
      </c>
      <c r="L252" s="39">
        <f t="shared" si="22"/>
        <v>12822.0085</v>
      </c>
      <c r="M252" s="45">
        <f t="shared" si="23"/>
        <v>752.89429999999993</v>
      </c>
      <c r="N252" s="39">
        <f t="shared" si="24"/>
        <v>12069.1142</v>
      </c>
      <c r="O252" s="46">
        <f t="shared" si="25"/>
        <v>15.547127472527471</v>
      </c>
      <c r="P252">
        <f t="shared" si="26"/>
        <v>182</v>
      </c>
      <c r="Q252">
        <f t="shared" si="27"/>
        <v>425</v>
      </c>
    </row>
    <row r="253" spans="1:17" x14ac:dyDescent="0.25">
      <c r="A253" s="7" t="s">
        <v>506</v>
      </c>
      <c r="B253" s="8" t="s">
        <v>507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  <c r="K253" s="44">
        <f t="shared" si="21"/>
        <v>2490.3000000000002</v>
      </c>
      <c r="L253" s="39">
        <f t="shared" si="22"/>
        <v>12147.448500000002</v>
      </c>
      <c r="M253" s="45">
        <f t="shared" si="23"/>
        <v>1397.7878999999994</v>
      </c>
      <c r="N253" s="39">
        <f t="shared" si="24"/>
        <v>10749.660600000003</v>
      </c>
      <c r="O253" s="46">
        <f t="shared" si="25"/>
        <v>0.95276320201173437</v>
      </c>
      <c r="P253">
        <f t="shared" si="26"/>
        <v>209</v>
      </c>
      <c r="Q253">
        <f t="shared" si="27"/>
        <v>312</v>
      </c>
    </row>
    <row r="254" spans="1:17" x14ac:dyDescent="0.25">
      <c r="A254" s="7" t="s">
        <v>508</v>
      </c>
      <c r="B254" s="8" t="s">
        <v>509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  <c r="K254" s="44">
        <f t="shared" si="21"/>
        <v>62100</v>
      </c>
      <c r="L254" s="39">
        <f t="shared" si="22"/>
        <v>11893.199999999999</v>
      </c>
      <c r="M254" s="45">
        <f t="shared" si="23"/>
        <v>1637.9396000000015</v>
      </c>
      <c r="N254" s="39">
        <f t="shared" si="24"/>
        <v>10255.260399999997</v>
      </c>
      <c r="O254" s="46">
        <f t="shared" si="25"/>
        <v>1.4870021257212291</v>
      </c>
      <c r="P254">
        <f t="shared" si="26"/>
        <v>222</v>
      </c>
      <c r="Q254">
        <f t="shared" si="27"/>
        <v>272</v>
      </c>
    </row>
    <row r="255" spans="1:17" x14ac:dyDescent="0.25">
      <c r="A255" s="7" t="s">
        <v>510</v>
      </c>
      <c r="B255" s="8" t="s">
        <v>511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  <c r="K255" s="44">
        <f t="shared" si="21"/>
        <v>14940</v>
      </c>
      <c r="L255" s="39">
        <f t="shared" si="22"/>
        <v>10031.299999999999</v>
      </c>
      <c r="M255" s="45">
        <f t="shared" si="23"/>
        <v>3484.7960000000021</v>
      </c>
      <c r="N255" s="39">
        <f t="shared" si="24"/>
        <v>6546.5039999999972</v>
      </c>
      <c r="O255" s="46">
        <f t="shared" si="25"/>
        <v>0.27089569657184615</v>
      </c>
      <c r="P255">
        <f t="shared" si="26"/>
        <v>352</v>
      </c>
      <c r="Q255">
        <f t="shared" si="27"/>
        <v>146</v>
      </c>
    </row>
    <row r="256" spans="1:17" x14ac:dyDescent="0.25">
      <c r="A256" s="7" t="s">
        <v>512</v>
      </c>
      <c r="B256" s="8" t="s">
        <v>513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  <c r="K256" s="44">
        <f t="shared" si="21"/>
        <v>2250</v>
      </c>
      <c r="L256" s="39">
        <f t="shared" si="22"/>
        <v>12557.45</v>
      </c>
      <c r="M256" s="45">
        <f t="shared" si="23"/>
        <v>774.1252000000004</v>
      </c>
      <c r="N256" s="39">
        <f t="shared" si="24"/>
        <v>11783.3248</v>
      </c>
      <c r="O256" s="46">
        <f t="shared" si="25"/>
        <v>6.4506756496631414</v>
      </c>
      <c r="P256">
        <f t="shared" si="26"/>
        <v>186</v>
      </c>
      <c r="Q256">
        <f t="shared" si="27"/>
        <v>422</v>
      </c>
    </row>
    <row r="257" spans="1:17" x14ac:dyDescent="0.25">
      <c r="A257" s="7" t="s">
        <v>514</v>
      </c>
      <c r="B257" s="8" t="s">
        <v>515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  <c r="K257" s="44">
        <f t="shared" si="21"/>
        <v>11316.6</v>
      </c>
      <c r="L257" s="39">
        <f t="shared" si="22"/>
        <v>13023.416999999999</v>
      </c>
      <c r="M257" s="45">
        <f t="shared" si="23"/>
        <v>291.74700000000121</v>
      </c>
      <c r="N257" s="39">
        <f t="shared" si="24"/>
        <v>12731.669999999998</v>
      </c>
      <c r="O257" s="46">
        <f t="shared" si="25"/>
        <v>-1.6897092198581589</v>
      </c>
      <c r="P257">
        <f t="shared" si="26"/>
        <v>174</v>
      </c>
      <c r="Q257">
        <f t="shared" si="27"/>
        <v>483</v>
      </c>
    </row>
    <row r="258" spans="1:17" x14ac:dyDescent="0.25">
      <c r="A258" s="7" t="s">
        <v>516</v>
      </c>
      <c r="B258" s="8" t="s">
        <v>517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  <c r="K258" s="44">
        <f t="shared" si="21"/>
        <v>2415.6</v>
      </c>
      <c r="L258" s="39">
        <f t="shared" si="22"/>
        <v>11429.422</v>
      </c>
      <c r="M258" s="45">
        <f t="shared" si="23"/>
        <v>1818.6244000000006</v>
      </c>
      <c r="N258" s="39">
        <f t="shared" si="24"/>
        <v>9610.7975999999999</v>
      </c>
      <c r="O258" s="46">
        <f t="shared" si="25"/>
        <v>0.57907823217851917</v>
      </c>
      <c r="P258">
        <f t="shared" si="26"/>
        <v>242</v>
      </c>
      <c r="Q258">
        <f t="shared" si="27"/>
        <v>248</v>
      </c>
    </row>
    <row r="259" spans="1:17" x14ac:dyDescent="0.25">
      <c r="A259" s="7" t="s">
        <v>518</v>
      </c>
      <c r="B259" s="8" t="s">
        <v>519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  <c r="K259" s="44">
        <f t="shared" si="21"/>
        <v>6120</v>
      </c>
      <c r="L259" s="39">
        <f t="shared" si="22"/>
        <v>12279.8</v>
      </c>
      <c r="M259" s="45">
        <f t="shared" si="23"/>
        <v>895.44800000000214</v>
      </c>
      <c r="N259" s="39">
        <f t="shared" si="24"/>
        <v>11384.351999999997</v>
      </c>
      <c r="O259" s="46">
        <f t="shared" si="25"/>
        <v>3.1921722846442049</v>
      </c>
      <c r="P259">
        <f t="shared" si="26"/>
        <v>194</v>
      </c>
      <c r="Q259">
        <f t="shared" si="27"/>
        <v>397</v>
      </c>
    </row>
    <row r="260" spans="1:17" x14ac:dyDescent="0.25">
      <c r="A260" s="7" t="s">
        <v>520</v>
      </c>
      <c r="B260" s="8" t="s">
        <v>521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  <c r="K260" s="44">
        <f t="shared" ref="K260:K323" si="28">C260-(C260*0.1)</f>
        <v>58500</v>
      </c>
      <c r="L260" s="39">
        <f t="shared" ref="L260:L323" si="29">(E260-G260)-(0.045*(C260-K260))</f>
        <v>11631.9</v>
      </c>
      <c r="M260" s="45">
        <f t="shared" ref="M260:M323" si="30">(E260*1.052)-L260</f>
        <v>1359.5635999999995</v>
      </c>
      <c r="N260" s="39">
        <f t="shared" ref="N260:N323" si="31">L260-M260</f>
        <v>10272.3364</v>
      </c>
      <c r="O260" s="46">
        <f t="shared" ref="O260:O323" si="32">(M260-G260)/G260</f>
        <v>2.1997260531889848</v>
      </c>
      <c r="P260">
        <f t="shared" ref="P260:P323" si="33">_xlfn.RANK.EQ(N260,$N$3:$N$502,0)</f>
        <v>220</v>
      </c>
      <c r="Q260">
        <f t="shared" ref="Q260:Q323" si="34">_xlfn.RANK.EQ(M260,$M$3:$M$502,0)</f>
        <v>319</v>
      </c>
    </row>
    <row r="261" spans="1:17" x14ac:dyDescent="0.25">
      <c r="A261" s="7" t="s">
        <v>522</v>
      </c>
      <c r="B261" s="8" t="s">
        <v>523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  <c r="K261" s="44">
        <f t="shared" si="28"/>
        <v>13776.3</v>
      </c>
      <c r="L261" s="39">
        <f t="shared" si="29"/>
        <v>10886.1185</v>
      </c>
      <c r="M261" s="45">
        <f t="shared" si="30"/>
        <v>2092.4055000000008</v>
      </c>
      <c r="N261" s="39">
        <f t="shared" si="31"/>
        <v>8793.7129999999997</v>
      </c>
      <c r="O261" s="46">
        <f t="shared" si="32"/>
        <v>0.51404160636758378</v>
      </c>
      <c r="P261">
        <f t="shared" si="33"/>
        <v>269</v>
      </c>
      <c r="Q261">
        <f t="shared" si="34"/>
        <v>223</v>
      </c>
    </row>
    <row r="262" spans="1:17" x14ac:dyDescent="0.25">
      <c r="A262" s="7" t="s">
        <v>524</v>
      </c>
      <c r="B262" s="8" t="s">
        <v>525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  <c r="K262" s="44">
        <f t="shared" si="28"/>
        <v>20227.5</v>
      </c>
      <c r="L262" s="39">
        <f t="shared" si="29"/>
        <v>8839.8624999999993</v>
      </c>
      <c r="M262" s="45">
        <f t="shared" si="30"/>
        <v>4047.1375000000007</v>
      </c>
      <c r="N262" s="39">
        <f t="shared" si="31"/>
        <v>4792.7249999999985</v>
      </c>
      <c r="O262" s="46">
        <f t="shared" si="32"/>
        <v>0.22306965850710206</v>
      </c>
      <c r="P262">
        <f t="shared" si="33"/>
        <v>440</v>
      </c>
      <c r="Q262">
        <f t="shared" si="34"/>
        <v>127</v>
      </c>
    </row>
    <row r="263" spans="1:17" x14ac:dyDescent="0.25">
      <c r="A263" s="7" t="s">
        <v>526</v>
      </c>
      <c r="B263" s="8" t="s">
        <v>527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8</v>
      </c>
      <c r="I263" s="21">
        <v>7721</v>
      </c>
      <c r="J263" s="22">
        <v>471.4</v>
      </c>
      <c r="K263" s="44">
        <f t="shared" si="28"/>
        <v>85500</v>
      </c>
      <c r="L263" s="39">
        <f t="shared" si="29"/>
        <v>11846.5</v>
      </c>
      <c r="M263" s="45">
        <f t="shared" si="30"/>
        <v>797.48800000000119</v>
      </c>
      <c r="N263" s="39">
        <f t="shared" si="31"/>
        <v>11049.011999999999</v>
      </c>
      <c r="O263" s="46">
        <f t="shared" si="32"/>
        <v>-4.1274039215686322</v>
      </c>
      <c r="P263">
        <f t="shared" si="33"/>
        <v>206</v>
      </c>
      <c r="Q263">
        <f t="shared" si="34"/>
        <v>417</v>
      </c>
    </row>
    <row r="264" spans="1:17" x14ac:dyDescent="0.25">
      <c r="A264" s="7" t="s">
        <v>528</v>
      </c>
      <c r="B264" s="8" t="s">
        <v>529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  <c r="K264" s="44">
        <f t="shared" si="28"/>
        <v>45900</v>
      </c>
      <c r="L264" s="39">
        <f t="shared" si="29"/>
        <v>11167.1</v>
      </c>
      <c r="M264" s="45">
        <f t="shared" si="30"/>
        <v>1327.1884000000009</v>
      </c>
      <c r="N264" s="39">
        <f t="shared" si="31"/>
        <v>9839.9115999999995</v>
      </c>
      <c r="O264" s="46">
        <f t="shared" si="32"/>
        <v>1.7643999166840258</v>
      </c>
      <c r="P264">
        <f t="shared" si="33"/>
        <v>236</v>
      </c>
      <c r="Q264">
        <f t="shared" si="34"/>
        <v>323</v>
      </c>
    </row>
    <row r="265" spans="1:17" x14ac:dyDescent="0.25">
      <c r="A265" s="7" t="s">
        <v>530</v>
      </c>
      <c r="B265" s="8" t="s">
        <v>531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8</v>
      </c>
      <c r="I265" s="21">
        <v>40063</v>
      </c>
      <c r="J265" s="22">
        <v>22059.599999999999</v>
      </c>
      <c r="K265" s="44">
        <f t="shared" si="28"/>
        <v>11244.6</v>
      </c>
      <c r="L265" s="39">
        <f t="shared" si="29"/>
        <v>10459.777</v>
      </c>
      <c r="M265" s="45">
        <f t="shared" si="30"/>
        <v>2021.1509999999998</v>
      </c>
      <c r="N265" s="39">
        <f t="shared" si="31"/>
        <v>8438.6260000000002</v>
      </c>
      <c r="O265" s="46">
        <f t="shared" si="32"/>
        <v>0.49937017804154293</v>
      </c>
      <c r="P265">
        <f t="shared" si="33"/>
        <v>279</v>
      </c>
      <c r="Q265">
        <f t="shared" si="34"/>
        <v>230</v>
      </c>
    </row>
    <row r="266" spans="1:17" x14ac:dyDescent="0.25">
      <c r="A266" s="7" t="s">
        <v>532</v>
      </c>
      <c r="B266" s="8" t="s">
        <v>533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  <c r="K266" s="44">
        <f t="shared" si="28"/>
        <v>7380</v>
      </c>
      <c r="L266" s="39">
        <f t="shared" si="29"/>
        <v>10526.5</v>
      </c>
      <c r="M266" s="45">
        <f t="shared" si="30"/>
        <v>1910.0336000000007</v>
      </c>
      <c r="N266" s="39">
        <f t="shared" si="31"/>
        <v>8616.4663999999993</v>
      </c>
      <c r="O266" s="46">
        <f t="shared" si="32"/>
        <v>0.5178270820089006</v>
      </c>
      <c r="P266">
        <f t="shared" si="33"/>
        <v>274</v>
      </c>
      <c r="Q266">
        <f t="shared" si="34"/>
        <v>240</v>
      </c>
    </row>
    <row r="267" spans="1:17" x14ac:dyDescent="0.25">
      <c r="A267" s="7" t="s">
        <v>534</v>
      </c>
      <c r="B267" s="8" t="s">
        <v>535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  <c r="K267" s="44">
        <f t="shared" si="28"/>
        <v>12278.7</v>
      </c>
      <c r="L267" s="39">
        <f t="shared" si="29"/>
        <v>11494.306499999999</v>
      </c>
      <c r="M267" s="45">
        <f t="shared" si="30"/>
        <v>941.80630000000201</v>
      </c>
      <c r="N267" s="39">
        <f t="shared" si="31"/>
        <v>10552.500199999997</v>
      </c>
      <c r="O267" s="46">
        <f t="shared" si="32"/>
        <v>2.5446228829507036</v>
      </c>
      <c r="P267">
        <f t="shared" si="33"/>
        <v>212</v>
      </c>
      <c r="Q267">
        <f t="shared" si="34"/>
        <v>391</v>
      </c>
    </row>
    <row r="268" spans="1:17" x14ac:dyDescent="0.25">
      <c r="A268" s="7" t="s">
        <v>536</v>
      </c>
      <c r="B268" s="8" t="s">
        <v>537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  <c r="K268" s="44">
        <f t="shared" si="28"/>
        <v>67050</v>
      </c>
      <c r="L268" s="39">
        <f t="shared" si="29"/>
        <v>10961.050000000001</v>
      </c>
      <c r="M268" s="45">
        <f t="shared" si="30"/>
        <v>1413.7312000000002</v>
      </c>
      <c r="N268" s="39">
        <f t="shared" si="31"/>
        <v>9547.3188000000009</v>
      </c>
      <c r="O268" s="46">
        <f t="shared" si="32"/>
        <v>2.0285586975149963</v>
      </c>
      <c r="P268">
        <f t="shared" si="33"/>
        <v>246</v>
      </c>
      <c r="Q268">
        <f t="shared" si="34"/>
        <v>311</v>
      </c>
    </row>
    <row r="269" spans="1:17" x14ac:dyDescent="0.25">
      <c r="A269" s="7" t="s">
        <v>538</v>
      </c>
      <c r="B269" s="8" t="s">
        <v>539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  <c r="K269" s="44">
        <f t="shared" si="28"/>
        <v>72900</v>
      </c>
      <c r="L269" s="39">
        <f t="shared" si="29"/>
        <v>11343.5</v>
      </c>
      <c r="M269" s="45">
        <f t="shared" si="30"/>
        <v>1031.1760000000013</v>
      </c>
      <c r="N269" s="39">
        <f t="shared" si="31"/>
        <v>10312.323999999999</v>
      </c>
      <c r="O269" s="46">
        <f t="shared" si="32"/>
        <v>17.748654545454571</v>
      </c>
      <c r="P269">
        <f t="shared" si="33"/>
        <v>217</v>
      </c>
      <c r="Q269">
        <f t="shared" si="34"/>
        <v>372</v>
      </c>
    </row>
    <row r="270" spans="1:17" x14ac:dyDescent="0.25">
      <c r="A270" s="7" t="s">
        <v>540</v>
      </c>
      <c r="B270" s="8" t="s">
        <v>541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  <c r="K270" s="44">
        <f t="shared" si="28"/>
        <v>11949.3</v>
      </c>
      <c r="L270" s="39">
        <f t="shared" si="29"/>
        <v>7515.2534999999998</v>
      </c>
      <c r="M270" s="45">
        <f t="shared" si="30"/>
        <v>4809.9785000000002</v>
      </c>
      <c r="N270" s="39">
        <f t="shared" si="31"/>
        <v>2705.2749999999996</v>
      </c>
      <c r="O270" s="46">
        <f t="shared" si="32"/>
        <v>0.16154998792562186</v>
      </c>
      <c r="P270">
        <f t="shared" si="33"/>
        <v>485</v>
      </c>
      <c r="Q270">
        <f t="shared" si="34"/>
        <v>100</v>
      </c>
    </row>
    <row r="271" spans="1:17" x14ac:dyDescent="0.25">
      <c r="A271" s="7" t="s">
        <v>542</v>
      </c>
      <c r="B271" s="8" t="s">
        <v>543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  <c r="K271" s="44">
        <f t="shared" si="28"/>
        <v>15140.7</v>
      </c>
      <c r="L271" s="39">
        <f t="shared" si="29"/>
        <v>10562.2965</v>
      </c>
      <c r="M271" s="45">
        <f t="shared" si="30"/>
        <v>1732.4274999999998</v>
      </c>
      <c r="N271" s="39">
        <f t="shared" si="31"/>
        <v>8829.8690000000006</v>
      </c>
      <c r="O271" s="46">
        <f t="shared" si="32"/>
        <v>0.65150381315538586</v>
      </c>
      <c r="P271">
        <f t="shared" si="33"/>
        <v>268</v>
      </c>
      <c r="Q271">
        <f t="shared" si="34"/>
        <v>261</v>
      </c>
    </row>
    <row r="272" spans="1:17" x14ac:dyDescent="0.25">
      <c r="A272" s="7" t="s">
        <v>544</v>
      </c>
      <c r="B272" s="8" t="s">
        <v>545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8</v>
      </c>
      <c r="I272" s="21">
        <v>17016.3</v>
      </c>
      <c r="J272" s="22" t="s">
        <v>8</v>
      </c>
      <c r="K272" s="44">
        <f t="shared" si="28"/>
        <v>11466</v>
      </c>
      <c r="L272" s="39">
        <f t="shared" si="29"/>
        <v>11663.57</v>
      </c>
      <c r="M272" s="45">
        <f t="shared" si="30"/>
        <v>592.65080000000125</v>
      </c>
      <c r="N272" s="39">
        <f t="shared" si="31"/>
        <v>11070.919199999998</v>
      </c>
      <c r="O272" s="46">
        <f t="shared" si="32"/>
        <v>-9.406394326241152</v>
      </c>
      <c r="P272">
        <f t="shared" si="33"/>
        <v>205</v>
      </c>
      <c r="Q272">
        <f t="shared" si="34"/>
        <v>447</v>
      </c>
    </row>
    <row r="273" spans="1:17" x14ac:dyDescent="0.25">
      <c r="A273" s="7" t="s">
        <v>546</v>
      </c>
      <c r="B273" s="8" t="s">
        <v>547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  <c r="K273" s="44">
        <f t="shared" si="28"/>
        <v>15750</v>
      </c>
      <c r="L273" s="39">
        <f t="shared" si="29"/>
        <v>11102.25</v>
      </c>
      <c r="M273" s="45">
        <f t="shared" si="30"/>
        <v>1137.7700000000004</v>
      </c>
      <c r="N273" s="39">
        <f t="shared" si="31"/>
        <v>9964.48</v>
      </c>
      <c r="O273" s="46">
        <f t="shared" si="32"/>
        <v>1.506101321585904</v>
      </c>
      <c r="P273">
        <f t="shared" si="33"/>
        <v>229</v>
      </c>
      <c r="Q273">
        <f t="shared" si="34"/>
        <v>349</v>
      </c>
    </row>
    <row r="274" spans="1:17" x14ac:dyDescent="0.25">
      <c r="A274" s="7" t="s">
        <v>548</v>
      </c>
      <c r="B274" s="8" t="s">
        <v>549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  <c r="K274" s="44">
        <f t="shared" si="28"/>
        <v>13113</v>
      </c>
      <c r="L274" s="39">
        <f t="shared" si="29"/>
        <v>11378.035</v>
      </c>
      <c r="M274" s="45">
        <f t="shared" si="30"/>
        <v>826.63780000000042</v>
      </c>
      <c r="N274" s="39">
        <f t="shared" si="31"/>
        <v>10551.397199999999</v>
      </c>
      <c r="O274" s="46">
        <f t="shared" si="32"/>
        <v>4.238515842839039</v>
      </c>
      <c r="P274">
        <f t="shared" si="33"/>
        <v>213</v>
      </c>
      <c r="Q274">
        <f t="shared" si="34"/>
        <v>413</v>
      </c>
    </row>
    <row r="275" spans="1:17" x14ac:dyDescent="0.25">
      <c r="A275" s="7" t="s">
        <v>550</v>
      </c>
      <c r="B275" s="8" t="s">
        <v>551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  <c r="K275" s="44">
        <f t="shared" si="28"/>
        <v>8640</v>
      </c>
      <c r="L275" s="39">
        <f t="shared" si="29"/>
        <v>11031.9</v>
      </c>
      <c r="M275" s="45">
        <f t="shared" si="30"/>
        <v>1169.7220000000016</v>
      </c>
      <c r="N275" s="39">
        <f t="shared" si="31"/>
        <v>9862.1779999999981</v>
      </c>
      <c r="O275" s="46">
        <f t="shared" si="32"/>
        <v>1.2348528849828078</v>
      </c>
      <c r="P275">
        <f t="shared" si="33"/>
        <v>235</v>
      </c>
      <c r="Q275">
        <f t="shared" si="34"/>
        <v>345</v>
      </c>
    </row>
    <row r="276" spans="1:17" x14ac:dyDescent="0.25">
      <c r="A276" s="7" t="s">
        <v>552</v>
      </c>
      <c r="B276" s="8" t="s">
        <v>553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  <c r="K276" s="44">
        <f t="shared" si="28"/>
        <v>9961.2000000000007</v>
      </c>
      <c r="L276" s="39">
        <f t="shared" si="29"/>
        <v>10226.194</v>
      </c>
      <c r="M276" s="45">
        <f t="shared" si="30"/>
        <v>1910.7300000000014</v>
      </c>
      <c r="N276" s="39">
        <f t="shared" si="31"/>
        <v>8315.4639999999981</v>
      </c>
      <c r="O276" s="46">
        <f t="shared" si="32"/>
        <v>0.51524980174464818</v>
      </c>
      <c r="P276">
        <f t="shared" si="33"/>
        <v>283</v>
      </c>
      <c r="Q276">
        <f t="shared" si="34"/>
        <v>239</v>
      </c>
    </row>
    <row r="277" spans="1:17" x14ac:dyDescent="0.25">
      <c r="A277" s="7" t="s">
        <v>554</v>
      </c>
      <c r="B277" s="8" t="s">
        <v>555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  <c r="K277" s="44">
        <f t="shared" si="28"/>
        <v>14040</v>
      </c>
      <c r="L277" s="39">
        <f t="shared" si="29"/>
        <v>10830.599999999999</v>
      </c>
      <c r="M277" s="45">
        <f t="shared" si="30"/>
        <v>1303.6940000000013</v>
      </c>
      <c r="N277" s="39">
        <f t="shared" si="31"/>
        <v>9526.9059999999972</v>
      </c>
      <c r="O277" s="46">
        <f t="shared" si="32"/>
        <v>1.0572731576455756</v>
      </c>
      <c r="P277">
        <f t="shared" si="33"/>
        <v>248</v>
      </c>
      <c r="Q277">
        <f t="shared" si="34"/>
        <v>327</v>
      </c>
    </row>
    <row r="278" spans="1:17" x14ac:dyDescent="0.25">
      <c r="A278" s="7" t="s">
        <v>556</v>
      </c>
      <c r="B278" s="8" t="s">
        <v>557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  <c r="K278" s="44">
        <f t="shared" si="28"/>
        <v>9000</v>
      </c>
      <c r="L278" s="39">
        <f t="shared" si="29"/>
        <v>11145</v>
      </c>
      <c r="M278" s="45">
        <f t="shared" si="30"/>
        <v>981.40400000000045</v>
      </c>
      <c r="N278" s="39">
        <f t="shared" si="31"/>
        <v>10163.596</v>
      </c>
      <c r="O278" s="46">
        <f t="shared" si="32"/>
        <v>1.9121780415430281</v>
      </c>
      <c r="P278">
        <f t="shared" si="33"/>
        <v>224</v>
      </c>
      <c r="Q278">
        <f t="shared" si="34"/>
        <v>381</v>
      </c>
    </row>
    <row r="279" spans="1:17" x14ac:dyDescent="0.25">
      <c r="A279" s="7" t="s">
        <v>558</v>
      </c>
      <c r="B279" s="8" t="s">
        <v>559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  <c r="K279" s="44">
        <f t="shared" si="28"/>
        <v>23995.8</v>
      </c>
      <c r="L279" s="39">
        <f t="shared" si="29"/>
        <v>8672.0210000000006</v>
      </c>
      <c r="M279" s="45">
        <f t="shared" si="30"/>
        <v>3381.7950000000001</v>
      </c>
      <c r="N279" s="39">
        <f t="shared" si="31"/>
        <v>5290.2260000000006</v>
      </c>
      <c r="O279" s="46">
        <f t="shared" si="32"/>
        <v>0.26849024756189049</v>
      </c>
      <c r="P279">
        <f t="shared" si="33"/>
        <v>416</v>
      </c>
      <c r="Q279">
        <f t="shared" si="34"/>
        <v>151</v>
      </c>
    </row>
    <row r="280" spans="1:17" x14ac:dyDescent="0.25">
      <c r="A280" s="7" t="s">
        <v>560</v>
      </c>
      <c r="B280" s="8" t="s">
        <v>561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  <c r="K280" s="44">
        <f t="shared" si="28"/>
        <v>54900</v>
      </c>
      <c r="L280" s="39">
        <f t="shared" si="29"/>
        <v>10175.199999999999</v>
      </c>
      <c r="M280" s="45">
        <f t="shared" si="30"/>
        <v>1747.5368000000017</v>
      </c>
      <c r="N280" s="39">
        <f t="shared" si="31"/>
        <v>8427.6631999999972</v>
      </c>
      <c r="O280" s="46">
        <f t="shared" si="32"/>
        <v>0.97752268869526038</v>
      </c>
      <c r="P280">
        <f t="shared" si="33"/>
        <v>280</v>
      </c>
      <c r="Q280">
        <f t="shared" si="34"/>
        <v>258</v>
      </c>
    </row>
    <row r="281" spans="1:17" x14ac:dyDescent="0.25">
      <c r="A281" s="7" t="s">
        <v>562</v>
      </c>
      <c r="B281" s="8" t="s">
        <v>563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8</v>
      </c>
      <c r="I281" s="21">
        <v>27505</v>
      </c>
      <c r="J281" s="22">
        <v>25990.7</v>
      </c>
      <c r="K281" s="44">
        <f t="shared" si="28"/>
        <v>46350</v>
      </c>
      <c r="L281" s="39">
        <f t="shared" si="29"/>
        <v>9992.25</v>
      </c>
      <c r="M281" s="45">
        <f t="shared" si="30"/>
        <v>1884.83</v>
      </c>
      <c r="N281" s="39">
        <f t="shared" si="31"/>
        <v>8107.42</v>
      </c>
      <c r="O281" s="46">
        <f t="shared" si="32"/>
        <v>0.76813320825515941</v>
      </c>
      <c r="P281">
        <f t="shared" si="33"/>
        <v>289</v>
      </c>
      <c r="Q281">
        <f t="shared" si="34"/>
        <v>244</v>
      </c>
    </row>
    <row r="282" spans="1:17" x14ac:dyDescent="0.25">
      <c r="A282" s="7" t="s">
        <v>564</v>
      </c>
      <c r="B282" s="8" t="s">
        <v>565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  <c r="K282" s="44">
        <f t="shared" si="28"/>
        <v>22050</v>
      </c>
      <c r="L282" s="39">
        <f t="shared" si="29"/>
        <v>10706.75</v>
      </c>
      <c r="M282" s="45">
        <f t="shared" si="30"/>
        <v>1099.8460000000014</v>
      </c>
      <c r="N282" s="39">
        <f t="shared" si="31"/>
        <v>9606.9039999999986</v>
      </c>
      <c r="O282" s="46">
        <f t="shared" si="32"/>
        <v>1.7089802955665059</v>
      </c>
      <c r="P282">
        <f t="shared" si="33"/>
        <v>243</v>
      </c>
      <c r="Q282">
        <f t="shared" si="34"/>
        <v>356</v>
      </c>
    </row>
    <row r="283" spans="1:17" x14ac:dyDescent="0.25">
      <c r="A283" s="7" t="s">
        <v>566</v>
      </c>
      <c r="B283" s="8" t="s">
        <v>567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  <c r="K283" s="44">
        <f t="shared" si="28"/>
        <v>65205</v>
      </c>
      <c r="L283" s="39">
        <f t="shared" si="29"/>
        <v>9557.5750000000007</v>
      </c>
      <c r="M283" s="45">
        <f t="shared" si="30"/>
        <v>2247.0221999999994</v>
      </c>
      <c r="N283" s="39">
        <f t="shared" si="31"/>
        <v>7310.5528000000013</v>
      </c>
      <c r="O283" s="46">
        <f t="shared" si="32"/>
        <v>0.6800165981308407</v>
      </c>
      <c r="P283">
        <f t="shared" si="33"/>
        <v>321</v>
      </c>
      <c r="Q283">
        <f t="shared" si="34"/>
        <v>213</v>
      </c>
    </row>
    <row r="284" spans="1:17" x14ac:dyDescent="0.25">
      <c r="A284" s="7" t="s">
        <v>568</v>
      </c>
      <c r="B284" s="8" t="s">
        <v>569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  <c r="K284" s="44">
        <f t="shared" si="28"/>
        <v>21465</v>
      </c>
      <c r="L284" s="39">
        <f t="shared" si="29"/>
        <v>10331.674999999999</v>
      </c>
      <c r="M284" s="45">
        <f t="shared" si="30"/>
        <v>1472.8170000000009</v>
      </c>
      <c r="N284" s="39">
        <f t="shared" si="31"/>
        <v>8858.8579999999984</v>
      </c>
      <c r="O284" s="46">
        <f t="shared" si="32"/>
        <v>0.88339769820971981</v>
      </c>
      <c r="P284">
        <f t="shared" si="33"/>
        <v>266</v>
      </c>
      <c r="Q284">
        <f t="shared" si="34"/>
        <v>302</v>
      </c>
    </row>
    <row r="285" spans="1:17" x14ac:dyDescent="0.25">
      <c r="A285" s="7" t="s">
        <v>570</v>
      </c>
      <c r="B285" s="8" t="s">
        <v>571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  <c r="K285" s="44">
        <f t="shared" si="28"/>
        <v>35280</v>
      </c>
      <c r="L285" s="39">
        <f t="shared" si="29"/>
        <v>10701.7</v>
      </c>
      <c r="M285" s="45">
        <f t="shared" si="30"/>
        <v>1050.612799999999</v>
      </c>
      <c r="N285" s="39">
        <f t="shared" si="31"/>
        <v>9651.0872000000018</v>
      </c>
      <c r="O285" s="46">
        <f t="shared" si="32"/>
        <v>2.5820415956358644</v>
      </c>
      <c r="P285">
        <f t="shared" si="33"/>
        <v>239</v>
      </c>
      <c r="Q285">
        <f t="shared" si="34"/>
        <v>368</v>
      </c>
    </row>
    <row r="286" spans="1:17" x14ac:dyDescent="0.25">
      <c r="A286" s="7" t="s">
        <v>572</v>
      </c>
      <c r="B286" s="8" t="s">
        <v>573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  <c r="K286" s="44">
        <f t="shared" si="28"/>
        <v>30086.1</v>
      </c>
      <c r="L286" s="39">
        <f t="shared" si="29"/>
        <v>10561.5695</v>
      </c>
      <c r="M286" s="45">
        <f t="shared" si="30"/>
        <v>1169.2825000000012</v>
      </c>
      <c r="N286" s="39">
        <f t="shared" si="31"/>
        <v>9392.2869999999984</v>
      </c>
      <c r="O286" s="46">
        <f t="shared" si="32"/>
        <v>1.6635136674259707</v>
      </c>
      <c r="P286">
        <f t="shared" si="33"/>
        <v>251</v>
      </c>
      <c r="Q286">
        <f t="shared" si="34"/>
        <v>346</v>
      </c>
    </row>
    <row r="287" spans="1:17" x14ac:dyDescent="0.25">
      <c r="A287" s="7" t="s">
        <v>574</v>
      </c>
      <c r="B287" s="8" t="s">
        <v>575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  <c r="K287" s="44">
        <f t="shared" si="28"/>
        <v>39600</v>
      </c>
      <c r="L287" s="39">
        <f t="shared" si="29"/>
        <v>10828</v>
      </c>
      <c r="M287" s="45">
        <f t="shared" si="30"/>
        <v>880.76000000000022</v>
      </c>
      <c r="N287" s="39">
        <f t="shared" si="31"/>
        <v>9947.24</v>
      </c>
      <c r="O287" s="46">
        <f t="shared" si="32"/>
        <v>7.4688461538461564</v>
      </c>
      <c r="P287">
        <f t="shared" si="33"/>
        <v>231</v>
      </c>
      <c r="Q287">
        <f t="shared" si="34"/>
        <v>404</v>
      </c>
    </row>
    <row r="288" spans="1:17" x14ac:dyDescent="0.25">
      <c r="A288" s="7" t="s">
        <v>576</v>
      </c>
      <c r="B288" s="8" t="s">
        <v>577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  <c r="K288" s="44">
        <f t="shared" si="28"/>
        <v>45000</v>
      </c>
      <c r="L288" s="39">
        <f t="shared" si="29"/>
        <v>9278</v>
      </c>
      <c r="M288" s="45">
        <f t="shared" si="30"/>
        <v>2427.6040000000012</v>
      </c>
      <c r="N288" s="39">
        <f t="shared" si="31"/>
        <v>6850.3959999999988</v>
      </c>
      <c r="O288" s="46">
        <f t="shared" si="32"/>
        <v>0.49483004926108448</v>
      </c>
      <c r="P288">
        <f t="shared" si="33"/>
        <v>332</v>
      </c>
      <c r="Q288">
        <f t="shared" si="34"/>
        <v>193</v>
      </c>
    </row>
    <row r="289" spans="1:17" x14ac:dyDescent="0.25">
      <c r="A289" s="7" t="s">
        <v>578</v>
      </c>
      <c r="B289" s="8" t="s">
        <v>579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  <c r="K289" s="44">
        <f t="shared" si="28"/>
        <v>9810</v>
      </c>
      <c r="L289" s="39">
        <f t="shared" si="29"/>
        <v>8647.25</v>
      </c>
      <c r="M289" s="45">
        <f t="shared" si="30"/>
        <v>3005.7540000000008</v>
      </c>
      <c r="N289" s="39">
        <f t="shared" si="31"/>
        <v>5641.4959999999992</v>
      </c>
      <c r="O289" s="46">
        <f t="shared" si="32"/>
        <v>0.26255051035409799</v>
      </c>
      <c r="P289">
        <f t="shared" si="33"/>
        <v>398</v>
      </c>
      <c r="Q289">
        <f t="shared" si="34"/>
        <v>165</v>
      </c>
    </row>
    <row r="290" spans="1:17" x14ac:dyDescent="0.25">
      <c r="A290" s="7" t="s">
        <v>580</v>
      </c>
      <c r="B290" s="8" t="s">
        <v>581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  <c r="K290" s="44">
        <f t="shared" si="28"/>
        <v>12319.2</v>
      </c>
      <c r="L290" s="39">
        <f t="shared" si="29"/>
        <v>10099.204</v>
      </c>
      <c r="M290" s="45">
        <f t="shared" si="30"/>
        <v>1482.7900000000009</v>
      </c>
      <c r="N290" s="39">
        <f t="shared" si="31"/>
        <v>8616.4139999999989</v>
      </c>
      <c r="O290" s="46">
        <f t="shared" si="32"/>
        <v>0.74713090609167054</v>
      </c>
      <c r="P290">
        <f t="shared" si="33"/>
        <v>275</v>
      </c>
      <c r="Q290">
        <f t="shared" si="34"/>
        <v>300</v>
      </c>
    </row>
    <row r="291" spans="1:17" x14ac:dyDescent="0.25">
      <c r="A291" s="7" t="s">
        <v>582</v>
      </c>
      <c r="B291" s="8" t="s">
        <v>583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  <c r="K291" s="44">
        <f t="shared" si="28"/>
        <v>17550</v>
      </c>
      <c r="L291" s="39">
        <f t="shared" si="29"/>
        <v>7394.25</v>
      </c>
      <c r="M291" s="45">
        <f t="shared" si="30"/>
        <v>4166.1779999999999</v>
      </c>
      <c r="N291" s="39">
        <f t="shared" si="31"/>
        <v>3228.0720000000001</v>
      </c>
      <c r="O291" s="46">
        <f t="shared" si="32"/>
        <v>0.18796065012831475</v>
      </c>
      <c r="P291">
        <f t="shared" si="33"/>
        <v>476</v>
      </c>
      <c r="Q291">
        <f t="shared" si="34"/>
        <v>121</v>
      </c>
    </row>
    <row r="292" spans="1:17" x14ac:dyDescent="0.25">
      <c r="A292" s="7" t="s">
        <v>584</v>
      </c>
      <c r="B292" s="8" t="s">
        <v>585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  <c r="K292" s="44">
        <f t="shared" si="28"/>
        <v>27900</v>
      </c>
      <c r="L292" s="39">
        <f t="shared" si="29"/>
        <v>9696.5</v>
      </c>
      <c r="M292" s="45">
        <f t="shared" si="30"/>
        <v>1708.232</v>
      </c>
      <c r="N292" s="39">
        <f t="shared" si="31"/>
        <v>7988.268</v>
      </c>
      <c r="O292" s="46">
        <f t="shared" si="32"/>
        <v>0.69973333333333332</v>
      </c>
      <c r="P292">
        <f t="shared" si="33"/>
        <v>294</v>
      </c>
      <c r="Q292">
        <f t="shared" si="34"/>
        <v>265</v>
      </c>
    </row>
    <row r="293" spans="1:17" x14ac:dyDescent="0.25">
      <c r="A293" s="7" t="s">
        <v>586</v>
      </c>
      <c r="B293" s="8" t="s">
        <v>587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8</v>
      </c>
      <c r="I293" s="21">
        <v>10628</v>
      </c>
      <c r="J293" s="22">
        <v>11850.9</v>
      </c>
      <c r="K293" s="44">
        <f t="shared" si="28"/>
        <v>4375.8</v>
      </c>
      <c r="L293" s="39">
        <f t="shared" si="29"/>
        <v>10507.120999999999</v>
      </c>
      <c r="M293" s="45">
        <f t="shared" si="30"/>
        <v>851.32300000000214</v>
      </c>
      <c r="N293" s="39">
        <f t="shared" si="31"/>
        <v>9655.797999999997</v>
      </c>
      <c r="O293" s="46">
        <f t="shared" si="32"/>
        <v>2.1765783582089631</v>
      </c>
      <c r="P293">
        <f t="shared" si="33"/>
        <v>238</v>
      </c>
      <c r="Q293">
        <f t="shared" si="34"/>
        <v>409</v>
      </c>
    </row>
    <row r="294" spans="1:17" x14ac:dyDescent="0.25">
      <c r="A294" s="7" t="s">
        <v>588</v>
      </c>
      <c r="B294" s="8" t="s">
        <v>589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8</v>
      </c>
      <c r="I294" s="21">
        <v>8496.9</v>
      </c>
      <c r="J294" s="22">
        <v>13400.5</v>
      </c>
      <c r="K294" s="44">
        <f t="shared" si="28"/>
        <v>14400</v>
      </c>
      <c r="L294" s="39">
        <f t="shared" si="29"/>
        <v>10655.599999999999</v>
      </c>
      <c r="M294" s="45">
        <f t="shared" si="30"/>
        <v>693.16560000000209</v>
      </c>
      <c r="N294" s="39">
        <f t="shared" si="31"/>
        <v>9962.4343999999965</v>
      </c>
      <c r="O294" s="46">
        <f t="shared" si="32"/>
        <v>10.514378737541561</v>
      </c>
      <c r="P294">
        <f t="shared" si="33"/>
        <v>230</v>
      </c>
      <c r="Q294">
        <f t="shared" si="34"/>
        <v>438</v>
      </c>
    </row>
    <row r="295" spans="1:17" x14ac:dyDescent="0.25">
      <c r="A295" s="7" t="s">
        <v>590</v>
      </c>
      <c r="B295" s="8" t="s">
        <v>591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  <c r="K295" s="44">
        <f t="shared" si="28"/>
        <v>68085</v>
      </c>
      <c r="L295" s="39">
        <f t="shared" si="29"/>
        <v>9652.1749999999993</v>
      </c>
      <c r="M295" s="45">
        <f t="shared" si="30"/>
        <v>1680.2846000000009</v>
      </c>
      <c r="N295" s="39">
        <f t="shared" si="31"/>
        <v>7971.8903999999984</v>
      </c>
      <c r="O295" s="46">
        <f t="shared" si="32"/>
        <v>1.155039887136079</v>
      </c>
      <c r="P295">
        <f t="shared" si="33"/>
        <v>295</v>
      </c>
      <c r="Q295">
        <f t="shared" si="34"/>
        <v>267</v>
      </c>
    </row>
    <row r="296" spans="1:17" x14ac:dyDescent="0.25">
      <c r="A296" s="7" t="s">
        <v>592</v>
      </c>
      <c r="B296" s="8" t="s">
        <v>593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  <c r="K296" s="44">
        <f t="shared" si="28"/>
        <v>15975</v>
      </c>
      <c r="L296" s="39">
        <f t="shared" si="29"/>
        <v>9573.2250000000004</v>
      </c>
      <c r="M296" s="45">
        <f t="shared" si="30"/>
        <v>1756.3942000000006</v>
      </c>
      <c r="N296" s="39">
        <f t="shared" si="31"/>
        <v>7816.8307999999997</v>
      </c>
      <c r="O296" s="46">
        <f t="shared" si="32"/>
        <v>0.57312512315270991</v>
      </c>
      <c r="P296">
        <f t="shared" si="33"/>
        <v>301</v>
      </c>
      <c r="Q296">
        <f t="shared" si="34"/>
        <v>256</v>
      </c>
    </row>
    <row r="297" spans="1:17" x14ac:dyDescent="0.25">
      <c r="A297" s="7" t="s">
        <v>594</v>
      </c>
      <c r="B297" s="8" t="s">
        <v>595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8</v>
      </c>
      <c r="I297" s="21">
        <v>22819</v>
      </c>
      <c r="J297" s="22">
        <v>33978.699999999997</v>
      </c>
      <c r="K297" s="44">
        <f t="shared" si="28"/>
        <v>12600</v>
      </c>
      <c r="L297" s="39">
        <f t="shared" si="29"/>
        <v>8153</v>
      </c>
      <c r="M297" s="45">
        <f t="shared" si="30"/>
        <v>3151.7920000000013</v>
      </c>
      <c r="N297" s="39">
        <f t="shared" si="31"/>
        <v>5001.2079999999987</v>
      </c>
      <c r="O297" s="46">
        <f t="shared" si="32"/>
        <v>0.24576758893280684</v>
      </c>
      <c r="P297">
        <f t="shared" si="33"/>
        <v>432</v>
      </c>
      <c r="Q297">
        <f t="shared" si="34"/>
        <v>159</v>
      </c>
    </row>
    <row r="298" spans="1:17" x14ac:dyDescent="0.25">
      <c r="A298" s="7" t="s">
        <v>596</v>
      </c>
      <c r="B298" s="8" t="s">
        <v>597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8</v>
      </c>
      <c r="I298" s="21">
        <v>32521</v>
      </c>
      <c r="J298" s="22">
        <v>11975.4</v>
      </c>
      <c r="K298" s="44">
        <f t="shared" si="28"/>
        <v>8100</v>
      </c>
      <c r="L298" s="39">
        <f t="shared" si="29"/>
        <v>9492.5</v>
      </c>
      <c r="M298" s="45">
        <f t="shared" si="30"/>
        <v>1801.7720000000008</v>
      </c>
      <c r="N298" s="39">
        <f t="shared" si="31"/>
        <v>7690.7279999999992</v>
      </c>
      <c r="O298" s="46">
        <f t="shared" si="32"/>
        <v>0.49773233582709964</v>
      </c>
      <c r="P298">
        <f t="shared" si="33"/>
        <v>307</v>
      </c>
      <c r="Q298">
        <f t="shared" si="34"/>
        <v>249</v>
      </c>
    </row>
    <row r="299" spans="1:17" x14ac:dyDescent="0.25">
      <c r="A299" s="7" t="s">
        <v>598</v>
      </c>
      <c r="B299" s="8" t="s">
        <v>599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  <c r="K299" s="44">
        <f t="shared" si="28"/>
        <v>2592</v>
      </c>
      <c r="L299" s="39">
        <f t="shared" si="29"/>
        <v>7657.04</v>
      </c>
      <c r="M299" s="45">
        <f t="shared" si="30"/>
        <v>3635.1279999999997</v>
      </c>
      <c r="N299" s="39">
        <f t="shared" si="31"/>
        <v>4021.9120000000003</v>
      </c>
      <c r="O299" s="46">
        <f t="shared" si="32"/>
        <v>0.18639947780678842</v>
      </c>
      <c r="P299">
        <f t="shared" si="33"/>
        <v>466</v>
      </c>
      <c r="Q299">
        <f t="shared" si="34"/>
        <v>140</v>
      </c>
    </row>
    <row r="300" spans="1:17" x14ac:dyDescent="0.25">
      <c r="A300" s="7" t="s">
        <v>600</v>
      </c>
      <c r="B300" s="8" t="s">
        <v>601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8</v>
      </c>
      <c r="K300" s="44">
        <f t="shared" si="28"/>
        <v>3398.4</v>
      </c>
      <c r="L300" s="39">
        <f t="shared" si="29"/>
        <v>9769.0079999999998</v>
      </c>
      <c r="M300" s="45">
        <f t="shared" si="30"/>
        <v>1486.3400000000001</v>
      </c>
      <c r="N300" s="39">
        <f t="shared" si="31"/>
        <v>8282.6679999999997</v>
      </c>
      <c r="O300" s="46">
        <f t="shared" si="32"/>
        <v>0.62797371303395411</v>
      </c>
      <c r="P300">
        <f t="shared" si="33"/>
        <v>285</v>
      </c>
      <c r="Q300">
        <f t="shared" si="34"/>
        <v>297</v>
      </c>
    </row>
    <row r="301" spans="1:17" x14ac:dyDescent="0.25">
      <c r="A301" s="7" t="s">
        <v>602</v>
      </c>
      <c r="B301" s="8" t="s">
        <v>603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  <c r="K301" s="44">
        <f t="shared" si="28"/>
        <v>7179.3</v>
      </c>
      <c r="L301" s="39">
        <f t="shared" si="29"/>
        <v>10185.103499999999</v>
      </c>
      <c r="M301" s="45">
        <f t="shared" si="30"/>
        <v>954.52450000000135</v>
      </c>
      <c r="N301" s="39">
        <f t="shared" si="31"/>
        <v>9230.5789999999979</v>
      </c>
      <c r="O301" s="46">
        <f t="shared" si="32"/>
        <v>1.5938165760869603</v>
      </c>
      <c r="P301">
        <f t="shared" si="33"/>
        <v>256</v>
      </c>
      <c r="Q301">
        <f t="shared" si="34"/>
        <v>389</v>
      </c>
    </row>
    <row r="302" spans="1:17" x14ac:dyDescent="0.25">
      <c r="A302" s="7" t="s">
        <v>604</v>
      </c>
      <c r="B302" s="8" t="s">
        <v>605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8</v>
      </c>
      <c r="I302" s="21">
        <v>32550</v>
      </c>
      <c r="J302" s="22">
        <v>13632.8</v>
      </c>
      <c r="K302" s="44">
        <f t="shared" si="28"/>
        <v>8100</v>
      </c>
      <c r="L302" s="39">
        <f t="shared" si="29"/>
        <v>9918.5</v>
      </c>
      <c r="M302" s="45">
        <f t="shared" si="30"/>
        <v>1183.2560000000012</v>
      </c>
      <c r="N302" s="39">
        <f t="shared" si="31"/>
        <v>8735.2439999999988</v>
      </c>
      <c r="O302" s="46">
        <f t="shared" si="32"/>
        <v>0.99201346801347012</v>
      </c>
      <c r="P302">
        <f t="shared" si="33"/>
        <v>270</v>
      </c>
      <c r="Q302">
        <f t="shared" si="34"/>
        <v>337</v>
      </c>
    </row>
    <row r="303" spans="1:17" x14ac:dyDescent="0.25">
      <c r="A303" s="7" t="s">
        <v>606</v>
      </c>
      <c r="B303" s="8" t="s">
        <v>607</v>
      </c>
      <c r="C303" s="9">
        <v>30000</v>
      </c>
      <c r="D303" s="10" t="s">
        <v>8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  <c r="K303" s="44">
        <f t="shared" si="28"/>
        <v>27000</v>
      </c>
      <c r="L303" s="39">
        <f t="shared" si="29"/>
        <v>9463.9</v>
      </c>
      <c r="M303" s="45">
        <f t="shared" si="30"/>
        <v>1613.2392000000018</v>
      </c>
      <c r="N303" s="39">
        <f t="shared" si="31"/>
        <v>7850.6607999999978</v>
      </c>
      <c r="O303" s="46">
        <f t="shared" si="32"/>
        <v>0.7333611260341697</v>
      </c>
      <c r="P303">
        <f t="shared" si="33"/>
        <v>300</v>
      </c>
      <c r="Q303">
        <f t="shared" si="34"/>
        <v>276</v>
      </c>
    </row>
    <row r="304" spans="1:17" x14ac:dyDescent="0.25">
      <c r="A304" s="7" t="s">
        <v>608</v>
      </c>
      <c r="B304" s="8" t="s">
        <v>609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  <c r="K304" s="44">
        <f t="shared" si="28"/>
        <v>2214</v>
      </c>
      <c r="L304" s="39">
        <f t="shared" si="29"/>
        <v>10471.33</v>
      </c>
      <c r="M304" s="45">
        <f t="shared" si="30"/>
        <v>557.83799999999974</v>
      </c>
      <c r="N304" s="39">
        <f t="shared" si="31"/>
        <v>9913.4920000000002</v>
      </c>
      <c r="O304" s="46">
        <f t="shared" si="32"/>
        <v>347.64874999999978</v>
      </c>
      <c r="P304">
        <f t="shared" si="33"/>
        <v>232</v>
      </c>
      <c r="Q304">
        <f t="shared" si="34"/>
        <v>455</v>
      </c>
    </row>
    <row r="305" spans="1:17" x14ac:dyDescent="0.25">
      <c r="A305" s="7" t="s">
        <v>610</v>
      </c>
      <c r="B305" s="8" t="s">
        <v>611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  <c r="K305" s="44">
        <f t="shared" si="28"/>
        <v>7380</v>
      </c>
      <c r="L305" s="39">
        <f t="shared" si="29"/>
        <v>9166.1</v>
      </c>
      <c r="M305" s="45">
        <f t="shared" si="30"/>
        <v>1844.1319999999996</v>
      </c>
      <c r="N305" s="39">
        <f t="shared" si="31"/>
        <v>7321.9680000000008</v>
      </c>
      <c r="O305" s="46">
        <f t="shared" si="32"/>
        <v>0.46012034837688015</v>
      </c>
      <c r="P305">
        <f t="shared" si="33"/>
        <v>319</v>
      </c>
      <c r="Q305">
        <f t="shared" si="34"/>
        <v>245</v>
      </c>
    </row>
    <row r="306" spans="1:17" x14ac:dyDescent="0.25">
      <c r="A306" s="7" t="s">
        <v>612</v>
      </c>
      <c r="B306" s="8" t="s">
        <v>613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  <c r="K306" s="44">
        <f t="shared" si="28"/>
        <v>20609.099999999999</v>
      </c>
      <c r="L306" s="39">
        <f t="shared" si="29"/>
        <v>7552.9544999999998</v>
      </c>
      <c r="M306" s="45">
        <f t="shared" si="30"/>
        <v>3420.4575000000004</v>
      </c>
      <c r="N306" s="39">
        <f t="shared" si="31"/>
        <v>4132.4969999999994</v>
      </c>
      <c r="O306" s="46">
        <f t="shared" si="32"/>
        <v>0.23259729729729745</v>
      </c>
      <c r="P306">
        <f t="shared" si="33"/>
        <v>462</v>
      </c>
      <c r="Q306">
        <f t="shared" si="34"/>
        <v>149</v>
      </c>
    </row>
    <row r="307" spans="1:17" x14ac:dyDescent="0.25">
      <c r="A307" s="7" t="s">
        <v>614</v>
      </c>
      <c r="B307" s="8" t="s">
        <v>615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  <c r="K307" s="44">
        <f t="shared" si="28"/>
        <v>52200</v>
      </c>
      <c r="L307" s="39">
        <f t="shared" si="29"/>
        <v>9892</v>
      </c>
      <c r="M307" s="45">
        <f t="shared" si="30"/>
        <v>1061.4240000000009</v>
      </c>
      <c r="N307" s="39">
        <f t="shared" si="31"/>
        <v>8830.5759999999991</v>
      </c>
      <c r="O307" s="46">
        <f t="shared" si="32"/>
        <v>3.0981621621621658</v>
      </c>
      <c r="P307">
        <f t="shared" si="33"/>
        <v>267</v>
      </c>
      <c r="Q307">
        <f t="shared" si="34"/>
        <v>366</v>
      </c>
    </row>
    <row r="308" spans="1:17" x14ac:dyDescent="0.25">
      <c r="A308" s="7" t="s">
        <v>616</v>
      </c>
      <c r="B308" s="8" t="s">
        <v>617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8</v>
      </c>
      <c r="K308" s="44">
        <f t="shared" si="28"/>
        <v>10777.5</v>
      </c>
      <c r="L308" s="39">
        <f t="shared" si="29"/>
        <v>9987.0125000000007</v>
      </c>
      <c r="M308" s="45">
        <f t="shared" si="30"/>
        <v>886.66990000000078</v>
      </c>
      <c r="N308" s="39">
        <f t="shared" si="31"/>
        <v>9100.3425999999999</v>
      </c>
      <c r="O308" s="46">
        <f t="shared" si="32"/>
        <v>2.0026071791398605</v>
      </c>
      <c r="P308">
        <f t="shared" si="33"/>
        <v>259</v>
      </c>
      <c r="Q308">
        <f t="shared" si="34"/>
        <v>401</v>
      </c>
    </row>
    <row r="309" spans="1:17" x14ac:dyDescent="0.25">
      <c r="A309" s="7" t="s">
        <v>618</v>
      </c>
      <c r="B309" s="8" t="s">
        <v>619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  <c r="K309" s="44">
        <f t="shared" si="28"/>
        <v>3345.3</v>
      </c>
      <c r="L309" s="39">
        <f t="shared" si="29"/>
        <v>9908.7734999999993</v>
      </c>
      <c r="M309" s="45">
        <f t="shared" si="30"/>
        <v>890.63770000000113</v>
      </c>
      <c r="N309" s="39">
        <f t="shared" si="31"/>
        <v>9018.1357999999982</v>
      </c>
      <c r="O309" s="46">
        <f t="shared" si="32"/>
        <v>1.6187524257571335</v>
      </c>
      <c r="P309">
        <f t="shared" si="33"/>
        <v>261</v>
      </c>
      <c r="Q309">
        <f t="shared" si="34"/>
        <v>399</v>
      </c>
    </row>
    <row r="310" spans="1:17" x14ac:dyDescent="0.25">
      <c r="A310" s="7" t="s">
        <v>620</v>
      </c>
      <c r="B310" s="8" t="s">
        <v>621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  <c r="K310" s="44">
        <f t="shared" si="28"/>
        <v>11790</v>
      </c>
      <c r="L310" s="39">
        <f t="shared" si="29"/>
        <v>9851.0499999999993</v>
      </c>
      <c r="M310" s="45">
        <f t="shared" si="30"/>
        <v>931.95000000000073</v>
      </c>
      <c r="N310" s="39">
        <f t="shared" si="31"/>
        <v>8919.0999999999985</v>
      </c>
      <c r="O310" s="46">
        <f t="shared" si="32"/>
        <v>1.741029411764708</v>
      </c>
      <c r="P310">
        <f t="shared" si="33"/>
        <v>264</v>
      </c>
      <c r="Q310">
        <f t="shared" si="34"/>
        <v>394</v>
      </c>
    </row>
    <row r="311" spans="1:17" x14ac:dyDescent="0.25">
      <c r="A311" s="7" t="s">
        <v>622</v>
      </c>
      <c r="B311" s="8" t="s">
        <v>623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  <c r="K311" s="44">
        <f t="shared" si="28"/>
        <v>2115</v>
      </c>
      <c r="L311" s="39">
        <f t="shared" si="29"/>
        <v>9347.4249999999993</v>
      </c>
      <c r="M311" s="45">
        <f t="shared" si="30"/>
        <v>1415.5870000000014</v>
      </c>
      <c r="N311" s="39">
        <f t="shared" si="31"/>
        <v>7931.8379999999979</v>
      </c>
      <c r="O311" s="46">
        <f t="shared" si="32"/>
        <v>0.62152004581901643</v>
      </c>
      <c r="P311">
        <f t="shared" si="33"/>
        <v>296</v>
      </c>
      <c r="Q311">
        <f t="shared" si="34"/>
        <v>310</v>
      </c>
    </row>
    <row r="312" spans="1:17" x14ac:dyDescent="0.25">
      <c r="A312" s="7" t="s">
        <v>624</v>
      </c>
      <c r="B312" s="8" t="s">
        <v>625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  <c r="K312" s="44">
        <f t="shared" si="28"/>
        <v>9000</v>
      </c>
      <c r="L312" s="39">
        <f t="shared" si="29"/>
        <v>10016</v>
      </c>
      <c r="M312" s="45">
        <f t="shared" si="30"/>
        <v>742.488400000002</v>
      </c>
      <c r="N312" s="39">
        <f t="shared" si="31"/>
        <v>9273.511599999998</v>
      </c>
      <c r="O312" s="46">
        <f t="shared" si="32"/>
        <v>3.4809197344598792</v>
      </c>
      <c r="P312">
        <f t="shared" si="33"/>
        <v>253</v>
      </c>
      <c r="Q312">
        <f t="shared" si="34"/>
        <v>426</v>
      </c>
    </row>
    <row r="313" spans="1:17" x14ac:dyDescent="0.25">
      <c r="A313" s="7" t="s">
        <v>626</v>
      </c>
      <c r="B313" s="8" t="s">
        <v>627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  <c r="K313" s="44">
        <f t="shared" si="28"/>
        <v>28800</v>
      </c>
      <c r="L313" s="39">
        <f t="shared" si="29"/>
        <v>9469</v>
      </c>
      <c r="M313" s="45">
        <f t="shared" si="30"/>
        <v>1255.0879999999997</v>
      </c>
      <c r="N313" s="39">
        <f t="shared" si="31"/>
        <v>8213.9120000000003</v>
      </c>
      <c r="O313" s="46">
        <f t="shared" si="32"/>
        <v>1.1602203098106707</v>
      </c>
      <c r="P313">
        <f t="shared" si="33"/>
        <v>287</v>
      </c>
      <c r="Q313">
        <f t="shared" si="34"/>
        <v>331</v>
      </c>
    </row>
    <row r="314" spans="1:17" x14ac:dyDescent="0.25">
      <c r="A314" s="7" t="s">
        <v>628</v>
      </c>
      <c r="B314" s="8" t="s">
        <v>629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  <c r="K314" s="44">
        <f t="shared" si="28"/>
        <v>4577.3999999999996</v>
      </c>
      <c r="L314" s="39">
        <f t="shared" si="29"/>
        <v>9143.4129999999986</v>
      </c>
      <c r="M314" s="45">
        <f t="shared" si="30"/>
        <v>1574.6786000000011</v>
      </c>
      <c r="N314" s="39">
        <f t="shared" si="31"/>
        <v>7568.7343999999975</v>
      </c>
      <c r="O314" s="46">
        <f t="shared" si="32"/>
        <v>0.54078140900195804</v>
      </c>
      <c r="P314">
        <f t="shared" si="33"/>
        <v>309</v>
      </c>
      <c r="Q314">
        <f t="shared" si="34"/>
        <v>285</v>
      </c>
    </row>
    <row r="315" spans="1:17" x14ac:dyDescent="0.25">
      <c r="A315" s="7" t="s">
        <v>630</v>
      </c>
      <c r="B315" s="8" t="s">
        <v>631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  <c r="K315" s="44">
        <f t="shared" si="28"/>
        <v>13135.5</v>
      </c>
      <c r="L315" s="39">
        <f t="shared" si="29"/>
        <v>9005.3225000000002</v>
      </c>
      <c r="M315" s="45">
        <f t="shared" si="30"/>
        <v>1673.5295000000006</v>
      </c>
      <c r="N315" s="39">
        <f t="shared" si="31"/>
        <v>7331.7929999999997</v>
      </c>
      <c r="O315" s="46">
        <f t="shared" si="32"/>
        <v>0.54956435185185237</v>
      </c>
      <c r="P315">
        <f t="shared" si="33"/>
        <v>317</v>
      </c>
      <c r="Q315">
        <f t="shared" si="34"/>
        <v>268</v>
      </c>
    </row>
    <row r="316" spans="1:17" x14ac:dyDescent="0.25">
      <c r="A316" s="7" t="s">
        <v>632</v>
      </c>
      <c r="B316" s="8" t="s">
        <v>633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  <c r="K316" s="44">
        <f t="shared" si="28"/>
        <v>32400</v>
      </c>
      <c r="L316" s="39">
        <f t="shared" si="29"/>
        <v>8842</v>
      </c>
      <c r="M316" s="45">
        <f t="shared" si="30"/>
        <v>1721.0267999999996</v>
      </c>
      <c r="N316" s="39">
        <f t="shared" si="31"/>
        <v>7120.9732000000004</v>
      </c>
      <c r="O316" s="46">
        <f t="shared" si="32"/>
        <v>0.65978088533127544</v>
      </c>
      <c r="P316">
        <f t="shared" si="33"/>
        <v>324</v>
      </c>
      <c r="Q316">
        <f t="shared" si="34"/>
        <v>263</v>
      </c>
    </row>
    <row r="317" spans="1:17" x14ac:dyDescent="0.25">
      <c r="A317" s="7" t="s">
        <v>634</v>
      </c>
      <c r="B317" s="8" t="s">
        <v>635</v>
      </c>
      <c r="C317" s="9">
        <v>42100</v>
      </c>
      <c r="D317" s="10" t="s">
        <v>8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  <c r="K317" s="44">
        <f t="shared" si="28"/>
        <v>37890</v>
      </c>
      <c r="L317" s="39">
        <f t="shared" si="29"/>
        <v>8932.4499999999989</v>
      </c>
      <c r="M317" s="45">
        <f t="shared" si="30"/>
        <v>1570.2972000000027</v>
      </c>
      <c r="N317" s="39">
        <f t="shared" si="31"/>
        <v>7362.1527999999962</v>
      </c>
      <c r="O317" s="46">
        <f t="shared" si="32"/>
        <v>0.82232470697458815</v>
      </c>
      <c r="P317">
        <f t="shared" si="33"/>
        <v>316</v>
      </c>
      <c r="Q317">
        <f t="shared" si="34"/>
        <v>286</v>
      </c>
    </row>
    <row r="318" spans="1:17" x14ac:dyDescent="0.25">
      <c r="A318" s="7" t="s">
        <v>636</v>
      </c>
      <c r="B318" s="8" t="s">
        <v>637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  <c r="K318" s="44">
        <f t="shared" si="28"/>
        <v>8730</v>
      </c>
      <c r="L318" s="39">
        <f t="shared" si="29"/>
        <v>9856.25</v>
      </c>
      <c r="M318" s="45">
        <f t="shared" si="30"/>
        <v>612.83320000000094</v>
      </c>
      <c r="N318" s="39">
        <f t="shared" si="31"/>
        <v>9243.4167999999991</v>
      </c>
      <c r="O318" s="46">
        <f t="shared" si="32"/>
        <v>10.853640232108335</v>
      </c>
      <c r="P318">
        <f t="shared" si="33"/>
        <v>255</v>
      </c>
      <c r="Q318">
        <f t="shared" si="34"/>
        <v>446</v>
      </c>
    </row>
    <row r="319" spans="1:17" x14ac:dyDescent="0.25">
      <c r="A319" s="7" t="s">
        <v>638</v>
      </c>
      <c r="B319" s="8" t="s">
        <v>639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  <c r="K319" s="44">
        <f t="shared" si="28"/>
        <v>16110</v>
      </c>
      <c r="L319" s="39">
        <f t="shared" si="29"/>
        <v>10195.150000000001</v>
      </c>
      <c r="M319" s="45">
        <f t="shared" si="30"/>
        <v>155.16239999999925</v>
      </c>
      <c r="N319" s="39">
        <f t="shared" si="31"/>
        <v>10039.987600000002</v>
      </c>
      <c r="O319" s="46">
        <f t="shared" si="32"/>
        <v>-1.3550627002288311</v>
      </c>
      <c r="P319">
        <f t="shared" si="33"/>
        <v>227</v>
      </c>
      <c r="Q319">
        <f t="shared" si="34"/>
        <v>485</v>
      </c>
    </row>
    <row r="320" spans="1:17" x14ac:dyDescent="0.25">
      <c r="A320" s="7" t="s">
        <v>640</v>
      </c>
      <c r="B320" s="8" t="s">
        <v>641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  <c r="K320" s="44">
        <f t="shared" si="28"/>
        <v>29160</v>
      </c>
      <c r="L320" s="39">
        <f t="shared" si="29"/>
        <v>9323.2000000000007</v>
      </c>
      <c r="M320" s="45">
        <f t="shared" si="30"/>
        <v>1017.9599999999991</v>
      </c>
      <c r="N320" s="39">
        <f t="shared" si="31"/>
        <v>8305.2400000000016</v>
      </c>
      <c r="O320" s="46">
        <f t="shared" si="32"/>
        <v>1.8198337950138479</v>
      </c>
      <c r="P320">
        <f t="shared" si="33"/>
        <v>284</v>
      </c>
      <c r="Q320">
        <f t="shared" si="34"/>
        <v>375</v>
      </c>
    </row>
    <row r="321" spans="1:17" x14ac:dyDescent="0.25">
      <c r="A321" s="7" t="s">
        <v>642</v>
      </c>
      <c r="B321" s="8" t="s">
        <v>643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  <c r="K321" s="44">
        <f t="shared" si="28"/>
        <v>28800</v>
      </c>
      <c r="L321" s="39">
        <f t="shared" si="29"/>
        <v>8008</v>
      </c>
      <c r="M321" s="45">
        <f t="shared" si="30"/>
        <v>2325.7960000000003</v>
      </c>
      <c r="N321" s="39">
        <f t="shared" si="31"/>
        <v>5682.2039999999997</v>
      </c>
      <c r="O321" s="46">
        <f t="shared" si="32"/>
        <v>0.39185876720526647</v>
      </c>
      <c r="P321">
        <f t="shared" si="33"/>
        <v>394</v>
      </c>
      <c r="Q321">
        <f t="shared" si="34"/>
        <v>208</v>
      </c>
    </row>
    <row r="322" spans="1:17" x14ac:dyDescent="0.25">
      <c r="A322" s="7" t="s">
        <v>644</v>
      </c>
      <c r="B322" s="8" t="s">
        <v>645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  <c r="K322" s="44">
        <f t="shared" si="28"/>
        <v>2385</v>
      </c>
      <c r="L322" s="39">
        <f t="shared" si="29"/>
        <v>9512.0750000000007</v>
      </c>
      <c r="M322" s="45">
        <f t="shared" si="30"/>
        <v>820.66899999999987</v>
      </c>
      <c r="N322" s="39">
        <f t="shared" si="31"/>
        <v>8691.4060000000009</v>
      </c>
      <c r="O322" s="46">
        <f t="shared" si="32"/>
        <v>1.7539228187919458</v>
      </c>
      <c r="P322">
        <f t="shared" si="33"/>
        <v>273</v>
      </c>
      <c r="Q322">
        <f t="shared" si="34"/>
        <v>415</v>
      </c>
    </row>
    <row r="323" spans="1:17" x14ac:dyDescent="0.25">
      <c r="A323" s="7" t="s">
        <v>646</v>
      </c>
      <c r="B323" s="8" t="s">
        <v>647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  <c r="K323" s="44">
        <f t="shared" si="28"/>
        <v>55881.9</v>
      </c>
      <c r="L323" s="39">
        <f t="shared" si="29"/>
        <v>9331.290500000001</v>
      </c>
      <c r="M323" s="45">
        <f t="shared" si="30"/>
        <v>979.46669999999904</v>
      </c>
      <c r="N323" s="39">
        <f t="shared" si="31"/>
        <v>8351.8238000000019</v>
      </c>
      <c r="O323" s="46">
        <f t="shared" si="32"/>
        <v>4.1442578781512553</v>
      </c>
      <c r="P323">
        <f t="shared" si="33"/>
        <v>282</v>
      </c>
      <c r="Q323">
        <f t="shared" si="34"/>
        <v>382</v>
      </c>
    </row>
    <row r="324" spans="1:17" x14ac:dyDescent="0.25">
      <c r="A324" s="7" t="s">
        <v>648</v>
      </c>
      <c r="B324" s="8" t="s">
        <v>649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  <c r="K324" s="44">
        <f t="shared" ref="K324:K387" si="35">C324-(C324*0.1)</f>
        <v>48600</v>
      </c>
      <c r="L324" s="39">
        <f t="shared" ref="L324:L387" si="36">(E324-G324)-(0.045*(C324-K324))</f>
        <v>8852.5</v>
      </c>
      <c r="M324" s="45">
        <f t="shared" ref="M324:M387" si="37">(E324*1.052)-L324</f>
        <v>1367.0488000000005</v>
      </c>
      <c r="N324" s="39">
        <f t="shared" ref="N324:N387" si="38">L324-M324</f>
        <v>7485.4511999999995</v>
      </c>
      <c r="O324" s="46">
        <f t="shared" ref="O324:O387" si="39">(M324-G324)/G324</f>
        <v>1.2088363225076757</v>
      </c>
      <c r="P324">
        <f t="shared" ref="P324:P387" si="40">_xlfn.RANK.EQ(N324,$N$3:$N$502,0)</f>
        <v>312</v>
      </c>
      <c r="Q324">
        <f t="shared" ref="Q324:Q387" si="41">_xlfn.RANK.EQ(M324,$M$3:$M$502,0)</f>
        <v>315</v>
      </c>
    </row>
    <row r="325" spans="1:17" x14ac:dyDescent="0.25">
      <c r="A325" s="7" t="s">
        <v>650</v>
      </c>
      <c r="B325" s="8" t="s">
        <v>651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  <c r="K325" s="44">
        <f t="shared" si="35"/>
        <v>11830.5</v>
      </c>
      <c r="L325" s="39">
        <f t="shared" si="36"/>
        <v>8198.8474999999999</v>
      </c>
      <c r="M325" s="45">
        <f t="shared" si="37"/>
        <v>2001.3445000000011</v>
      </c>
      <c r="N325" s="39">
        <f t="shared" si="38"/>
        <v>6197.5029999999988</v>
      </c>
      <c r="O325" s="46">
        <f t="shared" si="39"/>
        <v>0.39175556328233729</v>
      </c>
      <c r="P325">
        <f t="shared" si="40"/>
        <v>365</v>
      </c>
      <c r="Q325">
        <f t="shared" si="41"/>
        <v>232</v>
      </c>
    </row>
    <row r="326" spans="1:17" x14ac:dyDescent="0.25">
      <c r="A326" s="7" t="s">
        <v>652</v>
      </c>
      <c r="B326" s="8" t="s">
        <v>653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  <c r="K326" s="44">
        <f t="shared" si="35"/>
        <v>26415</v>
      </c>
      <c r="L326" s="39">
        <f t="shared" si="36"/>
        <v>8778.3249999999989</v>
      </c>
      <c r="M326" s="45">
        <f t="shared" si="37"/>
        <v>1380.6286</v>
      </c>
      <c r="N326" s="39">
        <f t="shared" si="38"/>
        <v>7397.6963999999989</v>
      </c>
      <c r="O326" s="46">
        <f t="shared" si="39"/>
        <v>0.84971677384780286</v>
      </c>
      <c r="P326">
        <f t="shared" si="40"/>
        <v>315</v>
      </c>
      <c r="Q326">
        <f t="shared" si="41"/>
        <v>313</v>
      </c>
    </row>
    <row r="327" spans="1:17" x14ac:dyDescent="0.25">
      <c r="A327" s="7" t="s">
        <v>654</v>
      </c>
      <c r="B327" s="8" t="s">
        <v>655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8</v>
      </c>
      <c r="I327" s="21">
        <v>20119.2</v>
      </c>
      <c r="J327" s="22">
        <v>10527.2</v>
      </c>
      <c r="K327" s="44">
        <f t="shared" si="35"/>
        <v>12240</v>
      </c>
      <c r="L327" s="39">
        <f t="shared" si="36"/>
        <v>9056.0999999999985</v>
      </c>
      <c r="M327" s="45">
        <f t="shared" si="37"/>
        <v>1029.7396000000008</v>
      </c>
      <c r="N327" s="39">
        <f t="shared" si="38"/>
        <v>8026.3603999999978</v>
      </c>
      <c r="O327" s="46">
        <f t="shared" si="39"/>
        <v>1.1909353191489378</v>
      </c>
      <c r="P327">
        <f t="shared" si="40"/>
        <v>293</v>
      </c>
      <c r="Q327">
        <f t="shared" si="41"/>
        <v>373</v>
      </c>
    </row>
    <row r="328" spans="1:17" x14ac:dyDescent="0.25">
      <c r="A328" s="7" t="s">
        <v>656</v>
      </c>
      <c r="B328" s="8" t="s">
        <v>657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  <c r="K328" s="44">
        <f t="shared" si="35"/>
        <v>49950</v>
      </c>
      <c r="L328" s="39">
        <f t="shared" si="36"/>
        <v>8907.0500000000011</v>
      </c>
      <c r="M328" s="45">
        <f t="shared" si="37"/>
        <v>1171.7412000000004</v>
      </c>
      <c r="N328" s="39">
        <f t="shared" si="38"/>
        <v>7735.3088000000007</v>
      </c>
      <c r="O328" s="46">
        <f t="shared" si="39"/>
        <v>1.7648447380840029</v>
      </c>
      <c r="P328">
        <f t="shared" si="40"/>
        <v>304</v>
      </c>
      <c r="Q328">
        <f t="shared" si="41"/>
        <v>343</v>
      </c>
    </row>
    <row r="329" spans="1:17" x14ac:dyDescent="0.25">
      <c r="A329" s="7" t="s">
        <v>658</v>
      </c>
      <c r="B329" s="8" t="s">
        <v>659</v>
      </c>
      <c r="C329" s="9">
        <v>11993</v>
      </c>
      <c r="D329" s="10" t="s">
        <v>8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  <c r="K329" s="44">
        <f t="shared" si="35"/>
        <v>10793.7</v>
      </c>
      <c r="L329" s="39">
        <f t="shared" si="36"/>
        <v>9493.8315000000002</v>
      </c>
      <c r="M329" s="45">
        <f t="shared" si="37"/>
        <v>570.23170000000027</v>
      </c>
      <c r="N329" s="39">
        <f t="shared" si="38"/>
        <v>8923.5998</v>
      </c>
      <c r="O329" s="46">
        <f t="shared" si="39"/>
        <v>29.331473404255334</v>
      </c>
      <c r="P329">
        <f t="shared" si="40"/>
        <v>263</v>
      </c>
      <c r="Q329">
        <f t="shared" si="41"/>
        <v>450</v>
      </c>
    </row>
    <row r="330" spans="1:17" x14ac:dyDescent="0.25">
      <c r="A330" s="7" t="s">
        <v>660</v>
      </c>
      <c r="B330" s="8" t="s">
        <v>661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  <c r="K330" s="44">
        <f t="shared" si="35"/>
        <v>18090</v>
      </c>
      <c r="L330" s="39">
        <f t="shared" si="36"/>
        <v>8443.15</v>
      </c>
      <c r="M330" s="45">
        <f t="shared" si="37"/>
        <v>1598.9264000000021</v>
      </c>
      <c r="N330" s="39">
        <f t="shared" si="38"/>
        <v>6844.2235999999975</v>
      </c>
      <c r="O330" s="46">
        <f t="shared" si="39"/>
        <v>0.57981069064321911</v>
      </c>
      <c r="P330">
        <f t="shared" si="40"/>
        <v>333</v>
      </c>
      <c r="Q330">
        <f t="shared" si="41"/>
        <v>278</v>
      </c>
    </row>
    <row r="331" spans="1:17" x14ac:dyDescent="0.25">
      <c r="A331" s="7" t="s">
        <v>662</v>
      </c>
      <c r="B331" s="8" t="s">
        <v>663</v>
      </c>
      <c r="C331" s="9">
        <v>64325</v>
      </c>
      <c r="D331" s="10" t="s">
        <v>8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  <c r="K331" s="44">
        <f t="shared" si="35"/>
        <v>57892.5</v>
      </c>
      <c r="L331" s="39">
        <f t="shared" si="36"/>
        <v>7922.4375</v>
      </c>
      <c r="M331" s="45">
        <f t="shared" si="37"/>
        <v>2109.8552999999993</v>
      </c>
      <c r="N331" s="39">
        <f t="shared" si="38"/>
        <v>5812.5822000000007</v>
      </c>
      <c r="O331" s="46">
        <f t="shared" si="39"/>
        <v>0.59294473386183411</v>
      </c>
      <c r="P331">
        <f t="shared" si="40"/>
        <v>385</v>
      </c>
      <c r="Q331">
        <f t="shared" si="41"/>
        <v>221</v>
      </c>
    </row>
    <row r="332" spans="1:17" x14ac:dyDescent="0.25">
      <c r="A332" s="7" t="s">
        <v>664</v>
      </c>
      <c r="B332" s="8" t="s">
        <v>665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8</v>
      </c>
      <c r="I332" s="21">
        <v>16062</v>
      </c>
      <c r="J332" s="22" t="s">
        <v>8</v>
      </c>
      <c r="K332" s="44">
        <f t="shared" si="35"/>
        <v>2053.8000000000002</v>
      </c>
      <c r="L332" s="39">
        <f t="shared" si="36"/>
        <v>9491.7309999999998</v>
      </c>
      <c r="M332" s="45">
        <f t="shared" si="37"/>
        <v>514.89300000000003</v>
      </c>
      <c r="N332" s="39">
        <f t="shared" si="38"/>
        <v>8976.8379999999997</v>
      </c>
      <c r="O332" s="46">
        <f t="shared" si="39"/>
        <v>50.4893</v>
      </c>
      <c r="P332">
        <f t="shared" si="40"/>
        <v>262</v>
      </c>
      <c r="Q332">
        <f t="shared" si="41"/>
        <v>458</v>
      </c>
    </row>
    <row r="333" spans="1:17" x14ac:dyDescent="0.25">
      <c r="A333" s="7" t="s">
        <v>666</v>
      </c>
      <c r="B333" s="8" t="s">
        <v>667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  <c r="K333" s="44">
        <f t="shared" si="35"/>
        <v>34200</v>
      </c>
      <c r="L333" s="39">
        <f t="shared" si="36"/>
        <v>9558</v>
      </c>
      <c r="M333" s="45">
        <f t="shared" si="37"/>
        <v>440.20800000000054</v>
      </c>
      <c r="N333" s="39">
        <f t="shared" si="38"/>
        <v>9117.7919999999995</v>
      </c>
      <c r="O333" s="46">
        <f t="shared" si="39"/>
        <v>-2.9564800000000022</v>
      </c>
      <c r="P333">
        <f t="shared" si="40"/>
        <v>258</v>
      </c>
      <c r="Q333">
        <f t="shared" si="41"/>
        <v>468</v>
      </c>
    </row>
    <row r="334" spans="1:17" x14ac:dyDescent="0.25">
      <c r="A334" s="7" t="s">
        <v>668</v>
      </c>
      <c r="B334" s="8" t="s">
        <v>669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  <c r="K334" s="44">
        <f t="shared" si="35"/>
        <v>17100</v>
      </c>
      <c r="L334" s="39">
        <f t="shared" si="36"/>
        <v>8407.5</v>
      </c>
      <c r="M334" s="45">
        <f t="shared" si="37"/>
        <v>1584.3960000000006</v>
      </c>
      <c r="N334" s="39">
        <f t="shared" si="38"/>
        <v>6823.1039999999994</v>
      </c>
      <c r="O334" s="46">
        <f t="shared" si="39"/>
        <v>0.57651343283582157</v>
      </c>
      <c r="P334">
        <f t="shared" si="40"/>
        <v>335</v>
      </c>
      <c r="Q334">
        <f t="shared" si="41"/>
        <v>283</v>
      </c>
    </row>
    <row r="335" spans="1:17" x14ac:dyDescent="0.25">
      <c r="A335" s="7" t="s">
        <v>670</v>
      </c>
      <c r="B335" s="8" t="s">
        <v>671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  <c r="K335" s="44">
        <f t="shared" si="35"/>
        <v>2859.3</v>
      </c>
      <c r="L335" s="39">
        <f t="shared" si="36"/>
        <v>8422.7034999999996</v>
      </c>
      <c r="M335" s="45">
        <f t="shared" si="37"/>
        <v>1481.8765000000003</v>
      </c>
      <c r="N335" s="39">
        <f t="shared" si="38"/>
        <v>6940.8269999999993</v>
      </c>
      <c r="O335" s="46">
        <f t="shared" si="39"/>
        <v>0.51521114519427436</v>
      </c>
      <c r="P335">
        <f t="shared" si="40"/>
        <v>328</v>
      </c>
      <c r="Q335">
        <f t="shared" si="41"/>
        <v>301</v>
      </c>
    </row>
    <row r="336" spans="1:17" x14ac:dyDescent="0.25">
      <c r="A336" s="7" t="s">
        <v>672</v>
      </c>
      <c r="B336" s="8" t="s">
        <v>673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8</v>
      </c>
      <c r="I336" s="21">
        <v>22630.2</v>
      </c>
      <c r="J336" s="22">
        <v>8639.5</v>
      </c>
      <c r="K336" s="44">
        <f t="shared" si="35"/>
        <v>18000</v>
      </c>
      <c r="L336" s="39">
        <f t="shared" si="36"/>
        <v>9476.7999999999993</v>
      </c>
      <c r="M336" s="45">
        <f t="shared" si="37"/>
        <v>409.89600000000064</v>
      </c>
      <c r="N336" s="39">
        <f t="shared" si="38"/>
        <v>9066.9039999999986</v>
      </c>
      <c r="O336" s="46">
        <f t="shared" si="39"/>
        <v>-3.4282938388625626</v>
      </c>
      <c r="P336">
        <f t="shared" si="40"/>
        <v>260</v>
      </c>
      <c r="Q336">
        <f t="shared" si="41"/>
        <v>472</v>
      </c>
    </row>
    <row r="337" spans="1:17" x14ac:dyDescent="0.25">
      <c r="A337" s="7" t="s">
        <v>674</v>
      </c>
      <c r="B337" s="8" t="s">
        <v>675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  <c r="K337" s="44">
        <f t="shared" si="35"/>
        <v>19080</v>
      </c>
      <c r="L337" s="39">
        <f t="shared" si="36"/>
        <v>8971.1</v>
      </c>
      <c r="M337" s="45">
        <f t="shared" si="37"/>
        <v>867.20399999999972</v>
      </c>
      <c r="N337" s="39">
        <f t="shared" si="38"/>
        <v>8103.8960000000006</v>
      </c>
      <c r="O337" s="46">
        <f t="shared" si="39"/>
        <v>2.037492119089316</v>
      </c>
      <c r="P337">
        <f t="shared" si="40"/>
        <v>290</v>
      </c>
      <c r="Q337">
        <f t="shared" si="41"/>
        <v>405</v>
      </c>
    </row>
    <row r="338" spans="1:17" x14ac:dyDescent="0.25">
      <c r="A338" s="7" t="s">
        <v>676</v>
      </c>
      <c r="B338" s="8" t="s">
        <v>677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8</v>
      </c>
      <c r="K338" s="44">
        <f t="shared" si="35"/>
        <v>5682.6</v>
      </c>
      <c r="L338" s="39">
        <f t="shared" si="36"/>
        <v>9041.487000000001</v>
      </c>
      <c r="M338" s="45">
        <f t="shared" si="37"/>
        <v>791.76740000000063</v>
      </c>
      <c r="N338" s="39">
        <f t="shared" si="38"/>
        <v>8249.7196000000004</v>
      </c>
      <c r="O338" s="46">
        <f t="shared" si="39"/>
        <v>1.8552737107825483</v>
      </c>
      <c r="P338">
        <f t="shared" si="40"/>
        <v>286</v>
      </c>
      <c r="Q338">
        <f t="shared" si="41"/>
        <v>419</v>
      </c>
    </row>
    <row r="339" spans="1:17" x14ac:dyDescent="0.25">
      <c r="A339" s="7" t="s">
        <v>678</v>
      </c>
      <c r="B339" s="8" t="s">
        <v>679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8</v>
      </c>
      <c r="I339" s="21">
        <v>26024</v>
      </c>
      <c r="J339" s="22">
        <v>12647.8</v>
      </c>
      <c r="K339" s="44">
        <f t="shared" si="35"/>
        <v>4747.5</v>
      </c>
      <c r="L339" s="39">
        <f t="shared" si="36"/>
        <v>9174.2625000000007</v>
      </c>
      <c r="M339" s="45">
        <f t="shared" si="37"/>
        <v>445.22550000000047</v>
      </c>
      <c r="N339" s="39">
        <f t="shared" si="38"/>
        <v>8729.0370000000003</v>
      </c>
      <c r="O339" s="46">
        <f t="shared" si="39"/>
        <v>-9.2449166666666756</v>
      </c>
      <c r="P339">
        <f t="shared" si="40"/>
        <v>272</v>
      </c>
      <c r="Q339">
        <f t="shared" si="41"/>
        <v>466</v>
      </c>
    </row>
    <row r="340" spans="1:17" x14ac:dyDescent="0.25">
      <c r="A340" s="7" t="s">
        <v>680</v>
      </c>
      <c r="B340" s="8" t="s">
        <v>681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  <c r="K340" s="44">
        <f t="shared" si="35"/>
        <v>23040</v>
      </c>
      <c r="L340" s="39">
        <f t="shared" si="36"/>
        <v>8843.7999999999993</v>
      </c>
      <c r="M340" s="45">
        <f t="shared" si="37"/>
        <v>754.64800000000105</v>
      </c>
      <c r="N340" s="39">
        <f t="shared" si="38"/>
        <v>8089.1519999999982</v>
      </c>
      <c r="O340" s="46">
        <f t="shared" si="39"/>
        <v>3.5736242424242488</v>
      </c>
      <c r="P340">
        <f t="shared" si="40"/>
        <v>292</v>
      </c>
      <c r="Q340">
        <f t="shared" si="41"/>
        <v>424</v>
      </c>
    </row>
    <row r="341" spans="1:17" x14ac:dyDescent="0.25">
      <c r="A341" s="7" t="s">
        <v>682</v>
      </c>
      <c r="B341" s="8" t="s">
        <v>683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  <c r="K341" s="44">
        <f t="shared" si="35"/>
        <v>19221.3</v>
      </c>
      <c r="L341" s="39">
        <f t="shared" si="36"/>
        <v>6343.0934999999999</v>
      </c>
      <c r="M341" s="45">
        <f t="shared" si="37"/>
        <v>3156.4665000000014</v>
      </c>
      <c r="N341" s="39">
        <f t="shared" si="38"/>
        <v>3186.6269999999986</v>
      </c>
      <c r="O341" s="46">
        <f t="shared" si="39"/>
        <v>0.21833661417322878</v>
      </c>
      <c r="P341">
        <f t="shared" si="40"/>
        <v>477</v>
      </c>
      <c r="Q341">
        <f t="shared" si="41"/>
        <v>158</v>
      </c>
    </row>
    <row r="342" spans="1:17" x14ac:dyDescent="0.25">
      <c r="A342" s="7" t="s">
        <v>684</v>
      </c>
      <c r="B342" s="8" t="s">
        <v>685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8</v>
      </c>
      <c r="K342" s="44">
        <f t="shared" si="35"/>
        <v>18000</v>
      </c>
      <c r="L342" s="39">
        <f t="shared" si="36"/>
        <v>8467</v>
      </c>
      <c r="M342" s="45">
        <f t="shared" si="37"/>
        <v>1027.3000000000011</v>
      </c>
      <c r="N342" s="39">
        <f t="shared" si="38"/>
        <v>7439.6999999999989</v>
      </c>
      <c r="O342" s="46">
        <f t="shared" si="39"/>
        <v>1.1950854700854725</v>
      </c>
      <c r="P342">
        <f t="shared" si="40"/>
        <v>314</v>
      </c>
      <c r="Q342">
        <f t="shared" si="41"/>
        <v>374</v>
      </c>
    </row>
    <row r="343" spans="1:17" x14ac:dyDescent="0.25">
      <c r="A343" s="7" t="s">
        <v>686</v>
      </c>
      <c r="B343" s="8" t="s">
        <v>687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8</v>
      </c>
      <c r="I343" s="21">
        <v>16346</v>
      </c>
      <c r="J343" s="22">
        <v>7286.8</v>
      </c>
      <c r="K343" s="44">
        <f t="shared" si="35"/>
        <v>25200</v>
      </c>
      <c r="L343" s="39">
        <f t="shared" si="36"/>
        <v>10412</v>
      </c>
      <c r="M343" s="45">
        <f t="shared" si="37"/>
        <v>-918.75200000000041</v>
      </c>
      <c r="N343" s="39">
        <f t="shared" si="38"/>
        <v>11330.752</v>
      </c>
      <c r="O343" s="46">
        <f t="shared" si="39"/>
        <v>-0.3931624834874502</v>
      </c>
      <c r="P343">
        <f t="shared" si="40"/>
        <v>197</v>
      </c>
      <c r="Q343">
        <f t="shared" si="41"/>
        <v>495</v>
      </c>
    </row>
    <row r="344" spans="1:17" x14ac:dyDescent="0.25">
      <c r="A344" s="7" t="s">
        <v>688</v>
      </c>
      <c r="B344" s="8" t="s">
        <v>689</v>
      </c>
      <c r="C344" s="9">
        <v>1260</v>
      </c>
      <c r="D344" s="10" t="s">
        <v>8</v>
      </c>
      <c r="E344" s="17">
        <v>8965</v>
      </c>
      <c r="F344" s="18" t="s">
        <v>8</v>
      </c>
      <c r="G344" s="19">
        <v>865</v>
      </c>
      <c r="H344" s="20" t="s">
        <v>8</v>
      </c>
      <c r="I344" s="21">
        <v>206294</v>
      </c>
      <c r="J344" s="22">
        <v>4230.2</v>
      </c>
      <c r="K344" s="44">
        <f t="shared" si="35"/>
        <v>1134</v>
      </c>
      <c r="L344" s="39">
        <f t="shared" si="36"/>
        <v>8094.33</v>
      </c>
      <c r="M344" s="45">
        <f t="shared" si="37"/>
        <v>1336.8500000000004</v>
      </c>
      <c r="N344" s="39">
        <f t="shared" si="38"/>
        <v>6757.48</v>
      </c>
      <c r="O344" s="46">
        <f t="shared" si="39"/>
        <v>0.54549132947976919</v>
      </c>
      <c r="P344">
        <f t="shared" si="40"/>
        <v>339</v>
      </c>
      <c r="Q344">
        <f t="shared" si="41"/>
        <v>320</v>
      </c>
    </row>
    <row r="345" spans="1:17" x14ac:dyDescent="0.25">
      <c r="A345" s="7" t="s">
        <v>690</v>
      </c>
      <c r="B345" s="8" t="s">
        <v>691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8</v>
      </c>
      <c r="I345" s="21">
        <v>154682</v>
      </c>
      <c r="J345" s="22">
        <v>7291</v>
      </c>
      <c r="K345" s="44">
        <f t="shared" si="35"/>
        <v>5400</v>
      </c>
      <c r="L345" s="39">
        <f t="shared" si="36"/>
        <v>8032</v>
      </c>
      <c r="M345" s="45">
        <f t="shared" si="37"/>
        <v>1366.5680000000011</v>
      </c>
      <c r="N345" s="39">
        <f t="shared" si="38"/>
        <v>6665.4319999999989</v>
      </c>
      <c r="O345" s="46">
        <f t="shared" si="39"/>
        <v>0.56179200000000129</v>
      </c>
      <c r="P345">
        <f t="shared" si="40"/>
        <v>347</v>
      </c>
      <c r="Q345">
        <f t="shared" si="41"/>
        <v>316</v>
      </c>
    </row>
    <row r="346" spans="1:17" x14ac:dyDescent="0.25">
      <c r="A346" s="7" t="s">
        <v>692</v>
      </c>
      <c r="B346" s="8" t="s">
        <v>693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  <c r="K346" s="44">
        <f t="shared" si="35"/>
        <v>14535</v>
      </c>
      <c r="L346" s="39">
        <f t="shared" si="36"/>
        <v>7359.7250000000004</v>
      </c>
      <c r="M346" s="45">
        <f t="shared" si="37"/>
        <v>2034.8454000000002</v>
      </c>
      <c r="N346" s="39">
        <f t="shared" si="38"/>
        <v>5324.8796000000002</v>
      </c>
      <c r="O346" s="46">
        <f t="shared" si="39"/>
        <v>0.3585561490185607</v>
      </c>
      <c r="P346">
        <f t="shared" si="40"/>
        <v>415</v>
      </c>
      <c r="Q346">
        <f t="shared" si="41"/>
        <v>228</v>
      </c>
    </row>
    <row r="347" spans="1:17" x14ac:dyDescent="0.25">
      <c r="A347" s="7" t="s">
        <v>694</v>
      </c>
      <c r="B347" s="8" t="s">
        <v>695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  <c r="K347" s="44">
        <f t="shared" si="35"/>
        <v>152100</v>
      </c>
      <c r="L347" s="39">
        <f t="shared" si="36"/>
        <v>7381.5</v>
      </c>
      <c r="M347" s="45">
        <f t="shared" si="37"/>
        <v>1987.612000000001</v>
      </c>
      <c r="N347" s="39">
        <f t="shared" si="38"/>
        <v>5393.887999999999</v>
      </c>
      <c r="O347" s="46">
        <f t="shared" si="39"/>
        <v>1.6015863874345562</v>
      </c>
      <c r="P347">
        <f t="shared" si="40"/>
        <v>410</v>
      </c>
      <c r="Q347">
        <f t="shared" si="41"/>
        <v>234</v>
      </c>
    </row>
    <row r="348" spans="1:17" x14ac:dyDescent="0.25">
      <c r="A348" s="7" t="s">
        <v>696</v>
      </c>
      <c r="B348" s="8" t="s">
        <v>697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  <c r="K348" s="44">
        <f t="shared" si="35"/>
        <v>29700</v>
      </c>
      <c r="L348" s="39">
        <f t="shared" si="36"/>
        <v>9375.2000000000007</v>
      </c>
      <c r="M348" s="45">
        <f t="shared" si="37"/>
        <v>-64.263600000000224</v>
      </c>
      <c r="N348" s="39">
        <f t="shared" si="38"/>
        <v>9439.463600000001</v>
      </c>
      <c r="O348" s="46">
        <f t="shared" si="39"/>
        <v>-0.90451173848439792</v>
      </c>
      <c r="P348">
        <f t="shared" si="40"/>
        <v>250</v>
      </c>
      <c r="Q348">
        <f t="shared" si="41"/>
        <v>490</v>
      </c>
    </row>
    <row r="349" spans="1:17" x14ac:dyDescent="0.25">
      <c r="A349" s="7" t="s">
        <v>698</v>
      </c>
      <c r="B349" s="8" t="s">
        <v>699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8</v>
      </c>
      <c r="I349" s="21">
        <v>2529.6999999999998</v>
      </c>
      <c r="J349" s="22">
        <v>418.5</v>
      </c>
      <c r="K349" s="44">
        <f t="shared" si="35"/>
        <v>7830</v>
      </c>
      <c r="L349" s="39">
        <f t="shared" si="36"/>
        <v>8672.7500000000018</v>
      </c>
      <c r="M349" s="45">
        <f t="shared" si="37"/>
        <v>475.65239999999903</v>
      </c>
      <c r="N349" s="39">
        <f t="shared" si="38"/>
        <v>8197.0976000000028</v>
      </c>
      <c r="O349" s="46">
        <f t="shared" si="39"/>
        <v>-31.29633121019102</v>
      </c>
      <c r="P349">
        <f t="shared" si="40"/>
        <v>288</v>
      </c>
      <c r="Q349">
        <f t="shared" si="41"/>
        <v>462</v>
      </c>
    </row>
    <row r="350" spans="1:17" x14ac:dyDescent="0.25">
      <c r="A350" s="7" t="s">
        <v>700</v>
      </c>
      <c r="B350" s="8" t="s">
        <v>701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  <c r="K350" s="44">
        <f t="shared" si="35"/>
        <v>4789.8</v>
      </c>
      <c r="L350" s="39">
        <f t="shared" si="36"/>
        <v>8817.0509999999995</v>
      </c>
      <c r="M350" s="45">
        <f t="shared" si="37"/>
        <v>320.621000000001</v>
      </c>
      <c r="N350" s="39">
        <f t="shared" si="38"/>
        <v>8496.4299999999985</v>
      </c>
      <c r="O350" s="46">
        <f t="shared" si="39"/>
        <v>-3.0685225806451677</v>
      </c>
      <c r="P350">
        <f t="shared" si="40"/>
        <v>277</v>
      </c>
      <c r="Q350">
        <f t="shared" si="41"/>
        <v>479</v>
      </c>
    </row>
    <row r="351" spans="1:17" x14ac:dyDescent="0.25">
      <c r="A351" s="7" t="s">
        <v>702</v>
      </c>
      <c r="B351" s="8" t="s">
        <v>703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  <c r="K351" s="44">
        <f t="shared" si="35"/>
        <v>20700</v>
      </c>
      <c r="L351" s="39">
        <f t="shared" si="36"/>
        <v>8320.5</v>
      </c>
      <c r="M351" s="45">
        <f t="shared" si="37"/>
        <v>816.1200000000008</v>
      </c>
      <c r="N351" s="39">
        <f t="shared" si="38"/>
        <v>7504.3799999999992</v>
      </c>
      <c r="O351" s="46">
        <f t="shared" si="39"/>
        <v>2.1268965517241409</v>
      </c>
      <c r="P351">
        <f t="shared" si="40"/>
        <v>311</v>
      </c>
      <c r="Q351">
        <f t="shared" si="41"/>
        <v>416</v>
      </c>
    </row>
    <row r="352" spans="1:17" x14ac:dyDescent="0.25">
      <c r="A352" s="7" t="s">
        <v>704</v>
      </c>
      <c r="B352" s="8" t="s">
        <v>705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8</v>
      </c>
      <c r="K352" s="44">
        <f t="shared" si="35"/>
        <v>28080</v>
      </c>
      <c r="L352" s="39">
        <f t="shared" si="36"/>
        <v>7492.6</v>
      </c>
      <c r="M352" s="45">
        <f t="shared" si="37"/>
        <v>1622.9799999999996</v>
      </c>
      <c r="N352" s="39">
        <f t="shared" si="38"/>
        <v>5869.6200000000008</v>
      </c>
      <c r="O352" s="46">
        <f t="shared" si="39"/>
        <v>0.57265503875968948</v>
      </c>
      <c r="P352">
        <f t="shared" si="40"/>
        <v>382</v>
      </c>
      <c r="Q352">
        <f t="shared" si="41"/>
        <v>274</v>
      </c>
    </row>
    <row r="353" spans="1:17" x14ac:dyDescent="0.25">
      <c r="A353" s="7" t="s">
        <v>706</v>
      </c>
      <c r="B353" s="8" t="s">
        <v>707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8</v>
      </c>
      <c r="K353" s="44">
        <f t="shared" si="35"/>
        <v>3337.2</v>
      </c>
      <c r="L353" s="39">
        <f t="shared" si="36"/>
        <v>7384.6140000000014</v>
      </c>
      <c r="M353" s="45">
        <f t="shared" si="37"/>
        <v>1699.616399999999</v>
      </c>
      <c r="N353" s="39">
        <f t="shared" si="38"/>
        <v>5684.9976000000024</v>
      </c>
      <c r="O353" s="46">
        <f t="shared" si="39"/>
        <v>0.37743447605154296</v>
      </c>
      <c r="P353">
        <f t="shared" si="40"/>
        <v>393</v>
      </c>
      <c r="Q353">
        <f t="shared" si="41"/>
        <v>266</v>
      </c>
    </row>
    <row r="354" spans="1:17" x14ac:dyDescent="0.25">
      <c r="A354" s="7" t="s">
        <v>708</v>
      </c>
      <c r="B354" s="8" t="s">
        <v>709</v>
      </c>
      <c r="C354" s="9">
        <v>8870</v>
      </c>
      <c r="D354" s="10" t="s">
        <v>8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  <c r="K354" s="44">
        <f t="shared" si="35"/>
        <v>7983</v>
      </c>
      <c r="L354" s="39">
        <f t="shared" si="36"/>
        <v>7599.085</v>
      </c>
      <c r="M354" s="45">
        <f t="shared" si="37"/>
        <v>1484.9350000000004</v>
      </c>
      <c r="N354" s="39">
        <f t="shared" si="38"/>
        <v>6114.15</v>
      </c>
      <c r="O354" s="46">
        <f t="shared" si="39"/>
        <v>0.49089859437751043</v>
      </c>
      <c r="P354">
        <f t="shared" si="40"/>
        <v>370</v>
      </c>
      <c r="Q354">
        <f t="shared" si="41"/>
        <v>298</v>
      </c>
    </row>
    <row r="355" spans="1:17" x14ac:dyDescent="0.25">
      <c r="A355" s="7" t="s">
        <v>710</v>
      </c>
      <c r="B355" s="8" t="s">
        <v>711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  <c r="K355" s="44">
        <f t="shared" si="35"/>
        <v>7650</v>
      </c>
      <c r="L355" s="39">
        <f t="shared" si="36"/>
        <v>8421.9500000000007</v>
      </c>
      <c r="M355" s="45">
        <f t="shared" si="37"/>
        <v>659.44000000000051</v>
      </c>
      <c r="N355" s="39">
        <f t="shared" si="38"/>
        <v>7762.51</v>
      </c>
      <c r="O355" s="46">
        <f t="shared" si="39"/>
        <v>2.8272780034823008</v>
      </c>
      <c r="P355">
        <f t="shared" si="40"/>
        <v>303</v>
      </c>
      <c r="Q355">
        <f t="shared" si="41"/>
        <v>441</v>
      </c>
    </row>
    <row r="356" spans="1:17" x14ac:dyDescent="0.25">
      <c r="A356" s="7" t="s">
        <v>712</v>
      </c>
      <c r="B356" s="8" t="s">
        <v>713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  <c r="K356" s="44">
        <f t="shared" si="35"/>
        <v>24858.9</v>
      </c>
      <c r="L356" s="39">
        <f t="shared" si="36"/>
        <v>8001.0054999999993</v>
      </c>
      <c r="M356" s="45">
        <f t="shared" si="37"/>
        <v>1061.8693000000003</v>
      </c>
      <c r="N356" s="39">
        <f t="shared" si="38"/>
        <v>6939.136199999999</v>
      </c>
      <c r="O356" s="46">
        <f t="shared" si="39"/>
        <v>1.168850694444445</v>
      </c>
      <c r="P356">
        <f t="shared" si="40"/>
        <v>329</v>
      </c>
      <c r="Q356">
        <f t="shared" si="41"/>
        <v>365</v>
      </c>
    </row>
    <row r="357" spans="1:17" x14ac:dyDescent="0.25">
      <c r="A357" s="7" t="s">
        <v>714</v>
      </c>
      <c r="B357" s="8" t="s">
        <v>715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8</v>
      </c>
      <c r="I357" s="21">
        <v>23659</v>
      </c>
      <c r="J357" s="22">
        <v>209.6</v>
      </c>
      <c r="K357" s="44">
        <f t="shared" si="35"/>
        <v>19055.7</v>
      </c>
      <c r="L357" s="39">
        <f t="shared" si="36"/>
        <v>9158.7214999999997</v>
      </c>
      <c r="M357" s="45">
        <f t="shared" si="37"/>
        <v>-99.949499999998807</v>
      </c>
      <c r="N357" s="39">
        <f t="shared" si="38"/>
        <v>9258.6709999999985</v>
      </c>
      <c r="O357" s="46">
        <f t="shared" si="39"/>
        <v>-0.84455754276827555</v>
      </c>
      <c r="P357">
        <f t="shared" si="40"/>
        <v>254</v>
      </c>
      <c r="Q357">
        <f t="shared" si="41"/>
        <v>492</v>
      </c>
    </row>
    <row r="358" spans="1:17" x14ac:dyDescent="0.25">
      <c r="A358" s="7" t="s">
        <v>716</v>
      </c>
      <c r="B358" s="8" t="s">
        <v>717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8</v>
      </c>
      <c r="K358" s="44">
        <f t="shared" si="35"/>
        <v>42300</v>
      </c>
      <c r="L358" s="39">
        <f t="shared" si="36"/>
        <v>7392.5</v>
      </c>
      <c r="M358" s="45">
        <f t="shared" si="37"/>
        <v>1648.3880000000008</v>
      </c>
      <c r="N358" s="39">
        <f t="shared" si="38"/>
        <v>5744.1119999999992</v>
      </c>
      <c r="O358" s="46">
        <f t="shared" si="39"/>
        <v>0.66503838383838465</v>
      </c>
      <c r="P358">
        <f t="shared" si="40"/>
        <v>389</v>
      </c>
      <c r="Q358">
        <f t="shared" si="41"/>
        <v>270</v>
      </c>
    </row>
    <row r="359" spans="1:17" x14ac:dyDescent="0.25">
      <c r="A359" s="7" t="s">
        <v>718</v>
      </c>
      <c r="B359" s="8" t="s">
        <v>719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8</v>
      </c>
      <c r="I359" s="21">
        <v>19796</v>
      </c>
      <c r="J359" s="22">
        <v>10214.700000000001</v>
      </c>
      <c r="K359" s="44">
        <f t="shared" si="35"/>
        <v>31177.8</v>
      </c>
      <c r="L359" s="39">
        <f t="shared" si="36"/>
        <v>8328.1110000000008</v>
      </c>
      <c r="M359" s="45">
        <f t="shared" si="37"/>
        <v>564.44499999999971</v>
      </c>
      <c r="N359" s="39">
        <f t="shared" si="38"/>
        <v>7763.6660000000011</v>
      </c>
      <c r="O359" s="46">
        <f t="shared" si="39"/>
        <v>-19.207903225806444</v>
      </c>
      <c r="P359">
        <f t="shared" si="40"/>
        <v>302</v>
      </c>
      <c r="Q359">
        <f t="shared" si="41"/>
        <v>453</v>
      </c>
    </row>
    <row r="360" spans="1:17" x14ac:dyDescent="0.25">
      <c r="A360" s="7" t="s">
        <v>720</v>
      </c>
      <c r="B360" s="8" t="s">
        <v>721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  <c r="K360" s="44">
        <f t="shared" si="35"/>
        <v>7198.2</v>
      </c>
      <c r="L360" s="39">
        <f t="shared" si="36"/>
        <v>7379.2090000000007</v>
      </c>
      <c r="M360" s="45">
        <f t="shared" si="37"/>
        <v>1508.2974000000013</v>
      </c>
      <c r="N360" s="39">
        <f t="shared" si="38"/>
        <v>5870.9115999999995</v>
      </c>
      <c r="O360" s="46">
        <f t="shared" si="39"/>
        <v>0.46011364956437684</v>
      </c>
      <c r="P360">
        <f t="shared" si="40"/>
        <v>379</v>
      </c>
      <c r="Q360">
        <f t="shared" si="41"/>
        <v>293</v>
      </c>
    </row>
    <row r="361" spans="1:17" x14ac:dyDescent="0.25">
      <c r="A361" s="7" t="s">
        <v>722</v>
      </c>
      <c r="B361" s="8" t="s">
        <v>723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  <c r="K361" s="44">
        <f t="shared" si="35"/>
        <v>25155</v>
      </c>
      <c r="L361" s="39">
        <f t="shared" si="36"/>
        <v>7990.9250000000011</v>
      </c>
      <c r="M361" s="45">
        <f t="shared" si="37"/>
        <v>884.3781999999992</v>
      </c>
      <c r="N361" s="39">
        <f t="shared" si="38"/>
        <v>7106.5468000000019</v>
      </c>
      <c r="O361" s="46">
        <f t="shared" si="39"/>
        <v>1.7645457955611106</v>
      </c>
      <c r="P361">
        <f t="shared" si="40"/>
        <v>325</v>
      </c>
      <c r="Q361">
        <f t="shared" si="41"/>
        <v>402</v>
      </c>
    </row>
    <row r="362" spans="1:17" x14ac:dyDescent="0.25">
      <c r="A362" s="7" t="s">
        <v>724</v>
      </c>
      <c r="B362" s="8" t="s">
        <v>725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  <c r="K362" s="44">
        <f t="shared" si="35"/>
        <v>3150</v>
      </c>
      <c r="L362" s="39">
        <f t="shared" si="36"/>
        <v>8295.25</v>
      </c>
      <c r="M362" s="45">
        <f t="shared" si="37"/>
        <v>573.11000000000058</v>
      </c>
      <c r="N362" s="39">
        <f t="shared" si="38"/>
        <v>7722.1399999999994</v>
      </c>
      <c r="O362" s="46">
        <f t="shared" si="39"/>
        <v>3.8160504201680721</v>
      </c>
      <c r="P362">
        <f t="shared" si="40"/>
        <v>306</v>
      </c>
      <c r="Q362">
        <f t="shared" si="41"/>
        <v>449</v>
      </c>
    </row>
    <row r="363" spans="1:17" x14ac:dyDescent="0.25">
      <c r="A363" s="7" t="s">
        <v>726</v>
      </c>
      <c r="B363" s="8" t="s">
        <v>727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  <c r="K363" s="44">
        <f t="shared" si="35"/>
        <v>42300</v>
      </c>
      <c r="L363" s="39">
        <f t="shared" si="36"/>
        <v>7365.5</v>
      </c>
      <c r="M363" s="45">
        <f t="shared" si="37"/>
        <v>1495.496000000001</v>
      </c>
      <c r="N363" s="39">
        <f t="shared" si="38"/>
        <v>5870.003999999999</v>
      </c>
      <c r="O363" s="46">
        <f t="shared" si="39"/>
        <v>0.76772576832151418</v>
      </c>
      <c r="P363">
        <f t="shared" si="40"/>
        <v>381</v>
      </c>
      <c r="Q363">
        <f t="shared" si="41"/>
        <v>295</v>
      </c>
    </row>
    <row r="364" spans="1:17" x14ac:dyDescent="0.25">
      <c r="A364" s="7" t="s">
        <v>728</v>
      </c>
      <c r="B364" s="8" t="s">
        <v>729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  <c r="K364" s="44">
        <f t="shared" si="35"/>
        <v>405000</v>
      </c>
      <c r="L364" s="39">
        <f t="shared" si="36"/>
        <v>5682</v>
      </c>
      <c r="M364" s="45">
        <f t="shared" si="37"/>
        <v>3170.58</v>
      </c>
      <c r="N364" s="39">
        <f t="shared" si="38"/>
        <v>2511.42</v>
      </c>
      <c r="O364" s="46">
        <f t="shared" si="39"/>
        <v>3.4782203389830508</v>
      </c>
      <c r="P364">
        <f t="shared" si="40"/>
        <v>487</v>
      </c>
      <c r="Q364">
        <f t="shared" si="41"/>
        <v>157</v>
      </c>
    </row>
    <row r="365" spans="1:17" x14ac:dyDescent="0.25">
      <c r="A365" s="7" t="s">
        <v>730</v>
      </c>
      <c r="B365" s="8" t="s">
        <v>731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  <c r="K365" s="44">
        <f t="shared" si="35"/>
        <v>35640</v>
      </c>
      <c r="L365" s="39">
        <f t="shared" si="36"/>
        <v>7957.7000000000007</v>
      </c>
      <c r="M365" s="45">
        <f t="shared" si="37"/>
        <v>888.77840000000106</v>
      </c>
      <c r="N365" s="39">
        <f t="shared" si="38"/>
        <v>7068.9215999999997</v>
      </c>
      <c r="O365" s="46">
        <f t="shared" si="39"/>
        <v>2.252024881083063</v>
      </c>
      <c r="P365">
        <f t="shared" si="40"/>
        <v>326</v>
      </c>
      <c r="Q365">
        <f t="shared" si="41"/>
        <v>400</v>
      </c>
    </row>
    <row r="366" spans="1:17" x14ac:dyDescent="0.25">
      <c r="A366" s="7" t="s">
        <v>732</v>
      </c>
      <c r="B366" s="8" t="s">
        <v>733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  <c r="K366" s="44">
        <f t="shared" si="35"/>
        <v>8370</v>
      </c>
      <c r="L366" s="39">
        <f t="shared" si="36"/>
        <v>8202.0500000000011</v>
      </c>
      <c r="M366" s="45">
        <f t="shared" si="37"/>
        <v>634.96039999999994</v>
      </c>
      <c r="N366" s="39">
        <f t="shared" si="38"/>
        <v>7567.0896000000012</v>
      </c>
      <c r="O366" s="46">
        <f t="shared" si="39"/>
        <v>3.0624465770953289</v>
      </c>
      <c r="P366">
        <f t="shared" si="40"/>
        <v>310</v>
      </c>
      <c r="Q366">
        <f t="shared" si="41"/>
        <v>444</v>
      </c>
    </row>
    <row r="367" spans="1:17" x14ac:dyDescent="0.25">
      <c r="A367" s="7" t="s">
        <v>734</v>
      </c>
      <c r="B367" s="8" t="s">
        <v>735</v>
      </c>
      <c r="C367" s="9">
        <v>66000</v>
      </c>
      <c r="D367" s="10" t="s">
        <v>8</v>
      </c>
      <c r="E367" s="17">
        <v>8391</v>
      </c>
      <c r="F367" s="18">
        <v>0.72900000000000009</v>
      </c>
      <c r="G367" s="19">
        <v>303</v>
      </c>
      <c r="H367" s="20" t="s">
        <v>8</v>
      </c>
      <c r="I367" s="21">
        <v>25775</v>
      </c>
      <c r="J367" s="22">
        <v>5823.5</v>
      </c>
      <c r="K367" s="44">
        <f t="shared" si="35"/>
        <v>59400</v>
      </c>
      <c r="L367" s="39">
        <f t="shared" si="36"/>
        <v>7791</v>
      </c>
      <c r="M367" s="45">
        <f t="shared" si="37"/>
        <v>1036.3320000000003</v>
      </c>
      <c r="N367" s="39">
        <f t="shared" si="38"/>
        <v>6754.6679999999997</v>
      </c>
      <c r="O367" s="46">
        <f t="shared" si="39"/>
        <v>2.4202376237623775</v>
      </c>
      <c r="P367">
        <f t="shared" si="40"/>
        <v>340</v>
      </c>
      <c r="Q367">
        <f t="shared" si="41"/>
        <v>371</v>
      </c>
    </row>
    <row r="368" spans="1:17" x14ac:dyDescent="0.25">
      <c r="A368" s="7" t="s">
        <v>736</v>
      </c>
      <c r="B368" s="8" t="s">
        <v>737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  <c r="K368" s="44">
        <f t="shared" si="35"/>
        <v>23400</v>
      </c>
      <c r="L368" s="39">
        <f t="shared" si="36"/>
        <v>7508</v>
      </c>
      <c r="M368" s="45">
        <f t="shared" si="37"/>
        <v>1285.6679999999997</v>
      </c>
      <c r="N368" s="39">
        <f t="shared" si="38"/>
        <v>6222.3320000000003</v>
      </c>
      <c r="O368" s="46">
        <f t="shared" si="39"/>
        <v>0.75159128065395053</v>
      </c>
      <c r="P368">
        <f t="shared" si="40"/>
        <v>363</v>
      </c>
      <c r="Q368">
        <f t="shared" si="41"/>
        <v>329</v>
      </c>
    </row>
    <row r="369" spans="1:17" x14ac:dyDescent="0.25">
      <c r="A369" s="7" t="s">
        <v>738</v>
      </c>
      <c r="B369" s="8" t="s">
        <v>739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  <c r="K369" s="44">
        <f t="shared" si="35"/>
        <v>15750</v>
      </c>
      <c r="L369" s="39">
        <f t="shared" si="36"/>
        <v>7819.95</v>
      </c>
      <c r="M369" s="45">
        <f t="shared" si="37"/>
        <v>942.05280000000039</v>
      </c>
      <c r="N369" s="39">
        <f t="shared" si="38"/>
        <v>6877.8971999999994</v>
      </c>
      <c r="O369" s="46">
        <f t="shared" si="39"/>
        <v>1.1898019525801962</v>
      </c>
      <c r="P369">
        <f t="shared" si="40"/>
        <v>331</v>
      </c>
      <c r="Q369">
        <f t="shared" si="41"/>
        <v>390</v>
      </c>
    </row>
    <row r="370" spans="1:17" x14ac:dyDescent="0.25">
      <c r="A370" s="7" t="s">
        <v>740</v>
      </c>
      <c r="B370" s="8" t="s">
        <v>741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  <c r="K370" s="44">
        <f t="shared" si="35"/>
        <v>21038.400000000001</v>
      </c>
      <c r="L370" s="39">
        <f t="shared" si="36"/>
        <v>7721.808</v>
      </c>
      <c r="M370" s="45">
        <f t="shared" si="37"/>
        <v>971.92000000000098</v>
      </c>
      <c r="N370" s="39">
        <f t="shared" si="38"/>
        <v>6749.887999999999</v>
      </c>
      <c r="O370" s="46">
        <f t="shared" si="39"/>
        <v>1.2240732265446246</v>
      </c>
      <c r="P370">
        <f t="shared" si="40"/>
        <v>342</v>
      </c>
      <c r="Q370">
        <f t="shared" si="41"/>
        <v>384</v>
      </c>
    </row>
    <row r="371" spans="1:17" x14ac:dyDescent="0.25">
      <c r="A371" s="7" t="s">
        <v>742</v>
      </c>
      <c r="B371" s="8" t="s">
        <v>743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  <c r="K371" s="44">
        <f t="shared" si="35"/>
        <v>66240</v>
      </c>
      <c r="L371" s="39">
        <f t="shared" si="36"/>
        <v>6665.8</v>
      </c>
      <c r="M371" s="45">
        <f t="shared" si="37"/>
        <v>1962.7040000000006</v>
      </c>
      <c r="N371" s="39">
        <f t="shared" si="38"/>
        <v>4703.0959999999995</v>
      </c>
      <c r="O371" s="46">
        <f t="shared" si="39"/>
        <v>0.62880000000000058</v>
      </c>
      <c r="P371">
        <f t="shared" si="40"/>
        <v>444</v>
      </c>
      <c r="Q371">
        <f t="shared" si="41"/>
        <v>237</v>
      </c>
    </row>
    <row r="372" spans="1:17" x14ac:dyDescent="0.25">
      <c r="A372" s="7" t="s">
        <v>744</v>
      </c>
      <c r="B372" s="8" t="s">
        <v>745</v>
      </c>
      <c r="C372" s="9">
        <v>9100</v>
      </c>
      <c r="D372" s="10" t="s">
        <v>8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  <c r="K372" s="44">
        <f t="shared" si="35"/>
        <v>8190</v>
      </c>
      <c r="L372" s="39">
        <f t="shared" si="36"/>
        <v>7908.35</v>
      </c>
      <c r="M372" s="45">
        <f t="shared" si="37"/>
        <v>693.43319999999949</v>
      </c>
      <c r="N372" s="39">
        <f t="shared" si="38"/>
        <v>7214.9168000000009</v>
      </c>
      <c r="O372" s="46">
        <f t="shared" si="39"/>
        <v>2.0507399912010533</v>
      </c>
      <c r="P372">
        <f t="shared" si="40"/>
        <v>323</v>
      </c>
      <c r="Q372">
        <f t="shared" si="41"/>
        <v>437</v>
      </c>
    </row>
    <row r="373" spans="1:17" x14ac:dyDescent="0.25">
      <c r="A373" s="7" t="s">
        <v>746</v>
      </c>
      <c r="B373" s="8" t="s">
        <v>747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  <c r="K373" s="44">
        <f t="shared" si="35"/>
        <v>36000</v>
      </c>
      <c r="L373" s="39">
        <f t="shared" si="36"/>
        <v>7160</v>
      </c>
      <c r="M373" s="45">
        <f t="shared" si="37"/>
        <v>1441.152</v>
      </c>
      <c r="N373" s="39">
        <f t="shared" si="38"/>
        <v>5718.848</v>
      </c>
      <c r="O373" s="46">
        <f t="shared" si="39"/>
        <v>0.72386602870813399</v>
      </c>
      <c r="P373">
        <f t="shared" si="40"/>
        <v>391</v>
      </c>
      <c r="Q373">
        <f t="shared" si="41"/>
        <v>308</v>
      </c>
    </row>
    <row r="374" spans="1:17" x14ac:dyDescent="0.25">
      <c r="A374" s="7" t="s">
        <v>748</v>
      </c>
      <c r="B374" s="8" t="s">
        <v>749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  <c r="K374" s="44">
        <f t="shared" si="35"/>
        <v>4230</v>
      </c>
      <c r="L374" s="39">
        <f t="shared" si="36"/>
        <v>7103.85</v>
      </c>
      <c r="M374" s="45">
        <f t="shared" si="37"/>
        <v>1471.8436000000002</v>
      </c>
      <c r="N374" s="39">
        <f t="shared" si="38"/>
        <v>5632.0064000000002</v>
      </c>
      <c r="O374" s="46">
        <f t="shared" si="39"/>
        <v>0.43342773665757717</v>
      </c>
      <c r="P374">
        <f t="shared" si="40"/>
        <v>399</v>
      </c>
      <c r="Q374">
        <f t="shared" si="41"/>
        <v>303</v>
      </c>
    </row>
    <row r="375" spans="1:17" x14ac:dyDescent="0.25">
      <c r="A375" s="7" t="s">
        <v>750</v>
      </c>
      <c r="B375" s="8" t="s">
        <v>751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  <c r="K375" s="44">
        <f t="shared" si="35"/>
        <v>27810</v>
      </c>
      <c r="L375" s="39">
        <f t="shared" si="36"/>
        <v>7576.95</v>
      </c>
      <c r="M375" s="45">
        <f t="shared" si="37"/>
        <v>989.48599999999988</v>
      </c>
      <c r="N375" s="39">
        <f t="shared" si="38"/>
        <v>6587.4639999999999</v>
      </c>
      <c r="O375" s="46">
        <f t="shared" si="39"/>
        <v>1.3172974238875876</v>
      </c>
      <c r="P375">
        <f t="shared" si="40"/>
        <v>349</v>
      </c>
      <c r="Q375">
        <f t="shared" si="41"/>
        <v>378</v>
      </c>
    </row>
    <row r="376" spans="1:17" x14ac:dyDescent="0.25">
      <c r="A376" s="7" t="s">
        <v>752</v>
      </c>
      <c r="B376" s="8" t="s">
        <v>753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  <c r="K376" s="44">
        <f t="shared" si="35"/>
        <v>15660</v>
      </c>
      <c r="L376" s="39">
        <f t="shared" si="36"/>
        <v>7441.9</v>
      </c>
      <c r="M376" s="45">
        <f t="shared" si="37"/>
        <v>1119.6967999999997</v>
      </c>
      <c r="N376" s="39">
        <f t="shared" si="38"/>
        <v>6322.2031999999999</v>
      </c>
      <c r="O376" s="46">
        <f t="shared" si="39"/>
        <v>0.8112209640892909</v>
      </c>
      <c r="P376">
        <f t="shared" si="40"/>
        <v>356</v>
      </c>
      <c r="Q376">
        <f t="shared" si="41"/>
        <v>354</v>
      </c>
    </row>
    <row r="377" spans="1:17" x14ac:dyDescent="0.25">
      <c r="A377" s="7" t="s">
        <v>754</v>
      </c>
      <c r="B377" s="8" t="s">
        <v>755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  <c r="K377" s="44">
        <f t="shared" si="35"/>
        <v>29700</v>
      </c>
      <c r="L377" s="39">
        <f t="shared" si="36"/>
        <v>7698.6</v>
      </c>
      <c r="M377" s="45">
        <f t="shared" si="37"/>
        <v>854.79119999999966</v>
      </c>
      <c r="N377" s="39">
        <f t="shared" si="38"/>
        <v>6843.8088000000007</v>
      </c>
      <c r="O377" s="46">
        <f t="shared" si="39"/>
        <v>2.0151365079365067</v>
      </c>
      <c r="P377">
        <f t="shared" si="40"/>
        <v>334</v>
      </c>
      <c r="Q377">
        <f t="shared" si="41"/>
        <v>408</v>
      </c>
    </row>
    <row r="378" spans="1:17" x14ac:dyDescent="0.25">
      <c r="A378" s="7" t="s">
        <v>756</v>
      </c>
      <c r="B378" s="8" t="s">
        <v>757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  <c r="K378" s="44">
        <f t="shared" si="35"/>
        <v>162590.39999999999</v>
      </c>
      <c r="L378" s="39">
        <f t="shared" si="36"/>
        <v>6671.1480000000001</v>
      </c>
      <c r="M378" s="45">
        <f t="shared" si="37"/>
        <v>1829.1172000000015</v>
      </c>
      <c r="N378" s="39">
        <f t="shared" si="38"/>
        <v>4842.0307999999986</v>
      </c>
      <c r="O378" s="46">
        <f t="shared" si="39"/>
        <v>2.0689885906040293</v>
      </c>
      <c r="P378">
        <f t="shared" si="40"/>
        <v>438</v>
      </c>
      <c r="Q378">
        <f t="shared" si="41"/>
        <v>247</v>
      </c>
    </row>
    <row r="379" spans="1:17" x14ac:dyDescent="0.25">
      <c r="A379" s="7" t="s">
        <v>758</v>
      </c>
      <c r="B379" s="8" t="s">
        <v>759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8</v>
      </c>
      <c r="I379" s="21">
        <v>1971.9</v>
      </c>
      <c r="J379" s="22">
        <v>570.6</v>
      </c>
      <c r="K379" s="44">
        <f t="shared" si="35"/>
        <v>10260</v>
      </c>
      <c r="L379" s="39">
        <f t="shared" si="36"/>
        <v>7979.7</v>
      </c>
      <c r="M379" s="45">
        <f t="shared" si="37"/>
        <v>504.25920000000133</v>
      </c>
      <c r="N379" s="39">
        <f t="shared" si="38"/>
        <v>7475.4407999999985</v>
      </c>
      <c r="O379" s="46">
        <f t="shared" si="39"/>
        <v>14.007714285714323</v>
      </c>
      <c r="P379">
        <f t="shared" si="40"/>
        <v>313</v>
      </c>
      <c r="Q379">
        <f t="shared" si="41"/>
        <v>460</v>
      </c>
    </row>
    <row r="380" spans="1:17" x14ac:dyDescent="0.25">
      <c r="A380" s="7" t="s">
        <v>760</v>
      </c>
      <c r="B380" s="8" t="s">
        <v>761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  <c r="K380" s="44">
        <f t="shared" si="35"/>
        <v>12825</v>
      </c>
      <c r="L380" s="39">
        <f t="shared" si="36"/>
        <v>7742.4750000000004</v>
      </c>
      <c r="M380" s="45">
        <f t="shared" si="37"/>
        <v>734.1202000000012</v>
      </c>
      <c r="N380" s="39">
        <f t="shared" si="38"/>
        <v>7008.3547999999992</v>
      </c>
      <c r="O380" s="46">
        <f t="shared" si="39"/>
        <v>1.9247816733067777</v>
      </c>
      <c r="P380">
        <f t="shared" si="40"/>
        <v>327</v>
      </c>
      <c r="Q380">
        <f t="shared" si="41"/>
        <v>428</v>
      </c>
    </row>
    <row r="381" spans="1:17" x14ac:dyDescent="0.25">
      <c r="A381" s="7" t="s">
        <v>762</v>
      </c>
      <c r="B381" s="8" t="s">
        <v>763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  <c r="K381" s="44">
        <f t="shared" si="35"/>
        <v>16650</v>
      </c>
      <c r="L381" s="39">
        <f t="shared" si="36"/>
        <v>6867.75</v>
      </c>
      <c r="M381" s="45">
        <f t="shared" si="37"/>
        <v>1597.6939999999995</v>
      </c>
      <c r="N381" s="39">
        <f t="shared" si="38"/>
        <v>5270.0560000000005</v>
      </c>
      <c r="O381" s="46">
        <f t="shared" si="39"/>
        <v>0.45774999999999955</v>
      </c>
      <c r="P381">
        <f t="shared" si="40"/>
        <v>418</v>
      </c>
      <c r="Q381">
        <f t="shared" si="41"/>
        <v>281</v>
      </c>
    </row>
    <row r="382" spans="1:17" x14ac:dyDescent="0.25">
      <c r="A382" s="7" t="s">
        <v>764</v>
      </c>
      <c r="B382" s="8" t="s">
        <v>765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  <c r="K382" s="44">
        <f t="shared" si="35"/>
        <v>4176.8999999999996</v>
      </c>
      <c r="L382" s="39">
        <f t="shared" si="36"/>
        <v>7488.1154999999999</v>
      </c>
      <c r="M382" s="45">
        <f t="shared" si="37"/>
        <v>969.96450000000004</v>
      </c>
      <c r="N382" s="39">
        <f t="shared" si="38"/>
        <v>6518.1509999999998</v>
      </c>
      <c r="O382" s="46">
        <f t="shared" si="39"/>
        <v>0.82667514124293795</v>
      </c>
      <c r="P382">
        <f t="shared" si="40"/>
        <v>353</v>
      </c>
      <c r="Q382">
        <f t="shared" si="41"/>
        <v>386</v>
      </c>
    </row>
    <row r="383" spans="1:17" x14ac:dyDescent="0.25">
      <c r="A383" s="7" t="s">
        <v>766</v>
      </c>
      <c r="B383" s="8" t="s">
        <v>767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8</v>
      </c>
      <c r="K383" s="44">
        <f t="shared" si="35"/>
        <v>4992.3</v>
      </c>
      <c r="L383" s="39">
        <f t="shared" si="36"/>
        <v>7319.4384999999993</v>
      </c>
      <c r="M383" s="45">
        <f t="shared" si="37"/>
        <v>1128.8579000000018</v>
      </c>
      <c r="N383" s="39">
        <f t="shared" si="38"/>
        <v>6190.5805999999975</v>
      </c>
      <c r="O383" s="46">
        <f t="shared" si="39"/>
        <v>0.64484613142940672</v>
      </c>
      <c r="P383">
        <f t="shared" si="40"/>
        <v>367</v>
      </c>
      <c r="Q383">
        <f t="shared" si="41"/>
        <v>352</v>
      </c>
    </row>
    <row r="384" spans="1:17" x14ac:dyDescent="0.25">
      <c r="A384" s="7" t="s">
        <v>768</v>
      </c>
      <c r="B384" s="8" t="s">
        <v>769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8</v>
      </c>
      <c r="K384" s="44">
        <f t="shared" si="35"/>
        <v>4965.3</v>
      </c>
      <c r="L384" s="39">
        <f t="shared" si="36"/>
        <v>7219.9735000000001</v>
      </c>
      <c r="M384" s="45">
        <f t="shared" si="37"/>
        <v>1195.2901000000002</v>
      </c>
      <c r="N384" s="39">
        <f t="shared" si="38"/>
        <v>6024.6833999999999</v>
      </c>
      <c r="O384" s="46">
        <f t="shared" si="39"/>
        <v>0.58421484426772718</v>
      </c>
      <c r="P384">
        <f t="shared" si="40"/>
        <v>374</v>
      </c>
      <c r="Q384">
        <f t="shared" si="41"/>
        <v>335</v>
      </c>
    </row>
    <row r="385" spans="1:17" x14ac:dyDescent="0.25">
      <c r="A385" s="7" t="s">
        <v>770</v>
      </c>
      <c r="B385" s="8" t="s">
        <v>771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8</v>
      </c>
      <c r="I385" s="21">
        <v>31987</v>
      </c>
      <c r="J385" s="22">
        <v>17596.900000000001</v>
      </c>
      <c r="K385" s="44">
        <f t="shared" si="35"/>
        <v>1234.8</v>
      </c>
      <c r="L385" s="39">
        <f t="shared" si="36"/>
        <v>7509.826</v>
      </c>
      <c r="M385" s="45">
        <f t="shared" si="37"/>
        <v>892.4980000000005</v>
      </c>
      <c r="N385" s="39">
        <f t="shared" si="38"/>
        <v>6617.3279999999995</v>
      </c>
      <c r="O385" s="46">
        <f t="shared" si="39"/>
        <v>0.89490021231422612</v>
      </c>
      <c r="P385">
        <f t="shared" si="40"/>
        <v>348</v>
      </c>
      <c r="Q385">
        <f t="shared" si="41"/>
        <v>398</v>
      </c>
    </row>
    <row r="386" spans="1:17" x14ac:dyDescent="0.25">
      <c r="A386" s="7" t="s">
        <v>772</v>
      </c>
      <c r="B386" s="8" t="s">
        <v>773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  <c r="K386" s="44">
        <f t="shared" si="35"/>
        <v>15693.3</v>
      </c>
      <c r="L386" s="39">
        <f t="shared" si="36"/>
        <v>5701.5334999999995</v>
      </c>
      <c r="M386" s="45">
        <f t="shared" si="37"/>
        <v>2686.0625</v>
      </c>
      <c r="N386" s="39">
        <f t="shared" si="38"/>
        <v>3015.4709999999995</v>
      </c>
      <c r="O386" s="46">
        <f t="shared" si="39"/>
        <v>0.22483470132238942</v>
      </c>
      <c r="P386">
        <f t="shared" si="40"/>
        <v>481</v>
      </c>
      <c r="Q386">
        <f t="shared" si="41"/>
        <v>181</v>
      </c>
    </row>
    <row r="387" spans="1:17" x14ac:dyDescent="0.25">
      <c r="A387" s="7" t="s">
        <v>774</v>
      </c>
      <c r="B387" s="8" t="s">
        <v>775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  <c r="K387" s="44">
        <f t="shared" si="35"/>
        <v>29160.9</v>
      </c>
      <c r="L387" s="39">
        <f t="shared" si="36"/>
        <v>7252.1954999999998</v>
      </c>
      <c r="M387" s="45">
        <f t="shared" si="37"/>
        <v>1099.6324999999997</v>
      </c>
      <c r="N387" s="39">
        <f t="shared" si="38"/>
        <v>6152.5630000000001</v>
      </c>
      <c r="O387" s="46">
        <f t="shared" si="39"/>
        <v>1.0325924214417739</v>
      </c>
      <c r="P387">
        <f t="shared" si="40"/>
        <v>369</v>
      </c>
      <c r="Q387">
        <f t="shared" si="41"/>
        <v>357</v>
      </c>
    </row>
    <row r="388" spans="1:17" x14ac:dyDescent="0.25">
      <c r="A388" s="7" t="s">
        <v>776</v>
      </c>
      <c r="B388" s="8" t="s">
        <v>777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  <c r="K388" s="44">
        <f t="shared" ref="K388:K451" si="42">C388-(C388*0.1)</f>
        <v>11160</v>
      </c>
      <c r="L388" s="39">
        <f t="shared" ref="L388:L451" si="43">(E388-G388)-(0.045*(C388-K388))</f>
        <v>7074.1</v>
      </c>
      <c r="M388" s="45">
        <f t="shared" ref="M388:M451" si="44">(E388*1.052)-L388</f>
        <v>1276.9915999999994</v>
      </c>
      <c r="N388" s="39">
        <f t="shared" ref="N388:N451" si="45">L388-M388</f>
        <v>5797.108400000001</v>
      </c>
      <c r="O388" s="46">
        <f t="shared" ref="O388:O451" si="46">(M388-G388)/G388</f>
        <v>0.57965314200890572</v>
      </c>
      <c r="P388">
        <f t="shared" ref="P388:P451" si="47">_xlfn.RANK.EQ(N388,$N$3:$N$502,0)</f>
        <v>387</v>
      </c>
      <c r="Q388">
        <f t="shared" ref="Q388:Q451" si="48">_xlfn.RANK.EQ(M388,$M$3:$M$502,0)</f>
        <v>330</v>
      </c>
    </row>
    <row r="389" spans="1:17" x14ac:dyDescent="0.25">
      <c r="A389" s="7" t="s">
        <v>778</v>
      </c>
      <c r="B389" s="8" t="s">
        <v>779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  <c r="K389" s="44">
        <f t="shared" si="42"/>
        <v>17820</v>
      </c>
      <c r="L389" s="39">
        <f t="shared" si="43"/>
        <v>8223</v>
      </c>
      <c r="M389" s="45">
        <f t="shared" si="44"/>
        <v>122.41079999999965</v>
      </c>
      <c r="N389" s="39">
        <f t="shared" si="45"/>
        <v>8100.5892000000003</v>
      </c>
      <c r="O389" s="46">
        <f t="shared" si="46"/>
        <v>-1.3228132911392396</v>
      </c>
      <c r="P389">
        <f t="shared" si="47"/>
        <v>291</v>
      </c>
      <c r="Q389">
        <f t="shared" si="48"/>
        <v>488</v>
      </c>
    </row>
    <row r="390" spans="1:17" x14ac:dyDescent="0.25">
      <c r="A390" s="7" t="s">
        <v>780</v>
      </c>
      <c r="B390" s="8" t="s">
        <v>781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  <c r="K390" s="44">
        <f t="shared" si="42"/>
        <v>19800</v>
      </c>
      <c r="L390" s="39">
        <f t="shared" si="43"/>
        <v>7279.6</v>
      </c>
      <c r="M390" s="45">
        <f t="shared" si="44"/>
        <v>1042.7720000000008</v>
      </c>
      <c r="N390" s="39">
        <f t="shared" si="45"/>
        <v>6236.8279999999995</v>
      </c>
      <c r="O390" s="46">
        <f t="shared" si="46"/>
        <v>0.9586250939143518</v>
      </c>
      <c r="P390">
        <f t="shared" si="47"/>
        <v>360</v>
      </c>
      <c r="Q390">
        <f t="shared" si="48"/>
        <v>369</v>
      </c>
    </row>
    <row r="391" spans="1:17" x14ac:dyDescent="0.25">
      <c r="A391" s="7" t="s">
        <v>782</v>
      </c>
      <c r="B391" s="8" t="s">
        <v>783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  <c r="K391" s="44">
        <f t="shared" si="42"/>
        <v>21600</v>
      </c>
      <c r="L391" s="39">
        <f t="shared" si="43"/>
        <v>7265</v>
      </c>
      <c r="M391" s="45">
        <f t="shared" si="44"/>
        <v>1013.1880000000001</v>
      </c>
      <c r="N391" s="39">
        <f t="shared" si="45"/>
        <v>6251.8119999999999</v>
      </c>
      <c r="O391" s="46">
        <f t="shared" si="46"/>
        <v>1.0427177419354841</v>
      </c>
      <c r="P391">
        <f t="shared" si="47"/>
        <v>359</v>
      </c>
      <c r="Q391">
        <f t="shared" si="48"/>
        <v>376</v>
      </c>
    </row>
    <row r="392" spans="1:17" x14ac:dyDescent="0.25">
      <c r="A392" s="7" t="s">
        <v>784</v>
      </c>
      <c r="B392" s="8" t="s">
        <v>785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  <c r="K392" s="44">
        <f t="shared" si="42"/>
        <v>18000</v>
      </c>
      <c r="L392" s="39">
        <f t="shared" si="43"/>
        <v>6738.0999999999995</v>
      </c>
      <c r="M392" s="45">
        <f t="shared" si="44"/>
        <v>1458.2424000000001</v>
      </c>
      <c r="N392" s="39">
        <f t="shared" si="45"/>
        <v>5279.8575999999994</v>
      </c>
      <c r="O392" s="46">
        <f t="shared" si="46"/>
        <v>0.51411317620184827</v>
      </c>
      <c r="P392">
        <f t="shared" si="47"/>
        <v>417</v>
      </c>
      <c r="Q392">
        <f t="shared" si="48"/>
        <v>305</v>
      </c>
    </row>
    <row r="393" spans="1:17" x14ac:dyDescent="0.25">
      <c r="A393" s="7" t="s">
        <v>786</v>
      </c>
      <c r="B393" s="8" t="s">
        <v>787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  <c r="K393" s="44">
        <f t="shared" si="42"/>
        <v>14107.5</v>
      </c>
      <c r="L393" s="39">
        <f t="shared" si="43"/>
        <v>6542.9624999999996</v>
      </c>
      <c r="M393" s="45">
        <f t="shared" si="44"/>
        <v>1653.2747000000018</v>
      </c>
      <c r="N393" s="39">
        <f t="shared" si="45"/>
        <v>4889.6877999999979</v>
      </c>
      <c r="O393" s="46">
        <f t="shared" si="46"/>
        <v>0.4039357167119581</v>
      </c>
      <c r="P393">
        <f t="shared" si="47"/>
        <v>435</v>
      </c>
      <c r="Q393">
        <f t="shared" si="48"/>
        <v>269</v>
      </c>
    </row>
    <row r="394" spans="1:17" x14ac:dyDescent="0.25">
      <c r="A394" s="7" t="s">
        <v>788</v>
      </c>
      <c r="B394" s="8" t="s">
        <v>789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  <c r="K394" s="44">
        <f t="shared" si="42"/>
        <v>11199.6</v>
      </c>
      <c r="L394" s="39">
        <f t="shared" si="43"/>
        <v>5902.0020000000004</v>
      </c>
      <c r="M394" s="45">
        <f t="shared" si="44"/>
        <v>2287.8180000000002</v>
      </c>
      <c r="N394" s="39">
        <f t="shared" si="45"/>
        <v>3614.1840000000002</v>
      </c>
      <c r="O394" s="46">
        <f t="shared" si="46"/>
        <v>0.25222660098522182</v>
      </c>
      <c r="P394">
        <f t="shared" si="47"/>
        <v>470</v>
      </c>
      <c r="Q394">
        <f t="shared" si="48"/>
        <v>210</v>
      </c>
    </row>
    <row r="395" spans="1:17" x14ac:dyDescent="0.25">
      <c r="A395" s="7" t="s">
        <v>790</v>
      </c>
      <c r="B395" s="8" t="s">
        <v>791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  <c r="K395" s="44">
        <f t="shared" si="42"/>
        <v>13500</v>
      </c>
      <c r="L395" s="39">
        <f t="shared" si="43"/>
        <v>8014.7</v>
      </c>
      <c r="M395" s="45">
        <f t="shared" si="44"/>
        <v>143.8756000000003</v>
      </c>
      <c r="N395" s="39">
        <f t="shared" si="45"/>
        <v>7870.8243999999995</v>
      </c>
      <c r="O395" s="46">
        <f t="shared" si="46"/>
        <v>-1.4401211379626806</v>
      </c>
      <c r="P395">
        <f t="shared" si="47"/>
        <v>299</v>
      </c>
      <c r="Q395">
        <f t="shared" si="48"/>
        <v>486</v>
      </c>
    </row>
    <row r="396" spans="1:17" x14ac:dyDescent="0.25">
      <c r="A396" s="7" t="s">
        <v>792</v>
      </c>
      <c r="B396" s="8" t="s">
        <v>793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  <c r="K396" s="44">
        <f t="shared" si="42"/>
        <v>13500</v>
      </c>
      <c r="L396" s="39">
        <f t="shared" si="43"/>
        <v>7452.1</v>
      </c>
      <c r="M396" s="45">
        <f t="shared" si="44"/>
        <v>674.38960000000043</v>
      </c>
      <c r="N396" s="39">
        <f t="shared" si="45"/>
        <v>6777.7103999999999</v>
      </c>
      <c r="O396" s="46">
        <f t="shared" si="46"/>
        <v>2.2864990253411328</v>
      </c>
      <c r="P396">
        <f t="shared" si="47"/>
        <v>338</v>
      </c>
      <c r="Q396">
        <f t="shared" si="48"/>
        <v>439</v>
      </c>
    </row>
    <row r="397" spans="1:17" x14ac:dyDescent="0.25">
      <c r="A397" s="7" t="s">
        <v>794</v>
      </c>
      <c r="B397" s="8" t="s">
        <v>795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  <c r="K397" s="44">
        <f t="shared" si="42"/>
        <v>13500</v>
      </c>
      <c r="L397" s="39">
        <f t="shared" si="43"/>
        <v>7166.1</v>
      </c>
      <c r="M397" s="45">
        <f t="shared" si="44"/>
        <v>940.08600000000024</v>
      </c>
      <c r="N397" s="39">
        <f t="shared" si="45"/>
        <v>6226.0140000000001</v>
      </c>
      <c r="O397" s="46">
        <f t="shared" si="46"/>
        <v>0.9921296884933255</v>
      </c>
      <c r="P397">
        <f t="shared" si="47"/>
        <v>362</v>
      </c>
      <c r="Q397">
        <f t="shared" si="48"/>
        <v>392</v>
      </c>
    </row>
    <row r="398" spans="1:17" x14ac:dyDescent="0.25">
      <c r="A398" s="7" t="s">
        <v>796</v>
      </c>
      <c r="B398" s="8" t="s">
        <v>797</v>
      </c>
      <c r="C398" s="9">
        <v>1449</v>
      </c>
      <c r="D398" s="10" t="s">
        <v>8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  <c r="K398" s="44">
        <f t="shared" si="42"/>
        <v>1304.0999999999999</v>
      </c>
      <c r="L398" s="39">
        <f t="shared" si="43"/>
        <v>7705.6795000000002</v>
      </c>
      <c r="M398" s="45">
        <f t="shared" si="44"/>
        <v>393.66849999999977</v>
      </c>
      <c r="N398" s="39">
        <f t="shared" si="45"/>
        <v>7312.0110000000004</v>
      </c>
      <c r="O398" s="46">
        <f t="shared" si="46"/>
        <v>-30.823371212121195</v>
      </c>
      <c r="P398">
        <f t="shared" si="47"/>
        <v>320</v>
      </c>
      <c r="Q398">
        <f t="shared" si="48"/>
        <v>474</v>
      </c>
    </row>
    <row r="399" spans="1:17" x14ac:dyDescent="0.25">
      <c r="A399" s="7" t="s">
        <v>798</v>
      </c>
      <c r="B399" s="8" t="s">
        <v>799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  <c r="K399" s="44">
        <f t="shared" si="42"/>
        <v>6703.2</v>
      </c>
      <c r="L399" s="39">
        <f t="shared" si="43"/>
        <v>7017.4840000000004</v>
      </c>
      <c r="M399" s="45">
        <f t="shared" si="44"/>
        <v>1074.1844000000001</v>
      </c>
      <c r="N399" s="39">
        <f t="shared" si="45"/>
        <v>5943.2996000000003</v>
      </c>
      <c r="O399" s="46">
        <f t="shared" si="46"/>
        <v>0.67657936631808957</v>
      </c>
      <c r="P399">
        <f t="shared" si="47"/>
        <v>377</v>
      </c>
      <c r="Q399">
        <f t="shared" si="48"/>
        <v>361</v>
      </c>
    </row>
    <row r="400" spans="1:17" x14ac:dyDescent="0.25">
      <c r="A400" s="7" t="s">
        <v>800</v>
      </c>
      <c r="B400" s="8" t="s">
        <v>801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  <c r="K400" s="44">
        <f t="shared" si="42"/>
        <v>7090.2</v>
      </c>
      <c r="L400" s="39">
        <f t="shared" si="43"/>
        <v>6584.7489999999998</v>
      </c>
      <c r="M400" s="45">
        <f t="shared" si="44"/>
        <v>1494.0850000000009</v>
      </c>
      <c r="N400" s="39">
        <f t="shared" si="45"/>
        <v>5090.6639999999989</v>
      </c>
      <c r="O400" s="46">
        <f t="shared" si="46"/>
        <v>0.41044557726800812</v>
      </c>
      <c r="P400">
        <f t="shared" si="47"/>
        <v>426</v>
      </c>
      <c r="Q400">
        <f t="shared" si="48"/>
        <v>296</v>
      </c>
    </row>
    <row r="401" spans="1:17" x14ac:dyDescent="0.25">
      <c r="A401" s="7" t="s">
        <v>802</v>
      </c>
      <c r="B401" s="8" t="s">
        <v>803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  <c r="K401" s="44">
        <f t="shared" si="42"/>
        <v>16441.2</v>
      </c>
      <c r="L401" s="39">
        <f t="shared" si="43"/>
        <v>7387.7939999999999</v>
      </c>
      <c r="M401" s="45">
        <f t="shared" si="44"/>
        <v>668.42200000000048</v>
      </c>
      <c r="N401" s="39">
        <f t="shared" si="45"/>
        <v>6719.3719999999994</v>
      </c>
      <c r="O401" s="46">
        <f t="shared" si="46"/>
        <v>2.5554361702127686</v>
      </c>
      <c r="P401">
        <f t="shared" si="47"/>
        <v>344</v>
      </c>
      <c r="Q401">
        <f t="shared" si="48"/>
        <v>440</v>
      </c>
    </row>
    <row r="402" spans="1:17" x14ac:dyDescent="0.25">
      <c r="A402" s="7" t="s">
        <v>804</v>
      </c>
      <c r="B402" s="8" t="s">
        <v>805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  <c r="K402" s="44">
        <f t="shared" si="42"/>
        <v>11700</v>
      </c>
      <c r="L402" s="39">
        <f t="shared" si="43"/>
        <v>6874</v>
      </c>
      <c r="M402" s="45">
        <f t="shared" si="44"/>
        <v>1175.0623999999998</v>
      </c>
      <c r="N402" s="39">
        <f t="shared" si="45"/>
        <v>5698.9376000000002</v>
      </c>
      <c r="O402" s="46">
        <f t="shared" si="46"/>
        <v>0.63498316404619415</v>
      </c>
      <c r="P402">
        <f t="shared" si="47"/>
        <v>392</v>
      </c>
      <c r="Q402">
        <f t="shared" si="48"/>
        <v>342</v>
      </c>
    </row>
    <row r="403" spans="1:17" x14ac:dyDescent="0.25">
      <c r="A403" s="7" t="s">
        <v>806</v>
      </c>
      <c r="B403" s="8" t="s">
        <v>807</v>
      </c>
      <c r="C403" s="9" t="s">
        <v>373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  <c r="K403" s="44">
        <f t="shared" si="42"/>
        <v>165.6</v>
      </c>
      <c r="L403" s="39">
        <f t="shared" si="43"/>
        <v>7608.771999999999</v>
      </c>
      <c r="M403" s="45">
        <f t="shared" si="44"/>
        <v>392.95040000000154</v>
      </c>
      <c r="N403" s="39">
        <f t="shared" si="45"/>
        <v>7215.8215999999975</v>
      </c>
      <c r="O403" s="46">
        <f t="shared" si="46"/>
        <v>-116.57364705882398</v>
      </c>
      <c r="P403">
        <f t="shared" si="47"/>
        <v>322</v>
      </c>
      <c r="Q403">
        <f t="shared" si="48"/>
        <v>475</v>
      </c>
    </row>
    <row r="404" spans="1:17" x14ac:dyDescent="0.25">
      <c r="A404" s="7" t="s">
        <v>808</v>
      </c>
      <c r="B404" s="8" t="s">
        <v>809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  <c r="K404" s="44">
        <f t="shared" si="42"/>
        <v>21092.400000000001</v>
      </c>
      <c r="L404" s="39">
        <f t="shared" si="43"/>
        <v>6860.5380000000005</v>
      </c>
      <c r="M404" s="45">
        <f t="shared" si="44"/>
        <v>1128.3499999999995</v>
      </c>
      <c r="N404" s="39">
        <f t="shared" si="45"/>
        <v>5732.188000000001</v>
      </c>
      <c r="O404" s="46">
        <f t="shared" si="46"/>
        <v>0.79673566878980806</v>
      </c>
      <c r="P404">
        <f t="shared" si="47"/>
        <v>390</v>
      </c>
      <c r="Q404">
        <f t="shared" si="48"/>
        <v>353</v>
      </c>
    </row>
    <row r="405" spans="1:17" x14ac:dyDescent="0.25">
      <c r="A405" s="7" t="s">
        <v>810</v>
      </c>
      <c r="B405" s="8" t="s">
        <v>811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  <c r="K405" s="44">
        <f t="shared" si="42"/>
        <v>8640</v>
      </c>
      <c r="L405" s="39">
        <f t="shared" si="43"/>
        <v>5222.9000000000005</v>
      </c>
      <c r="M405" s="45">
        <f t="shared" si="44"/>
        <v>2756.5199999999995</v>
      </c>
      <c r="N405" s="39">
        <f t="shared" si="45"/>
        <v>2466.380000000001</v>
      </c>
      <c r="O405" s="46">
        <f t="shared" si="46"/>
        <v>0.18871878908102954</v>
      </c>
      <c r="P405">
        <f t="shared" si="47"/>
        <v>488</v>
      </c>
      <c r="Q405">
        <f t="shared" si="48"/>
        <v>177</v>
      </c>
    </row>
    <row r="406" spans="1:17" x14ac:dyDescent="0.25">
      <c r="A406" s="7" t="s">
        <v>812</v>
      </c>
      <c r="B406" s="8" t="s">
        <v>813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  <c r="K406" s="44">
        <f t="shared" si="42"/>
        <v>41400</v>
      </c>
      <c r="L406" s="39">
        <f t="shared" si="43"/>
        <v>6588</v>
      </c>
      <c r="M406" s="45">
        <f t="shared" si="44"/>
        <v>1334.6120000000001</v>
      </c>
      <c r="N406" s="39">
        <f t="shared" si="45"/>
        <v>5253.3879999999999</v>
      </c>
      <c r="O406" s="46">
        <f t="shared" si="46"/>
        <v>0.81333152173913059</v>
      </c>
      <c r="P406">
        <f t="shared" si="47"/>
        <v>419</v>
      </c>
      <c r="Q406">
        <f t="shared" si="48"/>
        <v>321</v>
      </c>
    </row>
    <row r="407" spans="1:17" x14ac:dyDescent="0.25">
      <c r="A407" s="7" t="s">
        <v>814</v>
      </c>
      <c r="B407" s="8" t="s">
        <v>815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  <c r="K407" s="44">
        <f t="shared" si="42"/>
        <v>8910</v>
      </c>
      <c r="L407" s="39">
        <f t="shared" si="43"/>
        <v>5642.45</v>
      </c>
      <c r="M407" s="45">
        <f t="shared" si="44"/>
        <v>2247.5500000000002</v>
      </c>
      <c r="N407" s="39">
        <f t="shared" si="45"/>
        <v>3394.8999999999996</v>
      </c>
      <c r="O407" s="46">
        <f t="shared" si="46"/>
        <v>0.23968560397131836</v>
      </c>
      <c r="P407">
        <f t="shared" si="47"/>
        <v>473</v>
      </c>
      <c r="Q407">
        <f t="shared" si="48"/>
        <v>212</v>
      </c>
    </row>
    <row r="408" spans="1:17" x14ac:dyDescent="0.25">
      <c r="A408" s="7" t="s">
        <v>816</v>
      </c>
      <c r="B408" s="8" t="s">
        <v>817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  <c r="K408" s="44">
        <f t="shared" si="42"/>
        <v>8370</v>
      </c>
      <c r="L408" s="39">
        <f t="shared" si="43"/>
        <v>6686.15</v>
      </c>
      <c r="M408" s="45">
        <f t="shared" si="44"/>
        <v>1178.6020000000008</v>
      </c>
      <c r="N408" s="39">
        <f t="shared" si="45"/>
        <v>5507.5479999999989</v>
      </c>
      <c r="O408" s="46">
        <f t="shared" si="46"/>
        <v>0.57567112299465339</v>
      </c>
      <c r="P408">
        <f t="shared" si="47"/>
        <v>406</v>
      </c>
      <c r="Q408">
        <f t="shared" si="48"/>
        <v>341</v>
      </c>
    </row>
    <row r="409" spans="1:17" x14ac:dyDescent="0.25">
      <c r="A409" s="7" t="s">
        <v>818</v>
      </c>
      <c r="B409" s="8" t="s">
        <v>819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  <c r="K409" s="44">
        <f t="shared" si="42"/>
        <v>12510</v>
      </c>
      <c r="L409" s="39">
        <f t="shared" si="43"/>
        <v>6556.55</v>
      </c>
      <c r="M409" s="45">
        <f t="shared" si="44"/>
        <v>1307.9916000000003</v>
      </c>
      <c r="N409" s="39">
        <f t="shared" si="45"/>
        <v>5248.5583999999999</v>
      </c>
      <c r="O409" s="46">
        <f t="shared" si="46"/>
        <v>0.52677903583518182</v>
      </c>
      <c r="P409">
        <f t="shared" si="47"/>
        <v>420</v>
      </c>
      <c r="Q409">
        <f t="shared" si="48"/>
        <v>326</v>
      </c>
    </row>
    <row r="410" spans="1:17" x14ac:dyDescent="0.25">
      <c r="A410" s="7" t="s">
        <v>820</v>
      </c>
      <c r="B410" s="8" t="s">
        <v>821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  <c r="K410" s="44">
        <f t="shared" si="42"/>
        <v>24804.9</v>
      </c>
      <c r="L410" s="39">
        <f t="shared" si="43"/>
        <v>7030.1755000000012</v>
      </c>
      <c r="M410" s="45">
        <f t="shared" si="44"/>
        <v>830.47369999999955</v>
      </c>
      <c r="N410" s="39">
        <f t="shared" si="45"/>
        <v>6199.7018000000016</v>
      </c>
      <c r="O410" s="46">
        <f t="shared" si="46"/>
        <v>1.6123740169864724</v>
      </c>
      <c r="P410">
        <f t="shared" si="47"/>
        <v>364</v>
      </c>
      <c r="Q410">
        <f t="shared" si="48"/>
        <v>412</v>
      </c>
    </row>
    <row r="411" spans="1:17" x14ac:dyDescent="0.25">
      <c r="A411" s="7" t="s">
        <v>822</v>
      </c>
      <c r="B411" s="8" t="s">
        <v>823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  <c r="K411" s="44">
        <f t="shared" si="42"/>
        <v>22950</v>
      </c>
      <c r="L411" s="39">
        <f t="shared" si="43"/>
        <v>6741.25</v>
      </c>
      <c r="M411" s="45">
        <f t="shared" si="44"/>
        <v>1087.7340000000004</v>
      </c>
      <c r="N411" s="39">
        <f t="shared" si="45"/>
        <v>5653.5159999999996</v>
      </c>
      <c r="O411" s="46">
        <f t="shared" si="46"/>
        <v>0.85620136518771395</v>
      </c>
      <c r="P411">
        <f t="shared" si="47"/>
        <v>396</v>
      </c>
      <c r="Q411">
        <f t="shared" si="48"/>
        <v>359</v>
      </c>
    </row>
    <row r="412" spans="1:17" x14ac:dyDescent="0.25">
      <c r="A412" s="7" t="s">
        <v>824</v>
      </c>
      <c r="B412" s="8" t="s">
        <v>825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  <c r="K412" s="44">
        <f t="shared" si="42"/>
        <v>4523.3999999999996</v>
      </c>
      <c r="L412" s="39">
        <f t="shared" si="43"/>
        <v>6181.0830000000005</v>
      </c>
      <c r="M412" s="45">
        <f t="shared" si="44"/>
        <v>1645.9022000000004</v>
      </c>
      <c r="N412" s="39">
        <f t="shared" si="45"/>
        <v>4535.1808000000001</v>
      </c>
      <c r="O412" s="46">
        <f t="shared" si="46"/>
        <v>0.33120527337431277</v>
      </c>
      <c r="P412">
        <f t="shared" si="47"/>
        <v>450</v>
      </c>
      <c r="Q412">
        <f t="shared" si="48"/>
        <v>271</v>
      </c>
    </row>
    <row r="413" spans="1:17" x14ac:dyDescent="0.25">
      <c r="A413" s="7" t="s">
        <v>826</v>
      </c>
      <c r="B413" s="8" t="s">
        <v>827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  <c r="K413" s="44">
        <f t="shared" si="42"/>
        <v>3078</v>
      </c>
      <c r="L413" s="39">
        <f t="shared" si="43"/>
        <v>7368.61</v>
      </c>
      <c r="M413" s="45">
        <f t="shared" si="44"/>
        <v>441.43800000000101</v>
      </c>
      <c r="N413" s="39">
        <f t="shared" si="45"/>
        <v>6927.1719999999987</v>
      </c>
      <c r="O413" s="46">
        <f t="shared" si="46"/>
        <v>10.035950000000025</v>
      </c>
      <c r="P413">
        <f t="shared" si="47"/>
        <v>330</v>
      </c>
      <c r="Q413">
        <f t="shared" si="48"/>
        <v>467</v>
      </c>
    </row>
    <row r="414" spans="1:17" x14ac:dyDescent="0.25">
      <c r="A414" s="7" t="s">
        <v>828</v>
      </c>
      <c r="B414" s="8" t="s">
        <v>829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  <c r="K414" s="44">
        <f t="shared" si="42"/>
        <v>21600</v>
      </c>
      <c r="L414" s="39">
        <f t="shared" si="43"/>
        <v>6717.5</v>
      </c>
      <c r="M414" s="45">
        <f t="shared" si="44"/>
        <v>1062.8816000000006</v>
      </c>
      <c r="N414" s="39">
        <f t="shared" si="45"/>
        <v>5654.6183999999994</v>
      </c>
      <c r="O414" s="46">
        <f t="shared" si="46"/>
        <v>0.86372365421707997</v>
      </c>
      <c r="P414">
        <f t="shared" si="47"/>
        <v>395</v>
      </c>
      <c r="Q414">
        <f t="shared" si="48"/>
        <v>363</v>
      </c>
    </row>
    <row r="415" spans="1:17" x14ac:dyDescent="0.25">
      <c r="A415" s="7" t="s">
        <v>830</v>
      </c>
      <c r="B415" s="8" t="s">
        <v>831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  <c r="K415" s="44">
        <f t="shared" si="42"/>
        <v>16362</v>
      </c>
      <c r="L415" s="39">
        <f t="shared" si="43"/>
        <v>5445.19</v>
      </c>
      <c r="M415" s="45">
        <f t="shared" si="44"/>
        <v>2332.246000000001</v>
      </c>
      <c r="N415" s="39">
        <f t="shared" si="45"/>
        <v>3112.9439999999986</v>
      </c>
      <c r="O415" s="46">
        <f t="shared" si="46"/>
        <v>0.24986387995712808</v>
      </c>
      <c r="P415">
        <f t="shared" si="47"/>
        <v>479</v>
      </c>
      <c r="Q415">
        <f t="shared" si="48"/>
        <v>206</v>
      </c>
    </row>
    <row r="416" spans="1:17" x14ac:dyDescent="0.25">
      <c r="A416" s="7" t="s">
        <v>832</v>
      </c>
      <c r="B416" s="8" t="s">
        <v>833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  <c r="K416" s="44">
        <f t="shared" si="42"/>
        <v>6300</v>
      </c>
      <c r="L416" s="39">
        <f t="shared" si="43"/>
        <v>5987</v>
      </c>
      <c r="M416" s="45">
        <f t="shared" si="44"/>
        <v>1752.6692000000003</v>
      </c>
      <c r="N416" s="39">
        <f t="shared" si="45"/>
        <v>4234.3307999999997</v>
      </c>
      <c r="O416" s="46">
        <f t="shared" si="46"/>
        <v>0.30933004631704797</v>
      </c>
      <c r="P416">
        <f t="shared" si="47"/>
        <v>461</v>
      </c>
      <c r="Q416">
        <f t="shared" si="48"/>
        <v>257</v>
      </c>
    </row>
    <row r="417" spans="1:17" x14ac:dyDescent="0.25">
      <c r="A417" s="7" t="s">
        <v>834</v>
      </c>
      <c r="B417" s="8" t="s">
        <v>835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  <c r="K417" s="44">
        <f t="shared" si="42"/>
        <v>16326</v>
      </c>
      <c r="L417" s="39">
        <f t="shared" si="43"/>
        <v>5551.37</v>
      </c>
      <c r="M417" s="45">
        <f t="shared" si="44"/>
        <v>2185.0380000000005</v>
      </c>
      <c r="N417" s="39">
        <f t="shared" si="45"/>
        <v>3366.3319999999994</v>
      </c>
      <c r="O417" s="46">
        <f t="shared" si="46"/>
        <v>0.26963277164439309</v>
      </c>
      <c r="P417">
        <f t="shared" si="47"/>
        <v>475</v>
      </c>
      <c r="Q417">
        <f t="shared" si="48"/>
        <v>218</v>
      </c>
    </row>
    <row r="418" spans="1:17" x14ac:dyDescent="0.25">
      <c r="A418" s="7" t="s">
        <v>836</v>
      </c>
      <c r="B418" s="8" t="s">
        <v>837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8</v>
      </c>
      <c r="I418" s="21">
        <v>9409</v>
      </c>
      <c r="J418" s="22">
        <v>23089.5</v>
      </c>
      <c r="K418" s="44">
        <f t="shared" si="42"/>
        <v>14400</v>
      </c>
      <c r="L418" s="39">
        <f t="shared" si="43"/>
        <v>6305</v>
      </c>
      <c r="M418" s="45">
        <f t="shared" si="44"/>
        <v>1419.8360000000002</v>
      </c>
      <c r="N418" s="39">
        <f t="shared" si="45"/>
        <v>4885.1639999999998</v>
      </c>
      <c r="O418" s="46">
        <f t="shared" si="46"/>
        <v>0.46980952380952407</v>
      </c>
      <c r="P418">
        <f t="shared" si="47"/>
        <v>437</v>
      </c>
      <c r="Q418">
        <f t="shared" si="48"/>
        <v>309</v>
      </c>
    </row>
    <row r="419" spans="1:17" x14ac:dyDescent="0.25">
      <c r="A419" s="7" t="s">
        <v>838</v>
      </c>
      <c r="B419" s="8" t="s">
        <v>839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  <c r="K419" s="44">
        <f t="shared" si="42"/>
        <v>9450</v>
      </c>
      <c r="L419" s="39">
        <f t="shared" si="43"/>
        <v>7242.75</v>
      </c>
      <c r="M419" s="45">
        <f t="shared" si="44"/>
        <v>451.78840000000037</v>
      </c>
      <c r="N419" s="39">
        <f t="shared" si="45"/>
        <v>6790.9615999999996</v>
      </c>
      <c r="O419" s="46">
        <f t="shared" si="46"/>
        <v>17.668942148760348</v>
      </c>
      <c r="P419">
        <f t="shared" si="47"/>
        <v>336</v>
      </c>
      <c r="Q419">
        <f t="shared" si="48"/>
        <v>465</v>
      </c>
    </row>
    <row r="420" spans="1:17" x14ac:dyDescent="0.25">
      <c r="A420" s="7" t="s">
        <v>840</v>
      </c>
      <c r="B420" s="8" t="s">
        <v>841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  <c r="K420" s="44">
        <f t="shared" si="42"/>
        <v>22500</v>
      </c>
      <c r="L420" s="39">
        <f t="shared" si="43"/>
        <v>7215.4</v>
      </c>
      <c r="M420" s="45">
        <f t="shared" si="44"/>
        <v>433.0608000000002</v>
      </c>
      <c r="N420" s="39">
        <f t="shared" si="45"/>
        <v>6782.3391999999994</v>
      </c>
      <c r="O420" s="46">
        <f t="shared" si="46"/>
        <v>-8.5314921739130476</v>
      </c>
      <c r="P420">
        <f t="shared" si="47"/>
        <v>337</v>
      </c>
      <c r="Q420">
        <f t="shared" si="48"/>
        <v>470</v>
      </c>
    </row>
    <row r="421" spans="1:17" x14ac:dyDescent="0.25">
      <c r="A421" s="7" t="s">
        <v>842</v>
      </c>
      <c r="B421" s="8" t="s">
        <v>843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8</v>
      </c>
      <c r="I421" s="21">
        <v>20715</v>
      </c>
      <c r="J421" s="22">
        <v>19053.599999999999</v>
      </c>
      <c r="K421" s="44">
        <f t="shared" si="42"/>
        <v>11197.8</v>
      </c>
      <c r="L421" s="39">
        <f t="shared" si="43"/>
        <v>6856.0110000000004</v>
      </c>
      <c r="M421" s="45">
        <f t="shared" si="44"/>
        <v>774.14499999999953</v>
      </c>
      <c r="N421" s="39">
        <f t="shared" si="45"/>
        <v>6081.8660000000009</v>
      </c>
      <c r="O421" s="46">
        <f t="shared" si="46"/>
        <v>1.2702199413489723</v>
      </c>
      <c r="P421">
        <f t="shared" si="47"/>
        <v>373</v>
      </c>
      <c r="Q421">
        <f t="shared" si="48"/>
        <v>421</v>
      </c>
    </row>
    <row r="422" spans="1:17" x14ac:dyDescent="0.25">
      <c r="A422" s="7" t="s">
        <v>844</v>
      </c>
      <c r="B422" s="8" t="s">
        <v>845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  <c r="K422" s="44">
        <f t="shared" si="42"/>
        <v>15300</v>
      </c>
      <c r="L422" s="39">
        <f t="shared" si="43"/>
        <v>6528.5</v>
      </c>
      <c r="M422" s="45">
        <f t="shared" si="44"/>
        <v>1069.0440000000008</v>
      </c>
      <c r="N422" s="39">
        <f t="shared" si="45"/>
        <v>5459.4559999999992</v>
      </c>
      <c r="O422" s="46">
        <f t="shared" si="46"/>
        <v>0.73264829821718114</v>
      </c>
      <c r="P422">
        <f t="shared" si="47"/>
        <v>408</v>
      </c>
      <c r="Q422">
        <f t="shared" si="48"/>
        <v>362</v>
      </c>
    </row>
    <row r="423" spans="1:17" x14ac:dyDescent="0.25">
      <c r="A423" s="7" t="s">
        <v>846</v>
      </c>
      <c r="B423" s="8" t="s">
        <v>847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8</v>
      </c>
      <c r="K423" s="44">
        <f t="shared" si="42"/>
        <v>2492.1</v>
      </c>
      <c r="L423" s="39">
        <f t="shared" si="43"/>
        <v>6697.5394999999999</v>
      </c>
      <c r="M423" s="45">
        <f t="shared" si="44"/>
        <v>882.1205000000009</v>
      </c>
      <c r="N423" s="39">
        <f t="shared" si="45"/>
        <v>5815.418999999999</v>
      </c>
      <c r="O423" s="46">
        <f t="shared" si="46"/>
        <v>0.78206161616161796</v>
      </c>
      <c r="P423">
        <f t="shared" si="47"/>
        <v>384</v>
      </c>
      <c r="Q423">
        <f t="shared" si="48"/>
        <v>403</v>
      </c>
    </row>
    <row r="424" spans="1:17" x14ac:dyDescent="0.25">
      <c r="A424" s="7" t="s">
        <v>848</v>
      </c>
      <c r="B424" s="8" t="s">
        <v>849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  <c r="K424" s="44">
        <f t="shared" si="42"/>
        <v>21600</v>
      </c>
      <c r="L424" s="39">
        <f t="shared" si="43"/>
        <v>4181.3999999999996</v>
      </c>
      <c r="M424" s="45">
        <f t="shared" si="44"/>
        <v>3396.3664000000008</v>
      </c>
      <c r="N424" s="39">
        <f t="shared" si="45"/>
        <v>785.03359999999884</v>
      </c>
      <c r="O424" s="46">
        <f t="shared" si="46"/>
        <v>0.16561411215594776</v>
      </c>
      <c r="P424">
        <f t="shared" si="47"/>
        <v>496</v>
      </c>
      <c r="Q424">
        <f t="shared" si="48"/>
        <v>150</v>
      </c>
    </row>
    <row r="425" spans="1:17" x14ac:dyDescent="0.25">
      <c r="A425" s="7" t="s">
        <v>850</v>
      </c>
      <c r="B425" s="8" t="s">
        <v>851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8</v>
      </c>
      <c r="K425" s="44">
        <f t="shared" si="42"/>
        <v>7830</v>
      </c>
      <c r="L425" s="39">
        <f t="shared" si="43"/>
        <v>7020.05</v>
      </c>
      <c r="M425" s="45">
        <f t="shared" si="44"/>
        <v>556.98000000000047</v>
      </c>
      <c r="N425" s="39">
        <f t="shared" si="45"/>
        <v>6463.07</v>
      </c>
      <c r="O425" s="46">
        <f t="shared" si="46"/>
        <v>2.8868108862526198</v>
      </c>
      <c r="P425">
        <f t="shared" si="47"/>
        <v>354</v>
      </c>
      <c r="Q425">
        <f t="shared" si="48"/>
        <v>456</v>
      </c>
    </row>
    <row r="426" spans="1:17" x14ac:dyDescent="0.25">
      <c r="A426" s="7" t="s">
        <v>852</v>
      </c>
      <c r="B426" s="8" t="s">
        <v>853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  <c r="K426" s="44">
        <f t="shared" si="42"/>
        <v>5040</v>
      </c>
      <c r="L426" s="39">
        <f t="shared" si="43"/>
        <v>6367.3</v>
      </c>
      <c r="M426" s="45">
        <f t="shared" si="44"/>
        <v>1196.2644</v>
      </c>
      <c r="N426" s="39">
        <f t="shared" si="45"/>
        <v>5171.0356000000002</v>
      </c>
      <c r="O426" s="46">
        <f t="shared" si="46"/>
        <v>0.50058253888610127</v>
      </c>
      <c r="P426">
        <f t="shared" si="47"/>
        <v>422</v>
      </c>
      <c r="Q426">
        <f t="shared" si="48"/>
        <v>334</v>
      </c>
    </row>
    <row r="427" spans="1:17" x14ac:dyDescent="0.25">
      <c r="A427" s="7" t="s">
        <v>854</v>
      </c>
      <c r="B427" s="8" t="s">
        <v>855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  <c r="K427" s="44">
        <f t="shared" si="42"/>
        <v>27000</v>
      </c>
      <c r="L427" s="39">
        <f t="shared" si="43"/>
        <v>6556.6</v>
      </c>
      <c r="M427" s="45">
        <f t="shared" si="44"/>
        <v>974.66799999999967</v>
      </c>
      <c r="N427" s="39">
        <f t="shared" si="45"/>
        <v>5581.9320000000007</v>
      </c>
      <c r="O427" s="46">
        <f t="shared" si="46"/>
        <v>1.0852973898160028</v>
      </c>
      <c r="P427">
        <f t="shared" si="47"/>
        <v>400</v>
      </c>
      <c r="Q427">
        <f t="shared" si="48"/>
        <v>383</v>
      </c>
    </row>
    <row r="428" spans="1:17" x14ac:dyDescent="0.25">
      <c r="A428" s="7" t="s">
        <v>856</v>
      </c>
      <c r="B428" s="8" t="s">
        <v>857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  <c r="K428" s="44">
        <f t="shared" si="42"/>
        <v>6915.6</v>
      </c>
      <c r="L428" s="39">
        <f t="shared" si="43"/>
        <v>5913.4219999999996</v>
      </c>
      <c r="M428" s="45">
        <f t="shared" si="44"/>
        <v>1613.6380000000008</v>
      </c>
      <c r="N428" s="39">
        <f t="shared" si="45"/>
        <v>4299.7839999999987</v>
      </c>
      <c r="O428" s="46">
        <f t="shared" si="46"/>
        <v>0.33689975144987644</v>
      </c>
      <c r="P428">
        <f t="shared" si="47"/>
        <v>457</v>
      </c>
      <c r="Q428">
        <f t="shared" si="48"/>
        <v>275</v>
      </c>
    </row>
    <row r="429" spans="1:17" x14ac:dyDescent="0.25">
      <c r="A429" s="7" t="s">
        <v>858</v>
      </c>
      <c r="B429" s="8" t="s">
        <v>859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  <c r="K429" s="44">
        <f t="shared" si="42"/>
        <v>6840</v>
      </c>
      <c r="L429" s="39">
        <f t="shared" si="43"/>
        <v>6585.8</v>
      </c>
      <c r="M429" s="45">
        <f t="shared" si="44"/>
        <v>936</v>
      </c>
      <c r="N429" s="39">
        <f t="shared" si="45"/>
        <v>5649.8</v>
      </c>
      <c r="O429" s="46">
        <f t="shared" si="46"/>
        <v>0.76603773584905666</v>
      </c>
      <c r="P429">
        <f t="shared" si="47"/>
        <v>397</v>
      </c>
      <c r="Q429">
        <f t="shared" si="48"/>
        <v>393</v>
      </c>
    </row>
    <row r="430" spans="1:17" x14ac:dyDescent="0.25">
      <c r="A430" s="7" t="s">
        <v>860</v>
      </c>
      <c r="B430" s="8" t="s">
        <v>861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  <c r="K430" s="44">
        <f t="shared" si="42"/>
        <v>4410</v>
      </c>
      <c r="L430" s="39">
        <f t="shared" si="43"/>
        <v>6373.05</v>
      </c>
      <c r="M430" s="45">
        <f t="shared" si="44"/>
        <v>1141.7016000000003</v>
      </c>
      <c r="N430" s="39">
        <f t="shared" si="45"/>
        <v>5231.3483999999999</v>
      </c>
      <c r="O430" s="46">
        <f t="shared" si="46"/>
        <v>0.52593103448275902</v>
      </c>
      <c r="P430">
        <f t="shared" si="47"/>
        <v>421</v>
      </c>
      <c r="Q430">
        <f t="shared" si="48"/>
        <v>348</v>
      </c>
    </row>
    <row r="431" spans="1:17" x14ac:dyDescent="0.25">
      <c r="A431" s="7" t="s">
        <v>862</v>
      </c>
      <c r="B431" s="8" t="s">
        <v>863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  <c r="K431" s="44">
        <f t="shared" si="42"/>
        <v>37080</v>
      </c>
      <c r="L431" s="39">
        <f t="shared" si="43"/>
        <v>7020.2000000000007</v>
      </c>
      <c r="M431" s="45">
        <f t="shared" si="44"/>
        <v>459.6252000000004</v>
      </c>
      <c r="N431" s="39">
        <f t="shared" si="45"/>
        <v>6560.5748000000003</v>
      </c>
      <c r="O431" s="46">
        <f t="shared" si="46"/>
        <v>-5.8128293193717324</v>
      </c>
      <c r="P431">
        <f t="shared" si="47"/>
        <v>351</v>
      </c>
      <c r="Q431">
        <f t="shared" si="48"/>
        <v>464</v>
      </c>
    </row>
    <row r="432" spans="1:17" x14ac:dyDescent="0.25">
      <c r="A432" s="7" t="s">
        <v>864</v>
      </c>
      <c r="B432" s="8" t="s">
        <v>865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  <c r="K432" s="44">
        <f t="shared" si="42"/>
        <v>6678</v>
      </c>
      <c r="L432" s="39">
        <f t="shared" si="43"/>
        <v>6883.01</v>
      </c>
      <c r="M432" s="45">
        <f t="shared" si="44"/>
        <v>565.25520000000051</v>
      </c>
      <c r="N432" s="39">
        <f t="shared" si="45"/>
        <v>6317.7547999999997</v>
      </c>
      <c r="O432" s="46">
        <f t="shared" si="46"/>
        <v>2.4529945021380608</v>
      </c>
      <c r="P432">
        <f t="shared" si="47"/>
        <v>357</v>
      </c>
      <c r="Q432">
        <f t="shared" si="48"/>
        <v>452</v>
      </c>
    </row>
    <row r="433" spans="1:17" x14ac:dyDescent="0.25">
      <c r="A433" s="7" t="s">
        <v>866</v>
      </c>
      <c r="B433" s="8" t="s">
        <v>867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  <c r="K433" s="44">
        <f t="shared" si="42"/>
        <v>18000</v>
      </c>
      <c r="L433" s="39">
        <f t="shared" si="43"/>
        <v>6422</v>
      </c>
      <c r="M433" s="45">
        <f t="shared" si="44"/>
        <v>1001.9639999999999</v>
      </c>
      <c r="N433" s="39">
        <f t="shared" si="45"/>
        <v>5420.0360000000001</v>
      </c>
      <c r="O433" s="46">
        <f t="shared" si="46"/>
        <v>0.83846605504587146</v>
      </c>
      <c r="P433">
        <f t="shared" si="47"/>
        <v>409</v>
      </c>
      <c r="Q433">
        <f t="shared" si="48"/>
        <v>377</v>
      </c>
    </row>
    <row r="434" spans="1:17" x14ac:dyDescent="0.25">
      <c r="A434" s="7" t="s">
        <v>868</v>
      </c>
      <c r="B434" s="8" t="s">
        <v>869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  <c r="K434" s="44">
        <f t="shared" si="42"/>
        <v>13500</v>
      </c>
      <c r="L434" s="39">
        <f t="shared" si="43"/>
        <v>6209.1</v>
      </c>
      <c r="M434" s="45">
        <f t="shared" si="44"/>
        <v>1170.2592000000004</v>
      </c>
      <c r="N434" s="39">
        <f t="shared" si="45"/>
        <v>5038.8407999999999</v>
      </c>
      <c r="O434" s="46">
        <f t="shared" si="46"/>
        <v>0.58571707317073229</v>
      </c>
      <c r="P434">
        <f t="shared" si="47"/>
        <v>429</v>
      </c>
      <c r="Q434">
        <f t="shared" si="48"/>
        <v>344</v>
      </c>
    </row>
    <row r="435" spans="1:17" x14ac:dyDescent="0.25">
      <c r="A435" s="7" t="s">
        <v>870</v>
      </c>
      <c r="B435" s="8" t="s">
        <v>871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  <c r="K435" s="44">
        <f t="shared" si="42"/>
        <v>16449.3</v>
      </c>
      <c r="L435" s="39">
        <f t="shared" si="43"/>
        <v>7011.9535000000005</v>
      </c>
      <c r="M435" s="45">
        <f t="shared" si="44"/>
        <v>324.27369999999974</v>
      </c>
      <c r="N435" s="39">
        <f t="shared" si="45"/>
        <v>6687.6798000000008</v>
      </c>
      <c r="O435" s="46">
        <f t="shared" si="46"/>
        <v>-3.6888366500829171</v>
      </c>
      <c r="P435">
        <f t="shared" si="47"/>
        <v>345</v>
      </c>
      <c r="Q435">
        <f t="shared" si="48"/>
        <v>478</v>
      </c>
    </row>
    <row r="436" spans="1:17" x14ac:dyDescent="0.25">
      <c r="A436" s="7" t="s">
        <v>872</v>
      </c>
      <c r="B436" s="8" t="s">
        <v>873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  <c r="K436" s="44">
        <f t="shared" si="42"/>
        <v>5850</v>
      </c>
      <c r="L436" s="39">
        <f t="shared" si="43"/>
        <v>6588.9500000000007</v>
      </c>
      <c r="M436" s="45">
        <f t="shared" si="44"/>
        <v>718.34720000000016</v>
      </c>
      <c r="N436" s="39">
        <f t="shared" si="45"/>
        <v>5870.6028000000006</v>
      </c>
      <c r="O436" s="46">
        <f t="shared" si="46"/>
        <v>1.1907508386703269</v>
      </c>
      <c r="P436">
        <f t="shared" si="47"/>
        <v>380</v>
      </c>
      <c r="Q436">
        <f t="shared" si="48"/>
        <v>432</v>
      </c>
    </row>
    <row r="437" spans="1:17" x14ac:dyDescent="0.25">
      <c r="A437" s="7" t="s">
        <v>874</v>
      </c>
      <c r="B437" s="8" t="s">
        <v>875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  <c r="K437" s="44">
        <f t="shared" si="42"/>
        <v>27325.8</v>
      </c>
      <c r="L437" s="39">
        <f t="shared" si="43"/>
        <v>6163.8710000000001</v>
      </c>
      <c r="M437" s="45">
        <f t="shared" si="44"/>
        <v>1130.6970000000001</v>
      </c>
      <c r="N437" s="39">
        <f t="shared" si="45"/>
        <v>5033.174</v>
      </c>
      <c r="O437" s="46">
        <f t="shared" si="46"/>
        <v>0.78484135753749029</v>
      </c>
      <c r="P437">
        <f t="shared" si="47"/>
        <v>430</v>
      </c>
      <c r="Q437">
        <f t="shared" si="48"/>
        <v>351</v>
      </c>
    </row>
    <row r="438" spans="1:17" x14ac:dyDescent="0.25">
      <c r="A438" s="7" t="s">
        <v>876</v>
      </c>
      <c r="B438" s="8" t="s">
        <v>877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  <c r="K438" s="44">
        <f t="shared" si="42"/>
        <v>17100</v>
      </c>
      <c r="L438" s="39">
        <f t="shared" si="43"/>
        <v>6564.2</v>
      </c>
      <c r="M438" s="45">
        <f t="shared" si="44"/>
        <v>704.48880000000008</v>
      </c>
      <c r="N438" s="39">
        <f t="shared" si="45"/>
        <v>5859.7111999999997</v>
      </c>
      <c r="O438" s="46">
        <f t="shared" si="46"/>
        <v>1.7127023488640745</v>
      </c>
      <c r="P438">
        <f t="shared" si="47"/>
        <v>383</v>
      </c>
      <c r="Q438">
        <f t="shared" si="48"/>
        <v>436</v>
      </c>
    </row>
    <row r="439" spans="1:17" x14ac:dyDescent="0.25">
      <c r="A439" s="7" t="s">
        <v>878</v>
      </c>
      <c r="B439" s="8" t="s">
        <v>879</v>
      </c>
      <c r="C439" s="9">
        <v>9300</v>
      </c>
      <c r="D439" s="10" t="s">
        <v>8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  <c r="K439" s="44">
        <f t="shared" si="42"/>
        <v>8370</v>
      </c>
      <c r="L439" s="39">
        <f t="shared" si="43"/>
        <v>6805.8499999999995</v>
      </c>
      <c r="M439" s="45">
        <f t="shared" si="44"/>
        <v>439.48440000000028</v>
      </c>
      <c r="N439" s="39">
        <f t="shared" si="45"/>
        <v>6366.3655999999992</v>
      </c>
      <c r="O439" s="46">
        <f t="shared" si="46"/>
        <v>10.126187341772159</v>
      </c>
      <c r="P439">
        <f t="shared" si="47"/>
        <v>355</v>
      </c>
      <c r="Q439">
        <f t="shared" si="48"/>
        <v>469</v>
      </c>
    </row>
    <row r="440" spans="1:17" x14ac:dyDescent="0.25">
      <c r="A440" s="7" t="s">
        <v>880</v>
      </c>
      <c r="B440" s="8" t="s">
        <v>881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  <c r="K440" s="44">
        <f t="shared" si="42"/>
        <v>23850</v>
      </c>
      <c r="L440" s="39">
        <f t="shared" si="43"/>
        <v>6500.75</v>
      </c>
      <c r="M440" s="45">
        <f t="shared" si="44"/>
        <v>733.85400000000027</v>
      </c>
      <c r="N440" s="39">
        <f t="shared" si="45"/>
        <v>5766.8959999999997</v>
      </c>
      <c r="O440" s="46">
        <f t="shared" si="46"/>
        <v>1.8554630350194563</v>
      </c>
      <c r="P440">
        <f t="shared" si="47"/>
        <v>388</v>
      </c>
      <c r="Q440">
        <f t="shared" si="48"/>
        <v>429</v>
      </c>
    </row>
    <row r="441" spans="1:17" x14ac:dyDescent="0.25">
      <c r="A441" s="7" t="s">
        <v>882</v>
      </c>
      <c r="B441" s="8" t="s">
        <v>883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  <c r="K441" s="44">
        <f t="shared" si="42"/>
        <v>7380</v>
      </c>
      <c r="L441" s="39">
        <f t="shared" si="43"/>
        <v>6669.5</v>
      </c>
      <c r="M441" s="45">
        <f t="shared" si="44"/>
        <v>562.36880000000019</v>
      </c>
      <c r="N441" s="39">
        <f t="shared" si="45"/>
        <v>6107.1311999999998</v>
      </c>
      <c r="O441" s="46">
        <f t="shared" si="46"/>
        <v>2.3474333333333344</v>
      </c>
      <c r="P441">
        <f t="shared" si="47"/>
        <v>372</v>
      </c>
      <c r="Q441">
        <f t="shared" si="48"/>
        <v>454</v>
      </c>
    </row>
    <row r="442" spans="1:17" x14ac:dyDescent="0.25">
      <c r="A442" s="7" t="s">
        <v>884</v>
      </c>
      <c r="B442" s="8" t="s">
        <v>885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  <c r="K442" s="44">
        <f t="shared" si="42"/>
        <v>7461.9</v>
      </c>
      <c r="L442" s="39">
        <f t="shared" si="43"/>
        <v>6178.6904999999997</v>
      </c>
      <c r="M442" s="45">
        <f t="shared" si="44"/>
        <v>1051.7055000000009</v>
      </c>
      <c r="N442" s="39">
        <f t="shared" si="45"/>
        <v>5126.9849999999988</v>
      </c>
      <c r="O442" s="46">
        <f t="shared" si="46"/>
        <v>0.60076940639269549</v>
      </c>
      <c r="P442">
        <f t="shared" si="47"/>
        <v>423</v>
      </c>
      <c r="Q442">
        <f t="shared" si="48"/>
        <v>367</v>
      </c>
    </row>
    <row r="443" spans="1:17" x14ac:dyDescent="0.25">
      <c r="A443" s="7" t="s">
        <v>886</v>
      </c>
      <c r="B443" s="8" t="s">
        <v>887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  <c r="K443" s="44">
        <f t="shared" si="42"/>
        <v>15660</v>
      </c>
      <c r="L443" s="39">
        <f t="shared" si="43"/>
        <v>6891.2</v>
      </c>
      <c r="M443" s="45">
        <f t="shared" si="44"/>
        <v>305.84760000000097</v>
      </c>
      <c r="N443" s="39">
        <f t="shared" si="45"/>
        <v>6585.3523999999989</v>
      </c>
      <c r="O443" s="46">
        <f t="shared" si="46"/>
        <v>-3.3857067082683385</v>
      </c>
      <c r="P443">
        <f t="shared" si="47"/>
        <v>350</v>
      </c>
      <c r="Q443">
        <f t="shared" si="48"/>
        <v>480</v>
      </c>
    </row>
    <row r="444" spans="1:17" x14ac:dyDescent="0.25">
      <c r="A444" s="7" t="s">
        <v>888</v>
      </c>
      <c r="B444" s="8" t="s">
        <v>889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  <c r="K444" s="44">
        <f t="shared" si="42"/>
        <v>2353.5</v>
      </c>
      <c r="L444" s="39">
        <f t="shared" si="43"/>
        <v>5279.7325000000001</v>
      </c>
      <c r="M444" s="45">
        <f t="shared" si="44"/>
        <v>1908.8991000000005</v>
      </c>
      <c r="N444" s="39">
        <f t="shared" si="45"/>
        <v>3370.8333999999995</v>
      </c>
      <c r="O444" s="46">
        <f t="shared" si="46"/>
        <v>0.23809774289791191</v>
      </c>
      <c r="P444">
        <f t="shared" si="47"/>
        <v>474</v>
      </c>
      <c r="Q444">
        <f t="shared" si="48"/>
        <v>241</v>
      </c>
    </row>
    <row r="445" spans="1:17" x14ac:dyDescent="0.25">
      <c r="A445" s="7" t="s">
        <v>890</v>
      </c>
      <c r="B445" s="8" t="s">
        <v>891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  <c r="K445" s="44">
        <f t="shared" si="42"/>
        <v>8550</v>
      </c>
      <c r="L445" s="39">
        <f t="shared" si="43"/>
        <v>6589.45</v>
      </c>
      <c r="M445" s="45">
        <f t="shared" si="44"/>
        <v>583.29640000000018</v>
      </c>
      <c r="N445" s="39">
        <f t="shared" si="45"/>
        <v>6006.1535999999996</v>
      </c>
      <c r="O445" s="46">
        <f t="shared" si="46"/>
        <v>2.1360021505376352</v>
      </c>
      <c r="P445">
        <f t="shared" si="47"/>
        <v>375</v>
      </c>
      <c r="Q445">
        <f t="shared" si="48"/>
        <v>448</v>
      </c>
    </row>
    <row r="446" spans="1:17" x14ac:dyDescent="0.25">
      <c r="A446" s="7" t="s">
        <v>892</v>
      </c>
      <c r="B446" s="8" t="s">
        <v>893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  <c r="K446" s="44">
        <f t="shared" si="42"/>
        <v>61200</v>
      </c>
      <c r="L446" s="39">
        <f t="shared" si="43"/>
        <v>5944.9</v>
      </c>
      <c r="M446" s="45">
        <f t="shared" si="44"/>
        <v>1212.9080000000004</v>
      </c>
      <c r="N446" s="39">
        <f t="shared" si="45"/>
        <v>4731.9919999999993</v>
      </c>
      <c r="O446" s="46">
        <f t="shared" si="46"/>
        <v>1.1929271379497384</v>
      </c>
      <c r="P446">
        <f t="shared" si="47"/>
        <v>442</v>
      </c>
      <c r="Q446">
        <f t="shared" si="48"/>
        <v>332</v>
      </c>
    </row>
    <row r="447" spans="1:17" x14ac:dyDescent="0.25">
      <c r="A447" s="7" t="s">
        <v>894</v>
      </c>
      <c r="B447" s="8" t="s">
        <v>895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8</v>
      </c>
      <c r="I447" s="21">
        <v>3640.8</v>
      </c>
      <c r="J447" s="22">
        <v>332.5</v>
      </c>
      <c r="K447" s="44">
        <f t="shared" si="42"/>
        <v>35550</v>
      </c>
      <c r="L447" s="39">
        <f t="shared" si="43"/>
        <v>6633.45</v>
      </c>
      <c r="M447" s="45">
        <f t="shared" si="44"/>
        <v>520.36040000000048</v>
      </c>
      <c r="N447" s="39">
        <f t="shared" si="45"/>
        <v>6113.0895999999993</v>
      </c>
      <c r="O447" s="46">
        <f t="shared" si="46"/>
        <v>-48.305490909090956</v>
      </c>
      <c r="P447">
        <f t="shared" si="47"/>
        <v>371</v>
      </c>
      <c r="Q447">
        <f t="shared" si="48"/>
        <v>457</v>
      </c>
    </row>
    <row r="448" spans="1:17" x14ac:dyDescent="0.25">
      <c r="A448" s="7" t="s">
        <v>896</v>
      </c>
      <c r="B448" s="8" t="s">
        <v>897</v>
      </c>
      <c r="C448" s="9">
        <v>12124</v>
      </c>
      <c r="D448" s="10" t="s">
        <v>8</v>
      </c>
      <c r="E448" s="17">
        <v>6779.2</v>
      </c>
      <c r="F448" s="18">
        <v>0.436</v>
      </c>
      <c r="G448" s="19">
        <v>-504.1</v>
      </c>
      <c r="H448" s="20" t="s">
        <v>8</v>
      </c>
      <c r="I448" s="21">
        <v>1890.9</v>
      </c>
      <c r="J448" s="22">
        <v>13524.3</v>
      </c>
      <c r="K448" s="44">
        <f t="shared" si="42"/>
        <v>10911.6</v>
      </c>
      <c r="L448" s="39">
        <f t="shared" si="43"/>
        <v>7228.7420000000002</v>
      </c>
      <c r="M448" s="45">
        <f t="shared" si="44"/>
        <v>-97.023600000000442</v>
      </c>
      <c r="N448" s="39">
        <f t="shared" si="45"/>
        <v>7325.7656000000006</v>
      </c>
      <c r="O448" s="46">
        <f t="shared" si="46"/>
        <v>-0.80753104542749365</v>
      </c>
      <c r="P448">
        <f t="shared" si="47"/>
        <v>318</v>
      </c>
      <c r="Q448">
        <f t="shared" si="48"/>
        <v>491</v>
      </c>
    </row>
    <row r="449" spans="1:17" x14ac:dyDescent="0.25">
      <c r="A449" s="7" t="s">
        <v>898</v>
      </c>
      <c r="B449" s="8" t="s">
        <v>899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  <c r="K449" s="44">
        <f t="shared" si="42"/>
        <v>17972.099999999999</v>
      </c>
      <c r="L449" s="39">
        <f t="shared" si="43"/>
        <v>4913.1395000000002</v>
      </c>
      <c r="M449" s="45">
        <f t="shared" si="44"/>
        <v>2200.4845000000005</v>
      </c>
      <c r="N449" s="39">
        <f t="shared" si="45"/>
        <v>2712.6549999999997</v>
      </c>
      <c r="O449" s="46">
        <f t="shared" si="46"/>
        <v>0.25098607163160913</v>
      </c>
      <c r="P449">
        <f t="shared" si="47"/>
        <v>484</v>
      </c>
      <c r="Q449">
        <f t="shared" si="48"/>
        <v>216</v>
      </c>
    </row>
    <row r="450" spans="1:17" x14ac:dyDescent="0.25">
      <c r="A450" s="7" t="s">
        <v>900</v>
      </c>
      <c r="B450" s="8" t="s">
        <v>901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  <c r="K450" s="44">
        <f t="shared" si="42"/>
        <v>23400</v>
      </c>
      <c r="L450" s="39">
        <f t="shared" si="43"/>
        <v>6028.3</v>
      </c>
      <c r="M450" s="45">
        <f t="shared" si="44"/>
        <v>1038.7204000000002</v>
      </c>
      <c r="N450" s="39">
        <f t="shared" si="45"/>
        <v>4989.5796</v>
      </c>
      <c r="O450" s="46">
        <f t="shared" si="46"/>
        <v>0.81467575122292135</v>
      </c>
      <c r="P450">
        <f t="shared" si="47"/>
        <v>433</v>
      </c>
      <c r="Q450">
        <f t="shared" si="48"/>
        <v>370</v>
      </c>
    </row>
    <row r="451" spans="1:17" x14ac:dyDescent="0.25">
      <c r="A451" s="7" t="s">
        <v>902</v>
      </c>
      <c r="B451" s="8" t="s">
        <v>903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  <c r="K451" s="44">
        <f t="shared" si="42"/>
        <v>27000</v>
      </c>
      <c r="L451" s="39">
        <f t="shared" si="43"/>
        <v>5923</v>
      </c>
      <c r="M451" s="45">
        <f t="shared" si="44"/>
        <v>1142.8632000000007</v>
      </c>
      <c r="N451" s="39">
        <f t="shared" si="45"/>
        <v>4780.1367999999993</v>
      </c>
      <c r="O451" s="46">
        <f t="shared" si="46"/>
        <v>0.7352918311570007</v>
      </c>
      <c r="P451">
        <f t="shared" si="47"/>
        <v>441</v>
      </c>
      <c r="Q451">
        <f t="shared" si="48"/>
        <v>347</v>
      </c>
    </row>
    <row r="452" spans="1:17" x14ac:dyDescent="0.25">
      <c r="A452" s="7" t="s">
        <v>904</v>
      </c>
      <c r="B452" s="8" t="s">
        <v>905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  <c r="K452" s="44">
        <f t="shared" ref="K452:K502" si="49">C452-(C452*0.1)</f>
        <v>6660</v>
      </c>
      <c r="L452" s="39">
        <f t="shared" ref="L452:L502" si="50">(E452-G452)-(0.045*(C452-K452))</f>
        <v>4233.0999999999995</v>
      </c>
      <c r="M452" s="45">
        <f t="shared" ref="M452:M502" si="51">(E452*1.052)-L452</f>
        <v>2826.6616000000013</v>
      </c>
      <c r="N452" s="39">
        <f t="shared" ref="N452:N502" si="52">L452-M452</f>
        <v>1406.4383999999982</v>
      </c>
      <c r="O452" s="46">
        <f t="shared" ref="O452:O502" si="53">(M452-G452)/G452</f>
        <v>0.15638258877434183</v>
      </c>
      <c r="P452">
        <f t="shared" ref="P452:P502" si="54">_xlfn.RANK.EQ(N452,$N$3:$N$502,0)</f>
        <v>495</v>
      </c>
      <c r="Q452">
        <f t="shared" ref="Q452:Q502" si="55">_xlfn.RANK.EQ(M452,$M$3:$M$502,0)</f>
        <v>173</v>
      </c>
    </row>
    <row r="453" spans="1:17" x14ac:dyDescent="0.25">
      <c r="A453" s="7" t="s">
        <v>906</v>
      </c>
      <c r="B453" s="8" t="s">
        <v>907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  <c r="K453" s="44">
        <f t="shared" si="49"/>
        <v>39600</v>
      </c>
      <c r="L453" s="39">
        <f t="shared" si="50"/>
        <v>6055.8</v>
      </c>
      <c r="M453" s="45">
        <f t="shared" si="51"/>
        <v>959.46200000000044</v>
      </c>
      <c r="N453" s="39">
        <f t="shared" si="52"/>
        <v>5096.3379999999997</v>
      </c>
      <c r="O453" s="46">
        <f t="shared" si="53"/>
        <v>1.3136291294911995</v>
      </c>
      <c r="P453">
        <f t="shared" si="54"/>
        <v>425</v>
      </c>
      <c r="Q453">
        <f t="shared" si="55"/>
        <v>388</v>
      </c>
    </row>
    <row r="454" spans="1:17" x14ac:dyDescent="0.25">
      <c r="A454" s="7" t="s">
        <v>908</v>
      </c>
      <c r="B454" s="8" t="s">
        <v>909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  <c r="K454" s="44">
        <f t="shared" si="49"/>
        <v>20700</v>
      </c>
      <c r="L454" s="39">
        <f t="shared" si="50"/>
        <v>6027</v>
      </c>
      <c r="M454" s="45">
        <f t="shared" si="51"/>
        <v>985.63200000000052</v>
      </c>
      <c r="N454" s="39">
        <f t="shared" si="52"/>
        <v>5041.3679999999995</v>
      </c>
      <c r="O454" s="46">
        <f t="shared" si="53"/>
        <v>0.84058263305322223</v>
      </c>
      <c r="P454">
        <f t="shared" si="54"/>
        <v>428</v>
      </c>
      <c r="Q454">
        <f t="shared" si="55"/>
        <v>380</v>
      </c>
    </row>
    <row r="455" spans="1:17" x14ac:dyDescent="0.25">
      <c r="A455" s="7" t="s">
        <v>910</v>
      </c>
      <c r="B455" s="8" t="s">
        <v>911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  <c r="K455" s="44">
        <f t="shared" si="49"/>
        <v>16920</v>
      </c>
      <c r="L455" s="39">
        <f t="shared" si="50"/>
        <v>5017.8999999999996</v>
      </c>
      <c r="M455" s="45">
        <f t="shared" si="51"/>
        <v>1987.2628000000004</v>
      </c>
      <c r="N455" s="39">
        <f t="shared" si="52"/>
        <v>3030.6371999999992</v>
      </c>
      <c r="O455" s="46">
        <f t="shared" si="53"/>
        <v>0.27683294782832196</v>
      </c>
      <c r="P455">
        <f t="shared" si="54"/>
        <v>480</v>
      </c>
      <c r="Q455">
        <f t="shared" si="55"/>
        <v>235</v>
      </c>
    </row>
    <row r="456" spans="1:17" x14ac:dyDescent="0.25">
      <c r="A456" s="7" t="s">
        <v>912</v>
      </c>
      <c r="B456" s="8" t="s">
        <v>913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  <c r="K456" s="44">
        <f t="shared" si="49"/>
        <v>6300</v>
      </c>
      <c r="L456" s="39">
        <f t="shared" si="50"/>
        <v>5611.5</v>
      </c>
      <c r="M456" s="45">
        <f t="shared" si="51"/>
        <v>1371.6760000000004</v>
      </c>
      <c r="N456" s="39">
        <f t="shared" si="52"/>
        <v>4239.8239999999996</v>
      </c>
      <c r="O456" s="46">
        <f t="shared" si="53"/>
        <v>0.37856884422110593</v>
      </c>
      <c r="P456">
        <f t="shared" si="54"/>
        <v>460</v>
      </c>
      <c r="Q456">
        <f t="shared" si="55"/>
        <v>314</v>
      </c>
    </row>
    <row r="457" spans="1:17" x14ac:dyDescent="0.25">
      <c r="A457" s="7" t="s">
        <v>914</v>
      </c>
      <c r="B457" s="8" t="s">
        <v>915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  <c r="K457" s="44">
        <f t="shared" si="49"/>
        <v>11340</v>
      </c>
      <c r="L457" s="39">
        <f t="shared" si="50"/>
        <v>6543.3</v>
      </c>
      <c r="M457" s="45">
        <f t="shared" si="51"/>
        <v>382.01600000000053</v>
      </c>
      <c r="N457" s="39">
        <f t="shared" si="52"/>
        <v>6161.2839999999997</v>
      </c>
      <c r="O457" s="46">
        <f t="shared" si="53"/>
        <v>-23.471529411764738</v>
      </c>
      <c r="P457">
        <f t="shared" si="54"/>
        <v>368</v>
      </c>
      <c r="Q457">
        <f t="shared" si="55"/>
        <v>476</v>
      </c>
    </row>
    <row r="458" spans="1:17" x14ac:dyDescent="0.25">
      <c r="A458" s="7" t="s">
        <v>916</v>
      </c>
      <c r="B458" s="8" t="s">
        <v>917</v>
      </c>
      <c r="C458" s="9">
        <v>2400</v>
      </c>
      <c r="D458" s="10" t="s">
        <v>8</v>
      </c>
      <c r="E458" s="17">
        <v>6582</v>
      </c>
      <c r="F458" s="18">
        <v>0.27699999999999997</v>
      </c>
      <c r="G458" s="19">
        <v>1096</v>
      </c>
      <c r="H458" s="20" t="s">
        <v>8</v>
      </c>
      <c r="I458" s="21">
        <v>21321</v>
      </c>
      <c r="J458" s="22">
        <v>13677.2</v>
      </c>
      <c r="K458" s="44">
        <f t="shared" si="49"/>
        <v>2160</v>
      </c>
      <c r="L458" s="39">
        <f t="shared" si="50"/>
        <v>5475.2</v>
      </c>
      <c r="M458" s="45">
        <f t="shared" si="51"/>
        <v>1449.0640000000003</v>
      </c>
      <c r="N458" s="39">
        <f t="shared" si="52"/>
        <v>4026.1359999999995</v>
      </c>
      <c r="O458" s="46">
        <f t="shared" si="53"/>
        <v>0.32213868613138713</v>
      </c>
      <c r="P458">
        <f t="shared" si="54"/>
        <v>465</v>
      </c>
      <c r="Q458">
        <f t="shared" si="55"/>
        <v>306</v>
      </c>
    </row>
    <row r="459" spans="1:17" x14ac:dyDescent="0.25">
      <c r="A459" s="7" t="s">
        <v>918</v>
      </c>
      <c r="B459" s="8" t="s">
        <v>919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8</v>
      </c>
      <c r="I459" s="21">
        <v>3570.5</v>
      </c>
      <c r="J459" s="22">
        <v>213.4</v>
      </c>
      <c r="K459" s="44">
        <f t="shared" si="49"/>
        <v>35550</v>
      </c>
      <c r="L459" s="39">
        <f t="shared" si="50"/>
        <v>6440.25</v>
      </c>
      <c r="M459" s="45">
        <f t="shared" si="51"/>
        <v>480.1216000000004</v>
      </c>
      <c r="N459" s="39">
        <f t="shared" si="52"/>
        <v>5960.1283999999996</v>
      </c>
      <c r="O459" s="46">
        <f t="shared" si="53"/>
        <v>-13.09374307304787</v>
      </c>
      <c r="P459">
        <f t="shared" si="54"/>
        <v>376</v>
      </c>
      <c r="Q459">
        <f t="shared" si="55"/>
        <v>461</v>
      </c>
    </row>
    <row r="460" spans="1:17" x14ac:dyDescent="0.25">
      <c r="A460" s="7" t="s">
        <v>920</v>
      </c>
      <c r="B460" s="8" t="s">
        <v>921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  <c r="K460" s="44">
        <f t="shared" si="49"/>
        <v>27904.5</v>
      </c>
      <c r="L460" s="39">
        <f t="shared" si="50"/>
        <v>6193.4775</v>
      </c>
      <c r="M460" s="45">
        <f t="shared" si="51"/>
        <v>647.9941000000008</v>
      </c>
      <c r="N460" s="39">
        <f t="shared" si="52"/>
        <v>5545.4833999999992</v>
      </c>
      <c r="O460" s="46">
        <f t="shared" si="53"/>
        <v>2.8050152671755768</v>
      </c>
      <c r="P460">
        <f t="shared" si="54"/>
        <v>402</v>
      </c>
      <c r="Q460">
        <f t="shared" si="55"/>
        <v>442</v>
      </c>
    </row>
    <row r="461" spans="1:17" x14ac:dyDescent="0.25">
      <c r="A461" s="7" t="s">
        <v>922</v>
      </c>
      <c r="B461" s="8" t="s">
        <v>923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  <c r="K461" s="44">
        <f t="shared" si="49"/>
        <v>36900</v>
      </c>
      <c r="L461" s="39">
        <f t="shared" si="50"/>
        <v>5460.2999999999993</v>
      </c>
      <c r="M461" s="45">
        <f t="shared" si="51"/>
        <v>1364.4448000000002</v>
      </c>
      <c r="N461" s="39">
        <f t="shared" si="52"/>
        <v>4095.8551999999991</v>
      </c>
      <c r="O461" s="46">
        <f t="shared" si="53"/>
        <v>0.61932684547828176</v>
      </c>
      <c r="P461">
        <f t="shared" si="54"/>
        <v>463</v>
      </c>
      <c r="Q461">
        <f t="shared" si="55"/>
        <v>317</v>
      </c>
    </row>
    <row r="462" spans="1:17" x14ac:dyDescent="0.25">
      <c r="A462" s="7" t="s">
        <v>924</v>
      </c>
      <c r="B462" s="8" t="s">
        <v>925</v>
      </c>
      <c r="C462" s="9">
        <v>10100</v>
      </c>
      <c r="D462" s="10" t="s">
        <v>8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  <c r="K462" s="44">
        <f t="shared" si="49"/>
        <v>9090</v>
      </c>
      <c r="L462" s="39">
        <f t="shared" si="50"/>
        <v>6092.55</v>
      </c>
      <c r="M462" s="45">
        <f t="shared" si="51"/>
        <v>719.15000000000055</v>
      </c>
      <c r="N462" s="39">
        <f t="shared" si="52"/>
        <v>5373.4</v>
      </c>
      <c r="O462" s="46">
        <f t="shared" si="53"/>
        <v>1.1339762611275981</v>
      </c>
      <c r="P462">
        <f t="shared" si="54"/>
        <v>412</v>
      </c>
      <c r="Q462">
        <f t="shared" si="55"/>
        <v>431</v>
      </c>
    </row>
    <row r="463" spans="1:17" x14ac:dyDescent="0.25">
      <c r="A463" s="7" t="s">
        <v>926</v>
      </c>
      <c r="B463" s="8" t="s">
        <v>927</v>
      </c>
      <c r="C463" s="9">
        <v>1708</v>
      </c>
      <c r="D463" s="10" t="s">
        <v>8</v>
      </c>
      <c r="E463" s="17">
        <v>6466</v>
      </c>
      <c r="F463" s="18">
        <v>0.19600000000000001</v>
      </c>
      <c r="G463" s="19">
        <v>-282</v>
      </c>
      <c r="H463" s="20" t="s">
        <v>8</v>
      </c>
      <c r="I463" s="21">
        <v>21433</v>
      </c>
      <c r="J463" s="22">
        <v>18251.8</v>
      </c>
      <c r="K463" s="44">
        <f t="shared" si="49"/>
        <v>1537.2</v>
      </c>
      <c r="L463" s="39">
        <f t="shared" si="50"/>
        <v>6740.3140000000003</v>
      </c>
      <c r="M463" s="45">
        <f t="shared" si="51"/>
        <v>61.917999999999665</v>
      </c>
      <c r="N463" s="39">
        <f t="shared" si="52"/>
        <v>6678.3960000000006</v>
      </c>
      <c r="O463" s="46">
        <f t="shared" si="53"/>
        <v>-1.2195673758865235</v>
      </c>
      <c r="P463">
        <f t="shared" si="54"/>
        <v>346</v>
      </c>
      <c r="Q463">
        <f t="shared" si="55"/>
        <v>489</v>
      </c>
    </row>
    <row r="464" spans="1:17" x14ac:dyDescent="0.25">
      <c r="A464" s="7" t="s">
        <v>928</v>
      </c>
      <c r="B464" s="8" t="s">
        <v>929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  <c r="K464" s="44">
        <f t="shared" si="49"/>
        <v>15156</v>
      </c>
      <c r="L464" s="39">
        <f t="shared" si="50"/>
        <v>4460.8200000000006</v>
      </c>
      <c r="M464" s="45">
        <f t="shared" si="51"/>
        <v>2329.5243999999993</v>
      </c>
      <c r="N464" s="39">
        <f t="shared" si="52"/>
        <v>2131.2956000000013</v>
      </c>
      <c r="O464" s="46">
        <f t="shared" si="53"/>
        <v>0.21449580313852221</v>
      </c>
      <c r="P464">
        <f t="shared" si="54"/>
        <v>491</v>
      </c>
      <c r="Q464">
        <f t="shared" si="55"/>
        <v>207</v>
      </c>
    </row>
    <row r="465" spans="1:17" x14ac:dyDescent="0.25">
      <c r="A465" s="7" t="s">
        <v>930</v>
      </c>
      <c r="B465" s="8" t="s">
        <v>931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  <c r="K465" s="44">
        <f t="shared" si="49"/>
        <v>126000</v>
      </c>
      <c r="L465" s="39">
        <f t="shared" si="50"/>
        <v>5714.4</v>
      </c>
      <c r="M465" s="45">
        <f t="shared" si="51"/>
        <v>1062.7944000000007</v>
      </c>
      <c r="N465" s="39">
        <f t="shared" si="52"/>
        <v>4651.605599999999</v>
      </c>
      <c r="O465" s="46">
        <f t="shared" si="53"/>
        <v>9.8670184049079825</v>
      </c>
      <c r="P465">
        <f t="shared" si="54"/>
        <v>445</v>
      </c>
      <c r="Q465">
        <f t="shared" si="55"/>
        <v>364</v>
      </c>
    </row>
    <row r="466" spans="1:17" x14ac:dyDescent="0.25">
      <c r="A466" s="7" t="s">
        <v>932</v>
      </c>
      <c r="B466" s="8" t="s">
        <v>933</v>
      </c>
      <c r="C466" s="9">
        <v>8356</v>
      </c>
      <c r="D466" s="10" t="s">
        <v>8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  <c r="K466" s="44">
        <f t="shared" si="49"/>
        <v>7520.4</v>
      </c>
      <c r="L466" s="39">
        <f t="shared" si="50"/>
        <v>6282.098</v>
      </c>
      <c r="M466" s="45">
        <f t="shared" si="51"/>
        <v>469.95360000000073</v>
      </c>
      <c r="N466" s="39">
        <f t="shared" si="52"/>
        <v>5812.1443999999992</v>
      </c>
      <c r="O466" s="46">
        <f t="shared" si="53"/>
        <v>3.7662636916835774</v>
      </c>
      <c r="P466">
        <f t="shared" si="54"/>
        <v>386</v>
      </c>
      <c r="Q466">
        <f t="shared" si="55"/>
        <v>463</v>
      </c>
    </row>
    <row r="467" spans="1:17" x14ac:dyDescent="0.25">
      <c r="A467" s="7" t="s">
        <v>934</v>
      </c>
      <c r="B467" s="8" t="s">
        <v>935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  <c r="K467" s="44">
        <f t="shared" si="49"/>
        <v>30600</v>
      </c>
      <c r="L467" s="39">
        <f t="shared" si="50"/>
        <v>6340</v>
      </c>
      <c r="M467" s="45">
        <f t="shared" si="51"/>
        <v>398.0600000000004</v>
      </c>
      <c r="N467" s="39">
        <f t="shared" si="52"/>
        <v>5941.94</v>
      </c>
      <c r="O467" s="46">
        <f t="shared" si="53"/>
        <v>-5.5234090909090954</v>
      </c>
      <c r="P467">
        <f t="shared" si="54"/>
        <v>378</v>
      </c>
      <c r="Q467">
        <f t="shared" si="55"/>
        <v>473</v>
      </c>
    </row>
    <row r="468" spans="1:17" x14ac:dyDescent="0.25">
      <c r="A468" s="7" t="s">
        <v>936</v>
      </c>
      <c r="B468" s="8" t="s">
        <v>937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8</v>
      </c>
      <c r="I468" s="21">
        <v>12269.5</v>
      </c>
      <c r="J468" s="22">
        <v>97.4</v>
      </c>
      <c r="K468" s="44">
        <f t="shared" si="49"/>
        <v>16470</v>
      </c>
      <c r="L468" s="39">
        <f t="shared" si="50"/>
        <v>6445.3499999999995</v>
      </c>
      <c r="M468" s="45">
        <f t="shared" si="51"/>
        <v>209.39160000000084</v>
      </c>
      <c r="N468" s="39">
        <f t="shared" si="52"/>
        <v>6235.9583999999986</v>
      </c>
      <c r="O468" s="46">
        <f t="shared" si="53"/>
        <v>-2.037105497771178</v>
      </c>
      <c r="P468">
        <f t="shared" si="54"/>
        <v>361</v>
      </c>
      <c r="Q468">
        <f t="shared" si="55"/>
        <v>484</v>
      </c>
    </row>
    <row r="469" spans="1:17" x14ac:dyDescent="0.25">
      <c r="A469" s="7" t="s">
        <v>938</v>
      </c>
      <c r="B469" s="8" t="s">
        <v>939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  <c r="K469" s="44">
        <f t="shared" si="49"/>
        <v>8721.9</v>
      </c>
      <c r="L469" s="39">
        <f t="shared" si="50"/>
        <v>5511.0905000000012</v>
      </c>
      <c r="M469" s="45">
        <f t="shared" si="51"/>
        <v>1136.6026999999995</v>
      </c>
      <c r="N469" s="39">
        <f t="shared" si="52"/>
        <v>4374.4878000000017</v>
      </c>
      <c r="O469" s="46">
        <f t="shared" si="53"/>
        <v>0.48692137624280413</v>
      </c>
      <c r="P469">
        <f t="shared" si="54"/>
        <v>454</v>
      </c>
      <c r="Q469">
        <f t="shared" si="55"/>
        <v>350</v>
      </c>
    </row>
    <row r="470" spans="1:17" x14ac:dyDescent="0.25">
      <c r="A470" s="7" t="s">
        <v>940</v>
      </c>
      <c r="B470" s="8" t="s">
        <v>941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  <c r="K470" s="44">
        <f t="shared" si="49"/>
        <v>7954.2</v>
      </c>
      <c r="L470" s="39">
        <f t="shared" si="50"/>
        <v>5436.2290000000003</v>
      </c>
      <c r="M470" s="45">
        <f t="shared" si="51"/>
        <v>1181.9030000000002</v>
      </c>
      <c r="N470" s="39">
        <f t="shared" si="52"/>
        <v>4254.326</v>
      </c>
      <c r="O470" s="46">
        <f t="shared" si="53"/>
        <v>0.45018773006134999</v>
      </c>
      <c r="P470">
        <f t="shared" si="54"/>
        <v>459</v>
      </c>
      <c r="Q470">
        <f t="shared" si="55"/>
        <v>339</v>
      </c>
    </row>
    <row r="471" spans="1:17" x14ac:dyDescent="0.25">
      <c r="A471" s="7" t="s">
        <v>942</v>
      </c>
      <c r="B471" s="8" t="s">
        <v>943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  <c r="K471" s="44">
        <f t="shared" si="49"/>
        <v>4644.8999999999996</v>
      </c>
      <c r="L471" s="39">
        <f t="shared" si="50"/>
        <v>4264.7754999999997</v>
      </c>
      <c r="M471" s="45">
        <f t="shared" si="51"/>
        <v>2337.5765000000001</v>
      </c>
      <c r="N471" s="39">
        <f t="shared" si="52"/>
        <v>1927.1989999999996</v>
      </c>
      <c r="O471" s="46">
        <f t="shared" si="53"/>
        <v>0.175843309859155</v>
      </c>
      <c r="P471">
        <f t="shared" si="54"/>
        <v>493</v>
      </c>
      <c r="Q471">
        <f t="shared" si="55"/>
        <v>204</v>
      </c>
    </row>
    <row r="472" spans="1:17" x14ac:dyDescent="0.25">
      <c r="A472" s="7" t="s">
        <v>944</v>
      </c>
      <c r="B472" s="8" t="s">
        <v>945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  <c r="K472" s="44">
        <f t="shared" si="49"/>
        <v>19080</v>
      </c>
      <c r="L472" s="39">
        <f t="shared" si="50"/>
        <v>4204.6000000000004</v>
      </c>
      <c r="M472" s="45">
        <f t="shared" si="51"/>
        <v>2378.8159999999998</v>
      </c>
      <c r="N472" s="39">
        <f t="shared" si="52"/>
        <v>1825.7840000000006</v>
      </c>
      <c r="O472" s="46">
        <f t="shared" si="53"/>
        <v>0.21492134831460663</v>
      </c>
      <c r="P472">
        <f t="shared" si="54"/>
        <v>494</v>
      </c>
      <c r="Q472">
        <f t="shared" si="55"/>
        <v>198</v>
      </c>
    </row>
    <row r="473" spans="1:17" x14ac:dyDescent="0.25">
      <c r="A473" s="7" t="s">
        <v>946</v>
      </c>
      <c r="B473" s="8" t="s">
        <v>947</v>
      </c>
      <c r="C473" s="9">
        <v>11550</v>
      </c>
      <c r="D473" s="10" t="s">
        <v>8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  <c r="K473" s="44">
        <f t="shared" si="49"/>
        <v>10395</v>
      </c>
      <c r="L473" s="39">
        <f t="shared" si="50"/>
        <v>5737.9249999999993</v>
      </c>
      <c r="M473" s="45">
        <f t="shared" si="51"/>
        <v>844.64940000000115</v>
      </c>
      <c r="N473" s="39">
        <f t="shared" si="52"/>
        <v>4893.2755999999981</v>
      </c>
      <c r="O473" s="46">
        <f t="shared" si="53"/>
        <v>0.80750995078108523</v>
      </c>
      <c r="P473">
        <f t="shared" si="54"/>
        <v>434</v>
      </c>
      <c r="Q473">
        <f t="shared" si="55"/>
        <v>410</v>
      </c>
    </row>
    <row r="474" spans="1:17" x14ac:dyDescent="0.25">
      <c r="A474" s="7" t="s">
        <v>948</v>
      </c>
      <c r="B474" s="8" t="s">
        <v>949</v>
      </c>
      <c r="C474" s="9">
        <v>15800</v>
      </c>
      <c r="D474" s="10" t="s">
        <v>8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  <c r="K474" s="44">
        <f t="shared" si="49"/>
        <v>14220</v>
      </c>
      <c r="L474" s="39">
        <f t="shared" si="50"/>
        <v>4634.3999999999996</v>
      </c>
      <c r="M474" s="45">
        <f t="shared" si="51"/>
        <v>1888.9468000000006</v>
      </c>
      <c r="N474" s="39">
        <f t="shared" si="52"/>
        <v>2745.453199999999</v>
      </c>
      <c r="O474" s="46">
        <f t="shared" si="53"/>
        <v>0.26317159288484721</v>
      </c>
      <c r="P474">
        <f t="shared" si="54"/>
        <v>483</v>
      </c>
      <c r="Q474">
        <f t="shared" si="55"/>
        <v>243</v>
      </c>
    </row>
    <row r="475" spans="1:17" x14ac:dyDescent="0.25">
      <c r="A475" s="7" t="s">
        <v>950</v>
      </c>
      <c r="B475" s="8" t="s">
        <v>951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8</v>
      </c>
      <c r="I475" s="21">
        <v>6143.3</v>
      </c>
      <c r="J475" s="22">
        <v>10195.700000000001</v>
      </c>
      <c r="K475" s="44">
        <f t="shared" si="49"/>
        <v>16335</v>
      </c>
      <c r="L475" s="39">
        <f t="shared" si="50"/>
        <v>5937.8249999999998</v>
      </c>
      <c r="M475" s="45">
        <f t="shared" si="51"/>
        <v>565.95460000000094</v>
      </c>
      <c r="N475" s="39">
        <f t="shared" si="52"/>
        <v>5371.8703999999989</v>
      </c>
      <c r="O475" s="46">
        <f t="shared" si="53"/>
        <v>2.4763796068796124</v>
      </c>
      <c r="P475">
        <f t="shared" si="54"/>
        <v>413</v>
      </c>
      <c r="Q475">
        <f t="shared" si="55"/>
        <v>451</v>
      </c>
    </row>
    <row r="476" spans="1:17" x14ac:dyDescent="0.25">
      <c r="A476" s="7" t="s">
        <v>952</v>
      </c>
      <c r="B476" s="8" t="s">
        <v>953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  <c r="K476" s="44">
        <f t="shared" si="49"/>
        <v>15750</v>
      </c>
      <c r="L476" s="39">
        <f t="shared" si="50"/>
        <v>5385.25</v>
      </c>
      <c r="M476" s="45">
        <f t="shared" si="51"/>
        <v>1118.2139999999999</v>
      </c>
      <c r="N476" s="39">
        <f t="shared" si="52"/>
        <v>4267.0360000000001</v>
      </c>
      <c r="O476" s="46">
        <f t="shared" si="53"/>
        <v>0.55740111420612803</v>
      </c>
      <c r="P476">
        <f t="shared" si="54"/>
        <v>458</v>
      </c>
      <c r="Q476">
        <f t="shared" si="55"/>
        <v>355</v>
      </c>
    </row>
    <row r="477" spans="1:17" x14ac:dyDescent="0.25">
      <c r="A477" s="7" t="s">
        <v>954</v>
      </c>
      <c r="B477" s="8" t="s">
        <v>955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  <c r="K477" s="44">
        <f t="shared" si="49"/>
        <v>22140</v>
      </c>
      <c r="L477" s="39">
        <f t="shared" si="50"/>
        <v>5756.0999999999995</v>
      </c>
      <c r="M477" s="45">
        <f t="shared" si="51"/>
        <v>736.73880000000008</v>
      </c>
      <c r="N477" s="39">
        <f t="shared" si="52"/>
        <v>5019.3611999999994</v>
      </c>
      <c r="O477" s="46">
        <f t="shared" si="53"/>
        <v>1.4147453294001968</v>
      </c>
      <c r="P477">
        <f t="shared" si="54"/>
        <v>431</v>
      </c>
      <c r="Q477">
        <f t="shared" si="55"/>
        <v>427</v>
      </c>
    </row>
    <row r="478" spans="1:17" x14ac:dyDescent="0.25">
      <c r="A478" s="7" t="s">
        <v>956</v>
      </c>
      <c r="B478" s="8" t="s">
        <v>957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  <c r="K478" s="44">
        <f t="shared" si="49"/>
        <v>10800</v>
      </c>
      <c r="L478" s="39">
        <f t="shared" si="50"/>
        <v>5776.7</v>
      </c>
      <c r="M478" s="45">
        <f t="shared" si="51"/>
        <v>709.9320000000007</v>
      </c>
      <c r="N478" s="39">
        <f t="shared" si="52"/>
        <v>5066.7679999999991</v>
      </c>
      <c r="O478" s="46">
        <f t="shared" si="53"/>
        <v>1.1173039069490029</v>
      </c>
      <c r="P478">
        <f t="shared" si="54"/>
        <v>427</v>
      </c>
      <c r="Q478">
        <f t="shared" si="55"/>
        <v>435</v>
      </c>
    </row>
    <row r="479" spans="1:17" x14ac:dyDescent="0.25">
      <c r="A479" s="7" t="s">
        <v>958</v>
      </c>
      <c r="B479" s="8" t="s">
        <v>959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  <c r="K479" s="44">
        <f t="shared" si="49"/>
        <v>7830</v>
      </c>
      <c r="L479" s="39">
        <f t="shared" si="50"/>
        <v>5261.85</v>
      </c>
      <c r="M479" s="45">
        <f t="shared" si="51"/>
        <v>1180.598</v>
      </c>
      <c r="N479" s="39">
        <f t="shared" si="52"/>
        <v>4081.2520000000004</v>
      </c>
      <c r="O479" s="46">
        <f t="shared" si="53"/>
        <v>0.43450546780072896</v>
      </c>
      <c r="P479">
        <f t="shared" si="54"/>
        <v>464</v>
      </c>
      <c r="Q479">
        <f t="shared" si="55"/>
        <v>340</v>
      </c>
    </row>
    <row r="480" spans="1:17" x14ac:dyDescent="0.25">
      <c r="A480" s="7" t="s">
        <v>960</v>
      </c>
      <c r="B480" s="8" t="s">
        <v>961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  <c r="K480" s="44">
        <f t="shared" si="49"/>
        <v>10260</v>
      </c>
      <c r="L480" s="39">
        <f t="shared" si="50"/>
        <v>5890.7</v>
      </c>
      <c r="M480" s="45">
        <f t="shared" si="51"/>
        <v>504.40800000000036</v>
      </c>
      <c r="N480" s="39">
        <f t="shared" si="52"/>
        <v>5386.2919999999995</v>
      </c>
      <c r="O480" s="46">
        <f t="shared" si="53"/>
        <v>2.681810218978105</v>
      </c>
      <c r="P480">
        <f t="shared" si="54"/>
        <v>411</v>
      </c>
      <c r="Q480">
        <f t="shared" si="55"/>
        <v>459</v>
      </c>
    </row>
    <row r="481" spans="1:17" x14ac:dyDescent="0.25">
      <c r="A481" s="7" t="s">
        <v>962</v>
      </c>
      <c r="B481" s="8" t="s">
        <v>963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  <c r="K481" s="44">
        <f t="shared" si="49"/>
        <v>10350</v>
      </c>
      <c r="L481" s="39">
        <f t="shared" si="50"/>
        <v>5601.25</v>
      </c>
      <c r="M481" s="45">
        <f t="shared" si="51"/>
        <v>760.19400000000041</v>
      </c>
      <c r="N481" s="39">
        <f t="shared" si="52"/>
        <v>4841.0559999999996</v>
      </c>
      <c r="O481" s="46">
        <f t="shared" si="53"/>
        <v>0.92942639593908738</v>
      </c>
      <c r="P481">
        <f t="shared" si="54"/>
        <v>439</v>
      </c>
      <c r="Q481">
        <f t="shared" si="55"/>
        <v>423</v>
      </c>
    </row>
    <row r="482" spans="1:17" x14ac:dyDescent="0.25">
      <c r="A482" s="7" t="s">
        <v>964</v>
      </c>
      <c r="B482" s="8" t="s">
        <v>965</v>
      </c>
      <c r="C482" s="9">
        <v>18000</v>
      </c>
      <c r="D482" s="10" t="s">
        <v>8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  <c r="K482" s="44">
        <f t="shared" si="49"/>
        <v>16200</v>
      </c>
      <c r="L482" s="39">
        <f t="shared" si="50"/>
        <v>5720.9</v>
      </c>
      <c r="M482" s="45">
        <f t="shared" si="51"/>
        <v>615.29600000000028</v>
      </c>
      <c r="N482" s="39">
        <f t="shared" si="52"/>
        <v>5105.6039999999994</v>
      </c>
      <c r="O482" s="46">
        <f t="shared" si="53"/>
        <v>1.7828855721393047</v>
      </c>
      <c r="P482">
        <f t="shared" si="54"/>
        <v>424</v>
      </c>
      <c r="Q482">
        <f t="shared" si="55"/>
        <v>445</v>
      </c>
    </row>
    <row r="483" spans="1:17" x14ac:dyDescent="0.25">
      <c r="A483" s="7" t="s">
        <v>966</v>
      </c>
      <c r="B483" s="8" t="s">
        <v>967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  <c r="K483" s="44">
        <f t="shared" si="49"/>
        <v>8100</v>
      </c>
      <c r="L483" s="39">
        <f t="shared" si="50"/>
        <v>5610.8</v>
      </c>
      <c r="M483" s="45">
        <f t="shared" si="51"/>
        <v>724.13360000000011</v>
      </c>
      <c r="N483" s="39">
        <f t="shared" si="52"/>
        <v>4886.6664000000001</v>
      </c>
      <c r="O483" s="46">
        <f t="shared" si="53"/>
        <v>0.9544766531713903</v>
      </c>
      <c r="P483">
        <f t="shared" si="54"/>
        <v>436</v>
      </c>
      <c r="Q483">
        <f t="shared" si="55"/>
        <v>430</v>
      </c>
    </row>
    <row r="484" spans="1:17" x14ac:dyDescent="0.25">
      <c r="A484" s="7" t="s">
        <v>968</v>
      </c>
      <c r="B484" s="8" t="s">
        <v>969</v>
      </c>
      <c r="C484" s="9">
        <v>8900</v>
      </c>
      <c r="D484" s="10" t="s">
        <v>8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  <c r="K484" s="44">
        <f t="shared" si="49"/>
        <v>8010</v>
      </c>
      <c r="L484" s="39">
        <f t="shared" si="50"/>
        <v>4712.95</v>
      </c>
      <c r="M484" s="45">
        <f t="shared" si="51"/>
        <v>1561.1780000000008</v>
      </c>
      <c r="N484" s="39">
        <f t="shared" si="52"/>
        <v>3151.771999999999</v>
      </c>
      <c r="O484" s="46">
        <f t="shared" si="53"/>
        <v>0.28916432700247796</v>
      </c>
      <c r="P484">
        <f t="shared" si="54"/>
        <v>478</v>
      </c>
      <c r="Q484">
        <f t="shared" si="55"/>
        <v>288</v>
      </c>
    </row>
    <row r="485" spans="1:17" x14ac:dyDescent="0.25">
      <c r="A485" s="7" t="s">
        <v>970</v>
      </c>
      <c r="B485" s="8" t="s">
        <v>971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  <c r="K485" s="44">
        <f t="shared" si="49"/>
        <v>9270</v>
      </c>
      <c r="L485" s="39">
        <f t="shared" si="50"/>
        <v>5788.65</v>
      </c>
      <c r="M485" s="45">
        <f t="shared" si="51"/>
        <v>429.72200000000066</v>
      </c>
      <c r="N485" s="39">
        <f t="shared" si="52"/>
        <v>5358.927999999999</v>
      </c>
      <c r="O485" s="46">
        <f t="shared" si="53"/>
        <v>4.6542368421052718</v>
      </c>
      <c r="P485">
        <f t="shared" si="54"/>
        <v>414</v>
      </c>
      <c r="Q485">
        <f t="shared" si="55"/>
        <v>471</v>
      </c>
    </row>
    <row r="486" spans="1:17" x14ac:dyDescent="0.25">
      <c r="A486" s="7" t="s">
        <v>972</v>
      </c>
      <c r="B486" s="8" t="s">
        <v>973</v>
      </c>
      <c r="C486" s="9">
        <v>16900</v>
      </c>
      <c r="D486" s="10" t="s">
        <v>8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  <c r="K486" s="44">
        <f t="shared" si="49"/>
        <v>15210</v>
      </c>
      <c r="L486" s="39">
        <f t="shared" si="50"/>
        <v>5406.45</v>
      </c>
      <c r="M486" s="45">
        <f t="shared" si="51"/>
        <v>779.3100000000004</v>
      </c>
      <c r="N486" s="39">
        <f t="shared" si="52"/>
        <v>4627.1399999999994</v>
      </c>
      <c r="O486" s="46">
        <f t="shared" si="53"/>
        <v>0.9605283018867935</v>
      </c>
      <c r="P486">
        <f t="shared" si="54"/>
        <v>446</v>
      </c>
      <c r="Q486">
        <f t="shared" si="55"/>
        <v>420</v>
      </c>
    </row>
    <row r="487" spans="1:17" x14ac:dyDescent="0.25">
      <c r="A487" s="7" t="s">
        <v>974</v>
      </c>
      <c r="B487" s="8" t="s">
        <v>975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  <c r="K487" s="44">
        <f t="shared" si="49"/>
        <v>32130</v>
      </c>
      <c r="L487" s="39">
        <f t="shared" si="50"/>
        <v>5090.2500000000009</v>
      </c>
      <c r="M487" s="45">
        <f t="shared" si="51"/>
        <v>1093.7215999999999</v>
      </c>
      <c r="N487" s="39">
        <f t="shared" si="52"/>
        <v>3996.5284000000011</v>
      </c>
      <c r="O487" s="46">
        <f t="shared" si="53"/>
        <v>0.74326043991074253</v>
      </c>
      <c r="P487">
        <f t="shared" si="54"/>
        <v>467</v>
      </c>
      <c r="Q487">
        <f t="shared" si="55"/>
        <v>358</v>
      </c>
    </row>
    <row r="488" spans="1:17" x14ac:dyDescent="0.25">
      <c r="A488" s="7" t="s">
        <v>976</v>
      </c>
      <c r="B488" s="8" t="s">
        <v>977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  <c r="K488" s="44">
        <f t="shared" si="49"/>
        <v>9900</v>
      </c>
      <c r="L488" s="39">
        <f t="shared" si="50"/>
        <v>5348.5</v>
      </c>
      <c r="M488" s="45">
        <f t="shared" si="51"/>
        <v>796.23199999999997</v>
      </c>
      <c r="N488" s="39">
        <f t="shared" si="52"/>
        <v>4552.268</v>
      </c>
      <c r="O488" s="46">
        <f t="shared" si="53"/>
        <v>0.79736343115124142</v>
      </c>
      <c r="P488">
        <f t="shared" si="54"/>
        <v>449</v>
      </c>
      <c r="Q488">
        <f t="shared" si="55"/>
        <v>418</v>
      </c>
    </row>
    <row r="489" spans="1:17" x14ac:dyDescent="0.25">
      <c r="A489" s="7" t="s">
        <v>978</v>
      </c>
      <c r="B489" s="8" t="s">
        <v>979</v>
      </c>
      <c r="C489" s="9">
        <v>10000</v>
      </c>
      <c r="D489" s="10" t="s">
        <v>8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  <c r="K489" s="44">
        <f t="shared" si="49"/>
        <v>9000</v>
      </c>
      <c r="L489" s="39">
        <f t="shared" si="50"/>
        <v>4352</v>
      </c>
      <c r="M489" s="45">
        <f t="shared" si="51"/>
        <v>1775.9000000000005</v>
      </c>
      <c r="N489" s="39">
        <f t="shared" si="52"/>
        <v>2576.0999999999995</v>
      </c>
      <c r="O489" s="46">
        <f t="shared" si="53"/>
        <v>0.24362745098039254</v>
      </c>
      <c r="P489">
        <f t="shared" si="54"/>
        <v>486</v>
      </c>
      <c r="Q489">
        <f t="shared" si="55"/>
        <v>253</v>
      </c>
    </row>
    <row r="490" spans="1:17" x14ac:dyDescent="0.25">
      <c r="A490" s="7" t="s">
        <v>980</v>
      </c>
      <c r="B490" s="8" t="s">
        <v>981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  <c r="K490" s="44">
        <f t="shared" si="49"/>
        <v>21600</v>
      </c>
      <c r="L490" s="39">
        <f t="shared" si="50"/>
        <v>4528</v>
      </c>
      <c r="M490" s="45">
        <f t="shared" si="51"/>
        <v>1597.7960000000003</v>
      </c>
      <c r="N490" s="39">
        <f t="shared" si="52"/>
        <v>2930.2039999999997</v>
      </c>
      <c r="O490" s="46">
        <f t="shared" si="53"/>
        <v>0.34607919123841641</v>
      </c>
      <c r="P490">
        <f t="shared" si="54"/>
        <v>482</v>
      </c>
      <c r="Q490">
        <f t="shared" si="55"/>
        <v>280</v>
      </c>
    </row>
    <row r="491" spans="1:17" x14ac:dyDescent="0.25">
      <c r="A491" s="7" t="s">
        <v>982</v>
      </c>
      <c r="B491" s="8" t="s">
        <v>983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8</v>
      </c>
      <c r="I491" s="21">
        <v>5599.3</v>
      </c>
      <c r="J491" s="22">
        <v>3614.1</v>
      </c>
      <c r="K491" s="44">
        <f t="shared" si="49"/>
        <v>11430</v>
      </c>
      <c r="L491" s="39">
        <f t="shared" si="50"/>
        <v>5816.35</v>
      </c>
      <c r="M491" s="45">
        <f t="shared" si="51"/>
        <v>297.97920000000067</v>
      </c>
      <c r="N491" s="39">
        <f t="shared" si="52"/>
        <v>5518.3707999999997</v>
      </c>
      <c r="O491" s="46">
        <f t="shared" si="53"/>
        <v>-5.8530814332247667</v>
      </c>
      <c r="P491">
        <f t="shared" si="54"/>
        <v>405</v>
      </c>
      <c r="Q491">
        <f t="shared" si="55"/>
        <v>482</v>
      </c>
    </row>
    <row r="492" spans="1:17" x14ac:dyDescent="0.25">
      <c r="A492" s="7" t="s">
        <v>984</v>
      </c>
      <c r="B492" s="8" t="s">
        <v>985</v>
      </c>
      <c r="C492" s="9">
        <v>18900</v>
      </c>
      <c r="D492" s="10" t="s">
        <v>8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  <c r="K492" s="44">
        <f t="shared" si="49"/>
        <v>17010</v>
      </c>
      <c r="L492" s="39">
        <f t="shared" si="50"/>
        <v>5280.95</v>
      </c>
      <c r="M492" s="45">
        <f t="shared" si="51"/>
        <v>820.96560000000045</v>
      </c>
      <c r="N492" s="39">
        <f t="shared" si="52"/>
        <v>4459.9843999999994</v>
      </c>
      <c r="O492" s="46">
        <f t="shared" si="53"/>
        <v>0.89031913423900633</v>
      </c>
      <c r="P492">
        <f t="shared" si="54"/>
        <v>453</v>
      </c>
      <c r="Q492">
        <f t="shared" si="55"/>
        <v>414</v>
      </c>
    </row>
    <row r="493" spans="1:17" x14ac:dyDescent="0.25">
      <c r="A493" s="7" t="s">
        <v>986</v>
      </c>
      <c r="B493" s="8" t="s">
        <v>987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  <c r="K493" s="44">
        <f t="shared" si="49"/>
        <v>16425.900000000001</v>
      </c>
      <c r="L493" s="39">
        <f t="shared" si="50"/>
        <v>5191.1705000000002</v>
      </c>
      <c r="M493" s="45">
        <f t="shared" si="51"/>
        <v>855.51510000000053</v>
      </c>
      <c r="N493" s="39">
        <f t="shared" si="52"/>
        <v>4335.6553999999996</v>
      </c>
      <c r="O493" s="46">
        <f t="shared" si="53"/>
        <v>0.80298229715490099</v>
      </c>
      <c r="P493">
        <f t="shared" si="54"/>
        <v>455</v>
      </c>
      <c r="Q493">
        <f t="shared" si="55"/>
        <v>406</v>
      </c>
    </row>
    <row r="494" spans="1:17" x14ac:dyDescent="0.25">
      <c r="A494" s="7" t="s">
        <v>988</v>
      </c>
      <c r="B494" s="8" t="s">
        <v>989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  <c r="K494" s="44">
        <f t="shared" si="49"/>
        <v>5310</v>
      </c>
      <c r="L494" s="39">
        <f t="shared" si="50"/>
        <v>5158.8499999999995</v>
      </c>
      <c r="M494" s="45">
        <f t="shared" si="51"/>
        <v>855.32880000000023</v>
      </c>
      <c r="N494" s="39">
        <f t="shared" si="52"/>
        <v>4303.5211999999992</v>
      </c>
      <c r="O494" s="46">
        <f t="shared" si="53"/>
        <v>0.60927337723424313</v>
      </c>
      <c r="P494">
        <f t="shared" si="54"/>
        <v>456</v>
      </c>
      <c r="Q494">
        <f t="shared" si="55"/>
        <v>407</v>
      </c>
    </row>
    <row r="495" spans="1:17" x14ac:dyDescent="0.25">
      <c r="A495" s="7" t="s">
        <v>990</v>
      </c>
      <c r="B495" s="8" t="s">
        <v>991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8</v>
      </c>
      <c r="I495" s="21">
        <v>10257.9</v>
      </c>
      <c r="J495" s="22">
        <v>12.9</v>
      </c>
      <c r="K495" s="44">
        <f t="shared" si="49"/>
        <v>10750.5</v>
      </c>
      <c r="L495" s="39">
        <f t="shared" si="50"/>
        <v>6382.3475000000008</v>
      </c>
      <c r="M495" s="45">
        <f t="shared" si="51"/>
        <v>-372.16629999999986</v>
      </c>
      <c r="N495" s="39">
        <f t="shared" si="52"/>
        <v>6754.5138000000006</v>
      </c>
      <c r="O495" s="46">
        <f t="shared" si="53"/>
        <v>-0.48524716459197803</v>
      </c>
      <c r="P495">
        <f t="shared" si="54"/>
        <v>341</v>
      </c>
      <c r="Q495">
        <f t="shared" si="55"/>
        <v>494</v>
      </c>
    </row>
    <row r="496" spans="1:17" x14ac:dyDescent="0.25">
      <c r="A496" s="7" t="s">
        <v>992</v>
      </c>
      <c r="B496" s="8" t="s">
        <v>993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  <c r="K496" s="44">
        <f t="shared" si="49"/>
        <v>30600</v>
      </c>
      <c r="L496" s="39">
        <f t="shared" si="50"/>
        <v>3993</v>
      </c>
      <c r="M496" s="45">
        <f t="shared" si="51"/>
        <v>1990.7759999999998</v>
      </c>
      <c r="N496" s="39">
        <f t="shared" si="52"/>
        <v>2002.2240000000002</v>
      </c>
      <c r="O496" s="46">
        <f t="shared" si="53"/>
        <v>0.29103501945525284</v>
      </c>
      <c r="P496">
        <f t="shared" si="54"/>
        <v>492</v>
      </c>
      <c r="Q496">
        <f t="shared" si="55"/>
        <v>233</v>
      </c>
    </row>
    <row r="497" spans="1:17" x14ac:dyDescent="0.25">
      <c r="A497" s="7" t="s">
        <v>994</v>
      </c>
      <c r="B497" s="8" t="s">
        <v>995</v>
      </c>
      <c r="C497" s="9">
        <v>19800</v>
      </c>
      <c r="D497" s="10" t="s">
        <v>8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  <c r="K497" s="44">
        <f t="shared" si="49"/>
        <v>17820</v>
      </c>
      <c r="L497" s="39">
        <f t="shared" si="50"/>
        <v>5248.8</v>
      </c>
      <c r="M497" s="45">
        <f t="shared" si="51"/>
        <v>717.72320000000036</v>
      </c>
      <c r="N497" s="39">
        <f t="shared" si="52"/>
        <v>4531.0767999999998</v>
      </c>
      <c r="O497" s="46">
        <f t="shared" si="53"/>
        <v>1.1508037159124973</v>
      </c>
      <c r="P497">
        <f t="shared" si="54"/>
        <v>451</v>
      </c>
      <c r="Q497">
        <f t="shared" si="55"/>
        <v>433</v>
      </c>
    </row>
    <row r="498" spans="1:17" x14ac:dyDescent="0.25">
      <c r="A498" s="7" t="s">
        <v>996</v>
      </c>
      <c r="B498" s="8" t="s">
        <v>997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  <c r="K498" s="44">
        <f t="shared" si="49"/>
        <v>3735</v>
      </c>
      <c r="L498" s="39">
        <f t="shared" si="50"/>
        <v>3199.1249999999995</v>
      </c>
      <c r="M498" s="45">
        <f t="shared" si="51"/>
        <v>2752.9857999999999</v>
      </c>
      <c r="N498" s="39">
        <f t="shared" si="52"/>
        <v>446.13919999999962</v>
      </c>
      <c r="O498" s="46">
        <f t="shared" si="53"/>
        <v>0.12822663005614526</v>
      </c>
      <c r="P498">
        <f t="shared" si="54"/>
        <v>497</v>
      </c>
      <c r="Q498">
        <f t="shared" si="55"/>
        <v>178</v>
      </c>
    </row>
    <row r="499" spans="1:17" x14ac:dyDescent="0.25">
      <c r="A499" s="7" t="s">
        <v>998</v>
      </c>
      <c r="B499" s="8" t="s">
        <v>999</v>
      </c>
      <c r="C499" s="9">
        <v>6500</v>
      </c>
      <c r="D499" s="10" t="s">
        <v>8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  <c r="K499" s="44">
        <f t="shared" si="49"/>
        <v>5850</v>
      </c>
      <c r="L499" s="39">
        <f t="shared" si="50"/>
        <v>5185.75</v>
      </c>
      <c r="M499" s="45">
        <f t="shared" si="51"/>
        <v>715.97000000000025</v>
      </c>
      <c r="N499" s="39">
        <f t="shared" si="52"/>
        <v>4469.78</v>
      </c>
      <c r="O499" s="46">
        <f t="shared" si="53"/>
        <v>0.81258227848101328</v>
      </c>
      <c r="P499">
        <f t="shared" si="54"/>
        <v>452</v>
      </c>
      <c r="Q499">
        <f t="shared" si="55"/>
        <v>434</v>
      </c>
    </row>
    <row r="500" spans="1:17" x14ac:dyDescent="0.25">
      <c r="A500" s="7" t="s">
        <v>1000</v>
      </c>
      <c r="B500" s="8" t="s">
        <v>1001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8</v>
      </c>
      <c r="I500" s="21">
        <v>8996.7999999999993</v>
      </c>
      <c r="J500" s="22">
        <v>8050.9</v>
      </c>
      <c r="K500" s="44">
        <f t="shared" si="49"/>
        <v>10800</v>
      </c>
      <c r="L500" s="39">
        <f t="shared" si="50"/>
        <v>4684</v>
      </c>
      <c r="M500" s="45">
        <f t="shared" si="51"/>
        <v>1196.5748000000003</v>
      </c>
      <c r="N500" s="39">
        <f t="shared" si="52"/>
        <v>3487.4251999999997</v>
      </c>
      <c r="O500" s="46">
        <f t="shared" si="53"/>
        <v>0.40459537504401966</v>
      </c>
      <c r="P500">
        <f t="shared" si="54"/>
        <v>472</v>
      </c>
      <c r="Q500">
        <f t="shared" si="55"/>
        <v>333</v>
      </c>
    </row>
    <row r="501" spans="1:17" x14ac:dyDescent="0.25">
      <c r="A501" s="7" t="s">
        <v>1002</v>
      </c>
      <c r="B501" s="8" t="s">
        <v>1003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8</v>
      </c>
      <c r="I501" s="21">
        <v>7423.7</v>
      </c>
      <c r="J501" s="22">
        <v>3065.6</v>
      </c>
      <c r="K501" s="44">
        <f t="shared" si="49"/>
        <v>6660</v>
      </c>
      <c r="L501" s="39">
        <f t="shared" si="50"/>
        <v>4901.6000000000004</v>
      </c>
      <c r="M501" s="45">
        <f t="shared" si="51"/>
        <v>970.45359999999982</v>
      </c>
      <c r="N501" s="39">
        <f t="shared" si="52"/>
        <v>3931.1464000000005</v>
      </c>
      <c r="O501" s="46">
        <f t="shared" si="53"/>
        <v>0.50016014840006162</v>
      </c>
      <c r="P501">
        <f t="shared" si="54"/>
        <v>468</v>
      </c>
      <c r="Q501">
        <f t="shared" si="55"/>
        <v>385</v>
      </c>
    </row>
    <row r="502" spans="1:17" x14ac:dyDescent="0.25">
      <c r="A502" s="23" t="s">
        <v>1004</v>
      </c>
      <c r="B502" s="24" t="s">
        <v>1005</v>
      </c>
      <c r="C502" s="25">
        <v>15100</v>
      </c>
      <c r="D502" s="26" t="s">
        <v>8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  <c r="K502" s="44">
        <f t="shared" si="49"/>
        <v>13590</v>
      </c>
      <c r="L502" s="39">
        <f t="shared" si="50"/>
        <v>5224.3499999999995</v>
      </c>
      <c r="M502" s="45">
        <f t="shared" si="51"/>
        <v>640.97080000000005</v>
      </c>
      <c r="N502" s="39">
        <f t="shared" si="52"/>
        <v>4583.3791999999994</v>
      </c>
      <c r="O502" s="46">
        <f t="shared" si="53"/>
        <v>1.2641144471918051</v>
      </c>
      <c r="P502">
        <f t="shared" si="54"/>
        <v>448</v>
      </c>
      <c r="Q502">
        <f t="shared" si="55"/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CopyofData</vt:lpstr>
      <vt:lpstr>2019Projections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Jing</dc:creator>
  <cp:keywords/>
  <dc:description/>
  <cp:lastModifiedBy>Jing</cp:lastModifiedBy>
  <cp:revision/>
  <dcterms:created xsi:type="dcterms:W3CDTF">2019-10-07T13:19:08Z</dcterms:created>
  <dcterms:modified xsi:type="dcterms:W3CDTF">2020-07-24T16:23:55Z</dcterms:modified>
  <cp:category/>
  <cp:contentStatus/>
</cp:coreProperties>
</file>