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D3B447D-E4B2-44F3-9945-5EA317F9E1AC}" xr6:coauthVersionLast="47" xr6:coauthVersionMax="47" xr10:uidLastSave="{00000000-0000-0000-0000-000000000000}"/>
  <bookViews>
    <workbookView xWindow="-108" yWindow="-108" windowWidth="23256" windowHeight="13176" xr2:uid="{56ADA702-D726-4170-8383-601FC7EFAAD1}"/>
  </bookViews>
  <sheets>
    <sheet name="Ejemplo" sheetId="1" r:id="rId1"/>
  </sheets>
  <definedNames>
    <definedName name="_xlnm._FilterDatabase" localSheetId="0" hidden="1">Ejemplo!$B$41:$F$41</definedName>
    <definedName name="Fechas">INDIRECT("Ejemplo!b"&amp;vlr_scroll&amp;":b"&amp;vlr_scroll+vlr_control)</definedName>
    <definedName name="Maximo">INDIRECT("Ejemplo!d"&amp;vlr_scroll&amp;":d"&amp;vlr_scroll+vlr_control)</definedName>
    <definedName name="Valor_Max_Rango">INDIRECT("Ejemplo!e"&amp;vlr_scroll&amp;":e"&amp;vlr_scroll+vlr_control)</definedName>
    <definedName name="Ventas">INDIRECT("Ejemplo!c"&amp;vlr_scroll&amp;":c"&amp;vlr_scroll+vlr_control)</definedName>
    <definedName name="vlr_control">Ejemplo!$C$39</definedName>
    <definedName name="vlr_scroll">Ejemplo!$B$39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6" i="1" l="1"/>
  <c r="C97" i="1" s="1"/>
  <c r="C95" i="1"/>
  <c r="C93" i="1"/>
  <c r="C92" i="1"/>
  <c r="D102" i="1" s="1"/>
  <c r="D103" i="1" l="1"/>
  <c r="D104" i="1"/>
  <c r="D105" i="1"/>
  <c r="D106" i="1"/>
  <c r="C94" i="1"/>
  <c r="D107" i="1"/>
  <c r="D101" i="1"/>
  <c r="C98" i="1"/>
  <c r="F61" i="1"/>
  <c r="F60" i="1"/>
  <c r="F59" i="1"/>
  <c r="F58" i="1"/>
  <c r="D67" i="1"/>
  <c r="D63" i="1"/>
  <c r="D81" i="1"/>
  <c r="E52" i="1"/>
  <c r="E71" i="1"/>
  <c r="E84" i="1"/>
  <c r="E44" i="1"/>
  <c r="E67" i="1"/>
  <c r="D61" i="1"/>
  <c r="E81" i="1"/>
  <c r="D54" i="1"/>
  <c r="E61" i="1"/>
  <c r="D44" i="1"/>
  <c r="D88" i="1"/>
  <c r="D89" i="1"/>
  <c r="E75" i="1"/>
  <c r="E87" i="1"/>
  <c r="E50" i="1"/>
  <c r="D43" i="1"/>
  <c r="E46" i="1"/>
  <c r="D83" i="1"/>
  <c r="E78" i="1"/>
  <c r="E66" i="1"/>
  <c r="E77" i="1"/>
  <c r="E91" i="1"/>
  <c r="E45" i="1"/>
  <c r="E88" i="1"/>
  <c r="E76" i="1"/>
  <c r="E68" i="1"/>
  <c r="D75" i="1"/>
  <c r="D59" i="1"/>
  <c r="D78" i="1"/>
  <c r="D56" i="1"/>
  <c r="E59" i="1"/>
  <c r="D57" i="1"/>
  <c r="E63" i="1"/>
  <c r="E69" i="1"/>
  <c r="D53" i="1"/>
  <c r="D42" i="1"/>
  <c r="D90" i="1"/>
  <c r="D68" i="1"/>
  <c r="D49" i="1"/>
  <c r="D47" i="1"/>
  <c r="E74" i="1"/>
  <c r="E72" i="1"/>
  <c r="D65" i="1"/>
  <c r="D87" i="1"/>
  <c r="E85" i="1"/>
  <c r="D70" i="1"/>
  <c r="D51" i="1"/>
  <c r="E86" i="1"/>
  <c r="D86" i="1"/>
  <c r="D72" i="1"/>
  <c r="E73" i="1"/>
  <c r="E55" i="1"/>
  <c r="E89" i="1"/>
  <c r="D45" i="1"/>
  <c r="D48" i="1"/>
  <c r="E62" i="1"/>
  <c r="D50" i="1"/>
  <c r="D77" i="1"/>
  <c r="E57" i="1"/>
  <c r="E80" i="1"/>
  <c r="E65" i="1"/>
  <c r="E49" i="1"/>
  <c r="E70" i="1"/>
  <c r="D58" i="1"/>
  <c r="E79" i="1"/>
  <c r="D91" i="1"/>
  <c r="D80" i="1"/>
  <c r="D66" i="1"/>
  <c r="E58" i="1"/>
  <c r="E83" i="1"/>
  <c r="E82" i="1"/>
  <c r="E60" i="1"/>
  <c r="D69" i="1"/>
  <c r="D55" i="1"/>
  <c r="E51" i="1"/>
  <c r="D74" i="1"/>
  <c r="D71" i="1"/>
  <c r="E54" i="1"/>
  <c r="D84" i="1"/>
  <c r="D76" i="1"/>
  <c r="D79" i="1"/>
  <c r="D46" i="1"/>
  <c r="E90" i="1"/>
  <c r="D85" i="1"/>
  <c r="D60" i="1"/>
  <c r="D64" i="1"/>
  <c r="D62" i="1"/>
  <c r="E47" i="1"/>
  <c r="E64" i="1"/>
  <c r="E43" i="1"/>
  <c r="D82" i="1"/>
  <c r="E53" i="1"/>
  <c r="E56" i="1"/>
  <c r="D73" i="1"/>
  <c r="E48" i="1"/>
  <c r="E42" i="1"/>
  <c r="D52" i="1"/>
</calcChain>
</file>

<file path=xl/sharedStrings.xml><?xml version="1.0" encoding="utf-8"?>
<sst xmlns="http://schemas.openxmlformats.org/spreadsheetml/2006/main" count="68" uniqueCount="67">
  <si>
    <t>Max</t>
  </si>
  <si>
    <t>Valor Max. Rango</t>
  </si>
  <si>
    <t>Vendedor</t>
  </si>
  <si>
    <t>Nro. Ventas</t>
  </si>
  <si>
    <t>Vendedor  1</t>
  </si>
  <si>
    <t>Vendedor 2</t>
  </si>
  <si>
    <t>Vendedor  3</t>
  </si>
  <si>
    <t>Vendedor  4</t>
  </si>
  <si>
    <t>Vendedor  5</t>
  </si>
  <si>
    <t>Vendedor  6</t>
  </si>
  <si>
    <t>Vendedor  7</t>
  </si>
  <si>
    <t>Vendedor  8</t>
  </si>
  <si>
    <t>Vendedor  9</t>
  </si>
  <si>
    <t>Vendedor  10</t>
  </si>
  <si>
    <t>Vendedor  11</t>
  </si>
  <si>
    <t>Vendedor  12</t>
  </si>
  <si>
    <t>Vendedor  13</t>
  </si>
  <si>
    <t>Vendedor  14</t>
  </si>
  <si>
    <t>Vendedor  15</t>
  </si>
  <si>
    <t>Vendedor  16</t>
  </si>
  <si>
    <t>Vendedor  17</t>
  </si>
  <si>
    <t>Vendedor  18</t>
  </si>
  <si>
    <t>Vendedor  19</t>
  </si>
  <si>
    <t>Vendedor  20</t>
  </si>
  <si>
    <t>Vendedor  21</t>
  </si>
  <si>
    <t>Vendedor  22</t>
  </si>
  <si>
    <t>Vendedor  23</t>
  </si>
  <si>
    <t>Vendedor  24</t>
  </si>
  <si>
    <t>Vendedor  25</t>
  </si>
  <si>
    <t>Vendedor  26</t>
  </si>
  <si>
    <t>Vendedor  27</t>
  </si>
  <si>
    <t>Vendedor  28</t>
  </si>
  <si>
    <t>Vendedor  29</t>
  </si>
  <si>
    <t>Vendedor  30</t>
  </si>
  <si>
    <t>Vendedor  31</t>
  </si>
  <si>
    <t>Vendedor  32</t>
  </si>
  <si>
    <t>Vendedor  33</t>
  </si>
  <si>
    <t>Vendedor  34</t>
  </si>
  <si>
    <t>Vendedor  35</t>
  </si>
  <si>
    <t>Vendedor  36</t>
  </si>
  <si>
    <t>Vendedor  37</t>
  </si>
  <si>
    <t>Vendedor  38</t>
  </si>
  <si>
    <t>Vendedor  39</t>
  </si>
  <si>
    <t>Vendedor  40</t>
  </si>
  <si>
    <t>Vendedor  41</t>
  </si>
  <si>
    <t>Vendedor  42</t>
  </si>
  <si>
    <t>Vendedor  43</t>
  </si>
  <si>
    <t>Vendedor  44</t>
  </si>
  <si>
    <t>Vendedor  45</t>
  </si>
  <si>
    <t>Vendedor  46</t>
  </si>
  <si>
    <t>Vendedor  47</t>
  </si>
  <si>
    <t>Vendedor  48</t>
  </si>
  <si>
    <t>Vendedor  49</t>
  </si>
  <si>
    <t>Vendedor  50</t>
  </si>
  <si>
    <t xml:space="preserve">Total </t>
  </si>
  <si>
    <t>Vendedores</t>
  </si>
  <si>
    <t>Promedio</t>
  </si>
  <si>
    <t>Objetivo</t>
  </si>
  <si>
    <t>Pendiente Ob</t>
  </si>
  <si>
    <t>Alcanzaron Meta</t>
  </si>
  <si>
    <t>Lun.</t>
  </si>
  <si>
    <t>Mar.</t>
  </si>
  <si>
    <t>Mie.</t>
  </si>
  <si>
    <t>Jue.</t>
  </si>
  <si>
    <t>Vie.</t>
  </si>
  <si>
    <t>Sáb.</t>
  </si>
  <si>
    <t>Dom.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</si>
</sst>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4" fontId="0" fillId="2" borderId="0" xfId="0" applyNumberFormat="1" applyFill="1"/>
    <xf numFmtId="9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3" fontId="2" fillId="2" borderId="0" xfId="0" applyNumberFormat="1" applyFont="1" applyFill="1"/>
    <xf numFmtId="164" fontId="3" fillId="2" borderId="0" xfId="0" applyNumberFormat="1" applyFont="1" applyFill="1"/>
    <xf numFmtId="3" fontId="3" fillId="2" borderId="0" xfId="0" applyNumberFormat="1" applyFont="1" applyFill="1"/>
    <xf numFmtId="9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5BA3"/>
      <color rgb="FF25A244"/>
      <color rgb="FFEE0000"/>
      <color rgb="FFFFBA08"/>
      <color rgb="FFF48C06"/>
      <color rgb="FF2DC653"/>
      <color rgb="FF10451D"/>
      <color rgb="FF208B3A"/>
      <color rgb="FF6EDE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54630955221506"/>
          <c:y val="0.1380248582616268"/>
          <c:w val="0.75139038017975024"/>
          <c:h val="0.736858269746443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Ejemplo!$C$41</c:f>
              <c:strCache>
                <c:ptCount val="1"/>
                <c:pt idx="0">
                  <c:v>Nro.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[0]!Fechas</c:f>
              <c:strCache>
                <c:ptCount val="8"/>
                <c:pt idx="0">
                  <c:v>Vendedor  7</c:v>
                </c:pt>
                <c:pt idx="1">
                  <c:v>Vendedor  8</c:v>
                </c:pt>
                <c:pt idx="2">
                  <c:v>Vendedor  9</c:v>
                </c:pt>
                <c:pt idx="3">
                  <c:v>Vendedor  10</c:v>
                </c:pt>
                <c:pt idx="4">
                  <c:v>Vendedor  11</c:v>
                </c:pt>
                <c:pt idx="5">
                  <c:v>Vendedor  12</c:v>
                </c:pt>
                <c:pt idx="6">
                  <c:v>Vendedor  13</c:v>
                </c:pt>
                <c:pt idx="7">
                  <c:v>Vendedor  14</c:v>
                </c:pt>
              </c:strCache>
            </c:strRef>
          </c:cat>
          <c:val>
            <c:numRef>
              <c:f>[0]!Ventas</c:f>
              <c:numCache>
                <c:formatCode>#,##0</c:formatCode>
                <c:ptCount val="8"/>
                <c:pt idx="0">
                  <c:v>81</c:v>
                </c:pt>
                <c:pt idx="1">
                  <c:v>87</c:v>
                </c:pt>
                <c:pt idx="2">
                  <c:v>76</c:v>
                </c:pt>
                <c:pt idx="3">
                  <c:v>76</c:v>
                </c:pt>
                <c:pt idx="4">
                  <c:v>92</c:v>
                </c:pt>
                <c:pt idx="5">
                  <c:v>81</c:v>
                </c:pt>
                <c:pt idx="6">
                  <c:v>82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1-4469-92AB-E3C5C48E9677}"/>
            </c:ext>
          </c:extLst>
        </c:ser>
        <c:ser>
          <c:idx val="2"/>
          <c:order val="1"/>
          <c:tx>
            <c:strRef>
              <c:f>Ejemplo!$E$41</c:f>
              <c:strCache>
                <c:ptCount val="1"/>
                <c:pt idx="0">
                  <c:v>Valor Max. Rango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98000">
                  <a:srgbClr val="C0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[0]!Fechas</c:f>
              <c:strCache>
                <c:ptCount val="8"/>
                <c:pt idx="0">
                  <c:v>Vendedor  7</c:v>
                </c:pt>
                <c:pt idx="1">
                  <c:v>Vendedor  8</c:v>
                </c:pt>
                <c:pt idx="2">
                  <c:v>Vendedor  9</c:v>
                </c:pt>
                <c:pt idx="3">
                  <c:v>Vendedor  10</c:v>
                </c:pt>
                <c:pt idx="4">
                  <c:v>Vendedor  11</c:v>
                </c:pt>
                <c:pt idx="5">
                  <c:v>Vendedor  12</c:v>
                </c:pt>
                <c:pt idx="6">
                  <c:v>Vendedor  13</c:v>
                </c:pt>
                <c:pt idx="7">
                  <c:v>Vendedor  14</c:v>
                </c:pt>
              </c:strCache>
            </c:strRef>
          </c:cat>
          <c:val>
            <c:numRef>
              <c:f>[0]!Valor_Max_Rango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92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1-4469-92AB-E3C5C48E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7106463"/>
        <c:axId val="1417106879"/>
      </c:barChart>
      <c:catAx>
        <c:axId val="14171064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  <a:alpha val="3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7106879"/>
        <c:crosses val="autoZero"/>
        <c:auto val="0"/>
        <c:lblAlgn val="ctr"/>
        <c:lblOffset val="100"/>
        <c:noMultiLvlLbl val="0"/>
      </c:catAx>
      <c:valAx>
        <c:axId val="1417106879"/>
        <c:scaling>
          <c:orientation val="minMax"/>
          <c:max val="100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95000"/>
                  <a:alpha val="3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#,##0" sourceLinked="1"/>
        <c:majorTickMark val="none"/>
        <c:minorTickMark val="none"/>
        <c:tickLblPos val="nextTo"/>
        <c:crossAx val="1417106463"/>
        <c:crosses val="autoZero"/>
        <c:crossBetween val="between"/>
      </c:valAx>
      <c:spPr>
        <a:noFill/>
        <a:ln>
          <a:solidFill>
            <a:schemeClr val="bg1">
              <a:lumMod val="95000"/>
              <a:alpha val="3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>
          <a:lumMod val="95000"/>
        </a:schemeClr>
      </a:solidFill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Ejemplo!$B$96</c:f>
              <c:strCache>
                <c:ptCount val="1"/>
                <c:pt idx="0">
                  <c:v>Objetivo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206375"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EF-46CC-8B8C-0950090FBC2C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603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EF-46CC-8B8C-0950090FBC2C}"/>
              </c:ext>
            </c:extLst>
          </c:dPt>
          <c:val>
            <c:numRef>
              <c:f>Ejemplo!$C$96:$C$97</c:f>
              <c:numCache>
                <c:formatCode>0%</c:formatCode>
                <c:ptCount val="2"/>
                <c:pt idx="0">
                  <c:v>0.81</c:v>
                </c:pt>
                <c:pt idx="1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F-46CC-8B8C-0950090FB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038889222816612E-2"/>
          <c:y val="8.5287846481876331E-2"/>
          <c:w val="0.9809611107771834"/>
          <c:h val="0.75694194942050153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19000">
                  <a:schemeClr val="accent1">
                    <a:alpha val="30000"/>
                  </a:schemeClr>
                </a:gs>
                <a:gs pos="100000">
                  <a:srgbClr val="FF0000">
                    <a:alpha val="30000"/>
                  </a:srgb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Ejemplo!$B$101:$B$107</c:f>
              <c:strCache>
                <c:ptCount val="7"/>
                <c:pt idx="0">
                  <c:v>Lun.</c:v>
                </c:pt>
                <c:pt idx="1">
                  <c:v>Mar.</c:v>
                </c:pt>
                <c:pt idx="2">
                  <c:v>Mie.</c:v>
                </c:pt>
                <c:pt idx="3">
                  <c:v>Jue.</c:v>
                </c:pt>
                <c:pt idx="4">
                  <c:v>Vie.</c:v>
                </c:pt>
                <c:pt idx="5">
                  <c:v>Sáb.</c:v>
                </c:pt>
                <c:pt idx="6">
                  <c:v>Dom.</c:v>
                </c:pt>
              </c:strCache>
            </c:strRef>
          </c:cat>
          <c:val>
            <c:numRef>
              <c:f>Ejemplo!$D$101:$D$107</c:f>
              <c:numCache>
                <c:formatCode>General</c:formatCode>
                <c:ptCount val="7"/>
                <c:pt idx="0">
                  <c:v>632</c:v>
                </c:pt>
                <c:pt idx="1">
                  <c:v>716</c:v>
                </c:pt>
                <c:pt idx="2">
                  <c:v>758</c:v>
                </c:pt>
                <c:pt idx="3">
                  <c:v>590</c:v>
                </c:pt>
                <c:pt idx="4">
                  <c:v>548</c:v>
                </c:pt>
                <c:pt idx="5">
                  <c:v>506</c:v>
                </c:pt>
                <c:pt idx="6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D-4267-A91A-C123682D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38511"/>
        <c:axId val="1418147247"/>
      </c:areaChart>
      <c:lineChart>
        <c:grouping val="stacked"/>
        <c:varyColors val="0"/>
        <c:ser>
          <c:idx val="1"/>
          <c:order val="1"/>
          <c:spPr>
            <a:ln w="66675" cap="rnd">
              <a:gradFill>
                <a:gsLst>
                  <a:gs pos="0">
                    <a:schemeClr val="accent1"/>
                  </a:gs>
                  <a:gs pos="100000">
                    <a:srgbClr val="C00000"/>
                  </a:gs>
                </a:gsLst>
                <a:lin ang="5400000" scaled="1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Ejemplo!$B$101:$B$107</c:f>
              <c:strCache>
                <c:ptCount val="7"/>
                <c:pt idx="0">
                  <c:v>Lun.</c:v>
                </c:pt>
                <c:pt idx="1">
                  <c:v>Mar.</c:v>
                </c:pt>
                <c:pt idx="2">
                  <c:v>Mie.</c:v>
                </c:pt>
                <c:pt idx="3">
                  <c:v>Jue.</c:v>
                </c:pt>
                <c:pt idx="4">
                  <c:v>Vie.</c:v>
                </c:pt>
                <c:pt idx="5">
                  <c:v>Sáb.</c:v>
                </c:pt>
                <c:pt idx="6">
                  <c:v>Dom.</c:v>
                </c:pt>
              </c:strCache>
            </c:strRef>
          </c:cat>
          <c:val>
            <c:numRef>
              <c:f>Ejemplo!$D$101:$D$107</c:f>
              <c:numCache>
                <c:formatCode>General</c:formatCode>
                <c:ptCount val="7"/>
                <c:pt idx="0">
                  <c:v>632</c:v>
                </c:pt>
                <c:pt idx="1">
                  <c:v>716</c:v>
                </c:pt>
                <c:pt idx="2">
                  <c:v>758</c:v>
                </c:pt>
                <c:pt idx="3">
                  <c:v>590</c:v>
                </c:pt>
                <c:pt idx="4">
                  <c:v>548</c:v>
                </c:pt>
                <c:pt idx="5">
                  <c:v>506</c:v>
                </c:pt>
                <c:pt idx="6">
                  <c:v>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1D-4267-A91A-C123682D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334031"/>
        <c:axId val="1418353167"/>
      </c:lineChart>
      <c:catAx>
        <c:axId val="14181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HP Simplified" panose="020B0604020204020204" pitchFamily="34" charset="0"/>
                <a:ea typeface="+mn-ea"/>
                <a:cs typeface="+mn-cs"/>
              </a:defRPr>
            </a:pPr>
            <a:endParaRPr lang="es-CO"/>
          </a:p>
        </c:txPr>
        <c:crossAx val="1418147247"/>
        <c:crosses val="autoZero"/>
        <c:auto val="1"/>
        <c:lblAlgn val="ctr"/>
        <c:lblOffset val="100"/>
        <c:noMultiLvlLbl val="0"/>
      </c:catAx>
      <c:valAx>
        <c:axId val="1418147247"/>
        <c:scaling>
          <c:orientation val="minMax"/>
          <c:max val="800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38511"/>
        <c:crosses val="autoZero"/>
        <c:crossBetween val="between"/>
      </c:valAx>
      <c:valAx>
        <c:axId val="1418353167"/>
        <c:scaling>
          <c:orientation val="minMax"/>
          <c:max val="800"/>
        </c:scaling>
        <c:delete val="1"/>
        <c:axPos val="r"/>
        <c:numFmt formatCode="General" sourceLinked="1"/>
        <c:majorTickMark val="none"/>
        <c:minorTickMark val="none"/>
        <c:tickLblPos val="nextTo"/>
        <c:crossAx val="1418334031"/>
        <c:crosses val="max"/>
        <c:crossBetween val="between"/>
      </c:valAx>
      <c:catAx>
        <c:axId val="1418334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8353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Spin" dx="26" fmlaLink="$C$39" max="15" min="2" page="10" val="7"/>
</file>

<file path=xl/ctrlProps/ctrlProp2.xml><?xml version="1.0" encoding="utf-8"?>
<formControlPr xmlns="http://schemas.microsoft.com/office/spreadsheetml/2009/9/main" objectType="Scroll" dx="26" fmlaLink="$B$39" max="90" min="42" page="10" val="48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image" Target="../media/image14.svg"/><Relationship Id="rId3" Type="http://schemas.openxmlformats.org/officeDocument/2006/relationships/hyperlink" Target="https://www.youtube.com/c/AsperosGeek" TargetMode="External"/><Relationship Id="rId21" Type="http://schemas.openxmlformats.org/officeDocument/2006/relationships/image" Target="../media/image17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image" Target="../media/image13.png"/><Relationship Id="rId2" Type="http://schemas.openxmlformats.org/officeDocument/2006/relationships/image" Target="../media/image1.jpeg"/><Relationship Id="rId16" Type="http://schemas.openxmlformats.org/officeDocument/2006/relationships/chart" Target="../charts/chart3.xml"/><Relationship Id="rId20" Type="http://schemas.openxmlformats.org/officeDocument/2006/relationships/image" Target="../media/image16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image" Target="../media/image12.svg"/><Relationship Id="rId10" Type="http://schemas.openxmlformats.org/officeDocument/2006/relationships/image" Target="../media/image8.svg"/><Relationship Id="rId19" Type="http://schemas.openxmlformats.org/officeDocument/2006/relationships/image" Target="../media/image15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1.png"/><Relationship Id="rId22" Type="http://schemas.openxmlformats.org/officeDocument/2006/relationships/image" Target="../media/image1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23</xdr:row>
      <xdr:rowOff>129540</xdr:rowOff>
    </xdr:from>
    <xdr:to>
      <xdr:col>6</xdr:col>
      <xdr:colOff>190500</xdr:colOff>
      <xdr:row>26</xdr:row>
      <xdr:rowOff>38100</xdr:rowOff>
    </xdr:to>
    <xdr:sp macro="" textlink="">
      <xdr:nvSpPr>
        <xdr:cNvPr id="89" name="Rectángulo: esquinas redondeadas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655320" y="4335780"/>
          <a:ext cx="3992880" cy="457200"/>
        </a:xfrm>
        <a:prstGeom prst="roundRect">
          <a:avLst>
            <a:gd name="adj" fmla="val 18830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CO" sz="1800" b="1">
            <a:latin typeface="HP Simplified" panose="020B0604020204020204" pitchFamily="34" charset="0"/>
            <a:ea typeface="Segoe UI Emoji" panose="020B0502040204020203" pitchFamily="34" charset="0"/>
          </a:endParaRPr>
        </a:p>
      </xdr:txBody>
    </xdr:sp>
    <xdr:clientData/>
  </xdr:twoCellAnchor>
  <xdr:twoCellAnchor>
    <xdr:from>
      <xdr:col>6</xdr:col>
      <xdr:colOff>304800</xdr:colOff>
      <xdr:row>12</xdr:row>
      <xdr:rowOff>0</xdr:rowOff>
    </xdr:from>
    <xdr:to>
      <xdr:col>14</xdr:col>
      <xdr:colOff>0</xdr:colOff>
      <xdr:row>34</xdr:row>
      <xdr:rowOff>109285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pSpPr/>
      </xdr:nvGrpSpPr>
      <xdr:grpSpPr>
        <a:xfrm>
          <a:off x="4762500" y="2194560"/>
          <a:ext cx="6035040" cy="4132645"/>
          <a:chOff x="5097780" y="4522470"/>
          <a:chExt cx="6035040" cy="4984618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/>
        </xdr:nvGraphicFramePr>
        <xdr:xfrm>
          <a:off x="5097780" y="4522470"/>
          <a:ext cx="6035040" cy="49263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Spinner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10652760" y="9029700"/>
                <a:ext cx="175260" cy="32003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Scroll Bar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151120" y="4605188"/>
                <a:ext cx="236220" cy="472436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9273540" y="8952491"/>
            <a:ext cx="1295400" cy="5545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s-CO" sz="1000" i="1">
                <a:solidFill>
                  <a:schemeClr val="bg2"/>
                </a:solidFill>
              </a:rPr>
              <a:t>Agrega/Elimina series de datos</a:t>
            </a:r>
          </a:p>
        </xdr:txBody>
      </xdr:sp>
    </xdr:grpSp>
    <xdr:clientData/>
  </xdr:twoCellAnchor>
  <xdr:twoCellAnchor editAs="oneCell">
    <xdr:from>
      <xdr:col>1</xdr:col>
      <xdr:colOff>186017</xdr:colOff>
      <xdr:row>1</xdr:row>
      <xdr:rowOff>85613</xdr:rowOff>
    </xdr:from>
    <xdr:to>
      <xdr:col>2</xdr:col>
      <xdr:colOff>517805</xdr:colOff>
      <xdr:row>7</xdr:row>
      <xdr:rowOff>129540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7" y="268493"/>
          <a:ext cx="1124268" cy="1141207"/>
        </a:xfrm>
        <a:prstGeom prst="ellipse">
          <a:avLst/>
        </a:prstGeom>
      </xdr:spPr>
    </xdr:pic>
    <xdr:clientData/>
  </xdr:twoCellAnchor>
  <xdr:twoCellAnchor editAs="oneCell">
    <xdr:from>
      <xdr:col>1</xdr:col>
      <xdr:colOff>157778</xdr:colOff>
      <xdr:row>28</xdr:row>
      <xdr:rowOff>53789</xdr:rowOff>
    </xdr:from>
    <xdr:to>
      <xdr:col>2</xdr:col>
      <xdr:colOff>286047</xdr:colOff>
      <xdr:row>31</xdr:row>
      <xdr:rowOff>79809</xdr:rowOff>
    </xdr:to>
    <xdr:pic>
      <xdr:nvPicPr>
        <xdr:cNvPr id="10" name="Imagen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837" y="5074024"/>
          <a:ext cx="909543" cy="563903"/>
        </a:xfrm>
        <a:prstGeom prst="rect">
          <a:avLst/>
        </a:prstGeom>
      </xdr:spPr>
    </xdr:pic>
    <xdr:clientData/>
  </xdr:twoCellAnchor>
  <xdr:twoCellAnchor>
    <xdr:from>
      <xdr:col>2</xdr:col>
      <xdr:colOff>412308</xdr:colOff>
      <xdr:row>28</xdr:row>
      <xdr:rowOff>53789</xdr:rowOff>
    </xdr:from>
    <xdr:to>
      <xdr:col>6</xdr:col>
      <xdr:colOff>89647</xdr:colOff>
      <xdr:row>31</xdr:row>
      <xdr:rowOff>76200</xdr:rowOff>
    </xdr:to>
    <xdr:sp macro="" textlink="">
      <xdr:nvSpPr>
        <xdr:cNvPr id="11" name="CuadroText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700088" y="5174429"/>
          <a:ext cx="2847259" cy="571051"/>
        </a:xfrm>
        <a:prstGeom prst="roundRect">
          <a:avLst>
            <a:gd name="adj" fmla="val 21464"/>
          </a:avLst>
        </a:prstGeom>
        <a:solidFill>
          <a:srgbClr val="FF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CO" sz="2800" b="1">
              <a:solidFill>
                <a:schemeClr val="bg1"/>
              </a:solidFill>
            </a:rPr>
            <a:t>ASPEROS GEEK</a:t>
          </a:r>
        </a:p>
      </xdr:txBody>
    </xdr:sp>
    <xdr:clientData/>
  </xdr:twoCellAnchor>
  <xdr:twoCellAnchor>
    <xdr:from>
      <xdr:col>2</xdr:col>
      <xdr:colOff>556260</xdr:colOff>
      <xdr:row>1</xdr:row>
      <xdr:rowOff>60960</xdr:rowOff>
    </xdr:from>
    <xdr:to>
      <xdr:col>5</xdr:col>
      <xdr:colOff>350520</xdr:colOff>
      <xdr:row>8</xdr:row>
      <xdr:rowOff>22860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844040" y="243840"/>
          <a:ext cx="2171700" cy="1242060"/>
        </a:xfrm>
        <a:prstGeom prst="roundRect">
          <a:avLst>
            <a:gd name="adj" fmla="val 14000"/>
          </a:avLst>
        </a:prstGeom>
        <a:gradFill flip="none" rotWithShape="1">
          <a:gsLst>
            <a:gs pos="100000">
              <a:schemeClr val="tx1">
                <a:lumMod val="50000"/>
                <a:lumOff val="50000"/>
              </a:schemeClr>
            </a:gs>
            <a:gs pos="43000">
              <a:schemeClr val="tx1">
                <a:lumMod val="85000"/>
                <a:lumOff val="15000"/>
              </a:schemeClr>
            </a:gs>
          </a:gsLst>
          <a:lin ang="180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2800" b="1">
              <a:latin typeface="HP Simplified" panose="020B0604020204020204" pitchFamily="34" charset="0"/>
              <a:ea typeface="Segoe UI Emoji" panose="020B0502040204020203" pitchFamily="34" charset="0"/>
            </a:rPr>
            <a:t>TU</a:t>
          </a:r>
        </a:p>
        <a:p>
          <a:pPr algn="l"/>
          <a:r>
            <a:rPr lang="es-CO" sz="2800" b="1">
              <a:latin typeface="HP Simplified" panose="020B0604020204020204" pitchFamily="34" charset="0"/>
              <a:ea typeface="Segoe UI Emoji" panose="020B0502040204020203" pitchFamily="34" charset="0"/>
            </a:rPr>
            <a:t>EMPRESA</a:t>
          </a:r>
        </a:p>
      </xdr:txBody>
    </xdr:sp>
    <xdr:clientData/>
  </xdr:twoCellAnchor>
  <xdr:twoCellAnchor>
    <xdr:from>
      <xdr:col>5</xdr:col>
      <xdr:colOff>358140</xdr:colOff>
      <xdr:row>3</xdr:row>
      <xdr:rowOff>15240</xdr:rowOff>
    </xdr:from>
    <xdr:to>
      <xdr:col>8</xdr:col>
      <xdr:colOff>259080</xdr:colOff>
      <xdr:row>12</xdr:row>
      <xdr:rowOff>22860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4023360" y="563880"/>
          <a:ext cx="2278380" cy="1653540"/>
          <a:chOff x="3954780" y="441960"/>
          <a:chExt cx="2278380" cy="1653540"/>
        </a:xfrm>
      </xdr:grpSpPr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3954780" y="441960"/>
            <a:ext cx="2278380" cy="1653540"/>
            <a:chOff x="3954780" y="441960"/>
            <a:chExt cx="2278380" cy="1653540"/>
          </a:xfrm>
        </xdr:grpSpPr>
        <xdr:sp macro="" textlink="">
          <xdr:nvSpPr>
            <xdr:cNvPr id="20" name="Rectángulo: esquinas redondeadas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4084320" y="655320"/>
              <a:ext cx="2148840" cy="1249680"/>
            </a:xfrm>
            <a:prstGeom prst="roundRect">
              <a:avLst>
                <a:gd name="adj" fmla="val 14000"/>
              </a:avLst>
            </a:prstGeom>
            <a:gradFill flip="none" rotWithShape="1">
              <a:gsLst>
                <a:gs pos="100000">
                  <a:srgbClr val="335BA3"/>
                </a:gs>
                <a:gs pos="41000">
                  <a:schemeClr val="accent1">
                    <a:lumMod val="50000"/>
                  </a:schemeClr>
                </a:gs>
              </a:gsLst>
              <a:lin ang="18000000" scaled="0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2800" b="1">
                <a:latin typeface="HP Simplified" panose="020B0604020204020204" pitchFamily="34" charset="0"/>
                <a:ea typeface="Segoe UI Emoji" panose="020B0502040204020203" pitchFamily="34" charset="0"/>
              </a:endParaRPr>
            </a:p>
          </xdr:txBody>
        </xdr:sp>
        <xdr:pic>
          <xdr:nvPicPr>
            <xdr:cNvPr id="23" name="Gráfico 22" descr="Cuadrícula de círculos pequeños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954780" y="441960"/>
              <a:ext cx="1729740" cy="1653540"/>
            </a:xfrm>
            <a:prstGeom prst="rect">
              <a:avLst/>
            </a:prstGeom>
          </xdr:spPr>
        </xdr:pic>
      </xdr:grpSp>
      <xdr:sp macro="" textlink="$C$92">
        <xdr:nvSpPr>
          <xdr:cNvPr id="25" name="CuadroTexto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 txBox="1"/>
        </xdr:nvSpPr>
        <xdr:spPr>
          <a:xfrm>
            <a:off x="4320540" y="701040"/>
            <a:ext cx="1691640" cy="838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B7CDC45-18B5-4555-B7D6-087609B51AB6}" type="TxLink">
              <a:rPr lang="en-US" sz="4800" b="1" i="0" u="none" strike="noStrike">
                <a:solidFill>
                  <a:schemeClr val="bg1"/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HP Simplified" panose="020B0604020204020204" pitchFamily="34" charset="0"/>
                <a:cs typeface="Calibri"/>
              </a:rPr>
              <a:pPr algn="ctr"/>
              <a:t>4.213</a:t>
            </a:fld>
            <a:endParaRPr lang="es-CO" sz="4800">
              <a:solidFill>
                <a:schemeClr val="bg1"/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HP Simplified" panose="020B0604020204020204" pitchFamily="34" charset="0"/>
            </a:endParaRPr>
          </a:p>
        </xdr:txBody>
      </xdr:sp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/>
        </xdr:nvSpPr>
        <xdr:spPr>
          <a:xfrm>
            <a:off x="4229100" y="1379220"/>
            <a:ext cx="1874520" cy="4038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i="0" u="none" strike="noStrike">
                <a:solidFill>
                  <a:schemeClr val="bg1">
                    <a:lumMod val="95000"/>
                  </a:schemeClr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HP Simplified" panose="020B0604020204020204" pitchFamily="34" charset="0"/>
                <a:cs typeface="Calibri"/>
              </a:rPr>
              <a:t>Unidades</a:t>
            </a:r>
            <a:r>
              <a:rPr lang="en-US" sz="1600" b="1" i="0" u="none" strike="noStrike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Calibri"/>
                <a:cs typeface="Calibri"/>
              </a:rPr>
              <a:t> </a:t>
            </a:r>
            <a:r>
              <a:rPr lang="en-US" sz="1600" b="1" i="0" u="none" strike="noStrike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HP Simplified" panose="020B0604020204020204" pitchFamily="34" charset="0"/>
                <a:cs typeface="Calibri"/>
              </a:rPr>
              <a:t>Vendidas</a:t>
            </a:r>
            <a:endParaRPr lang="en-US" sz="1600" b="1" i="0" u="none" strike="noStrike">
              <a:solidFill>
                <a:schemeClr val="bg1">
                  <a:lumMod val="95000"/>
                </a:schemeClr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HP Simplified" panose="020B0604020204020204" pitchFamily="34" charset="0"/>
              <a:cs typeface="Calibri"/>
            </a:endParaRPr>
          </a:p>
        </xdr:txBody>
      </xdr:sp>
    </xdr:grpSp>
    <xdr:clientData/>
  </xdr:twoCellAnchor>
  <xdr:twoCellAnchor>
    <xdr:from>
      <xdr:col>8</xdr:col>
      <xdr:colOff>342900</xdr:colOff>
      <xdr:row>3</xdr:row>
      <xdr:rowOff>129540</xdr:rowOff>
    </xdr:from>
    <xdr:to>
      <xdr:col>11</xdr:col>
      <xdr:colOff>114300</xdr:colOff>
      <xdr:row>11</xdr:row>
      <xdr:rowOff>106680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pSpPr/>
      </xdr:nvGrpSpPr>
      <xdr:grpSpPr>
        <a:xfrm>
          <a:off x="6385560" y="678180"/>
          <a:ext cx="2148840" cy="1440180"/>
          <a:chOff x="6355080" y="571500"/>
          <a:chExt cx="2148840" cy="1440180"/>
        </a:xfrm>
      </xdr:grpSpPr>
      <xdr:grpSp>
        <xdr:nvGrpSpPr>
          <xdr:cNvPr id="31" name="Grupo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GrpSpPr/>
        </xdr:nvGrpSpPr>
        <xdr:grpSpPr>
          <a:xfrm>
            <a:off x="6355080" y="662940"/>
            <a:ext cx="2148840" cy="1249680"/>
            <a:chOff x="4084320" y="655320"/>
            <a:chExt cx="2148840" cy="1249680"/>
          </a:xfrm>
        </xdr:grpSpPr>
        <xdr:sp macro="" textlink="">
          <xdr:nvSpPr>
            <xdr:cNvPr id="35" name="Rectángulo: esquinas redondeadas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4084320" y="655320"/>
              <a:ext cx="2148840" cy="1249680"/>
            </a:xfrm>
            <a:prstGeom prst="roundRect">
              <a:avLst>
                <a:gd name="adj" fmla="val 14000"/>
              </a:avLst>
            </a:prstGeom>
            <a:gradFill flip="none" rotWithShape="1">
              <a:gsLst>
                <a:gs pos="100000">
                  <a:srgbClr val="335BA3"/>
                </a:gs>
                <a:gs pos="41000">
                  <a:schemeClr val="accent1">
                    <a:lumMod val="50000"/>
                  </a:schemeClr>
                </a:gs>
              </a:gsLst>
              <a:lin ang="18000000" scaled="0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2800" b="1">
                <a:latin typeface="HP Simplified" panose="020B0604020204020204" pitchFamily="34" charset="0"/>
                <a:ea typeface="Segoe UI Emoji" panose="020B0502040204020203" pitchFamily="34" charset="0"/>
              </a:endParaRPr>
            </a:p>
          </xdr:txBody>
        </xdr:sp>
        <xdr:sp macro="" textlink="$C$93">
          <xdr:nvSpPr>
            <xdr:cNvPr id="33" name="CuadroText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518660" y="769620"/>
              <a:ext cx="1226820" cy="7162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5477047-3AFC-4B0B-BCF2-5B92D508F7AB}" type="TxLink">
                <a:rPr lang="en-US" sz="4800" b="1" i="0" u="none" strike="noStrike">
                  <a:solidFill>
                    <a:schemeClr val="bg1"/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HP Simplified" panose="020B0604020204020204" pitchFamily="34" charset="0"/>
                  <a:cs typeface="Calibri"/>
                </a:rPr>
                <a:pPr algn="ctr"/>
                <a:t>50</a:t>
              </a:fld>
              <a:endParaRPr lang="es-CO" sz="23900" b="1">
                <a:solidFill>
                  <a:schemeClr val="bg1"/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HP Simplified" panose="020B0604020204020204" pitchFamily="34" charset="0"/>
              </a:endParaRPr>
            </a:p>
          </xdr:txBody>
        </xdr:sp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175760" y="1379220"/>
              <a:ext cx="1988820" cy="4038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 i="0" u="none" strike="noStrike">
                  <a:solidFill>
                    <a:schemeClr val="bg1">
                      <a:lumMod val="95000"/>
                    </a:schemeClr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HP Simplified" panose="020B0604020204020204" pitchFamily="34" charset="0"/>
                  <a:cs typeface="Calibri"/>
                </a:rPr>
                <a:t>Vendedores Activos</a:t>
              </a:r>
            </a:p>
          </xdr:txBody>
        </xdr:sp>
      </xdr:grpSp>
      <xdr:pic>
        <xdr:nvPicPr>
          <xdr:cNvPr id="38" name="Gráfico 37" descr="Crecimiento empresarial con relleno sólido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 flipH="1">
            <a:off x="6461760" y="571500"/>
            <a:ext cx="1440180" cy="144018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129540</xdr:colOff>
      <xdr:row>4</xdr:row>
      <xdr:rowOff>45720</xdr:rowOff>
    </xdr:from>
    <xdr:to>
      <xdr:col>13</xdr:col>
      <xdr:colOff>777240</xdr:colOff>
      <xdr:row>11</xdr:row>
      <xdr:rowOff>15240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8549640" y="777240"/>
          <a:ext cx="2232660" cy="1249680"/>
          <a:chOff x="6271260" y="662940"/>
          <a:chExt cx="2232660" cy="1249680"/>
        </a:xfrm>
      </xdr:grpSpPr>
      <xdr:grpSp>
        <xdr:nvGrpSpPr>
          <xdr:cNvPr id="43" name="Grupo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6271260" y="662940"/>
            <a:ext cx="2232660" cy="1249680"/>
            <a:chOff x="4000500" y="655320"/>
            <a:chExt cx="2232660" cy="1249680"/>
          </a:xfrm>
        </xdr:grpSpPr>
        <xdr:sp macro="" textlink="">
          <xdr:nvSpPr>
            <xdr:cNvPr id="45" name="Rectángulo: esquinas redondeadas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4084320" y="655320"/>
              <a:ext cx="2148840" cy="1249680"/>
            </a:xfrm>
            <a:prstGeom prst="roundRect">
              <a:avLst>
                <a:gd name="adj" fmla="val 14000"/>
              </a:avLst>
            </a:prstGeom>
            <a:gradFill flip="none" rotWithShape="1">
              <a:gsLst>
                <a:gs pos="100000">
                  <a:srgbClr val="335BA3"/>
                </a:gs>
                <a:gs pos="41000">
                  <a:schemeClr val="accent1">
                    <a:lumMod val="50000"/>
                  </a:schemeClr>
                </a:gs>
              </a:gsLst>
              <a:lin ang="18000000" scaled="0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2800" b="1">
                <a:latin typeface="HP Simplified" panose="020B0604020204020204" pitchFamily="34" charset="0"/>
                <a:ea typeface="Segoe UI Emoji" panose="020B0502040204020203" pitchFamily="34" charset="0"/>
              </a:endParaRPr>
            </a:p>
          </xdr:txBody>
        </xdr:sp>
        <xdr:sp macro="" textlink="$C$94">
          <xdr:nvSpPr>
            <xdr:cNvPr id="46" name="CuadroTexto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4000500" y="929640"/>
              <a:ext cx="1226820" cy="7162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FBAAD8A-6B9C-4959-A550-4056D338C8FD}" type="TxLink">
                <a:rPr lang="en-US" sz="6000" b="1" i="0" u="none" strike="noStrike">
                  <a:solidFill>
                    <a:schemeClr val="bg1"/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HP Simplified" panose="020B0604020204020204" pitchFamily="34" charset="0"/>
                  <a:cs typeface="Calibri"/>
                </a:rPr>
                <a:pPr algn="ctr"/>
                <a:t>84</a:t>
              </a:fld>
              <a:endParaRPr lang="es-CO" sz="307000" b="1">
                <a:solidFill>
                  <a:schemeClr val="bg1"/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HP Simplified" panose="020B0604020204020204" pitchFamily="34" charset="0"/>
              </a:endParaRPr>
            </a:p>
          </xdr:txBody>
        </xdr:sp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5036820" y="723900"/>
              <a:ext cx="1150620" cy="1143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en-US" sz="1800" b="1" i="0" u="none" strike="noStrike">
                  <a:solidFill>
                    <a:schemeClr val="bg1">
                      <a:lumMod val="95000"/>
                    </a:schemeClr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HP Simplified" panose="020B0604020204020204" pitchFamily="34" charset="0"/>
                  <a:cs typeface="Calibri"/>
                </a:rPr>
                <a:t>Unidades</a:t>
              </a:r>
            </a:p>
            <a:p>
              <a:pPr algn="l"/>
              <a:r>
                <a:rPr lang="en-US" sz="1800" b="1" i="0" u="none" strike="noStrike">
                  <a:solidFill>
                    <a:schemeClr val="bg1">
                      <a:lumMod val="95000"/>
                    </a:schemeClr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HP Simplified" panose="020B0604020204020204" pitchFamily="34" charset="0"/>
                  <a:cs typeface="Calibri"/>
                </a:rPr>
                <a:t>Promedio</a:t>
              </a:r>
            </a:p>
            <a:p>
              <a:pPr algn="l"/>
              <a:r>
                <a:rPr lang="en-US" sz="1800" b="1" i="0" u="none" strike="noStrike">
                  <a:solidFill>
                    <a:schemeClr val="bg1">
                      <a:lumMod val="95000"/>
                    </a:schemeClr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HP Simplified" panose="020B0604020204020204" pitchFamily="34" charset="0"/>
                  <a:cs typeface="Calibri"/>
                </a:rPr>
                <a:t>Vendedor</a:t>
              </a:r>
            </a:p>
          </xdr:txBody>
        </xdr:sp>
      </xdr:grpSp>
      <xdr:pic>
        <xdr:nvPicPr>
          <xdr:cNvPr id="44" name="Gráfico 43" descr="Gráfico de barras con tendencia alcista con relleno sólido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rcRect/>
          <a:stretch/>
        </xdr:blipFill>
        <xdr:spPr>
          <a:xfrm>
            <a:off x="6289016" y="673076"/>
            <a:ext cx="1239544" cy="1239544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624840</xdr:colOff>
      <xdr:row>12</xdr:row>
      <xdr:rowOff>60960</xdr:rowOff>
    </xdr:from>
    <xdr:to>
      <xdr:col>13</xdr:col>
      <xdr:colOff>556260</xdr:colOff>
      <xdr:row>14</xdr:row>
      <xdr:rowOff>83820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082540" y="2255520"/>
          <a:ext cx="5478780" cy="388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CO" sz="1800" b="1" i="0">
              <a:ln>
                <a:solidFill>
                  <a:srgbClr val="FFFF00"/>
                </a:solidFill>
              </a:ln>
              <a:solidFill>
                <a:srgbClr val="FFFF00"/>
              </a:solidFill>
              <a:latin typeface="HP Simplified" panose="020B0604020204020204" pitchFamily="34" charset="0"/>
            </a:rPr>
            <a:t>GRÁFICO DINÁMICO  CON CONTROL DE FORMULARIOS</a:t>
          </a:r>
        </a:p>
      </xdr:txBody>
    </xdr:sp>
    <xdr:clientData/>
  </xdr:twoCellAnchor>
  <xdr:twoCellAnchor>
    <xdr:from>
      <xdr:col>14</xdr:col>
      <xdr:colOff>160020</xdr:colOff>
      <xdr:row>11</xdr:row>
      <xdr:rowOff>175260</xdr:rowOff>
    </xdr:from>
    <xdr:to>
      <xdr:col>16</xdr:col>
      <xdr:colOff>647700</xdr:colOff>
      <xdr:row>34</xdr:row>
      <xdr:rowOff>53340</xdr:rowOff>
    </xdr:to>
    <xdr:sp macro="" textlink="">
      <xdr:nvSpPr>
        <xdr:cNvPr id="55" name="Rectángulo: esquinas redondeadas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957560" y="2186940"/>
          <a:ext cx="2072640" cy="4084320"/>
        </a:xfrm>
        <a:prstGeom prst="roundRect">
          <a:avLst>
            <a:gd name="adj" fmla="val 6698"/>
          </a:avLst>
        </a:prstGeom>
        <a:gradFill flip="none" rotWithShape="1">
          <a:gsLst>
            <a:gs pos="13000">
              <a:schemeClr val="tx1">
                <a:lumMod val="85000"/>
                <a:lumOff val="15000"/>
              </a:schemeClr>
            </a:gs>
            <a:gs pos="83000">
              <a:schemeClr val="bg2">
                <a:lumMod val="25000"/>
              </a:scheme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lang="es-CO" sz="1800" b="1">
            <a:solidFill>
              <a:schemeClr val="lt1"/>
            </a:solidFill>
            <a:latin typeface="HP Simplified" panose="020B0604020204020204" pitchFamily="34" charset="0"/>
            <a:ea typeface="Segoe UI Emoji" panose="020B0502040204020203" pitchFamily="34" charset="0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14</xdr:row>
      <xdr:rowOff>68580</xdr:rowOff>
    </xdr:from>
    <xdr:to>
      <xdr:col>16</xdr:col>
      <xdr:colOff>609600</xdr:colOff>
      <xdr:row>24</xdr:row>
      <xdr:rowOff>68580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7620</xdr:colOff>
      <xdr:row>17</xdr:row>
      <xdr:rowOff>53340</xdr:rowOff>
    </xdr:from>
    <xdr:to>
      <xdr:col>16</xdr:col>
      <xdr:colOff>76200</xdr:colOff>
      <xdr:row>21</xdr:row>
      <xdr:rowOff>91440</xdr:rowOff>
    </xdr:to>
    <xdr:sp macro="" textlink="$C$96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1597640" y="3162300"/>
          <a:ext cx="861060" cy="7696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0F4FBF0-B020-49E2-94B2-21A6FEABB80D}" type="TxLink">
            <a:rPr lang="en-US" sz="2800" b="1" i="0" u="none" strike="noStrike">
              <a:solidFill>
                <a:schemeClr val="bg1"/>
              </a:solidFill>
              <a:latin typeface="HP Simplified" panose="020B0604020204020204" pitchFamily="34" charset="0"/>
              <a:cs typeface="Calibri"/>
            </a:rPr>
            <a:pPr algn="ctr"/>
            <a:t>81%</a:t>
          </a:fld>
          <a:endParaRPr lang="es-CO" sz="2800" b="1">
            <a:solidFill>
              <a:schemeClr val="bg1"/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14</xdr:col>
      <xdr:colOff>152400</xdr:colOff>
      <xdr:row>25</xdr:row>
      <xdr:rowOff>7620</xdr:rowOff>
    </xdr:from>
    <xdr:to>
      <xdr:col>16</xdr:col>
      <xdr:colOff>640080</xdr:colOff>
      <xdr:row>25</xdr:row>
      <xdr:rowOff>7620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10949940" y="4579620"/>
          <a:ext cx="2072640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342900</xdr:colOff>
      <xdr:row>12</xdr:row>
      <xdr:rowOff>106680</xdr:rowOff>
    </xdr:from>
    <xdr:to>
      <xdr:col>16</xdr:col>
      <xdr:colOff>502920</xdr:colOff>
      <xdr:row>14</xdr:row>
      <xdr:rowOff>76200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11140440" y="2301240"/>
          <a:ext cx="17449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CO" sz="1800" b="1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Ejecución</a:t>
          </a:r>
          <a:r>
            <a:rPr lang="es-CO" sz="18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 PPTO</a:t>
          </a:r>
          <a:endParaRPr lang="es-CO" sz="1800" b="1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 editAs="oneCell">
    <xdr:from>
      <xdr:col>14</xdr:col>
      <xdr:colOff>205740</xdr:colOff>
      <xdr:row>28</xdr:row>
      <xdr:rowOff>58560</xdr:rowOff>
    </xdr:from>
    <xdr:to>
      <xdr:col>15</xdr:col>
      <xdr:colOff>40500</xdr:colOff>
      <xdr:row>31</xdr:row>
      <xdr:rowOff>129540</xdr:rowOff>
    </xdr:to>
    <xdr:pic>
      <xdr:nvPicPr>
        <xdr:cNvPr id="79" name="Gráfico 78" descr="Heroína con relleno sólido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003280" y="5179200"/>
          <a:ext cx="627240" cy="627240"/>
        </a:xfrm>
        <a:prstGeom prst="rect">
          <a:avLst/>
        </a:prstGeom>
      </xdr:spPr>
    </xdr:pic>
    <xdr:clientData/>
  </xdr:twoCellAnchor>
  <xdr:twoCellAnchor editAs="oneCell">
    <xdr:from>
      <xdr:col>14</xdr:col>
      <xdr:colOff>264300</xdr:colOff>
      <xdr:row>29</xdr:row>
      <xdr:rowOff>132360</xdr:rowOff>
    </xdr:from>
    <xdr:to>
      <xdr:col>15</xdr:col>
      <xdr:colOff>91440</xdr:colOff>
      <xdr:row>33</xdr:row>
      <xdr:rowOff>22365</xdr:rowOff>
    </xdr:to>
    <xdr:pic>
      <xdr:nvPicPr>
        <xdr:cNvPr id="81" name="Gráfico 80" descr="Héroe con relleno sólido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061840" y="5435880"/>
          <a:ext cx="627240" cy="627240"/>
        </a:xfrm>
        <a:prstGeom prst="rect">
          <a:avLst/>
        </a:prstGeom>
      </xdr:spPr>
    </xdr:pic>
    <xdr:clientData/>
  </xdr:twoCellAnchor>
  <xdr:twoCellAnchor>
    <xdr:from>
      <xdr:col>14</xdr:col>
      <xdr:colOff>655320</xdr:colOff>
      <xdr:row>25</xdr:row>
      <xdr:rowOff>30480</xdr:rowOff>
    </xdr:from>
    <xdr:to>
      <xdr:col>16</xdr:col>
      <xdr:colOff>251460</xdr:colOff>
      <xdr:row>31</xdr:row>
      <xdr:rowOff>22860</xdr:rowOff>
    </xdr:to>
    <xdr:sp macro="" textlink="C98">
      <xdr:nvSpPr>
        <xdr:cNvPr id="82" name="CuadroTex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11452860" y="4602480"/>
          <a:ext cx="1181100" cy="1089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6ED3A80-54E9-4463-9286-F9C4DB9125EB}" type="TxLink">
            <a:rPr lang="en-US" sz="7200" b="1" i="0" u="none" strike="noStrike">
              <a:solidFill>
                <a:schemeClr val="accent1"/>
              </a:solidFill>
              <a:latin typeface="HP Simplified" panose="020B0604020204020204" pitchFamily="34" charset="0"/>
              <a:cs typeface="Calibri"/>
            </a:rPr>
            <a:pPr algn="ctr"/>
            <a:t>31</a:t>
          </a:fld>
          <a:endParaRPr lang="es-CO" sz="7200" b="1">
            <a:solidFill>
              <a:schemeClr val="accent1"/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14</xdr:col>
      <xdr:colOff>259080</xdr:colOff>
      <xdr:row>30</xdr:row>
      <xdr:rowOff>137160</xdr:rowOff>
    </xdr:from>
    <xdr:to>
      <xdr:col>16</xdr:col>
      <xdr:colOff>525780</xdr:colOff>
      <xdr:row>34</xdr:row>
      <xdr:rowOff>99060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056620" y="5623560"/>
          <a:ext cx="1851660" cy="693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Vendedores alcanzaron</a:t>
          </a:r>
          <a:r>
            <a:rPr lang="es-CO" sz="1400" b="1" baseline="0">
              <a:solidFill>
                <a:schemeClr val="bg1">
                  <a:lumMod val="95000"/>
                </a:schemeClr>
              </a:solidFill>
              <a:latin typeface="HP Simplified" panose="020B0604020204020204" pitchFamily="34" charset="0"/>
            </a:rPr>
            <a:t> la meta</a:t>
          </a:r>
          <a:endParaRPr lang="es-CO" sz="1400" b="1">
            <a:solidFill>
              <a:schemeClr val="bg1">
                <a:lumMod val="95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1</xdr:col>
      <xdr:colOff>137160</xdr:colOff>
      <xdr:row>12</xdr:row>
      <xdr:rowOff>0</xdr:rowOff>
    </xdr:from>
    <xdr:to>
      <xdr:col>6</xdr:col>
      <xdr:colOff>190500</xdr:colOff>
      <xdr:row>14</xdr:row>
      <xdr:rowOff>76200</xdr:rowOff>
    </xdr:to>
    <xdr:sp macro="" textlink="">
      <xdr:nvSpPr>
        <xdr:cNvPr id="86" name="Rectángulo: esquinas redondeadas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32460" y="2194560"/>
          <a:ext cx="4015740" cy="441960"/>
        </a:xfrm>
        <a:prstGeom prst="roundRect">
          <a:avLst>
            <a:gd name="adj" fmla="val 18830"/>
          </a:avLst>
        </a:prstGeom>
        <a:gradFill flip="none" rotWithShape="1">
          <a:gsLst>
            <a:gs pos="0">
              <a:srgbClr val="676767"/>
            </a:gs>
            <a:gs pos="100000">
              <a:schemeClr val="tx1">
                <a:lumMod val="50000"/>
                <a:lumOff val="50000"/>
              </a:schemeClr>
            </a:gs>
            <a:gs pos="79000">
              <a:schemeClr val="bg2">
                <a:lumMod val="25000"/>
              </a:schemeClr>
            </a:gs>
            <a:gs pos="22000">
              <a:schemeClr val="bg2">
                <a:lumMod val="25000"/>
              </a:schemeClr>
            </a:gs>
          </a:gsLst>
          <a:lin ang="180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800" b="1">
              <a:latin typeface="HP Simplified" panose="020B0604020204020204" pitchFamily="34" charset="0"/>
              <a:ea typeface="Segoe UI Emoji" panose="020B0502040204020203" pitchFamily="34" charset="0"/>
            </a:rPr>
            <a:t>DISTRIBUCIÓN</a:t>
          </a:r>
          <a:r>
            <a:rPr lang="es-CO" sz="1800" b="1" baseline="0">
              <a:latin typeface="HP Simplified" panose="020B0604020204020204" pitchFamily="34" charset="0"/>
              <a:ea typeface="Segoe UI Emoji" panose="020B0502040204020203" pitchFamily="34" charset="0"/>
            </a:rPr>
            <a:t> VENTAS POR DÍA</a:t>
          </a:r>
          <a:endParaRPr lang="es-CO" sz="1800" b="1">
            <a:latin typeface="HP Simplified" panose="020B0604020204020204" pitchFamily="34" charset="0"/>
            <a:ea typeface="Segoe UI Emoji" panose="020B0502040204020203" pitchFamily="34" charset="0"/>
          </a:endParaRPr>
        </a:p>
      </xdr:txBody>
    </xdr:sp>
    <xdr:clientData/>
  </xdr:twoCellAnchor>
  <xdr:twoCellAnchor>
    <xdr:from>
      <xdr:col>1</xdr:col>
      <xdr:colOff>160020</xdr:colOff>
      <xdr:row>15</xdr:row>
      <xdr:rowOff>7620</xdr:rowOff>
    </xdr:from>
    <xdr:to>
      <xdr:col>6</xdr:col>
      <xdr:colOff>190500</xdr:colOff>
      <xdr:row>24</xdr:row>
      <xdr:rowOff>148590</xdr:rowOff>
    </xdr:to>
    <xdr:graphicFrame macro="">
      <xdr:nvGraphicFramePr>
        <xdr:cNvPr id="84" name="Gráfic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304800</xdr:colOff>
      <xdr:row>24</xdr:row>
      <xdr:rowOff>106680</xdr:rowOff>
    </xdr:from>
    <xdr:to>
      <xdr:col>1</xdr:col>
      <xdr:colOff>708660</xdr:colOff>
      <xdr:row>25</xdr:row>
      <xdr:rowOff>121920</xdr:rowOff>
    </xdr:to>
    <xdr:sp macro="" textlink="D101">
      <xdr:nvSpPr>
        <xdr:cNvPr id="85" name="CuadroText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800100" y="4495800"/>
          <a:ext cx="40386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0C9B98E-BEB1-4B47-BE51-A7E04C4D556C}" type="TxLink">
            <a:rPr lang="en-US" sz="1000" b="0" i="0" u="none" strike="noStrike">
              <a:solidFill>
                <a:schemeClr val="bg1">
                  <a:lumMod val="50000"/>
                </a:schemeClr>
              </a:solidFill>
              <a:latin typeface="HP Simplified" panose="020B0604020204020204" pitchFamily="34" charset="0"/>
              <a:cs typeface="Calibri"/>
            </a:rPr>
            <a:pPr/>
            <a:t>632</a:t>
          </a:fld>
          <a:endParaRPr lang="es-CO" sz="1000" b="0">
            <a:solidFill>
              <a:schemeClr val="bg1">
                <a:lumMod val="50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2</xdr:col>
      <xdr:colOff>72390</xdr:colOff>
      <xdr:row>24</xdr:row>
      <xdr:rowOff>106680</xdr:rowOff>
    </xdr:from>
    <xdr:to>
      <xdr:col>2</xdr:col>
      <xdr:colOff>476250</xdr:colOff>
      <xdr:row>25</xdr:row>
      <xdr:rowOff>121920</xdr:rowOff>
    </xdr:to>
    <xdr:sp macro="" textlink="D102">
      <xdr:nvSpPr>
        <xdr:cNvPr id="91" name="CuadroText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1360170" y="4495800"/>
          <a:ext cx="40386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2B0E4DF-6073-41B9-BD99-5BC743534FBD}" type="TxLink">
            <a:rPr lang="en-US" sz="1000" b="0" i="0" u="none" strike="noStrike">
              <a:solidFill>
                <a:schemeClr val="bg1">
                  <a:lumMod val="50000"/>
                </a:schemeClr>
              </a:solidFill>
              <a:latin typeface="HP Simplified" panose="020B0604020204020204" pitchFamily="34" charset="0"/>
              <a:cs typeface="Calibri"/>
            </a:rPr>
            <a:pPr/>
            <a:t>716</a:t>
          </a:fld>
          <a:endParaRPr lang="es-CO" sz="1000" b="0">
            <a:solidFill>
              <a:schemeClr val="bg1">
                <a:lumMod val="50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2</xdr:col>
      <xdr:colOff>632460</xdr:colOff>
      <xdr:row>24</xdr:row>
      <xdr:rowOff>106680</xdr:rowOff>
    </xdr:from>
    <xdr:to>
      <xdr:col>3</xdr:col>
      <xdr:colOff>243840</xdr:colOff>
      <xdr:row>25</xdr:row>
      <xdr:rowOff>121920</xdr:rowOff>
    </xdr:to>
    <xdr:sp macro="" textlink="D103">
      <xdr:nvSpPr>
        <xdr:cNvPr id="92" name="CuadroText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1920240" y="4495800"/>
          <a:ext cx="40386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D1A988D-A172-4C7C-B030-779ACE057232}" type="TxLink">
            <a:rPr lang="en-US" sz="1000" b="0" i="0" u="none" strike="noStrike">
              <a:solidFill>
                <a:schemeClr val="bg1">
                  <a:lumMod val="50000"/>
                </a:schemeClr>
              </a:solidFill>
              <a:latin typeface="HP Simplified" panose="020B0604020204020204" pitchFamily="34" charset="0"/>
              <a:cs typeface="Calibri"/>
            </a:rPr>
            <a:pPr/>
            <a:t>758</a:t>
          </a:fld>
          <a:endParaRPr lang="es-CO" sz="1000" b="0">
            <a:solidFill>
              <a:schemeClr val="bg1">
                <a:lumMod val="50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3</xdr:col>
      <xdr:colOff>400050</xdr:colOff>
      <xdr:row>24</xdr:row>
      <xdr:rowOff>106680</xdr:rowOff>
    </xdr:from>
    <xdr:to>
      <xdr:col>4</xdr:col>
      <xdr:colOff>11430</xdr:colOff>
      <xdr:row>25</xdr:row>
      <xdr:rowOff>121920</xdr:rowOff>
    </xdr:to>
    <xdr:sp macro="" textlink="D104">
      <xdr:nvSpPr>
        <xdr:cNvPr id="93" name="CuadroText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2480310" y="4495800"/>
          <a:ext cx="40386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ECE2BE3-0367-409A-88B0-5FC584B57826}" type="TxLink">
            <a:rPr lang="en-US" sz="1000" b="0" i="0" u="none" strike="noStrike">
              <a:solidFill>
                <a:schemeClr val="bg1">
                  <a:lumMod val="50000"/>
                </a:schemeClr>
              </a:solidFill>
              <a:latin typeface="HP Simplified" panose="020B0604020204020204" pitchFamily="34" charset="0"/>
              <a:cs typeface="Calibri"/>
            </a:rPr>
            <a:pPr/>
            <a:t>590</a:t>
          </a:fld>
          <a:endParaRPr lang="es-CO" sz="1000" b="0">
            <a:solidFill>
              <a:schemeClr val="bg1">
                <a:lumMod val="50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4</xdr:col>
      <xdr:colOff>167640</xdr:colOff>
      <xdr:row>24</xdr:row>
      <xdr:rowOff>106680</xdr:rowOff>
    </xdr:from>
    <xdr:to>
      <xdr:col>4</xdr:col>
      <xdr:colOff>571500</xdr:colOff>
      <xdr:row>25</xdr:row>
      <xdr:rowOff>121920</xdr:rowOff>
    </xdr:to>
    <xdr:sp macro="" textlink="D105">
      <xdr:nvSpPr>
        <xdr:cNvPr id="94" name="CuadroTex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3040380" y="4495800"/>
          <a:ext cx="40386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34792A-87C2-4875-A2CF-0766BB7BBC86}" type="TxLink">
            <a:rPr lang="en-US" sz="1000" b="0" i="0" u="none" strike="noStrike">
              <a:solidFill>
                <a:schemeClr val="bg1">
                  <a:lumMod val="50000"/>
                </a:schemeClr>
              </a:solidFill>
              <a:latin typeface="HP Simplified" panose="020B0604020204020204" pitchFamily="34" charset="0"/>
              <a:cs typeface="Calibri"/>
            </a:rPr>
            <a:pPr/>
            <a:t>548</a:t>
          </a:fld>
          <a:endParaRPr lang="es-CO" sz="1000" b="0">
            <a:solidFill>
              <a:schemeClr val="bg1">
                <a:lumMod val="50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4</xdr:col>
      <xdr:colOff>727710</xdr:colOff>
      <xdr:row>24</xdr:row>
      <xdr:rowOff>106680</xdr:rowOff>
    </xdr:from>
    <xdr:to>
      <xdr:col>5</xdr:col>
      <xdr:colOff>339090</xdr:colOff>
      <xdr:row>25</xdr:row>
      <xdr:rowOff>121920</xdr:rowOff>
    </xdr:to>
    <xdr:sp macro="" textlink="D106">
      <xdr:nvSpPr>
        <xdr:cNvPr id="95" name="CuadroText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3600450" y="4495800"/>
          <a:ext cx="40386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A0CB94-7082-4773-AC64-4788AB1F5F41}" type="TxLink">
            <a:rPr lang="en-US" sz="1000" b="0" i="0" u="none" strike="noStrike">
              <a:solidFill>
                <a:schemeClr val="bg1">
                  <a:lumMod val="50000"/>
                </a:schemeClr>
              </a:solidFill>
              <a:latin typeface="HP Simplified" panose="020B0604020204020204" pitchFamily="34" charset="0"/>
              <a:cs typeface="Calibri"/>
            </a:rPr>
            <a:pPr/>
            <a:t>506</a:t>
          </a:fld>
          <a:endParaRPr lang="es-CO" sz="1000" b="0">
            <a:solidFill>
              <a:schemeClr val="bg1">
                <a:lumMod val="50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5</xdr:col>
      <xdr:colOff>495300</xdr:colOff>
      <xdr:row>24</xdr:row>
      <xdr:rowOff>106680</xdr:rowOff>
    </xdr:from>
    <xdr:to>
      <xdr:col>6</xdr:col>
      <xdr:colOff>106680</xdr:colOff>
      <xdr:row>25</xdr:row>
      <xdr:rowOff>121920</xdr:rowOff>
    </xdr:to>
    <xdr:sp macro="" textlink="D107">
      <xdr:nvSpPr>
        <xdr:cNvPr id="96" name="CuadroText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4160520" y="4495800"/>
          <a:ext cx="403860" cy="198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D76387-B03D-422C-BC44-253161EEDDF0}" type="TxLink">
            <a:rPr lang="en-US" sz="1000" b="0" i="0" u="none" strike="noStrike">
              <a:solidFill>
                <a:schemeClr val="bg1">
                  <a:lumMod val="50000"/>
                </a:schemeClr>
              </a:solidFill>
              <a:latin typeface="HP Simplified" panose="020B0604020204020204" pitchFamily="34" charset="0"/>
              <a:cs typeface="Calibri"/>
            </a:rPr>
            <a:pPr/>
            <a:t>463</a:t>
          </a:fld>
          <a:endParaRPr lang="es-CO" sz="1000" b="0">
            <a:solidFill>
              <a:schemeClr val="bg1">
                <a:lumMod val="50000"/>
              </a:schemeClr>
            </a:solidFill>
            <a:latin typeface="HP Simplified" panose="020B0604020204020204" pitchFamily="34" charset="0"/>
          </a:endParaRPr>
        </a:p>
      </xdr:txBody>
    </xdr:sp>
    <xdr:clientData/>
  </xdr:twoCellAnchor>
  <xdr:twoCellAnchor>
    <xdr:from>
      <xdr:col>5</xdr:col>
      <xdr:colOff>548640</xdr:colOff>
      <xdr:row>1</xdr:row>
      <xdr:rowOff>83820</xdr:rowOff>
    </xdr:from>
    <xdr:to>
      <xdr:col>16</xdr:col>
      <xdr:colOff>624840</xdr:colOff>
      <xdr:row>3</xdr:row>
      <xdr:rowOff>160020</xdr:rowOff>
    </xdr:to>
    <xdr:sp macro="" textlink="">
      <xdr:nvSpPr>
        <xdr:cNvPr id="97" name="Rectángulo: esquinas redondeadas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4213860" y="266700"/>
          <a:ext cx="8793480" cy="441960"/>
        </a:xfrm>
        <a:prstGeom prst="roundRect">
          <a:avLst>
            <a:gd name="adj" fmla="val 18830"/>
          </a:avLst>
        </a:prstGeom>
        <a:gradFill flip="none" rotWithShape="1">
          <a:gsLst>
            <a:gs pos="0">
              <a:srgbClr val="676767"/>
            </a:gs>
            <a:gs pos="100000">
              <a:schemeClr val="tx1">
                <a:lumMod val="50000"/>
                <a:lumOff val="50000"/>
              </a:schemeClr>
            </a:gs>
            <a:gs pos="79000">
              <a:schemeClr val="bg2">
                <a:lumMod val="25000"/>
              </a:schemeClr>
            </a:gs>
            <a:gs pos="22000">
              <a:schemeClr val="bg2">
                <a:lumMod val="25000"/>
              </a:schemeClr>
            </a:gs>
          </a:gsLst>
          <a:lin ang="18000000" scaled="0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2800" b="1">
              <a:latin typeface="HP Simplified" panose="020B0604020204020204" pitchFamily="34" charset="0"/>
              <a:ea typeface="Segoe UI Emoji" panose="020B0502040204020203" pitchFamily="34" charset="0"/>
            </a:rPr>
            <a:t>DASHBOARD</a:t>
          </a:r>
          <a:r>
            <a:rPr lang="es-CO" sz="2800" b="1" baseline="0">
              <a:latin typeface="HP Simplified" panose="020B0604020204020204" pitchFamily="34" charset="0"/>
              <a:ea typeface="Segoe UI Emoji" panose="020B0502040204020203" pitchFamily="34" charset="0"/>
            </a:rPr>
            <a:t> VENTAS ENERO 2020</a:t>
          </a:r>
          <a:endParaRPr lang="es-CO" sz="2800" b="1">
            <a:latin typeface="HP Simplified" panose="020B0604020204020204" pitchFamily="34" charset="0"/>
            <a:ea typeface="Segoe UI Emoji" panose="020B0502040204020203" pitchFamily="34" charset="0"/>
          </a:endParaRPr>
        </a:p>
      </xdr:txBody>
    </xdr:sp>
    <xdr:clientData/>
  </xdr:twoCellAnchor>
  <xdr:twoCellAnchor>
    <xdr:from>
      <xdr:col>2</xdr:col>
      <xdr:colOff>685800</xdr:colOff>
      <xdr:row>15</xdr:row>
      <xdr:rowOff>22860</xdr:rowOff>
    </xdr:from>
    <xdr:to>
      <xdr:col>3</xdr:col>
      <xdr:colOff>175260</xdr:colOff>
      <xdr:row>23</xdr:row>
      <xdr:rowOff>45720</xdr:rowOff>
    </xdr:to>
    <xdr:sp macro="" textlink="">
      <xdr:nvSpPr>
        <xdr:cNvPr id="87" name="Rectá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973580" y="2766060"/>
          <a:ext cx="281940" cy="1485900"/>
        </a:xfrm>
        <a:prstGeom prst="rect">
          <a:avLst/>
        </a:prstGeom>
        <a:solidFill>
          <a:schemeClr val="bg1">
            <a:lumMod val="95000"/>
            <a:alpha val="2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213360</xdr:colOff>
      <xdr:row>8</xdr:row>
      <xdr:rowOff>83820</xdr:rowOff>
    </xdr:from>
    <xdr:to>
      <xdr:col>5</xdr:col>
      <xdr:colOff>342900</xdr:colOff>
      <xdr:row>11</xdr:row>
      <xdr:rowOff>7620</xdr:rowOff>
    </xdr:to>
    <xdr:grpSp>
      <xdr:nvGrpSpPr>
        <xdr:cNvPr id="105" name="Grup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pSpPr/>
      </xdr:nvGrpSpPr>
      <xdr:grpSpPr>
        <a:xfrm>
          <a:off x="708660" y="1546860"/>
          <a:ext cx="3299460" cy="472440"/>
          <a:chOff x="3482340" y="1280160"/>
          <a:chExt cx="2750820" cy="624840"/>
        </a:xfrm>
      </xdr:grpSpPr>
      <xdr:sp macro="" textlink="">
        <xdr:nvSpPr>
          <xdr:cNvPr id="109" name="Rectángulo: esquinas redondeadas 10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/>
        </xdr:nvSpPr>
        <xdr:spPr>
          <a:xfrm>
            <a:off x="3482340" y="1280160"/>
            <a:ext cx="2750820" cy="624840"/>
          </a:xfrm>
          <a:prstGeom prst="roundRect">
            <a:avLst>
              <a:gd name="adj" fmla="val 19556"/>
            </a:avLst>
          </a:prstGeom>
          <a:gradFill flip="none" rotWithShape="1">
            <a:gsLst>
              <a:gs pos="100000">
                <a:srgbClr val="335BA3"/>
              </a:gs>
              <a:gs pos="41000">
                <a:schemeClr val="accent1">
                  <a:lumMod val="50000"/>
                </a:schemeClr>
              </a:gs>
            </a:gsLst>
            <a:lin ang="18000000" scaled="0"/>
            <a:tileRect/>
          </a:gra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2800" b="1">
              <a:latin typeface="HP Simplified" panose="020B0604020204020204" pitchFamily="34" charset="0"/>
              <a:ea typeface="Segoe UI Emoji" panose="020B0502040204020203" pitchFamily="34" charset="0"/>
            </a:endParaRPr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>
            <a:off x="3796080" y="1389298"/>
            <a:ext cx="2125980" cy="4038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 i="0" u="none" strike="noStrike">
                <a:solidFill>
                  <a:schemeClr val="bg1">
                    <a:lumMod val="95000"/>
                  </a:schemeClr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HP Simplified" panose="020B0604020204020204" pitchFamily="34" charset="0"/>
                <a:cs typeface="Calibri"/>
              </a:rPr>
              <a:t>GERENCIA</a:t>
            </a:r>
            <a:r>
              <a:rPr lang="en-US" sz="2000" b="1" i="0" u="none" strike="noStrike" baseline="0">
                <a:solidFill>
                  <a:schemeClr val="bg1">
                    <a:lumMod val="95000"/>
                  </a:schemeClr>
                </a:solidFill>
                <a:effectLst>
                  <a:outerShdw blurRad="50800" dist="38100" dir="18900000" algn="bl" rotWithShape="0">
                    <a:prstClr val="black">
                      <a:alpha val="40000"/>
                    </a:prstClr>
                  </a:outerShdw>
                </a:effectLst>
                <a:latin typeface="HP Simplified" panose="020B0604020204020204" pitchFamily="34" charset="0"/>
                <a:cs typeface="Calibri"/>
              </a:rPr>
              <a:t> COMERCIAL</a:t>
            </a:r>
            <a:endParaRPr lang="en-US" sz="2000" b="1" i="0" u="none" strike="noStrike">
              <a:solidFill>
                <a:schemeClr val="bg1">
                  <a:lumMod val="95000"/>
                </a:schemeClr>
              </a:solidFill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  <a:latin typeface="HP Simplified" panose="020B0604020204020204" pitchFamily="34" charset="0"/>
              <a:cs typeface="Calibri"/>
            </a:endParaRPr>
          </a:p>
        </xdr:txBody>
      </xdr:sp>
    </xdr:grpSp>
    <xdr:clientData/>
  </xdr:twoCellAnchor>
  <xdr:oneCellAnchor>
    <xdr:from>
      <xdr:col>1</xdr:col>
      <xdr:colOff>50651</xdr:colOff>
      <xdr:row>32</xdr:row>
      <xdr:rowOff>69924</xdr:rowOff>
    </xdr:from>
    <xdr:ext cx="4160498" cy="448236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45951" y="5922084"/>
          <a:ext cx="4160498" cy="448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400">
              <a:solidFill>
                <a:srgbClr val="FF0000"/>
              </a:solidFill>
              <a:latin typeface="Modern Love Grunge" panose="04070805081005020601" pitchFamily="82" charset="0"/>
            </a:rPr>
            <a:t>MEJORES REPORTES</a:t>
          </a:r>
          <a:r>
            <a:rPr lang="es-CO" sz="1400" baseline="0">
              <a:solidFill>
                <a:srgbClr val="FF0000"/>
              </a:solidFill>
              <a:latin typeface="Modern Love Grunge" panose="04070805081005020601" pitchFamily="82" charset="0"/>
            </a:rPr>
            <a:t> PARA MEJORES DECISIONES</a:t>
          </a:r>
          <a:endParaRPr lang="es-CO" sz="1400">
            <a:solidFill>
              <a:srgbClr val="FF0000"/>
            </a:solidFill>
            <a:latin typeface="Modern Love Grunge" panose="04070805081005020601" pitchFamily="82" charset="0"/>
          </a:endParaRPr>
        </a:p>
      </xdr:txBody>
    </xdr:sp>
    <xdr:clientData/>
  </xdr:oneCellAnchor>
  <xdr:twoCellAnchor editAs="oneCell">
    <xdr:from>
      <xdr:col>1</xdr:col>
      <xdr:colOff>182880</xdr:colOff>
      <xdr:row>8</xdr:row>
      <xdr:rowOff>45720</xdr:rowOff>
    </xdr:from>
    <xdr:to>
      <xdr:col>1</xdr:col>
      <xdr:colOff>701040</xdr:colOff>
      <xdr:row>11</xdr:row>
      <xdr:rowOff>15240</xdr:rowOff>
    </xdr:to>
    <xdr:pic>
      <xdr:nvPicPr>
        <xdr:cNvPr id="113" name="Gráfico 112" descr="A lightbulb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78180" y="150876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3</xdr:col>
      <xdr:colOff>601980</xdr:colOff>
      <xdr:row>0</xdr:row>
      <xdr:rowOff>144780</xdr:rowOff>
    </xdr:from>
    <xdr:to>
      <xdr:col>5</xdr:col>
      <xdr:colOff>477660</xdr:colOff>
      <xdr:row>8</xdr:row>
      <xdr:rowOff>136665</xdr:rowOff>
    </xdr:to>
    <xdr:pic>
      <xdr:nvPicPr>
        <xdr:cNvPr id="115" name="Gráfico 114" descr="A collection of circles in various sizes and patterns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82240" y="144780"/>
          <a:ext cx="1460640" cy="1460640"/>
        </a:xfrm>
        <a:prstGeom prst="rect">
          <a:avLst/>
        </a:prstGeom>
      </xdr:spPr>
    </xdr:pic>
    <xdr:clientData/>
  </xdr:twoCellAnchor>
  <xdr:twoCellAnchor>
    <xdr:from>
      <xdr:col>14</xdr:col>
      <xdr:colOff>76200</xdr:colOff>
      <xdr:row>4</xdr:row>
      <xdr:rowOff>45720</xdr:rowOff>
    </xdr:from>
    <xdr:to>
      <xdr:col>16</xdr:col>
      <xdr:colOff>655320</xdr:colOff>
      <xdr:row>11</xdr:row>
      <xdr:rowOff>15240</xdr:rowOff>
    </xdr:to>
    <xdr:grpSp>
      <xdr:nvGrpSpPr>
        <xdr:cNvPr id="119" name="Grup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pSpPr/>
      </xdr:nvGrpSpPr>
      <xdr:grpSpPr>
        <a:xfrm>
          <a:off x="10873740" y="777240"/>
          <a:ext cx="2164080" cy="1249680"/>
          <a:chOff x="10873740" y="777240"/>
          <a:chExt cx="2164080" cy="1249680"/>
        </a:xfrm>
      </xdr:grpSpPr>
      <xdr:grpSp>
        <xdr:nvGrpSpPr>
          <xdr:cNvPr id="65" name="Grupo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GrpSpPr/>
        </xdr:nvGrpSpPr>
        <xdr:grpSpPr>
          <a:xfrm>
            <a:off x="10873740" y="777240"/>
            <a:ext cx="2164080" cy="1249680"/>
            <a:chOff x="10523220" y="777240"/>
            <a:chExt cx="2164080" cy="1249680"/>
          </a:xfrm>
        </xdr:grpSpPr>
        <xdr:grpSp>
          <xdr:nvGrpSpPr>
            <xdr:cNvPr id="60" name="Grupo 59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GrpSpPr/>
          </xdr:nvGrpSpPr>
          <xdr:grpSpPr>
            <a:xfrm>
              <a:off x="10523220" y="777240"/>
              <a:ext cx="2164080" cy="1249680"/>
              <a:chOff x="4084320" y="655320"/>
              <a:chExt cx="2164080" cy="1249680"/>
            </a:xfrm>
          </xdr:grpSpPr>
          <xdr:sp macro="" textlink="">
            <xdr:nvSpPr>
              <xdr:cNvPr id="62" name="Rectángulo: esquinas redondeadas 61">
                <a:extLst>
                  <a:ext uri="{FF2B5EF4-FFF2-40B4-BE49-F238E27FC236}">
                    <a16:creationId xmlns:a16="http://schemas.microsoft.com/office/drawing/2014/main" id="{00000000-0008-0000-0000-00003E000000}"/>
                  </a:ext>
                </a:extLst>
              </xdr:cNvPr>
              <xdr:cNvSpPr/>
            </xdr:nvSpPr>
            <xdr:spPr>
              <a:xfrm>
                <a:off x="4084320" y="655320"/>
                <a:ext cx="2148840" cy="1249680"/>
              </a:xfrm>
              <a:prstGeom prst="roundRect">
                <a:avLst>
                  <a:gd name="adj" fmla="val 14000"/>
                </a:avLst>
              </a:prstGeom>
              <a:gradFill flip="none" rotWithShape="1">
                <a:gsLst>
                  <a:gs pos="100000">
                    <a:srgbClr val="335BA3"/>
                  </a:gs>
                  <a:gs pos="41000">
                    <a:schemeClr val="accent1">
                      <a:lumMod val="50000"/>
                    </a:schemeClr>
                  </a:gs>
                </a:gsLst>
                <a:lin ang="18000000" scaled="0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CO" sz="2800" b="1">
                  <a:latin typeface="HP Simplified" panose="020B0604020204020204" pitchFamily="34" charset="0"/>
                  <a:ea typeface="Segoe UI Emoji" panose="020B0502040204020203" pitchFamily="34" charset="0"/>
                </a:endParaRPr>
              </a:p>
            </xdr:txBody>
          </xdr:sp>
          <xdr:sp macro="" textlink="">
            <xdr:nvSpPr>
              <xdr:cNvPr id="64" name="CuadroTexto 63">
                <a:extLst>
                  <a:ext uri="{FF2B5EF4-FFF2-40B4-BE49-F238E27FC236}">
                    <a16:creationId xmlns:a16="http://schemas.microsoft.com/office/drawing/2014/main" id="{00000000-0008-0000-0000-000040000000}"/>
                  </a:ext>
                </a:extLst>
              </xdr:cNvPr>
              <xdr:cNvSpPr txBox="1"/>
            </xdr:nvSpPr>
            <xdr:spPr>
              <a:xfrm>
                <a:off x="4236720" y="1470660"/>
                <a:ext cx="2011680" cy="25908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800" b="1" i="0" u="none" strike="noStrike">
                    <a:solidFill>
                      <a:schemeClr val="bg1">
                        <a:lumMod val="95000"/>
                      </a:schemeClr>
                    </a:solidFill>
                    <a:effectLst>
                      <a:outerShdw blurRad="50800" dist="38100" dir="18900000" algn="bl" rotWithShape="0">
                        <a:prstClr val="black">
                          <a:alpha val="40000"/>
                        </a:prstClr>
                      </a:outerShdw>
                    </a:effectLst>
                    <a:latin typeface="HP Simplified" panose="020B0604020204020204" pitchFamily="34" charset="0"/>
                    <a:cs typeface="Calibri"/>
                  </a:rPr>
                  <a:t>Mejor Resultado</a:t>
                </a:r>
              </a:p>
            </xdr:txBody>
          </xdr:sp>
        </xdr:grpSp>
        <xdr:pic>
          <xdr:nvPicPr>
            <xdr:cNvPr id="58" name="Gráfico 57" descr="Estrella contorno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2"/>
                </a:ext>
              </a:extLst>
            </a:blip>
            <a:srcRect/>
            <a:stretch/>
          </xdr:blipFill>
          <xdr:spPr>
            <a:xfrm>
              <a:off x="11803380" y="784860"/>
              <a:ext cx="784860" cy="784860"/>
            </a:xfrm>
            <a:prstGeom prst="rect">
              <a:avLst/>
            </a:prstGeom>
          </xdr:spPr>
        </xdr:pic>
        <xdr:pic>
          <xdr:nvPicPr>
            <xdr:cNvPr id="68" name="Gráfico 67" descr="Estrella contorn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2"/>
                </a:ext>
              </a:extLst>
            </a:blip>
            <a:srcRect/>
            <a:stretch/>
          </xdr:blipFill>
          <xdr:spPr>
            <a:xfrm>
              <a:off x="11254740" y="1135380"/>
              <a:ext cx="784860" cy="784860"/>
            </a:xfrm>
            <a:prstGeom prst="rect">
              <a:avLst/>
            </a:prstGeom>
          </xdr:spPr>
        </xdr:pic>
        <xdr:pic>
          <xdr:nvPicPr>
            <xdr:cNvPr id="69" name="Gráfico 68" descr="Estrella contorno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2"/>
                </a:ext>
              </a:extLst>
            </a:blip>
            <a:srcRect/>
            <a:stretch/>
          </xdr:blipFill>
          <xdr:spPr>
            <a:xfrm>
              <a:off x="10607040" y="830580"/>
              <a:ext cx="784860" cy="784860"/>
            </a:xfrm>
            <a:prstGeom prst="rect">
              <a:avLst/>
            </a:prstGeom>
          </xdr:spPr>
        </xdr:pic>
      </xdr:grpSp>
      <xdr:sp macro="" textlink="$C$95">
        <xdr:nvSpPr>
          <xdr:cNvPr id="118" name="CuadroTexto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 txBox="1"/>
        </xdr:nvSpPr>
        <xdr:spPr>
          <a:xfrm>
            <a:off x="11551920" y="853440"/>
            <a:ext cx="975360" cy="922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367DF1C-648B-40E2-A8BA-BEB38327A818}" type="TxLink">
              <a:rPr lang="en-US" sz="4800" b="1" i="0" u="none" strike="noStrike">
                <a:solidFill>
                  <a:schemeClr val="bg1"/>
                </a:solidFill>
                <a:latin typeface="HP Simplified" panose="020B0604020204020204" pitchFamily="34" charset="0"/>
                <a:cs typeface="Calibri"/>
              </a:rPr>
              <a:pPr/>
              <a:t>92</a:t>
            </a:fld>
            <a:endParaRPr lang="es-CO" sz="4800" b="1">
              <a:solidFill>
                <a:schemeClr val="bg1"/>
              </a:solidFill>
              <a:latin typeface="HP Simplified" panose="020B0604020204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4B81-A2CD-4807-BF00-F0D7FA94E217}">
  <dimension ref="B1:F107"/>
  <sheetViews>
    <sheetView showGridLines="0" showRowColHeaders="0" tabSelected="1" zoomScaleNormal="100" workbookViewId="0">
      <selection activeCell="P10" sqref="P10"/>
    </sheetView>
  </sheetViews>
  <sheetFormatPr baseColWidth="10" defaultRowHeight="14.4" x14ac:dyDescent="0.3"/>
  <cols>
    <col min="1" max="1" width="7.21875" style="1" customWidth="1"/>
    <col min="2" max="16384" width="11.5546875" style="1"/>
  </cols>
  <sheetData>
    <row r="1" s="1" customFormat="1" x14ac:dyDescent="0.3"/>
    <row r="2" s="1" customFormat="1" x14ac:dyDescent="0.3"/>
    <row r="3" s="1" customFormat="1" x14ac:dyDescent="0.3"/>
    <row r="4" s="1" customFormat="1" x14ac:dyDescent="0.3"/>
    <row r="5" s="1" customFormat="1" x14ac:dyDescent="0.3"/>
    <row r="6" s="1" customFormat="1" x14ac:dyDescent="0.3"/>
    <row r="7" s="1" customFormat="1" x14ac:dyDescent="0.3"/>
    <row r="8" s="1" customFormat="1" x14ac:dyDescent="0.3"/>
    <row r="9" s="1" customFormat="1" x14ac:dyDescent="0.3"/>
    <row r="10" s="1" customFormat="1" x14ac:dyDescent="0.3"/>
    <row r="11" s="1" customFormat="1" x14ac:dyDescent="0.3"/>
    <row r="12" s="1" customFormat="1" x14ac:dyDescent="0.3"/>
    <row r="13" s="1" customFormat="1" x14ac:dyDescent="0.3"/>
    <row r="14" s="1" customFormat="1" x14ac:dyDescent="0.3"/>
    <row r="15" s="1" customFormat="1" x14ac:dyDescent="0.3"/>
    <row r="16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  <row r="21" s="1" customFormat="1" x14ac:dyDescent="0.3"/>
    <row r="22" s="1" customFormat="1" x14ac:dyDescent="0.3"/>
    <row r="23" s="1" customFormat="1" x14ac:dyDescent="0.3"/>
    <row r="24" s="1" customFormat="1" x14ac:dyDescent="0.3"/>
    <row r="25" s="1" customFormat="1" x14ac:dyDescent="0.3"/>
    <row r="26" s="1" customFormat="1" x14ac:dyDescent="0.3"/>
    <row r="27" s="1" customFormat="1" x14ac:dyDescent="0.3"/>
    <row r="28" s="1" customFormat="1" x14ac:dyDescent="0.3"/>
    <row r="29" s="1" customFormat="1" x14ac:dyDescent="0.3"/>
    <row r="30" s="1" customFormat="1" x14ac:dyDescent="0.3"/>
    <row r="31" s="1" customFormat="1" x14ac:dyDescent="0.3"/>
    <row r="32" s="1" customFormat="1" x14ac:dyDescent="0.3"/>
    <row r="39" spans="2:6" x14ac:dyDescent="0.3">
      <c r="B39" s="4">
        <v>48</v>
      </c>
      <c r="C39" s="4">
        <v>7</v>
      </c>
      <c r="D39" s="4"/>
      <c r="E39" s="4"/>
      <c r="F39" s="4"/>
    </row>
    <row r="40" spans="2:6" x14ac:dyDescent="0.3">
      <c r="B40" s="4"/>
      <c r="C40" s="4"/>
      <c r="D40" s="4"/>
      <c r="E40" s="4"/>
      <c r="F40" s="4"/>
    </row>
    <row r="41" spans="2:6" x14ac:dyDescent="0.3">
      <c r="B41" s="4" t="s">
        <v>2</v>
      </c>
      <c r="C41" s="4" t="s">
        <v>3</v>
      </c>
      <c r="D41" s="4" t="s">
        <v>0</v>
      </c>
      <c r="E41" s="4" t="s">
        <v>1</v>
      </c>
      <c r="F41" s="4"/>
    </row>
    <row r="42" spans="2:6" x14ac:dyDescent="0.3">
      <c r="B42" s="5" t="s">
        <v>4</v>
      </c>
      <c r="C42" s="6">
        <v>80</v>
      </c>
      <c r="D42" s="4" t="e">
        <f t="shared" ref="D42:D91" ca="1" si="0">IF(C42&lt;=MIN(INDIRECT("Ejemplo!c"&amp;vlr_scroll&amp;":c"&amp;vlr_scroll+vlr_control)),C42,NA())</f>
        <v>#N/A</v>
      </c>
      <c r="E42" s="4" t="e">
        <f t="shared" ref="E42:E91" ca="1" si="1">IF(C42&gt;=MAX(INDIRECT("Ejemplo!c"&amp;vlr_scroll&amp;":c"&amp;vlr_scroll+vlr_control)),C42,NA())</f>
        <v>#N/A</v>
      </c>
      <c r="F42" s="4"/>
    </row>
    <row r="43" spans="2:6" x14ac:dyDescent="0.3">
      <c r="B43" s="5" t="s">
        <v>5</v>
      </c>
      <c r="C43" s="6">
        <v>90</v>
      </c>
      <c r="D43" s="4" t="e">
        <f t="shared" ca="1" si="0"/>
        <v>#N/A</v>
      </c>
      <c r="E43" s="4" t="e">
        <f t="shared" ca="1" si="1"/>
        <v>#N/A</v>
      </c>
      <c r="F43" s="4"/>
    </row>
    <row r="44" spans="2:6" x14ac:dyDescent="0.3">
      <c r="B44" s="5" t="s">
        <v>6</v>
      </c>
      <c r="C44" s="6">
        <v>80</v>
      </c>
      <c r="D44" s="4" t="e">
        <f t="shared" ca="1" si="0"/>
        <v>#N/A</v>
      </c>
      <c r="E44" s="4" t="e">
        <f t="shared" ca="1" si="1"/>
        <v>#N/A</v>
      </c>
      <c r="F44" s="4"/>
    </row>
    <row r="45" spans="2:6" x14ac:dyDescent="0.3">
      <c r="B45" s="5" t="s">
        <v>7</v>
      </c>
      <c r="C45" s="6">
        <v>81</v>
      </c>
      <c r="D45" s="4" t="e">
        <f t="shared" ca="1" si="0"/>
        <v>#N/A</v>
      </c>
      <c r="E45" s="4" t="e">
        <f t="shared" ca="1" si="1"/>
        <v>#N/A</v>
      </c>
      <c r="F45" s="4"/>
    </row>
    <row r="46" spans="2:6" x14ac:dyDescent="0.3">
      <c r="B46" s="5" t="s">
        <v>8</v>
      </c>
      <c r="C46" s="6">
        <v>87</v>
      </c>
      <c r="D46" s="4" t="e">
        <f t="shared" ca="1" si="0"/>
        <v>#N/A</v>
      </c>
      <c r="E46" s="4" t="e">
        <f t="shared" ca="1" si="1"/>
        <v>#N/A</v>
      </c>
      <c r="F46" s="4"/>
    </row>
    <row r="47" spans="2:6" x14ac:dyDescent="0.3">
      <c r="B47" s="5" t="s">
        <v>9</v>
      </c>
      <c r="C47" s="6">
        <v>89</v>
      </c>
      <c r="D47" s="4" t="e">
        <f t="shared" ca="1" si="0"/>
        <v>#N/A</v>
      </c>
      <c r="E47" s="4" t="e">
        <f t="shared" ca="1" si="1"/>
        <v>#N/A</v>
      </c>
      <c r="F47" s="4"/>
    </row>
    <row r="48" spans="2:6" x14ac:dyDescent="0.3">
      <c r="B48" s="5" t="s">
        <v>10</v>
      </c>
      <c r="C48" s="6">
        <v>81</v>
      </c>
      <c r="D48" s="4" t="e">
        <f t="shared" ca="1" si="0"/>
        <v>#N/A</v>
      </c>
      <c r="E48" s="4" t="e">
        <f t="shared" ca="1" si="1"/>
        <v>#N/A</v>
      </c>
      <c r="F48" s="4"/>
    </row>
    <row r="49" spans="2:6" x14ac:dyDescent="0.3">
      <c r="B49" s="5" t="s">
        <v>11</v>
      </c>
      <c r="C49" s="6">
        <v>87</v>
      </c>
      <c r="D49" s="4" t="e">
        <f t="shared" ca="1" si="0"/>
        <v>#N/A</v>
      </c>
      <c r="E49" s="4" t="e">
        <f t="shared" ca="1" si="1"/>
        <v>#N/A</v>
      </c>
      <c r="F49" s="4"/>
    </row>
    <row r="50" spans="2:6" x14ac:dyDescent="0.3">
      <c r="B50" s="5" t="s">
        <v>12</v>
      </c>
      <c r="C50" s="6">
        <v>76</v>
      </c>
      <c r="D50" s="4">
        <f t="shared" ca="1" si="0"/>
        <v>76</v>
      </c>
      <c r="E50" s="4" t="e">
        <f t="shared" ca="1" si="1"/>
        <v>#N/A</v>
      </c>
      <c r="F50" s="4"/>
    </row>
    <row r="51" spans="2:6" x14ac:dyDescent="0.3">
      <c r="B51" s="5" t="s">
        <v>13</v>
      </c>
      <c r="C51" s="6">
        <v>76</v>
      </c>
      <c r="D51" s="4">
        <f t="shared" ca="1" si="0"/>
        <v>76</v>
      </c>
      <c r="E51" s="4" t="e">
        <f t="shared" ca="1" si="1"/>
        <v>#N/A</v>
      </c>
      <c r="F51" s="4"/>
    </row>
    <row r="52" spans="2:6" x14ac:dyDescent="0.3">
      <c r="B52" s="5" t="s">
        <v>14</v>
      </c>
      <c r="C52" s="6">
        <v>92</v>
      </c>
      <c r="D52" s="4" t="e">
        <f t="shared" ca="1" si="0"/>
        <v>#N/A</v>
      </c>
      <c r="E52" s="4">
        <f t="shared" ca="1" si="1"/>
        <v>92</v>
      </c>
      <c r="F52" s="4"/>
    </row>
    <row r="53" spans="2:6" x14ac:dyDescent="0.3">
      <c r="B53" s="5" t="s">
        <v>15</v>
      </c>
      <c r="C53" s="6">
        <v>81</v>
      </c>
      <c r="D53" s="4" t="e">
        <f t="shared" ca="1" si="0"/>
        <v>#N/A</v>
      </c>
      <c r="E53" s="4" t="e">
        <f t="shared" ca="1" si="1"/>
        <v>#N/A</v>
      </c>
      <c r="F53" s="4"/>
    </row>
    <row r="54" spans="2:6" x14ac:dyDescent="0.3">
      <c r="B54" s="5" t="s">
        <v>16</v>
      </c>
      <c r="C54" s="6">
        <v>82</v>
      </c>
      <c r="D54" s="4" t="e">
        <f t="shared" ca="1" si="0"/>
        <v>#N/A</v>
      </c>
      <c r="E54" s="4" t="e">
        <f t="shared" ca="1" si="1"/>
        <v>#N/A</v>
      </c>
      <c r="F54" s="4"/>
    </row>
    <row r="55" spans="2:6" x14ac:dyDescent="0.3">
      <c r="B55" s="5" t="s">
        <v>17</v>
      </c>
      <c r="C55" s="6">
        <v>91</v>
      </c>
      <c r="D55" s="4" t="e">
        <f t="shared" ca="1" si="0"/>
        <v>#N/A</v>
      </c>
      <c r="E55" s="4" t="e">
        <f t="shared" ca="1" si="1"/>
        <v>#N/A</v>
      </c>
      <c r="F55" s="4"/>
    </row>
    <row r="56" spans="2:6" x14ac:dyDescent="0.3">
      <c r="B56" s="5" t="s">
        <v>18</v>
      </c>
      <c r="C56" s="6">
        <v>77</v>
      </c>
      <c r="D56" s="4" t="e">
        <f t="shared" ca="1" si="0"/>
        <v>#N/A</v>
      </c>
      <c r="E56" s="4" t="e">
        <f t="shared" ca="1" si="1"/>
        <v>#N/A</v>
      </c>
      <c r="F56" s="4"/>
    </row>
    <row r="57" spans="2:6" x14ac:dyDescent="0.3">
      <c r="B57" s="5" t="s">
        <v>19</v>
      </c>
      <c r="C57" s="6">
        <v>82</v>
      </c>
      <c r="D57" s="4" t="e">
        <f t="shared" ca="1" si="0"/>
        <v>#N/A</v>
      </c>
      <c r="E57" s="4" t="e">
        <f t="shared" ca="1" si="1"/>
        <v>#N/A</v>
      </c>
      <c r="F57" s="4"/>
    </row>
    <row r="58" spans="2:6" x14ac:dyDescent="0.3">
      <c r="B58" s="5" t="s">
        <v>20</v>
      </c>
      <c r="C58" s="6">
        <v>84</v>
      </c>
      <c r="D58" s="4" t="e">
        <f t="shared" ca="1" si="0"/>
        <v>#N/A</v>
      </c>
      <c r="E58" s="4" t="e">
        <f t="shared" ca="1" si="1"/>
        <v>#N/A</v>
      </c>
      <c r="F58" s="4" t="str">
        <f>"Ejemplo!b"&amp;vlr_scroll&amp;":b"&amp;vlr_scroll+vlr_control</f>
        <v>Ejemplo!b48:b55</v>
      </c>
    </row>
    <row r="59" spans="2:6" x14ac:dyDescent="0.3">
      <c r="B59" s="5" t="s">
        <v>21</v>
      </c>
      <c r="C59" s="6">
        <v>83</v>
      </c>
      <c r="D59" s="4" t="e">
        <f t="shared" ca="1" si="0"/>
        <v>#N/A</v>
      </c>
      <c r="E59" s="4" t="e">
        <f t="shared" ca="1" si="1"/>
        <v>#N/A</v>
      </c>
      <c r="F59" s="4" t="str">
        <f>"Ejemplo!c"&amp;vlr_scroll&amp;":c"&amp;vlr_scroll+vlr_control</f>
        <v>Ejemplo!c48:c55</v>
      </c>
    </row>
    <row r="60" spans="2:6" x14ac:dyDescent="0.3">
      <c r="B60" s="5" t="s">
        <v>22</v>
      </c>
      <c r="C60" s="6">
        <v>92</v>
      </c>
      <c r="D60" s="4" t="e">
        <f t="shared" ca="1" si="0"/>
        <v>#N/A</v>
      </c>
      <c r="E60" s="4">
        <f t="shared" ca="1" si="1"/>
        <v>92</v>
      </c>
      <c r="F60" s="4" t="str">
        <f>"Ejemplo!d"&amp;vlr_scroll&amp;":d"&amp;vlr_scroll+vlr_control</f>
        <v>Ejemplo!d48:d55</v>
      </c>
    </row>
    <row r="61" spans="2:6" x14ac:dyDescent="0.3">
      <c r="B61" s="5" t="s">
        <v>23</v>
      </c>
      <c r="C61" s="6">
        <v>85</v>
      </c>
      <c r="D61" s="4" t="e">
        <f t="shared" ca="1" si="0"/>
        <v>#N/A</v>
      </c>
      <c r="E61" s="4" t="e">
        <f t="shared" ca="1" si="1"/>
        <v>#N/A</v>
      </c>
      <c r="F61" s="4" t="str">
        <f>"Ejemplo!e"&amp;vlr_scroll&amp;":e"&amp;vlr_scroll+vlr_control</f>
        <v>Ejemplo!e48:e55</v>
      </c>
    </row>
    <row r="62" spans="2:6" x14ac:dyDescent="0.3">
      <c r="B62" s="5" t="s">
        <v>24</v>
      </c>
      <c r="C62" s="6">
        <v>89</v>
      </c>
      <c r="D62" s="4" t="e">
        <f t="shared" ca="1" si="0"/>
        <v>#N/A</v>
      </c>
      <c r="E62" s="4" t="e">
        <f t="shared" ca="1" si="1"/>
        <v>#N/A</v>
      </c>
      <c r="F62" s="4"/>
    </row>
    <row r="63" spans="2:6" x14ac:dyDescent="0.3">
      <c r="B63" s="5" t="s">
        <v>25</v>
      </c>
      <c r="C63" s="6">
        <v>84</v>
      </c>
      <c r="D63" s="4" t="e">
        <f t="shared" ca="1" si="0"/>
        <v>#N/A</v>
      </c>
      <c r="E63" s="4" t="e">
        <f t="shared" ca="1" si="1"/>
        <v>#N/A</v>
      </c>
      <c r="F63" s="4"/>
    </row>
    <row r="64" spans="2:6" x14ac:dyDescent="0.3">
      <c r="B64" s="5" t="s">
        <v>26</v>
      </c>
      <c r="C64" s="6">
        <v>75</v>
      </c>
      <c r="D64" s="4">
        <f t="shared" ca="1" si="0"/>
        <v>75</v>
      </c>
      <c r="E64" s="4" t="e">
        <f t="shared" ca="1" si="1"/>
        <v>#N/A</v>
      </c>
      <c r="F64" s="4"/>
    </row>
    <row r="65" spans="2:6" x14ac:dyDescent="0.3">
      <c r="B65" s="5" t="s">
        <v>27</v>
      </c>
      <c r="C65" s="6">
        <v>86</v>
      </c>
      <c r="D65" s="4" t="e">
        <f t="shared" ca="1" si="0"/>
        <v>#N/A</v>
      </c>
      <c r="E65" s="4" t="e">
        <f t="shared" ca="1" si="1"/>
        <v>#N/A</v>
      </c>
      <c r="F65" s="4"/>
    </row>
    <row r="66" spans="2:6" x14ac:dyDescent="0.3">
      <c r="B66" s="5" t="s">
        <v>28</v>
      </c>
      <c r="C66" s="6">
        <v>79</v>
      </c>
      <c r="D66" s="4" t="e">
        <f t="shared" ca="1" si="0"/>
        <v>#N/A</v>
      </c>
      <c r="E66" s="4" t="e">
        <f t="shared" ca="1" si="1"/>
        <v>#N/A</v>
      </c>
      <c r="F66" s="4"/>
    </row>
    <row r="67" spans="2:6" x14ac:dyDescent="0.3">
      <c r="B67" s="5" t="s">
        <v>29</v>
      </c>
      <c r="C67" s="6">
        <v>79</v>
      </c>
      <c r="D67" s="4" t="e">
        <f t="shared" ca="1" si="0"/>
        <v>#N/A</v>
      </c>
      <c r="E67" s="4" t="e">
        <f t="shared" ca="1" si="1"/>
        <v>#N/A</v>
      </c>
      <c r="F67" s="4"/>
    </row>
    <row r="68" spans="2:6" x14ac:dyDescent="0.3">
      <c r="B68" s="5" t="s">
        <v>30</v>
      </c>
      <c r="C68" s="6">
        <v>86</v>
      </c>
      <c r="D68" s="4" t="e">
        <f t="shared" ca="1" si="0"/>
        <v>#N/A</v>
      </c>
      <c r="E68" s="4" t="e">
        <f t="shared" ca="1" si="1"/>
        <v>#N/A</v>
      </c>
      <c r="F68" s="4"/>
    </row>
    <row r="69" spans="2:6" x14ac:dyDescent="0.3">
      <c r="B69" s="5" t="s">
        <v>31</v>
      </c>
      <c r="C69" s="6">
        <v>90</v>
      </c>
      <c r="D69" s="4" t="e">
        <f t="shared" ca="1" si="0"/>
        <v>#N/A</v>
      </c>
      <c r="E69" s="4" t="e">
        <f t="shared" ca="1" si="1"/>
        <v>#N/A</v>
      </c>
      <c r="F69" s="4"/>
    </row>
    <row r="70" spans="2:6" x14ac:dyDescent="0.3">
      <c r="B70" s="5" t="s">
        <v>32</v>
      </c>
      <c r="C70" s="6">
        <v>79</v>
      </c>
      <c r="D70" s="4" t="e">
        <f t="shared" ca="1" si="0"/>
        <v>#N/A</v>
      </c>
      <c r="E70" s="4" t="e">
        <f t="shared" ca="1" si="1"/>
        <v>#N/A</v>
      </c>
      <c r="F70" s="4"/>
    </row>
    <row r="71" spans="2:6" x14ac:dyDescent="0.3">
      <c r="B71" s="5" t="s">
        <v>33</v>
      </c>
      <c r="C71" s="6">
        <v>91</v>
      </c>
      <c r="D71" s="4" t="e">
        <f t="shared" ca="1" si="0"/>
        <v>#N/A</v>
      </c>
      <c r="E71" s="4" t="e">
        <f t="shared" ca="1" si="1"/>
        <v>#N/A</v>
      </c>
      <c r="F71" s="4"/>
    </row>
    <row r="72" spans="2:6" x14ac:dyDescent="0.3">
      <c r="B72" s="5" t="s">
        <v>34</v>
      </c>
      <c r="C72" s="6">
        <v>90</v>
      </c>
      <c r="D72" s="4" t="e">
        <f t="shared" ca="1" si="0"/>
        <v>#N/A</v>
      </c>
      <c r="E72" s="4" t="e">
        <f t="shared" ca="1" si="1"/>
        <v>#N/A</v>
      </c>
      <c r="F72" s="4"/>
    </row>
    <row r="73" spans="2:6" x14ac:dyDescent="0.3">
      <c r="B73" s="5" t="s">
        <v>35</v>
      </c>
      <c r="C73" s="6">
        <v>91</v>
      </c>
      <c r="D73" s="4" t="e">
        <f t="shared" ca="1" si="0"/>
        <v>#N/A</v>
      </c>
      <c r="E73" s="4" t="e">
        <f t="shared" ca="1" si="1"/>
        <v>#N/A</v>
      </c>
      <c r="F73" s="4"/>
    </row>
    <row r="74" spans="2:6" x14ac:dyDescent="0.3">
      <c r="B74" s="5" t="s">
        <v>36</v>
      </c>
      <c r="C74" s="6">
        <v>90</v>
      </c>
      <c r="D74" s="4" t="e">
        <f t="shared" ca="1" si="0"/>
        <v>#N/A</v>
      </c>
      <c r="E74" s="4" t="e">
        <f t="shared" ca="1" si="1"/>
        <v>#N/A</v>
      </c>
      <c r="F74" s="4"/>
    </row>
    <row r="75" spans="2:6" x14ac:dyDescent="0.3">
      <c r="B75" s="5" t="s">
        <v>37</v>
      </c>
      <c r="C75" s="6">
        <v>89</v>
      </c>
      <c r="D75" s="4" t="e">
        <f t="shared" ca="1" si="0"/>
        <v>#N/A</v>
      </c>
      <c r="E75" s="4" t="e">
        <f t="shared" ca="1" si="1"/>
        <v>#N/A</v>
      </c>
      <c r="F75" s="4"/>
    </row>
    <row r="76" spans="2:6" x14ac:dyDescent="0.3">
      <c r="B76" s="5" t="s">
        <v>38</v>
      </c>
      <c r="C76" s="6">
        <v>84</v>
      </c>
      <c r="D76" s="4" t="e">
        <f t="shared" ca="1" si="0"/>
        <v>#N/A</v>
      </c>
      <c r="E76" s="4" t="e">
        <f t="shared" ca="1" si="1"/>
        <v>#N/A</v>
      </c>
      <c r="F76" s="4"/>
    </row>
    <row r="77" spans="2:6" x14ac:dyDescent="0.3">
      <c r="B77" s="5" t="s">
        <v>39</v>
      </c>
      <c r="C77" s="6">
        <v>91</v>
      </c>
      <c r="D77" s="4" t="e">
        <f t="shared" ca="1" si="0"/>
        <v>#N/A</v>
      </c>
      <c r="E77" s="4" t="e">
        <f t="shared" ca="1" si="1"/>
        <v>#N/A</v>
      </c>
      <c r="F77" s="4"/>
    </row>
    <row r="78" spans="2:6" x14ac:dyDescent="0.3">
      <c r="B78" s="5" t="s">
        <v>40</v>
      </c>
      <c r="C78" s="6">
        <v>75</v>
      </c>
      <c r="D78" s="4">
        <f t="shared" ca="1" si="0"/>
        <v>75</v>
      </c>
      <c r="E78" s="4" t="e">
        <f t="shared" ca="1" si="1"/>
        <v>#N/A</v>
      </c>
      <c r="F78" s="4"/>
    </row>
    <row r="79" spans="2:6" x14ac:dyDescent="0.3">
      <c r="B79" s="5" t="s">
        <v>41</v>
      </c>
      <c r="C79" s="6">
        <v>83</v>
      </c>
      <c r="D79" s="4" t="e">
        <f t="shared" ca="1" si="0"/>
        <v>#N/A</v>
      </c>
      <c r="E79" s="4" t="e">
        <f t="shared" ca="1" si="1"/>
        <v>#N/A</v>
      </c>
      <c r="F79" s="4"/>
    </row>
    <row r="80" spans="2:6" x14ac:dyDescent="0.3">
      <c r="B80" s="5" t="s">
        <v>42</v>
      </c>
      <c r="C80" s="6">
        <v>85</v>
      </c>
      <c r="D80" s="4" t="e">
        <f t="shared" ca="1" si="0"/>
        <v>#N/A</v>
      </c>
      <c r="E80" s="4" t="e">
        <f t="shared" ca="1" si="1"/>
        <v>#N/A</v>
      </c>
      <c r="F80" s="4"/>
    </row>
    <row r="81" spans="2:6" x14ac:dyDescent="0.3">
      <c r="B81" s="5" t="s">
        <v>43</v>
      </c>
      <c r="C81" s="6">
        <v>76</v>
      </c>
      <c r="D81" s="4">
        <f t="shared" ca="1" si="0"/>
        <v>76</v>
      </c>
      <c r="E81" s="4" t="e">
        <f t="shared" ca="1" si="1"/>
        <v>#N/A</v>
      </c>
      <c r="F81" s="4"/>
    </row>
    <row r="82" spans="2:6" x14ac:dyDescent="0.3">
      <c r="B82" s="5" t="s">
        <v>44</v>
      </c>
      <c r="C82" s="6">
        <v>86</v>
      </c>
      <c r="D82" s="4" t="e">
        <f t="shared" ca="1" si="0"/>
        <v>#N/A</v>
      </c>
      <c r="E82" s="4" t="e">
        <f t="shared" ca="1" si="1"/>
        <v>#N/A</v>
      </c>
      <c r="F82" s="4"/>
    </row>
    <row r="83" spans="2:6" x14ac:dyDescent="0.3">
      <c r="B83" s="5" t="s">
        <v>45</v>
      </c>
      <c r="C83" s="6">
        <v>89</v>
      </c>
      <c r="D83" s="4" t="e">
        <f t="shared" ca="1" si="0"/>
        <v>#N/A</v>
      </c>
      <c r="E83" s="4" t="e">
        <f t="shared" ca="1" si="1"/>
        <v>#N/A</v>
      </c>
      <c r="F83" s="4"/>
    </row>
    <row r="84" spans="2:6" x14ac:dyDescent="0.3">
      <c r="B84" s="5" t="s">
        <v>46</v>
      </c>
      <c r="C84" s="6">
        <v>86</v>
      </c>
      <c r="D84" s="4" t="e">
        <f t="shared" ca="1" si="0"/>
        <v>#N/A</v>
      </c>
      <c r="E84" s="4" t="e">
        <f t="shared" ca="1" si="1"/>
        <v>#N/A</v>
      </c>
      <c r="F84" s="4"/>
    </row>
    <row r="85" spans="2:6" x14ac:dyDescent="0.3">
      <c r="B85" s="5" t="s">
        <v>47</v>
      </c>
      <c r="C85" s="6">
        <v>90</v>
      </c>
      <c r="D85" s="4" t="e">
        <f t="shared" ca="1" si="0"/>
        <v>#N/A</v>
      </c>
      <c r="E85" s="4" t="e">
        <f t="shared" ca="1" si="1"/>
        <v>#N/A</v>
      </c>
      <c r="F85" s="4"/>
    </row>
    <row r="86" spans="2:6" x14ac:dyDescent="0.3">
      <c r="B86" s="5" t="s">
        <v>48</v>
      </c>
      <c r="C86" s="6">
        <v>77</v>
      </c>
      <c r="D86" s="4" t="e">
        <f t="shared" ca="1" si="0"/>
        <v>#N/A</v>
      </c>
      <c r="E86" s="4" t="e">
        <f t="shared" ca="1" si="1"/>
        <v>#N/A</v>
      </c>
      <c r="F86" s="4"/>
    </row>
    <row r="87" spans="2:6" x14ac:dyDescent="0.3">
      <c r="B87" s="5" t="s">
        <v>49</v>
      </c>
      <c r="C87" s="6">
        <v>92</v>
      </c>
      <c r="D87" s="4" t="e">
        <f t="shared" ca="1" si="0"/>
        <v>#N/A</v>
      </c>
      <c r="E87" s="4">
        <f t="shared" ca="1" si="1"/>
        <v>92</v>
      </c>
      <c r="F87" s="4"/>
    </row>
    <row r="88" spans="2:6" x14ac:dyDescent="0.3">
      <c r="B88" s="5" t="s">
        <v>50</v>
      </c>
      <c r="C88" s="6">
        <v>87</v>
      </c>
      <c r="D88" s="4" t="e">
        <f t="shared" ca="1" si="0"/>
        <v>#N/A</v>
      </c>
      <c r="E88" s="4" t="e">
        <f t="shared" ca="1" si="1"/>
        <v>#N/A</v>
      </c>
      <c r="F88" s="4"/>
    </row>
    <row r="89" spans="2:6" x14ac:dyDescent="0.3">
      <c r="B89" s="5" t="s">
        <v>51</v>
      </c>
      <c r="C89" s="6">
        <v>82</v>
      </c>
      <c r="D89" s="4" t="e">
        <f t="shared" ca="1" si="0"/>
        <v>#N/A</v>
      </c>
      <c r="E89" s="4" t="e">
        <f t="shared" ca="1" si="1"/>
        <v>#N/A</v>
      </c>
      <c r="F89" s="4"/>
    </row>
    <row r="90" spans="2:6" x14ac:dyDescent="0.3">
      <c r="B90" s="5" t="s">
        <v>52</v>
      </c>
      <c r="C90" s="6">
        <v>78</v>
      </c>
      <c r="D90" s="4" t="e">
        <f t="shared" ca="1" si="0"/>
        <v>#N/A</v>
      </c>
      <c r="E90" s="4" t="e">
        <f t="shared" ca="1" si="1"/>
        <v>#N/A</v>
      </c>
      <c r="F90" s="4"/>
    </row>
    <row r="91" spans="2:6" x14ac:dyDescent="0.3">
      <c r="B91" s="5" t="s">
        <v>53</v>
      </c>
      <c r="C91" s="6">
        <v>78</v>
      </c>
      <c r="D91" s="4" t="e">
        <f t="shared" ca="1" si="0"/>
        <v>#N/A</v>
      </c>
      <c r="E91" s="4" t="e">
        <f t="shared" ca="1" si="1"/>
        <v>#N/A</v>
      </c>
      <c r="F91" s="4"/>
    </row>
    <row r="92" spans="2:6" x14ac:dyDescent="0.3">
      <c r="B92" s="7" t="s">
        <v>54</v>
      </c>
      <c r="C92" s="8">
        <f>SUM(C42:C91)</f>
        <v>4213</v>
      </c>
      <c r="D92" s="4"/>
      <c r="E92" s="4"/>
      <c r="F92" s="4"/>
    </row>
    <row r="93" spans="2:6" x14ac:dyDescent="0.3">
      <c r="B93" s="5" t="s">
        <v>55</v>
      </c>
      <c r="C93" s="4">
        <f>COUNTA(B42:B91)</f>
        <v>50</v>
      </c>
      <c r="D93" s="4"/>
      <c r="E93" s="4"/>
      <c r="F93" s="4"/>
    </row>
    <row r="94" spans="2:6" x14ac:dyDescent="0.3">
      <c r="B94" s="5" t="s">
        <v>56</v>
      </c>
      <c r="C94" s="6">
        <f>C92/C93</f>
        <v>84.26</v>
      </c>
      <c r="D94" s="4"/>
      <c r="E94" s="4"/>
      <c r="F94" s="4"/>
    </row>
    <row r="95" spans="2:6" x14ac:dyDescent="0.3">
      <c r="B95" s="5" t="s">
        <v>0</v>
      </c>
      <c r="C95" s="6">
        <f>MAX(C42:C91)</f>
        <v>92</v>
      </c>
      <c r="D95" s="4"/>
      <c r="E95" s="4"/>
      <c r="F95" s="4"/>
    </row>
    <row r="96" spans="2:6" x14ac:dyDescent="0.3">
      <c r="B96" s="5" t="s">
        <v>57</v>
      </c>
      <c r="C96" s="9">
        <f ca="1">RANDBETWEEN(78,90)/100</f>
        <v>0.81</v>
      </c>
      <c r="D96" s="4"/>
      <c r="E96" s="4"/>
      <c r="F96" s="4"/>
    </row>
    <row r="97" spans="2:6" x14ac:dyDescent="0.3">
      <c r="B97" s="5" t="s">
        <v>58</v>
      </c>
      <c r="C97" s="9">
        <f ca="1">1-C96</f>
        <v>0.18999999999999995</v>
      </c>
      <c r="D97" s="4"/>
      <c r="E97" s="4"/>
      <c r="F97" s="4"/>
    </row>
    <row r="98" spans="2:6" x14ac:dyDescent="0.3">
      <c r="B98" s="5" t="s">
        <v>59</v>
      </c>
      <c r="C98" s="6">
        <f ca="1">RANDBETWEEN(28,50*C96)</f>
        <v>31</v>
      </c>
      <c r="D98" s="4"/>
      <c r="E98" s="4"/>
      <c r="F98" s="4"/>
    </row>
    <row r="101" spans="2:6" x14ac:dyDescent="0.3">
      <c r="B101" s="2" t="s">
        <v>60</v>
      </c>
      <c r="C101" s="3">
        <v>0.15</v>
      </c>
      <c r="D101" s="1">
        <f>ROUND(C101*$C$92,0)</f>
        <v>632</v>
      </c>
    </row>
    <row r="102" spans="2:6" x14ac:dyDescent="0.3">
      <c r="B102" s="2" t="s">
        <v>61</v>
      </c>
      <c r="C102" s="3">
        <v>0.17</v>
      </c>
      <c r="D102" s="1">
        <f t="shared" ref="D102:D107" si="2">ROUND(C102*$C$92,0)</f>
        <v>716</v>
      </c>
    </row>
    <row r="103" spans="2:6" x14ac:dyDescent="0.3">
      <c r="B103" s="2" t="s">
        <v>62</v>
      </c>
      <c r="C103" s="3">
        <v>0.18</v>
      </c>
      <c r="D103" s="1">
        <f t="shared" si="2"/>
        <v>758</v>
      </c>
    </row>
    <row r="104" spans="2:6" x14ac:dyDescent="0.3">
      <c r="B104" s="2" t="s">
        <v>63</v>
      </c>
      <c r="C104" s="3">
        <v>0.14000000000000001</v>
      </c>
      <c r="D104" s="1">
        <f t="shared" si="2"/>
        <v>590</v>
      </c>
    </row>
    <row r="105" spans="2:6" x14ac:dyDescent="0.3">
      <c r="B105" s="2" t="s">
        <v>64</v>
      </c>
      <c r="C105" s="3">
        <v>0.13</v>
      </c>
      <c r="D105" s="1">
        <f t="shared" si="2"/>
        <v>548</v>
      </c>
    </row>
    <row r="106" spans="2:6" x14ac:dyDescent="0.3">
      <c r="B106" s="2" t="s">
        <v>65</v>
      </c>
      <c r="C106" s="3">
        <v>0.12</v>
      </c>
      <c r="D106" s="1">
        <f t="shared" si="2"/>
        <v>506</v>
      </c>
    </row>
    <row r="107" spans="2:6" x14ac:dyDescent="0.3">
      <c r="B107" s="2" t="s">
        <v>66</v>
      </c>
      <c r="C107" s="3">
        <v>0.11</v>
      </c>
      <c r="D107" s="1">
        <f t="shared" si="2"/>
        <v>463</v>
      </c>
    </row>
  </sheetData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13</xdr:col>
                    <xdr:colOff>312420</xdr:colOff>
                    <xdr:row>32</xdr:row>
                    <xdr:rowOff>76200</xdr:rowOff>
                  </from>
                  <to>
                    <xdr:col>13</xdr:col>
                    <xdr:colOff>487680</xdr:colOff>
                    <xdr:row>33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6</xdr:col>
                    <xdr:colOff>358140</xdr:colOff>
                    <xdr:row>12</xdr:row>
                    <xdr:rowOff>68580</xdr:rowOff>
                  </from>
                  <to>
                    <xdr:col>6</xdr:col>
                    <xdr:colOff>594360</xdr:colOff>
                    <xdr:row>33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Ejemplo</vt:lpstr>
      <vt:lpstr>vlr_control</vt:lpstr>
      <vt:lpstr>vlr_scroll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2021-10-06T00:46:18Z</dcterms:created>
  <dcterms:modified xsi:type="dcterms:W3CDTF">2021-10-09T17:39:38Z</dcterms:modified>
</cp:coreProperties>
</file>