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Graficas\"/>
    </mc:Choice>
  </mc:AlternateContent>
  <xr:revisionPtr revIDLastSave="0" documentId="13_ncr:1_{FEE1E877-3528-4BF4-A4F3-EDD0D568A3A4}" xr6:coauthVersionLast="47" xr6:coauthVersionMax="47" xr10:uidLastSave="{00000000-0000-0000-0000-000000000000}"/>
  <bookViews>
    <workbookView xWindow="-23148" yWindow="-432" windowWidth="23256" windowHeight="13176" xr2:uid="{1D96B6F4-88B5-4C30-92C8-75833A5C8005}"/>
  </bookViews>
  <sheets>
    <sheet name="Informe" sheetId="2" r:id="rId1"/>
    <sheet name="Inform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A15" i="3"/>
  <c r="A14" i="3"/>
  <c r="A13" i="3"/>
  <c r="A12" i="3"/>
  <c r="A11" i="3"/>
  <c r="A10" i="3"/>
  <c r="A9" i="3"/>
  <c r="A8" i="3"/>
  <c r="A7" i="3"/>
  <c r="A6" i="3"/>
  <c r="A5" i="3"/>
  <c r="E16" i="3"/>
  <c r="E15" i="3"/>
  <c r="E14" i="3"/>
  <c r="E13" i="3"/>
  <c r="E12" i="3"/>
  <c r="E11" i="3"/>
  <c r="E10" i="3"/>
  <c r="E9" i="3"/>
  <c r="E8" i="3"/>
  <c r="E7" i="3"/>
  <c r="E6" i="3"/>
  <c r="E5" i="3"/>
  <c r="D16" i="3"/>
  <c r="D15" i="3"/>
  <c r="D14" i="3"/>
  <c r="D13" i="3"/>
  <c r="D12" i="3"/>
  <c r="D11" i="3"/>
  <c r="D10" i="3"/>
  <c r="D9" i="3"/>
  <c r="D8" i="3"/>
  <c r="D7" i="3"/>
  <c r="D6" i="3"/>
  <c r="D5" i="3"/>
  <c r="C20" i="2"/>
  <c r="E16" i="2" l="1"/>
  <c r="A16" i="2"/>
  <c r="E15" i="2"/>
  <c r="A15" i="2"/>
  <c r="D14" i="2"/>
  <c r="A14" i="2"/>
  <c r="E13" i="2"/>
  <c r="A13" i="2"/>
  <c r="D12" i="2"/>
  <c r="A12" i="2"/>
  <c r="E11" i="2"/>
  <c r="A11" i="2"/>
  <c r="D10" i="2"/>
  <c r="A10" i="2"/>
  <c r="E9" i="2"/>
  <c r="A9" i="2"/>
  <c r="D8" i="2"/>
  <c r="A8" i="2"/>
  <c r="E7" i="2"/>
  <c r="A7" i="2"/>
  <c r="D6" i="2"/>
  <c r="A6" i="2"/>
  <c r="E5" i="2"/>
  <c r="A5" i="2"/>
  <c r="E6" i="2" l="1"/>
  <c r="E10" i="2"/>
  <c r="E14" i="2"/>
  <c r="E8" i="2"/>
  <c r="E12" i="2"/>
  <c r="D5" i="2"/>
  <c r="D9" i="2"/>
  <c r="D11" i="2"/>
  <c r="D15" i="2"/>
  <c r="D7" i="2"/>
  <c r="D13" i="2"/>
  <c r="D16" i="2"/>
</calcChain>
</file>

<file path=xl/sharedStrings.xml><?xml version="1.0" encoding="utf-8"?>
<sst xmlns="http://schemas.openxmlformats.org/spreadsheetml/2006/main" count="38" uniqueCount="22">
  <si>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</si>
  <si>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</si>
  <si>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</si>
  <si>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</si>
  <si>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</si>
  <si>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</si>
  <si>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</si>
  <si>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</si>
  <si>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</si>
  <si>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</si>
  <si>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</si>
  <si>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</si>
  <si>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</si>
  <si>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Valor Ventas</t>
  </si>
  <si>
    <t>Meta</t>
  </si>
  <si>
    <t>Cumple</t>
  </si>
  <si>
    <t>No Cumple</t>
  </si>
  <si>
    <t>Gráfica dinámica - Ásperos Geek</t>
  </si>
  <si>
    <t>No cumple</t>
  </si>
  <si>
    <t>c_linea</t>
  </si>
  <si>
    <t>nc_linea</t>
  </si>
  <si>
    <t>Gráfica Dinámica - Ásperos Geek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</si>
</sst>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20"/>
      <color theme="3"/>
      <name val="Abadi"/>
      <family val="2"/>
    </font>
    <font>
      <b/>
      <sz val="26"/>
      <color theme="3"/>
      <name val="Aharoni"/>
      <charset val="177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/>
      </left>
      <right/>
      <top style="thin">
        <color theme="3"/>
      </top>
      <bottom style="thick">
        <color theme="3"/>
      </bottom>
      <diagonal/>
    </border>
    <border>
      <left/>
      <right/>
      <top style="thin">
        <color theme="3"/>
      </top>
      <bottom style="thick">
        <color theme="3"/>
      </bottom>
      <diagonal/>
    </border>
    <border>
      <left/>
      <right style="thick">
        <color theme="3"/>
      </right>
      <top style="thin">
        <color theme="3"/>
      </top>
      <bottom style="thick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5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6" fillId="0" borderId="1" xfId="0" applyFont="1" applyBorder="1" applyAlignment="1">
      <alignment horizontal="left" indent="1"/>
    </xf>
    <xf numFmtId="0" fontId="6" fillId="0" borderId="1" xfId="0" applyFont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1" i="0" u="none" strike="noStrike" kern="1200" spc="0" baseline="0">
                <a:solidFill>
                  <a:srgbClr val="00206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 sz="2000" b="1">
                <a:solidFill>
                  <a:srgbClr val="002060"/>
                </a:solidFill>
                <a:effectLst/>
              </a:rPr>
              <a:t>Resumen Ventas 2020</a:t>
            </a:r>
            <a:br>
              <a:rPr lang="es-CO" sz="2000" b="1">
                <a:solidFill>
                  <a:srgbClr val="002060"/>
                </a:solidFill>
                <a:effectLst/>
              </a:rPr>
            </a:br>
            <a:r>
              <a:rPr lang="es-CO" sz="900" b="0">
                <a:solidFill>
                  <a:schemeClr val="tx1">
                    <a:lumMod val="50000"/>
                    <a:lumOff val="50000"/>
                  </a:schemeClr>
                </a:solidFill>
                <a:effectLst/>
              </a:rPr>
              <a:t>Fuente: Sistema Información</a:t>
            </a:r>
            <a:endParaRPr lang="es-CO" sz="2000" b="0">
              <a:solidFill>
                <a:schemeClr val="tx1">
                  <a:lumMod val="50000"/>
                  <a:lumOff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1.629647940255553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1" i="0" u="none" strike="noStrike" kern="1200" spc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9613733254441451E-2"/>
          <c:y val="0.25855822370029835"/>
          <c:w val="0.89983083761928606"/>
          <c:h val="0.62323111784939922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Informe!$D$4</c:f>
              <c:strCache>
                <c:ptCount val="1"/>
                <c:pt idx="0">
                  <c:v>Cumple</c:v>
                </c:pt>
              </c:strCache>
            </c:strRef>
          </c:tx>
          <c:spPr>
            <a:solidFill>
              <a:srgbClr val="00B05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Informe!$B$5:$B$16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Informe!$D$5:$D$16</c:f>
              <c:numCache>
                <c:formatCode>General</c:formatCode>
                <c:ptCount val="12"/>
                <c:pt idx="0">
                  <c:v>#N/A</c:v>
                </c:pt>
                <c:pt idx="1">
                  <c:v>102</c:v>
                </c:pt>
                <c:pt idx="2">
                  <c:v>109</c:v>
                </c:pt>
                <c:pt idx="3">
                  <c:v>#N/A</c:v>
                </c:pt>
                <c:pt idx="4">
                  <c:v>#N/A</c:v>
                </c:pt>
                <c:pt idx="5">
                  <c:v>107</c:v>
                </c:pt>
                <c:pt idx="6">
                  <c:v>102</c:v>
                </c:pt>
                <c:pt idx="7">
                  <c:v>89</c:v>
                </c:pt>
                <c:pt idx="8">
                  <c:v>90</c:v>
                </c:pt>
                <c:pt idx="9">
                  <c:v>101</c:v>
                </c:pt>
                <c:pt idx="10">
                  <c:v>#N/A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1-406F-9F57-AAFAFFD265A6}"/>
            </c:ext>
          </c:extLst>
        </c:ser>
        <c:ser>
          <c:idx val="2"/>
          <c:order val="2"/>
          <c:tx>
            <c:strRef>
              <c:f>Informe!$E$4</c:f>
              <c:strCache>
                <c:ptCount val="1"/>
                <c:pt idx="0">
                  <c:v>No Cumple</c:v>
                </c:pt>
              </c:strCache>
            </c:strRef>
          </c:tx>
          <c:spPr>
            <a:solidFill>
              <a:srgbClr val="FF000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Informe!$B$5:$B$16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Informe!$E$5:$E$16</c:f>
              <c:numCache>
                <c:formatCode>General</c:formatCode>
                <c:ptCount val="12"/>
                <c:pt idx="0">
                  <c:v>65</c:v>
                </c:pt>
                <c:pt idx="1">
                  <c:v>#N/A</c:v>
                </c:pt>
                <c:pt idx="2">
                  <c:v>#N/A</c:v>
                </c:pt>
                <c:pt idx="3">
                  <c:v>66</c:v>
                </c:pt>
                <c:pt idx="4">
                  <c:v>64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75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1-406F-9F57-AAFAFFD2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094590528"/>
        <c:axId val="2094594272"/>
      </c:barChart>
      <c:lineChart>
        <c:grouping val="standard"/>
        <c:varyColors val="0"/>
        <c:ser>
          <c:idx val="0"/>
          <c:order val="0"/>
          <c:tx>
            <c:strRef>
              <c:f>Informe!$C$4</c:f>
              <c:strCache>
                <c:ptCount val="1"/>
                <c:pt idx="0">
                  <c:v>Valor Ventas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Informe!$A$5:$A$16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Informe!$D$5:$D$16</c:f>
              <c:numCache>
                <c:formatCode>General</c:formatCode>
                <c:ptCount val="12"/>
                <c:pt idx="0">
                  <c:v>#N/A</c:v>
                </c:pt>
                <c:pt idx="1">
                  <c:v>102</c:v>
                </c:pt>
                <c:pt idx="2">
                  <c:v>109</c:v>
                </c:pt>
                <c:pt idx="3">
                  <c:v>#N/A</c:v>
                </c:pt>
                <c:pt idx="4">
                  <c:v>#N/A</c:v>
                </c:pt>
                <c:pt idx="5">
                  <c:v>107</c:v>
                </c:pt>
                <c:pt idx="6">
                  <c:v>102</c:v>
                </c:pt>
                <c:pt idx="7">
                  <c:v>89</c:v>
                </c:pt>
                <c:pt idx="8">
                  <c:v>90</c:v>
                </c:pt>
                <c:pt idx="9">
                  <c:v>101</c:v>
                </c:pt>
                <c:pt idx="10">
                  <c:v>#N/A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1-406F-9F57-AAFAFFD265A6}"/>
            </c:ext>
          </c:extLst>
        </c:ser>
        <c:ser>
          <c:idx val="3"/>
          <c:order val="3"/>
          <c:tx>
            <c:strRef>
              <c:f>Informe!$E$4</c:f>
              <c:strCache>
                <c:ptCount val="1"/>
                <c:pt idx="0">
                  <c:v>No Cumple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Informe!$A$5:$A$16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Informe!$E$5:$E$16</c:f>
              <c:numCache>
                <c:formatCode>General</c:formatCode>
                <c:ptCount val="12"/>
                <c:pt idx="0">
                  <c:v>65</c:v>
                </c:pt>
                <c:pt idx="1">
                  <c:v>#N/A</c:v>
                </c:pt>
                <c:pt idx="2">
                  <c:v>#N/A</c:v>
                </c:pt>
                <c:pt idx="3">
                  <c:v>66</c:v>
                </c:pt>
                <c:pt idx="4">
                  <c:v>64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75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1-406F-9F57-AAFAFFD2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90528"/>
        <c:axId val="2094594272"/>
      </c:lineChart>
      <c:catAx>
        <c:axId val="209459052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594272"/>
        <c:crosses val="autoZero"/>
        <c:auto val="1"/>
        <c:lblAlgn val="ctr"/>
        <c:lblOffset val="100"/>
        <c:noMultiLvlLbl val="0"/>
      </c:catAx>
      <c:valAx>
        <c:axId val="209459427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5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 sz="2000" b="1">
                <a:solidFill>
                  <a:schemeClr val="tx2"/>
                </a:solidFill>
              </a:rPr>
              <a:t>Resumen</a:t>
            </a:r>
            <a:r>
              <a:rPr lang="es-CO" sz="2000" b="1" baseline="0">
                <a:solidFill>
                  <a:schemeClr val="tx2"/>
                </a:solidFill>
              </a:rPr>
              <a:t> Ventas 2020</a:t>
            </a:r>
            <a:br>
              <a:rPr lang="es-CO" sz="2000" b="1" baseline="0">
                <a:solidFill>
                  <a:schemeClr val="tx2"/>
                </a:solidFill>
              </a:rPr>
            </a:br>
            <a:r>
              <a:rPr lang="es-CO" sz="800" b="0" baseline="0">
                <a:solidFill>
                  <a:schemeClr val="bg2">
                    <a:lumMod val="50000"/>
                  </a:schemeClr>
                </a:solidFill>
              </a:rPr>
              <a:t>Fuente: Sistema de Información</a:t>
            </a:r>
            <a:endParaRPr lang="es-CO" sz="2000" b="0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5903698879017696E-2"/>
          <c:y val="2.301586898859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236126200389402E-2"/>
          <c:y val="0.2673983659095473"/>
          <c:w val="0.897125268603715"/>
          <c:h val="0.63436193124525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'Informe 2'!$D$4</c:f>
              <c:strCache>
                <c:ptCount val="1"/>
                <c:pt idx="0">
                  <c:v>Cumple</c:v>
                </c:pt>
              </c:strCache>
            </c:strRef>
          </c:tx>
          <c:spPr>
            <a:solidFill>
              <a:srgbClr val="00B05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'Informe 2'!$A$5:$A$16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'Informe 2'!$D$5:$D$16</c:f>
              <c:numCache>
                <c:formatCode>General</c:formatCode>
                <c:ptCount val="12"/>
                <c:pt idx="0">
                  <c:v>#N/A</c:v>
                </c:pt>
                <c:pt idx="1">
                  <c:v>102</c:v>
                </c:pt>
                <c:pt idx="2">
                  <c:v>109</c:v>
                </c:pt>
                <c:pt idx="3">
                  <c:v>#N/A</c:v>
                </c:pt>
                <c:pt idx="4">
                  <c:v>#N/A</c:v>
                </c:pt>
                <c:pt idx="5">
                  <c:v>107</c:v>
                </c:pt>
                <c:pt idx="6">
                  <c:v>102</c:v>
                </c:pt>
                <c:pt idx="7">
                  <c:v>#N/A</c:v>
                </c:pt>
                <c:pt idx="8">
                  <c:v>#N/A</c:v>
                </c:pt>
                <c:pt idx="9">
                  <c:v>101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2-4740-9CB4-E4216A998092}"/>
            </c:ext>
          </c:extLst>
        </c:ser>
        <c:ser>
          <c:idx val="1"/>
          <c:order val="1"/>
          <c:tx>
            <c:strRef>
              <c:f>'Informe 2'!$E$4</c:f>
              <c:strCache>
                <c:ptCount val="1"/>
                <c:pt idx="0">
                  <c:v>No cumple</c:v>
                </c:pt>
              </c:strCache>
            </c:strRef>
          </c:tx>
          <c:spPr>
            <a:solidFill>
              <a:srgbClr val="FF000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'Informe 2'!$A$5:$A$16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'Informe 2'!$E$5:$E$16</c:f>
              <c:numCache>
                <c:formatCode>General</c:formatCode>
                <c:ptCount val="12"/>
                <c:pt idx="0">
                  <c:v>65</c:v>
                </c:pt>
                <c:pt idx="1">
                  <c:v>#N/A</c:v>
                </c:pt>
                <c:pt idx="2">
                  <c:v>#N/A</c:v>
                </c:pt>
                <c:pt idx="3">
                  <c:v>66</c:v>
                </c:pt>
                <c:pt idx="4">
                  <c:v>64</c:v>
                </c:pt>
                <c:pt idx="5">
                  <c:v>#N/A</c:v>
                </c:pt>
                <c:pt idx="6">
                  <c:v>#N/A</c:v>
                </c:pt>
                <c:pt idx="7">
                  <c:v>89</c:v>
                </c:pt>
                <c:pt idx="8">
                  <c:v>90</c:v>
                </c:pt>
                <c:pt idx="9">
                  <c:v>#N/A</c:v>
                </c:pt>
                <c:pt idx="10">
                  <c:v>75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2-4740-9CB4-E4216A99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457411040"/>
        <c:axId val="674873616"/>
      </c:barChart>
      <c:lineChart>
        <c:grouping val="standard"/>
        <c:varyColors val="0"/>
        <c:ser>
          <c:idx val="2"/>
          <c:order val="2"/>
          <c:tx>
            <c:strRef>
              <c:f>'Informe 2'!$D$3</c:f>
              <c:strCache>
                <c:ptCount val="1"/>
                <c:pt idx="0">
                  <c:v>c_linea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5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'Informe 2'!$A$5:$A$16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'Informe 2'!$D$5:$D$16</c:f>
              <c:numCache>
                <c:formatCode>General</c:formatCode>
                <c:ptCount val="12"/>
                <c:pt idx="0">
                  <c:v>#N/A</c:v>
                </c:pt>
                <c:pt idx="1">
                  <c:v>102</c:v>
                </c:pt>
                <c:pt idx="2">
                  <c:v>109</c:v>
                </c:pt>
                <c:pt idx="3">
                  <c:v>#N/A</c:v>
                </c:pt>
                <c:pt idx="4">
                  <c:v>#N/A</c:v>
                </c:pt>
                <c:pt idx="5">
                  <c:v>107</c:v>
                </c:pt>
                <c:pt idx="6">
                  <c:v>102</c:v>
                </c:pt>
                <c:pt idx="7">
                  <c:v>#N/A</c:v>
                </c:pt>
                <c:pt idx="8">
                  <c:v>#N/A</c:v>
                </c:pt>
                <c:pt idx="9">
                  <c:v>101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2-4740-9CB4-E4216A998092}"/>
            </c:ext>
          </c:extLst>
        </c:ser>
        <c:ser>
          <c:idx val="3"/>
          <c:order val="3"/>
          <c:tx>
            <c:strRef>
              <c:f>'Informe 2'!$E$3</c:f>
              <c:strCache>
                <c:ptCount val="1"/>
                <c:pt idx="0">
                  <c:v>nc_linea</c:v>
                </c:pt>
              </c:strCache>
            </c:strRef>
          </c:tx>
          <c:spPr>
            <a:ln w="28575" cap="rnd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downArrow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'Informe 2'!$A$5:$A$16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'Informe 2'!$E$5:$E$16</c:f>
              <c:numCache>
                <c:formatCode>General</c:formatCode>
                <c:ptCount val="12"/>
                <c:pt idx="0">
                  <c:v>65</c:v>
                </c:pt>
                <c:pt idx="1">
                  <c:v>#N/A</c:v>
                </c:pt>
                <c:pt idx="2">
                  <c:v>#N/A</c:v>
                </c:pt>
                <c:pt idx="3">
                  <c:v>66</c:v>
                </c:pt>
                <c:pt idx="4">
                  <c:v>64</c:v>
                </c:pt>
                <c:pt idx="5">
                  <c:v>#N/A</c:v>
                </c:pt>
                <c:pt idx="6">
                  <c:v>#N/A</c:v>
                </c:pt>
                <c:pt idx="7">
                  <c:v>89</c:v>
                </c:pt>
                <c:pt idx="8">
                  <c:v>90</c:v>
                </c:pt>
                <c:pt idx="9">
                  <c:v>#N/A</c:v>
                </c:pt>
                <c:pt idx="10">
                  <c:v>75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2-4740-9CB4-E4216A998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411040"/>
        <c:axId val="674873616"/>
      </c:lineChart>
      <c:catAx>
        <c:axId val="1457411040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4873616"/>
        <c:crosses val="autoZero"/>
        <c:auto val="1"/>
        <c:lblAlgn val="ctr"/>
        <c:lblOffset val="100"/>
        <c:noMultiLvlLbl val="0"/>
      </c:catAx>
      <c:valAx>
        <c:axId val="6748736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74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368105</xdr:colOff>
      <xdr:row>3</xdr:row>
      <xdr:rowOff>7327</xdr:rowOff>
    </xdr:from>
    <xdr:to>
      <xdr:col>12</xdr:col>
      <xdr:colOff>733865</xdr:colOff>
      <xdr:row>19</xdr:row>
      <xdr:rowOff>26377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956299-0359-45CF-95CC-C0D699302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208669</xdr:colOff>
      <xdr:row>4</xdr:row>
      <xdr:rowOff>120748</xdr:rowOff>
    </xdr:from>
    <xdr:to>
      <xdr:col>12</xdr:col>
      <xdr:colOff>624693</xdr:colOff>
      <xdr:row>5</xdr:row>
      <xdr:rowOff>157382</xdr:rowOff>
    </xdr:to>
    <xdr:sp macro="" textlink="$C$20">
      <xdr:nvSpPr>
        <xdr:cNvPr id="5" name="Rectángulo 4">
          <a:extLst>
            <a:ext uri="{FF2B5EF4-FFF2-40B4-BE49-F238E27FC236}">
              <a16:creationId xmlns:a16="http://schemas.microsoft.com/office/drawing/2014/main" id="{1F3DB7D7-3EAC-432F-9927-C665587EE562}"/>
            </a:ext>
          </a:extLst>
        </xdr:cNvPr>
        <xdr:cNvSpPr/>
      </xdr:nvSpPr>
      <xdr:spPr>
        <a:xfrm>
          <a:off x="7579554" y="1190479"/>
          <a:ext cx="1207331" cy="2344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fld id="{B0E100EC-41E2-40E4-AD71-AB2AABC25266}" type="TxLink">
            <a:rPr lang="en-US" sz="1100" b="1" i="0" u="none" strike="noStrike">
              <a:solidFill>
                <a:srgbClr val="00B050"/>
              </a:solidFill>
              <a:latin typeface="Calibri"/>
              <a:cs typeface="Calibri"/>
            </a:rPr>
            <a:pPr algn="r"/>
            <a:t>Objetivo: 80</a:t>
          </a:fld>
          <a:endParaRPr lang="es-CO" sz="1100" b="1">
            <a:solidFill>
              <a:srgbClr val="00B05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68316</xdr:colOff>
      <xdr:row>2</xdr:row>
      <xdr:rowOff>173419</xdr:rowOff>
    </xdr:from>
    <xdr:to>
      <xdr:col>10</xdr:col>
      <xdr:colOff>714704</xdr:colOff>
      <xdr:row>18</xdr:row>
      <xdr:rowOff>42041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E89CB-BBD4-48DB-ACD8-D206FE0C5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B626-699D-4C61-9EDB-AF915D01F595}">
  <dimension ref="A1:M20"/>
  <sheetViews>
    <sheetView showGridLines="0" showRowColHeaders="0" tabSelected="1" zoomScale="130" zoomScaleNormal="130" workbookViewId="0">
      <selection activeCell="C19" sqref="C19"/>
    </sheetView>
  </sheetViews>
  <sheetFormatPr baseColWidth="10" defaultRowHeight="14.4" x14ac:dyDescent="0.3"/>
  <cols>
    <col min="1" max="1" width="3.5546875" customWidth="1"/>
    <col min="2" max="2" width="13" customWidth="1"/>
    <col min="3" max="3" width="17.77734375" customWidth="1"/>
    <col min="4" max="5" width="1.88671875" customWidth="1"/>
  </cols>
  <sheetData>
    <row r="1" spans="1:13" x14ac:dyDescent="0.3">
      <c r="D1" s="2"/>
      <c r="E1" s="2"/>
    </row>
    <row r="2" spans="1:13" ht="33.6" thickBot="1" x14ac:dyDescent="0.65">
      <c r="B2" s="4" t="s">
        <v>17</v>
      </c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3" ht="15" thickTop="1" x14ac:dyDescent="0.3">
      <c r="D3" s="2"/>
      <c r="E3" s="2"/>
    </row>
    <row r="4" spans="1:13" ht="21" x14ac:dyDescent="0.3">
      <c r="B4" s="9" t="s">
        <v>12</v>
      </c>
      <c r="C4" s="9" t="s">
        <v>13</v>
      </c>
      <c r="D4" s="2" t="s">
        <v>15</v>
      </c>
      <c r="E4" s="2" t="s">
        <v>16</v>
      </c>
      <c r="F4" s="2"/>
    </row>
    <row r="5" spans="1:13" ht="15.6" x14ac:dyDescent="0.3">
      <c r="A5" s="2" t="str">
        <f t="shared" ref="A5:A16" si="0">LEFT(B5,3)</f>
        <v>Ene</v>
      </c>
      <c r="B5" s="7" t="s">
        <v>0</v>
      </c>
      <c r="C5" s="8">
        <v>65</v>
      </c>
      <c r="D5" s="2" t="e">
        <f>IF(C5&gt;=Informe!$C$19,C5,NA())</f>
        <v>#N/A</v>
      </c>
      <c r="E5" s="2">
        <f>IF(C5&lt;Informe!$C$19,C5,NA())</f>
        <v>65</v>
      </c>
    </row>
    <row r="6" spans="1:13" ht="15.6" x14ac:dyDescent="0.3">
      <c r="A6" s="2" t="str">
        <f t="shared" si="0"/>
        <v>Feb</v>
      </c>
      <c r="B6" s="7" t="s">
        <v>1</v>
      </c>
      <c r="C6" s="8">
        <v>102</v>
      </c>
      <c r="D6" s="2">
        <f>IF(C6&gt;=Informe!$C$19,C6,NA())</f>
        <v>102</v>
      </c>
      <c r="E6" s="2" t="e">
        <f>IF(C6&lt;Informe!$C$19,C6,NA())</f>
        <v>#N/A</v>
      </c>
    </row>
    <row r="7" spans="1:13" ht="15.6" x14ac:dyDescent="0.3">
      <c r="A7" s="2" t="str">
        <f t="shared" si="0"/>
        <v>Mar</v>
      </c>
      <c r="B7" s="7" t="s">
        <v>2</v>
      </c>
      <c r="C7" s="8">
        <v>109</v>
      </c>
      <c r="D7" s="2">
        <f>IF(C7&gt;=Informe!$C$19,C7,NA())</f>
        <v>109</v>
      </c>
      <c r="E7" s="2" t="e">
        <f>IF(C7&lt;Informe!$C$19,C7,NA())</f>
        <v>#N/A</v>
      </c>
    </row>
    <row r="8" spans="1:13" ht="15.6" x14ac:dyDescent="0.3">
      <c r="A8" s="2" t="str">
        <f t="shared" si="0"/>
        <v>Abr</v>
      </c>
      <c r="B8" s="7" t="s">
        <v>3</v>
      </c>
      <c r="C8" s="8">
        <v>66</v>
      </c>
      <c r="D8" s="2" t="e">
        <f>IF(C8&gt;=Informe!$C$19,C8,NA())</f>
        <v>#N/A</v>
      </c>
      <c r="E8" s="2">
        <f>IF(C8&lt;Informe!$C$19,C8,NA())</f>
        <v>66</v>
      </c>
    </row>
    <row r="9" spans="1:13" ht="15.6" x14ac:dyDescent="0.3">
      <c r="A9" s="2" t="str">
        <f t="shared" si="0"/>
        <v>May</v>
      </c>
      <c r="B9" s="7" t="s">
        <v>4</v>
      </c>
      <c r="C9" s="8">
        <v>64</v>
      </c>
      <c r="D9" s="2" t="e">
        <f>IF(C9&gt;=Informe!$C$19,C9,NA())</f>
        <v>#N/A</v>
      </c>
      <c r="E9" s="2">
        <f>IF(C9&lt;Informe!$C$19,C9,NA())</f>
        <v>64</v>
      </c>
    </row>
    <row r="10" spans="1:13" ht="15.6" x14ac:dyDescent="0.3">
      <c r="A10" s="2" t="str">
        <f t="shared" si="0"/>
        <v>Jun</v>
      </c>
      <c r="B10" s="7" t="s">
        <v>5</v>
      </c>
      <c r="C10" s="8">
        <v>107</v>
      </c>
      <c r="D10" s="2">
        <f>IF(C10&gt;=Informe!$C$19,C10,NA())</f>
        <v>107</v>
      </c>
      <c r="E10" s="2" t="e">
        <f>IF(C10&lt;Informe!$C$19,C10,NA())</f>
        <v>#N/A</v>
      </c>
    </row>
    <row r="11" spans="1:13" ht="15.6" x14ac:dyDescent="0.3">
      <c r="A11" s="2" t="str">
        <f t="shared" si="0"/>
        <v>Jul</v>
      </c>
      <c r="B11" s="7" t="s">
        <v>6</v>
      </c>
      <c r="C11" s="8">
        <v>102</v>
      </c>
      <c r="D11" s="2">
        <f>IF(C11&gt;=Informe!$C$19,C11,NA())</f>
        <v>102</v>
      </c>
      <c r="E11" s="2" t="e">
        <f>IF(C11&lt;Informe!$C$19,C11,NA())</f>
        <v>#N/A</v>
      </c>
    </row>
    <row r="12" spans="1:13" ht="15.6" x14ac:dyDescent="0.3">
      <c r="A12" s="2" t="str">
        <f t="shared" si="0"/>
        <v>Ago</v>
      </c>
      <c r="B12" s="7" t="s">
        <v>7</v>
      </c>
      <c r="C12" s="8">
        <v>89</v>
      </c>
      <c r="D12" s="2">
        <f>IF(C12&gt;=Informe!$C$19,C12,NA())</f>
        <v>89</v>
      </c>
      <c r="E12" s="2" t="e">
        <f>IF(C12&lt;Informe!$C$19,C12,NA())</f>
        <v>#N/A</v>
      </c>
    </row>
    <row r="13" spans="1:13" ht="15.6" x14ac:dyDescent="0.3">
      <c r="A13" s="2" t="str">
        <f t="shared" si="0"/>
        <v>Sep</v>
      </c>
      <c r="B13" s="7" t="s">
        <v>8</v>
      </c>
      <c r="C13" s="8">
        <v>90</v>
      </c>
      <c r="D13" s="2">
        <f>IF(C13&gt;=Informe!$C$19,C13,NA())</f>
        <v>90</v>
      </c>
      <c r="E13" s="2" t="e">
        <f>IF(C13&lt;Informe!$C$19,C13,NA())</f>
        <v>#N/A</v>
      </c>
    </row>
    <row r="14" spans="1:13" ht="15.6" x14ac:dyDescent="0.3">
      <c r="A14" s="2" t="str">
        <f t="shared" si="0"/>
        <v>Oct</v>
      </c>
      <c r="B14" s="7" t="s">
        <v>9</v>
      </c>
      <c r="C14" s="8">
        <v>101</v>
      </c>
      <c r="D14" s="2">
        <f>IF(C14&gt;=Informe!$C$19,C14,NA())</f>
        <v>101</v>
      </c>
      <c r="E14" s="2" t="e">
        <f>IF(C14&lt;Informe!$C$19,C14,NA())</f>
        <v>#N/A</v>
      </c>
    </row>
    <row r="15" spans="1:13" ht="15.6" x14ac:dyDescent="0.3">
      <c r="A15" s="2" t="str">
        <f t="shared" si="0"/>
        <v>Nov</v>
      </c>
      <c r="B15" s="7" t="s">
        <v>10</v>
      </c>
      <c r="C15" s="8">
        <v>75</v>
      </c>
      <c r="D15" s="2" t="e">
        <f>IF(C15&gt;=Informe!$C$19,C15,NA())</f>
        <v>#N/A</v>
      </c>
      <c r="E15" s="2">
        <f>IF(C15&lt;Informe!$C$19,C15,NA())</f>
        <v>75</v>
      </c>
    </row>
    <row r="16" spans="1:13" ht="15.6" x14ac:dyDescent="0.3">
      <c r="A16" s="2" t="str">
        <f t="shared" si="0"/>
        <v>Dic</v>
      </c>
      <c r="B16" s="7" t="s">
        <v>11</v>
      </c>
      <c r="C16" s="8">
        <v>90</v>
      </c>
      <c r="D16" s="2">
        <f>IF(C16&gt;=Informe!$C$19,C16,NA())</f>
        <v>90</v>
      </c>
      <c r="E16" s="2" t="e">
        <f>IF(C16&lt;Informe!$C$19,C16,NA())</f>
        <v>#N/A</v>
      </c>
    </row>
    <row r="17" spans="2:5" x14ac:dyDescent="0.3">
      <c r="D17" s="2"/>
      <c r="E17" s="2"/>
    </row>
    <row r="18" spans="2:5" ht="15" thickBot="1" x14ac:dyDescent="0.35"/>
    <row r="19" spans="2:5" ht="21.6" thickBot="1" x14ac:dyDescent="0.35">
      <c r="B19" s="10" t="s">
        <v>14</v>
      </c>
      <c r="C19" s="10">
        <v>80</v>
      </c>
    </row>
    <row r="20" spans="2:5" ht="15" thickTop="1" x14ac:dyDescent="0.3">
      <c r="C20" s="2" t="str">
        <f>"Objetivo: "&amp;C19</f>
        <v>Objetivo: 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F0471-3761-4065-8D2E-62E72ABAD839}">
  <dimension ref="A2:K19"/>
  <sheetViews>
    <sheetView showGridLines="0" showRowColHeaders="0" zoomScale="145" zoomScaleNormal="145" workbookViewId="0">
      <selection activeCell="B4" sqref="B4"/>
    </sheetView>
  </sheetViews>
  <sheetFormatPr baseColWidth="10" defaultRowHeight="14.4" x14ac:dyDescent="0.3"/>
  <cols>
    <col min="1" max="1" width="3.44140625" customWidth="1"/>
    <col min="4" max="5" width="2.5546875" customWidth="1"/>
  </cols>
  <sheetData>
    <row r="2" spans="1:11" ht="26.4" thickBot="1" x14ac:dyDescent="0.55000000000000004">
      <c r="B2" s="12" t="s">
        <v>21</v>
      </c>
      <c r="C2" s="13"/>
      <c r="D2" s="13"/>
      <c r="E2" s="13"/>
      <c r="F2" s="13"/>
      <c r="G2" s="13"/>
      <c r="H2" s="13"/>
      <c r="I2" s="13"/>
      <c r="J2" s="13"/>
      <c r="K2" s="14"/>
    </row>
    <row r="3" spans="1:11" ht="15" thickTop="1" x14ac:dyDescent="0.3">
      <c r="D3" s="2" t="s">
        <v>19</v>
      </c>
      <c r="E3" s="2" t="s">
        <v>20</v>
      </c>
    </row>
    <row r="4" spans="1:11" x14ac:dyDescent="0.3">
      <c r="B4" s="1" t="s">
        <v>12</v>
      </c>
      <c r="C4" s="1" t="s">
        <v>13</v>
      </c>
      <c r="D4" s="2" t="s">
        <v>15</v>
      </c>
      <c r="E4" s="2" t="s">
        <v>18</v>
      </c>
    </row>
    <row r="5" spans="1:11" x14ac:dyDescent="0.3">
      <c r="A5" s="2" t="str">
        <f>LEFT(B5,3)</f>
        <v>Ene</v>
      </c>
      <c r="B5" s="3" t="s">
        <v>0</v>
      </c>
      <c r="C5" s="3">
        <v>65</v>
      </c>
      <c r="D5" s="2" t="e">
        <f>IF(C5&gt;=$C$18,C5,NA())</f>
        <v>#N/A</v>
      </c>
      <c r="E5" s="2">
        <f>IF(C5&lt;$C$18,C5,NA())</f>
        <v>65</v>
      </c>
    </row>
    <row r="6" spans="1:11" x14ac:dyDescent="0.3">
      <c r="A6" s="2" t="str">
        <f t="shared" ref="A6:A16" si="0">LEFT(B6,3)</f>
        <v>Feb</v>
      </c>
      <c r="B6" s="3" t="s">
        <v>1</v>
      </c>
      <c r="C6" s="3">
        <v>102</v>
      </c>
      <c r="D6" s="2">
        <f t="shared" ref="D6:D16" si="1">IF(C6&gt;=$C$18,C6,NA())</f>
        <v>102</v>
      </c>
      <c r="E6" s="2" t="e">
        <f t="shared" ref="E6:E16" si="2">IF(C6&lt;$C$18,C6,NA())</f>
        <v>#N/A</v>
      </c>
    </row>
    <row r="7" spans="1:11" x14ac:dyDescent="0.3">
      <c r="A7" s="2" t="str">
        <f t="shared" si="0"/>
        <v>Mar</v>
      </c>
      <c r="B7" s="3" t="s">
        <v>2</v>
      </c>
      <c r="C7" s="3">
        <v>109</v>
      </c>
      <c r="D7" s="2">
        <f t="shared" si="1"/>
        <v>109</v>
      </c>
      <c r="E7" s="2" t="e">
        <f t="shared" si="2"/>
        <v>#N/A</v>
      </c>
    </row>
    <row r="8" spans="1:11" x14ac:dyDescent="0.3">
      <c r="A8" s="2" t="str">
        <f t="shared" si="0"/>
        <v>Abr</v>
      </c>
      <c r="B8" s="3" t="s">
        <v>3</v>
      </c>
      <c r="C8" s="3">
        <v>66</v>
      </c>
      <c r="D8" s="2" t="e">
        <f t="shared" si="1"/>
        <v>#N/A</v>
      </c>
      <c r="E8" s="2">
        <f t="shared" si="2"/>
        <v>66</v>
      </c>
    </row>
    <row r="9" spans="1:11" x14ac:dyDescent="0.3">
      <c r="A9" s="2" t="str">
        <f t="shared" si="0"/>
        <v>May</v>
      </c>
      <c r="B9" s="3" t="s">
        <v>4</v>
      </c>
      <c r="C9" s="3">
        <v>64</v>
      </c>
      <c r="D9" s="2" t="e">
        <f t="shared" si="1"/>
        <v>#N/A</v>
      </c>
      <c r="E9" s="2">
        <f t="shared" si="2"/>
        <v>64</v>
      </c>
    </row>
    <row r="10" spans="1:11" x14ac:dyDescent="0.3">
      <c r="A10" s="2" t="str">
        <f t="shared" si="0"/>
        <v>Jun</v>
      </c>
      <c r="B10" s="3" t="s">
        <v>5</v>
      </c>
      <c r="C10" s="3">
        <v>107</v>
      </c>
      <c r="D10" s="2">
        <f t="shared" si="1"/>
        <v>107</v>
      </c>
      <c r="E10" s="2" t="e">
        <f t="shared" si="2"/>
        <v>#N/A</v>
      </c>
    </row>
    <row r="11" spans="1:11" x14ac:dyDescent="0.3">
      <c r="A11" s="2" t="str">
        <f t="shared" si="0"/>
        <v>Jul</v>
      </c>
      <c r="B11" s="3" t="s">
        <v>6</v>
      </c>
      <c r="C11" s="3">
        <v>102</v>
      </c>
      <c r="D11" s="2">
        <f t="shared" si="1"/>
        <v>102</v>
      </c>
      <c r="E11" s="2" t="e">
        <f t="shared" si="2"/>
        <v>#N/A</v>
      </c>
    </row>
    <row r="12" spans="1:11" x14ac:dyDescent="0.3">
      <c r="A12" s="2" t="str">
        <f t="shared" si="0"/>
        <v>Ago</v>
      </c>
      <c r="B12" s="3" t="s">
        <v>7</v>
      </c>
      <c r="C12" s="3">
        <v>89</v>
      </c>
      <c r="D12" s="2" t="e">
        <f t="shared" si="1"/>
        <v>#N/A</v>
      </c>
      <c r="E12" s="2">
        <f t="shared" si="2"/>
        <v>89</v>
      </c>
    </row>
    <row r="13" spans="1:11" x14ac:dyDescent="0.3">
      <c r="A13" s="2" t="str">
        <f t="shared" si="0"/>
        <v>Sep</v>
      </c>
      <c r="B13" s="3" t="s">
        <v>8</v>
      </c>
      <c r="C13" s="3">
        <v>90</v>
      </c>
      <c r="D13" s="2" t="e">
        <f t="shared" si="1"/>
        <v>#N/A</v>
      </c>
      <c r="E13" s="2">
        <f t="shared" si="2"/>
        <v>90</v>
      </c>
    </row>
    <row r="14" spans="1:11" x14ac:dyDescent="0.3">
      <c r="A14" s="2" t="str">
        <f t="shared" si="0"/>
        <v>Oct</v>
      </c>
      <c r="B14" s="3" t="s">
        <v>9</v>
      </c>
      <c r="C14" s="3">
        <v>101</v>
      </c>
      <c r="D14" s="2">
        <f t="shared" si="1"/>
        <v>101</v>
      </c>
      <c r="E14" s="2" t="e">
        <f t="shared" si="2"/>
        <v>#N/A</v>
      </c>
    </row>
    <row r="15" spans="1:11" x14ac:dyDescent="0.3">
      <c r="A15" s="2" t="str">
        <f t="shared" si="0"/>
        <v>Nov</v>
      </c>
      <c r="B15" s="3" t="s">
        <v>10</v>
      </c>
      <c r="C15" s="3">
        <v>75</v>
      </c>
      <c r="D15" s="2" t="e">
        <f t="shared" si="1"/>
        <v>#N/A</v>
      </c>
      <c r="E15" s="2">
        <f t="shared" si="2"/>
        <v>75</v>
      </c>
    </row>
    <row r="16" spans="1:11" x14ac:dyDescent="0.3">
      <c r="A16" s="2" t="str">
        <f t="shared" si="0"/>
        <v>Dic</v>
      </c>
      <c r="B16" s="3" t="s">
        <v>11</v>
      </c>
      <c r="C16" s="3">
        <v>90</v>
      </c>
      <c r="D16" s="2" t="e">
        <f t="shared" si="1"/>
        <v>#N/A</v>
      </c>
      <c r="E16" s="2">
        <f t="shared" si="2"/>
        <v>90</v>
      </c>
    </row>
    <row r="17" spans="2:3" ht="15" thickBot="1" x14ac:dyDescent="0.35"/>
    <row r="18" spans="2:3" ht="18.600000000000001" thickBot="1" x14ac:dyDescent="0.4">
      <c r="B18" s="11" t="s">
        <v>14</v>
      </c>
      <c r="C18" s="11">
        <v>95</v>
      </c>
    </row>
    <row r="19" spans="2:3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</vt:lpstr>
      <vt:lpstr>Informe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2021-07-15T03:38:58Z</dcterms:created>
  <dcterms:modified xsi:type="dcterms:W3CDTF">2021-07-16T23:58:40Z</dcterms:modified>
</cp:coreProperties>
</file>