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456" windowHeight="8192" windowWidth="16384" xWindow="0" yWindow="0"/>
  </bookViews>
  <sheets>
    <sheet name="Totales" sheetId="1" state="visible" r:id="rId2"/>
    <sheet name="Proyecto" sheetId="2" state="visible" r:id="rId3"/>
    <sheet name="Recursos" sheetId="3" state="visible" r:id="rId4"/>
    <sheet name="Ciclo1" sheetId="4" state="visible" r:id="rId5"/>
    <sheet name="TEAMTASK1" sheetId="5" state="visible" r:id="rId6"/>
  </sheets>
  <definedNames>
    <definedName function="false" hidden="false" name="_cHE" vbProcedure="false">Proyecto!$F$2:$F$1048576</definedName>
    <definedName function="false" hidden="false" name="_cPIDHE" vbProcedure="false">Proyecto!$G$2:$G$1048576</definedName>
    <definedName function="false" hidden="false" name="_cPIDHO" vbProcedure="false">Proyecto!$I$2:$I$1048576</definedName>
    <definedName function="false" hidden="false" name="_cS" vbProcedure="false">Proyecto!$H$2:$H$1048576</definedName>
    <definedName function="false" hidden="false" name="_vPTDGO" vbProcedure="false">Totales!$B$6</definedName>
    <definedName function="false" hidden="false" name="_vTDD" vbProcedure="false">Totales!$B$1</definedName>
    <definedName function="false" hidden="false" name="_vTDHE" vbProcedure="false">Totales!$B$2</definedName>
    <definedName function="false" hidden="false" name="_vTDT" vbProcedure="false">Totales!$B$4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<sst xmlns="http://schemas.openxmlformats.org/spreadsheetml/2006/main" count="228" uniqueCount="145">
  <si>
    <t>Total de Horas Disponibles</t>
  </si>
  <si>
    <t>Total de Horas Estimadas</t>
  </si>
  <si>
    <t>Total de Horas Trabajadas</t>
  </si>
  <si>
    <t>Porcentaje del Total de las Ganacias Obtenidas</t>
  </si>
  <si>
    <t>ID</t>
  </si>
  <si>
    <t>Tarea</t>
  </si>
  <si>
    <t>Padre</t>
  </si>
  <si>
    <t>Criterio de Entrada</t>
  </si>
  <si>
    <t>Criterio de Salida</t>
  </si>
  <si>
    <t>Horas Estimadas</t>
  </si>
  <si>
    <t>Porcentaje Individual de Horas Estimadas</t>
  </si>
  <si>
    <t>Semana</t>
  </si>
  <si>
    <t>Porcentaje Individual de Horas Obtenidas</t>
  </si>
  <si>
    <t>Crear de la plantilla para las agendas de las reuniones.</t>
  </si>
  <si>
    <t>Plantilla para las agendas de las reuniones.</t>
  </si>
  <si>
    <t>Crear de la plantilla para las minutas de las reuniones.</t>
  </si>
  <si>
    <t>Plantilla para las minutas de las reuniones.</t>
  </si>
  <si>
    <t>Crear la agenda para la reunión #1 con el cliente.</t>
  </si>
  <si>
    <t>Agenda para la reunion #1 con el cliente.</t>
  </si>
  <si>
    <t>Experimiento RedMine #1; Instalar y configurar la última versión de RedMine.</t>
  </si>
  <si>
    <t>Reunión #1 con el cliente.</t>
  </si>
  <si>
    <t>3</t>
  </si>
  <si>
    <t>Minuta de la reunión #1 con el cliente.</t>
  </si>
  <si>
    <t>Crear el esquema del documento de requerimientos.</t>
  </si>
  <si>
    <t>Esquema del documento de requerimientos.</t>
  </si>
  <si>
    <t>Analizar los requerimientos obtenidos en la reunión #1.</t>
  </si>
  <si>
    <t>5</t>
  </si>
  <si>
    <t>Borrador #1 de los casos de uso; Borrador #1 de los escenarios.</t>
  </si>
  <si>
    <t>Crear el borrador #1 del documento de requerimientos.</t>
  </si>
  <si>
    <t>6; 7</t>
  </si>
  <si>
    <t>Borrador #1 del documento de requerimientos.</t>
  </si>
  <si>
    <t>Crear la agenda para la reunión #2 con el cliente.</t>
  </si>
  <si>
    <t>8</t>
  </si>
  <si>
    <t>Agenda para la reunion #2 con el cliente.</t>
  </si>
  <si>
    <t>Reunión #2 con el cliente.</t>
  </si>
  <si>
    <t>9</t>
  </si>
  <si>
    <t>Minuta de la reunión #2 con el cliente.</t>
  </si>
  <si>
    <t>Analizar los requerimientos obtenidos en la reunión #2, y actualizar los borradores de los casos de uso y escenarios.</t>
  </si>
  <si>
    <t>10</t>
  </si>
  <si>
    <t>Borrador #2 de los casos de uso; Borrador #2 de los escenarios.</t>
  </si>
  <si>
    <t>Experimiento Ruby #1</t>
  </si>
  <si>
    <t>4</t>
  </si>
  <si>
    <t>Actualizar el borrador #1 del documento de requerimientos.</t>
  </si>
  <si>
    <t>11</t>
  </si>
  <si>
    <t>Borrador #2 del documento de requerimientos.</t>
  </si>
  <si>
    <t>Crear la agenda para la reunión #3 con el cliente.</t>
  </si>
  <si>
    <t>13</t>
  </si>
  <si>
    <t>Agenda para la reunion #3 con el cliente.</t>
  </si>
  <si>
    <t>Reunión #3 con el cliente.</t>
  </si>
  <si>
    <t>14</t>
  </si>
  <si>
    <t>Minuta de la reunión #3 con el cliente.</t>
  </si>
  <si>
    <t>Analizar los requerimientos obtenidos en la reunión #3 y actualizar los borradores de los casos de uso y escenarios.</t>
  </si>
  <si>
    <t>15</t>
  </si>
  <si>
    <t>Borrador #3 de los casos de uso; Borrador #3 de los escenarios.</t>
  </si>
  <si>
    <t>Crear la versión final del documento de requerimientos.</t>
  </si>
  <si>
    <t>16</t>
  </si>
  <si>
    <t>Versión final del documento de requerimientos.</t>
  </si>
  <si>
    <t>Crear la agenda para la reunión #4 con el cliente.</t>
  </si>
  <si>
    <t>17</t>
  </si>
  <si>
    <t>Agenda para la reunion #4 con el cliente.</t>
  </si>
  <si>
    <t>Reunión #4 con el cliente.</t>
  </si>
  <si>
    <t>18</t>
  </si>
  <si>
    <t>Minuta de la reunión #4 con el cliente.</t>
  </si>
  <si>
    <t>Crear el esquema del documento de la arquitectura.</t>
  </si>
  <si>
    <t>Esquema del documento de la arquitectura.</t>
  </si>
  <si>
    <t>Crear el borrador #1 del diagrama de contexto.</t>
  </si>
  <si>
    <t>Borrador #1 del diagrama de contexto.</t>
  </si>
  <si>
    <t>Definir las tácticas y patrones a utilizar.</t>
  </si>
  <si>
    <t>21</t>
  </si>
  <si>
    <t>Borrador #1 de las especificaciones de las tácticas y patrones a utilizar.</t>
  </si>
  <si>
    <t>Crear el borrador #1 de la vista estática de la arquitectura.</t>
  </si>
  <si>
    <t>22</t>
  </si>
  <si>
    <t>Borrador #1 de la vista estática de la arquitectura.</t>
  </si>
  <si>
    <t>Crear el borrador #1 de la vista dinámica de la arquitectura.</t>
  </si>
  <si>
    <t>Borrador #1 de la vista dinámica de la arquitectura.</t>
  </si>
  <si>
    <t>Crear el borrador #1 de la vista física de la arquitectura.</t>
  </si>
  <si>
    <t>Borrador #1 de la vista física de la arquitectura.</t>
  </si>
  <si>
    <t>Crear el borrador #1 del documento de la arquitectura.</t>
  </si>
  <si>
    <t>20; 21; 22; 23; 24; 25</t>
  </si>
  <si>
    <t>Borrador #1 del documento de la arquitectura.</t>
  </si>
  <si>
    <t>Crear la agenda para la reunión #5 con el cliente.</t>
  </si>
  <si>
    <t>26</t>
  </si>
  <si>
    <t>Agenda para la reunion #5 con el cliente.</t>
  </si>
  <si>
    <t>Reunión #5 con el cliente.</t>
  </si>
  <si>
    <t>27</t>
  </si>
  <si>
    <t>Minuta de la reunión #5 con el cliente.</t>
  </si>
  <si>
    <t>Analizar los comentarios de la reunión #5, y actualizar el borrador del diagrama de contexto, la especificación de las tácticas y patrones, y los borradores de las vistas de la arquitectura.</t>
  </si>
  <si>
    <t>28</t>
  </si>
  <si>
    <t>Borrador #2 del diagrama de contexto; Borrador #2 de la especificación de las tácticas y patrones a utilizar; Borrador #2 de la vista estática, dinámica y física de la arquitectura;</t>
  </si>
  <si>
    <t>Crear el borrador #2 del documento de la arquitectura.</t>
  </si>
  <si>
    <t>29</t>
  </si>
  <si>
    <t>Borrador #2 del documento de la arquitectura.</t>
  </si>
  <si>
    <t>Crear la agenda para la reunión #6 con el cliente.</t>
  </si>
  <si>
    <t>30</t>
  </si>
  <si>
    <t>Agenda para la reunion #6 con el cliente.</t>
  </si>
  <si>
    <t>Reunión #6 con el cliente.</t>
  </si>
  <si>
    <t>31</t>
  </si>
  <si>
    <t>Minuta de la reunión #6 con el cliente.</t>
  </si>
  <si>
    <t>Analizar los comentarios de la reunión #6, y actualizar el borrador del diagrama de contexto, la especificación de las tácticas y patrones, y los borradores de las vistas de la arquitectura.</t>
  </si>
  <si>
    <t>32</t>
  </si>
  <si>
    <t>Borrador #3 del diagrama de contexto; Borrador #3 de la especificación de las tácticas y patrones a utilizar; Borrador #3 de la vista estática, dinámica y física de la arquitectura;</t>
  </si>
  <si>
    <t>Crear la versión final del documento de la arquitectura.</t>
  </si>
  <si>
    <t>33</t>
  </si>
  <si>
    <t>Versión final del documento de la arquitectura.</t>
  </si>
  <si>
    <t>Experimiento Ruby #2</t>
  </si>
  <si>
    <t>12</t>
  </si>
  <si>
    <t>Crear la agenda para la reunión #7 con el cliente.</t>
  </si>
  <si>
    <t>34</t>
  </si>
  <si>
    <t>Agenda para la reunion #7 con el cliente.</t>
  </si>
  <si>
    <t>Reunión #7 con el cliente.</t>
  </si>
  <si>
    <t>36</t>
  </si>
  <si>
    <t>Minuta de la reunión #7 con el cliente.</t>
  </si>
  <si>
    <t>Crear el esquema de la presentación #1 del curso.</t>
  </si>
  <si>
    <t>Esquema de la presentación #1 del curso.</t>
  </si>
  <si>
    <t>Construir el documento a presentar en la presentación #1 del curso.</t>
  </si>
  <si>
    <t>19; 37</t>
  </si>
  <si>
    <t>Documento de la presentación media del curso.</t>
  </si>
  <si>
    <t>Presentación #1 del curso.</t>
  </si>
  <si>
    <t>39</t>
  </si>
  <si>
    <t>Minuta de la presentación #1 del curso.</t>
  </si>
  <si>
    <t>Experimiento MySQL #1</t>
  </si>
  <si>
    <t>Experimiento Ruby #3</t>
  </si>
  <si>
    <t>35</t>
  </si>
  <si>
    <t>Fecha de inicio</t>
  </si>
  <si>
    <t>Horas Disponible</t>
  </si>
  <si>
    <t>Porcentaje Individual de las Ganacias Estimadas</t>
  </si>
  <si>
    <t>Porcentaje de las Ganacias Estimadas</t>
  </si>
  <si>
    <t>Porcentaje Individual de Ganacias Obtenidas</t>
  </si>
  <si>
    <t>Porcentaje de las Ganacias Obtenidas</t>
  </si>
  <si>
    <t>4 Semanas; 09/16/2014-10/06/2014</t>
  </si>
  <si>
    <t>Asignado a</t>
  </si>
  <si>
    <t>Fecha Estimada de Inicio</t>
  </si>
  <si>
    <t>Fecha de Inicio</t>
  </si>
  <si>
    <t>Fecha Estimada de Finalización</t>
  </si>
  <si>
    <t>Fecha de Finalización</t>
  </si>
  <si>
    <t>Horas Trabajadas</t>
  </si>
  <si>
    <t>HVR</t>
  </si>
  <si>
    <t>HVR; JGR; JV; AA; GW</t>
  </si>
  <si>
    <t>HVR; AA</t>
  </si>
  <si>
    <t>JGR; HVR; GW</t>
  </si>
  <si>
    <t>HVR; AA;</t>
  </si>
  <si>
    <t>JGR; JV; GW</t>
  </si>
  <si>
    <t># de Ingenieros</t>
  </si>
  <si>
    <t>Estimado</t>
  </si>
  <si>
    <t>Actual</t>
  </si>
</sst>
</file>

<file path=xl/styles.xml><?xml version="1.0" encoding="utf-8"?>
<styleSheet xmlns="http://schemas.openxmlformats.org/spreadsheetml/2006/main">
  <numFmts count="5">
    <numFmt formatCode="GENERAL" numFmtId="164"/>
    <numFmt formatCode="0.00%" numFmtId="165"/>
    <numFmt formatCode="@" numFmtId="166"/>
    <numFmt formatCode="MM/DD/YY" numFmtId="167"/>
    <numFmt formatCode="MM/DD/YYYY" numFmtId="168"/>
  </numFmts>
  <fonts count="8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00000000"/>
      <sz val="12"/>
    </font>
    <font>
      <name val="Times New Roman"/>
      <charset val="1"/>
      <family val="1"/>
      <color rgb="00000000"/>
      <sz val="11"/>
    </font>
    <font>
      <name val="Times New Roman"/>
      <charset val="1"/>
      <family val="1"/>
      <b val="true"/>
      <color rgb="00000000"/>
      <sz val="12"/>
    </font>
    <font>
      <name val="Arial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8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false" applyBorder="false" applyFont="true" applyProtection="false" borderId="0" fillId="0" fontId="5" numFmtId="164" xfId="0"/>
    <xf applyAlignment="true" applyBorder="true" applyFont="true" applyProtection="false" borderId="1" fillId="2" fontId="6" numFmtId="164" xfId="0">
      <alignment horizontal="center" indent="0" shrinkToFit="false" textRotation="0" vertical="bottom" wrapText="true"/>
    </xf>
    <xf applyAlignment="false" applyBorder="false" applyFont="true" applyProtection="false" borderId="0" fillId="0" fontId="5" numFmtId="165" xfId="0"/>
    <xf applyAlignment="true" applyBorder="false" applyFont="true" applyProtection="false" borderId="0" fillId="0" fontId="5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5" numFmtId="164" xfId="0">
      <alignment horizontal="general" indent="0" shrinkToFit="false" textRotation="0" vertical="top" wrapText="true"/>
    </xf>
    <xf applyAlignment="true" applyBorder="false" applyFont="true" applyProtection="false" borderId="0" fillId="0" fontId="5" numFmtId="166" xfId="0">
      <alignment horizontal="left" indent="0" shrinkToFit="false" textRotation="0" vertical="top" wrapText="true"/>
    </xf>
    <xf applyAlignment="true" applyBorder="true" applyFont="true" applyProtection="false" borderId="1" fillId="2" fontId="6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6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6" numFmtId="166" xfId="0">
      <alignment horizontal="center" indent="0" shrinkToFit="false" textRotation="0" vertical="center" wrapText="true"/>
    </xf>
    <xf applyAlignment="true" applyBorder="true" applyFont="true" applyProtection="false" borderId="1" fillId="2" fontId="6" numFmtId="165" xfId="0">
      <alignment horizontal="center" indent="0" shrinkToFit="false" textRotation="0" vertical="center" wrapText="true"/>
    </xf>
    <xf applyAlignment="false" applyBorder="false" applyFont="true" applyProtection="false" borderId="0" fillId="0" fontId="4" numFmtId="164" xfId="0"/>
    <xf applyAlignment="false" applyBorder="true" applyFont="true" applyProtection="false" borderId="1" fillId="0" fontId="5" numFmtId="164" xfId="0"/>
    <xf applyAlignment="false" applyBorder="true" applyFont="true" applyProtection="false" borderId="1" fillId="0" fontId="5" numFmtId="167" xfId="0"/>
    <xf applyAlignment="false" applyBorder="true" applyFont="true" applyProtection="false" borderId="1" fillId="0" fontId="5" numFmtId="165" xfId="0"/>
    <xf applyAlignment="true" applyBorder="false" applyFont="true" applyProtection="false" borderId="0" fillId="0" fontId="5" numFmtId="168" xfId="0">
      <alignment horizontal="general" indent="0" shrinkToFit="false" textRotation="0" vertical="top" wrapText="true"/>
    </xf>
    <xf applyAlignment="true" applyBorder="true" applyFont="true" applyProtection="false" borderId="1" fillId="2" fontId="6" numFmtId="168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Recursos!$F$1:$F$1</c:f>
              <c:strCache>
                <c:ptCount val="1"/>
                <c:pt idx="0">
                  <c:v>Porcentaje de las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Recursos!$F$2:$F$12</c:f>
              <c:numCache>
                <c:formatCode>General</c:formatCode>
                <c:ptCount val="11"/>
                <c:pt idx="0">
                  <c:v>0.0692771084337349</c:v>
                </c:pt>
                <c:pt idx="1">
                  <c:v>0.174698795180723</c:v>
                </c:pt>
                <c:pt idx="2">
                  <c:v>0.409638554216868</c:v>
                </c:pt>
                <c:pt idx="3">
                  <c:v>0.614457831325301</c:v>
                </c:pt>
                <c:pt idx="4">
                  <c:v>0.837349397590362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Recursos!$H$1:$H$1</c:f>
              <c:strCache>
                <c:ptCount val="1"/>
                <c:pt idx="0">
                  <c:v>Porcentaje de las Ganacias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Recursos!$A$2:$A$12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Recursos!$H$2:$H$12</c:f>
              <c:numCache>
                <c:formatCode>General</c:formatCode>
                <c:ptCount val="11"/>
                <c:pt idx="0">
                  <c:v>0.00903614457831325</c:v>
                </c:pt>
                <c:pt idx="1">
                  <c:v>0.0210843373493976</c:v>
                </c:pt>
                <c:pt idx="2">
                  <c:v>0.0210843373493976</c:v>
                </c:pt>
                <c:pt idx="3">
                  <c:v>0.0210843373493976</c:v>
                </c:pt>
                <c:pt idx="4">
                  <c:v>0.0210843373493976</c:v>
                </c:pt>
                <c:pt idx="5">
                  <c:v>0.0210843373493976</c:v>
                </c:pt>
                <c:pt idx="6">
                  <c:v>0.0210843373493976</c:v>
                </c:pt>
                <c:pt idx="7">
                  <c:v>0.0210843373493976</c:v>
                </c:pt>
                <c:pt idx="8">
                  <c:v>0.0210843373493976</c:v>
                </c:pt>
                <c:pt idx="9">
                  <c:v>0.0210843373493976</c:v>
                </c:pt>
                <c:pt idx="10">
                  <c:v>0.0210843373493976</c:v>
                </c:pt>
              </c:numCache>
            </c:numRef>
          </c:val>
        </c:ser>
        <c:marker val="1"/>
        <c:axId val="48334944"/>
        <c:axId val="89466597"/>
      </c:lineChart>
      <c:catAx>
        <c:axId val="48334944"/>
        <c:scaling>
          <c:orientation val="minMax"/>
        </c:scaling>
        <c:axPos val="b"/>
        <c:majorTickMark val="out"/>
        <c:minorTickMark val="none"/>
        <c:tickLblPos val="nextTo"/>
        <c:crossAx val="8946659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9466597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8334944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126000</xdr:colOff>
      <xdr:row>0</xdr:row>
      <xdr:rowOff>43560</xdr:rowOff>
    </xdr:from>
    <xdr:to>
      <xdr:col>16</xdr:col>
      <xdr:colOff>51480</xdr:colOff>
      <xdr:row>14</xdr:row>
      <xdr:rowOff>1440</xdr:rowOff>
    </xdr:to>
    <xdr:graphicFrame>
      <xdr:nvGraphicFramePr>
        <xdr:cNvPr id="0" name=""/>
        <xdr:cNvGraphicFramePr/>
      </xdr:nvGraphicFramePr>
      <xdr:xfrm>
        <a:off x="9153000" y="43560"/>
        <a:ext cx="8134920" cy="288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9" activeCellId="0" pane="topLeft" sqref="C9"/>
    </sheetView>
  </sheetViews>
  <cols>
    <col collapsed="false" hidden="false" max="1" min="1" style="1" width="26.8705882352941"/>
    <col collapsed="false" hidden="false" max="1025" min="2" style="2" width="8.43921568627451"/>
  </cols>
  <sheetData>
    <row collapsed="false" customFormat="false" customHeight="false" hidden="false" ht="14.95" outlineLevel="0" r="1">
      <c r="A1" s="3" t="s">
        <v>0</v>
      </c>
      <c r="B1" s="2" t="n">
        <f aca="false">SUM(Recursos!C2:C12)</f>
        <v>385</v>
      </c>
    </row>
    <row collapsed="false" customFormat="false" customHeight="false" hidden="false" ht="14.95" outlineLevel="0" r="2">
      <c r="A2" s="3" t="s">
        <v>1</v>
      </c>
      <c r="B2" s="2" t="n">
        <f aca="false">SUM(Proyecto!F2:F201)</f>
        <v>166</v>
      </c>
    </row>
    <row collapsed="false" customFormat="false" customHeight="false" hidden="false" ht="14.95" outlineLevel="0" r="3">
      <c r="A3" s="3"/>
    </row>
    <row collapsed="false" customFormat="false" customHeight="false" hidden="false" ht="14.95" outlineLevel="0" r="4">
      <c r="A4" s="3" t="s">
        <v>2</v>
      </c>
    </row>
    <row collapsed="false" customFormat="false" customHeight="false" hidden="false" ht="14.95" outlineLevel="0" r="5">
      <c r="A5" s="3"/>
    </row>
    <row collapsed="false" customFormat="false" customHeight="false" hidden="false" ht="26.65" outlineLevel="0" r="6">
      <c r="A6" s="3" t="s">
        <v>3</v>
      </c>
      <c r="B6" s="4" t="inlineStr">
        <f aca="false">SUM(Recursos!G2:G12)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4" activeCellId="0" pane="topLeft" sqref="D4"/>
    </sheetView>
  </sheetViews>
  <cols>
    <col collapsed="false" hidden="false" max="1" min="1" style="5" width="3.01960784313725"/>
    <col collapsed="false" hidden="false" max="2" min="2" style="6" width="37.4156862745098"/>
    <col collapsed="false" hidden="false" max="3" min="3" style="7" width="8.4"/>
    <col collapsed="false" hidden="false" max="4" min="4" style="6" width="27.8941176470588"/>
    <col collapsed="false" hidden="false" max="5" min="5" style="6" width="27.9058823529412"/>
    <col collapsed="false" hidden="false" max="6" min="6" style="2" width="12.878431372549"/>
    <col collapsed="false" hidden="false" max="7" min="7" style="4" width="12.8862745098039"/>
    <col collapsed="false" hidden="false" max="8" min="8" style="2" width="12.8862745098039"/>
    <col collapsed="false" hidden="false" max="9" min="9" style="4" width="12.8862745098039"/>
    <col collapsed="false" hidden="false" max="1022" min="10" style="2" width="8.43921568627451"/>
    <col collapsed="false" hidden="false" max="1025" min="1023" style="0" width="8.43921568627451"/>
  </cols>
  <sheetData>
    <row collapsed="false" customFormat="true" customHeight="false" hidden="false" ht="39.15" outlineLevel="0" r="1" s="12">
      <c r="A1" s="8" t="s">
        <v>4</v>
      </c>
      <c r="B1" s="9" t="s">
        <v>5</v>
      </c>
      <c r="C1" s="10" t="s">
        <v>6</v>
      </c>
      <c r="D1" s="9" t="s">
        <v>7</v>
      </c>
      <c r="E1" s="9" t="s">
        <v>8</v>
      </c>
      <c r="F1" s="9" t="s">
        <v>9</v>
      </c>
      <c r="G1" s="11" t="s">
        <v>10</v>
      </c>
      <c r="H1" s="9" t="s">
        <v>11</v>
      </c>
      <c r="I1" s="11" t="s">
        <v>12</v>
      </c>
    </row>
    <row collapsed="false" customFormat="false" customHeight="false" hidden="false" ht="14.95" outlineLevel="0" r="2">
      <c r="A2" s="5" t="n">
        <v>1</v>
      </c>
      <c r="B2" s="6" t="s">
        <v>13</v>
      </c>
      <c r="E2" s="6" t="s">
        <v>14</v>
      </c>
      <c r="F2" s="2" t="n">
        <v>0.5</v>
      </c>
      <c r="G2" s="4" t="n">
        <f aca="false">F2/_vTDHE</f>
        <v>0.00301204819277108</v>
      </c>
      <c r="H2" s="2" t="n">
        <v>1</v>
      </c>
      <c r="I2" s="4" t="inlineStr">
        <f aca="false">G2</f>
        <is>
          <t/>
        </is>
      </c>
    </row>
    <row collapsed="false" customFormat="false" customHeight="false" hidden="false" ht="14.95" outlineLevel="0" r="3">
      <c r="A3" s="5" t="n">
        <v>2</v>
      </c>
      <c r="B3" s="6" t="s">
        <v>15</v>
      </c>
      <c r="E3" s="6" t="s">
        <v>16</v>
      </c>
      <c r="F3" s="2" t="n">
        <v>0.5</v>
      </c>
      <c r="G3" s="4" t="n">
        <f aca="false">F3/_vTDHE</f>
        <v>0.00301204819277108</v>
      </c>
      <c r="H3" s="2" t="n">
        <v>1</v>
      </c>
      <c r="I3" s="4" t="inlineStr">
        <f aca="false">G3</f>
        <is>
          <t/>
        </is>
      </c>
    </row>
    <row collapsed="false" customFormat="false" customHeight="false" hidden="false" ht="14.95" outlineLevel="0" r="4">
      <c r="A4" s="5" t="n">
        <v>3</v>
      </c>
      <c r="B4" s="6" t="s">
        <v>17</v>
      </c>
      <c r="E4" s="6" t="s">
        <v>18</v>
      </c>
      <c r="F4" s="2" t="n">
        <v>0.5</v>
      </c>
      <c r="G4" s="4" t="n">
        <f aca="false">F4/_vTDHE</f>
        <v>0.00301204819277108</v>
      </c>
      <c r="H4" s="2" t="n">
        <v>1</v>
      </c>
      <c r="I4" s="4" t="inlineStr">
        <f aca="false">G4</f>
        <is>
          <t/>
        </is>
      </c>
    </row>
    <row collapsed="false" customFormat="false" customHeight="false" hidden="false" ht="26.65" outlineLevel="0" r="5">
      <c r="A5" s="5" t="n">
        <v>4</v>
      </c>
      <c r="B5" s="6" t="s">
        <v>19</v>
      </c>
      <c r="F5" s="2" t="n">
        <v>10</v>
      </c>
      <c r="G5" s="4" t="n">
        <f aca="false">F5/_vTDHE</f>
        <v>0.0602409638554217</v>
      </c>
      <c r="H5" s="2" t="n">
        <v>1</v>
      </c>
    </row>
    <row collapsed="false" customFormat="false" customHeight="false" hidden="false" ht="14.95" outlineLevel="0" r="6">
      <c r="A6" s="5" t="n">
        <v>5</v>
      </c>
      <c r="B6" s="6" t="s">
        <v>20</v>
      </c>
      <c r="C6" s="7" t="s">
        <v>21</v>
      </c>
      <c r="E6" s="6" t="s">
        <v>22</v>
      </c>
      <c r="F6" s="2" t="n">
        <v>2</v>
      </c>
      <c r="G6" s="4" t="n">
        <f aca="false">F6/_vTDHE</f>
        <v>0.0120481927710843</v>
      </c>
      <c r="H6" s="2" t="n">
        <v>2</v>
      </c>
      <c r="I6" s="4" t="inlineStr">
        <f aca="false">G6</f>
        <is>
          <t/>
        </is>
      </c>
    </row>
    <row collapsed="false" customFormat="false" customHeight="false" hidden="false" ht="14.95" outlineLevel="0" r="7">
      <c r="A7" s="5" t="n">
        <v>6</v>
      </c>
      <c r="B7" s="6" t="s">
        <v>23</v>
      </c>
      <c r="E7" s="6" t="s">
        <v>24</v>
      </c>
      <c r="F7" s="2" t="n">
        <v>2</v>
      </c>
      <c r="G7" s="4" t="n">
        <f aca="false">F7/_vTDHE</f>
        <v>0.0120481927710843</v>
      </c>
      <c r="H7" s="2" t="n">
        <v>2</v>
      </c>
    </row>
    <row collapsed="false" customFormat="false" customHeight="false" hidden="false" ht="26.65" outlineLevel="0" r="8">
      <c r="A8" s="5" t="n">
        <v>7</v>
      </c>
      <c r="B8" s="6" t="s">
        <v>25</v>
      </c>
      <c r="C8" s="7" t="s">
        <v>26</v>
      </c>
      <c r="E8" s="6" t="s">
        <v>27</v>
      </c>
      <c r="F8" s="2" t="n">
        <v>10</v>
      </c>
      <c r="G8" s="4" t="n">
        <f aca="false">F8/_vTDHE</f>
        <v>0.0602409638554217</v>
      </c>
      <c r="H8" s="2" t="n">
        <v>2</v>
      </c>
    </row>
    <row collapsed="false" customFormat="false" customHeight="false" hidden="false" ht="26.65" outlineLevel="0" r="9">
      <c r="A9" s="5" t="n">
        <v>8</v>
      </c>
      <c r="B9" s="6" t="s">
        <v>28</v>
      </c>
      <c r="C9" s="7" t="s">
        <v>29</v>
      </c>
      <c r="E9" s="6" t="s">
        <v>30</v>
      </c>
      <c r="F9" s="2" t="n">
        <v>3</v>
      </c>
      <c r="G9" s="4" t="n">
        <f aca="false">F9/_vTDHE</f>
        <v>0.0180722891566265</v>
      </c>
      <c r="H9" s="2" t="n">
        <v>2</v>
      </c>
    </row>
    <row collapsed="false" customFormat="false" customHeight="false" hidden="false" ht="14.95" outlineLevel="0" r="10">
      <c r="A10" s="5" t="n">
        <v>9</v>
      </c>
      <c r="B10" s="6" t="s">
        <v>31</v>
      </c>
      <c r="C10" s="7" t="s">
        <v>32</v>
      </c>
      <c r="E10" s="6" t="s">
        <v>33</v>
      </c>
      <c r="F10" s="2" t="n">
        <v>0.5</v>
      </c>
      <c r="G10" s="4" t="n">
        <f aca="false">F10/_vTDHE</f>
        <v>0.00301204819277108</v>
      </c>
      <c r="H10" s="2" t="n">
        <v>2</v>
      </c>
    </row>
    <row collapsed="false" customFormat="false" customHeight="false" hidden="false" ht="14.95" outlineLevel="0" r="11">
      <c r="A11" s="5" t="n">
        <v>10</v>
      </c>
      <c r="B11" s="6" t="s">
        <v>34</v>
      </c>
      <c r="C11" s="7" t="s">
        <v>35</v>
      </c>
      <c r="E11" s="6" t="s">
        <v>36</v>
      </c>
      <c r="F11" s="2" t="n">
        <v>2</v>
      </c>
      <c r="G11" s="4" t="n">
        <f aca="false">F11/_vTDHE</f>
        <v>0.0120481927710843</v>
      </c>
      <c r="H11" s="2" t="n">
        <v>3</v>
      </c>
    </row>
    <row collapsed="false" customFormat="false" customHeight="false" hidden="false" ht="26.65" outlineLevel="0" r="12">
      <c r="A12" s="5" t="n">
        <v>11</v>
      </c>
      <c r="B12" s="6" t="s">
        <v>37</v>
      </c>
      <c r="C12" s="7" t="s">
        <v>38</v>
      </c>
      <c r="E12" s="6" t="s">
        <v>39</v>
      </c>
      <c r="F12" s="2" t="n">
        <v>10</v>
      </c>
      <c r="G12" s="4" t="n">
        <f aca="false">F12/_vTDHE</f>
        <v>0.0602409638554217</v>
      </c>
      <c r="H12" s="2" t="n">
        <v>3</v>
      </c>
    </row>
    <row collapsed="false" customFormat="false" customHeight="false" hidden="false" ht="14.95" outlineLevel="0" r="13">
      <c r="A13" s="5" t="n">
        <v>12</v>
      </c>
      <c r="B13" s="6" t="s">
        <v>40</v>
      </c>
      <c r="C13" s="7" t="s">
        <v>41</v>
      </c>
      <c r="F13" s="2" t="n">
        <v>10</v>
      </c>
      <c r="G13" s="4" t="n">
        <f aca="false">F13/_vTDHE</f>
        <v>0.0602409638554217</v>
      </c>
      <c r="H13" s="2" t="n">
        <v>3</v>
      </c>
    </row>
    <row collapsed="false" customFormat="false" customHeight="false" hidden="false" ht="26.65" outlineLevel="0" r="14">
      <c r="A14" s="5" t="n">
        <v>13</v>
      </c>
      <c r="B14" s="6" t="s">
        <v>42</v>
      </c>
      <c r="C14" s="7" t="s">
        <v>43</v>
      </c>
      <c r="E14" s="6" t="s">
        <v>44</v>
      </c>
      <c r="F14" s="2" t="n">
        <v>3</v>
      </c>
      <c r="G14" s="4" t="n">
        <f aca="false">F14/_vTDHE</f>
        <v>0.0180722891566265</v>
      </c>
      <c r="H14" s="2" t="n">
        <v>3</v>
      </c>
    </row>
    <row collapsed="false" customFormat="false" customHeight="false" hidden="false" ht="14.95" outlineLevel="0" r="15">
      <c r="A15" s="5" t="n">
        <v>14</v>
      </c>
      <c r="B15" s="6" t="s">
        <v>45</v>
      </c>
      <c r="C15" s="7" t="s">
        <v>46</v>
      </c>
      <c r="E15" s="6" t="s">
        <v>47</v>
      </c>
      <c r="F15" s="2" t="n">
        <v>0.5</v>
      </c>
      <c r="G15" s="4" t="n">
        <f aca="false">F15/_vTDHE</f>
        <v>0.00301204819277108</v>
      </c>
      <c r="H15" s="2" t="n">
        <v>3</v>
      </c>
    </row>
    <row collapsed="false" customFormat="false" customHeight="false" hidden="false" ht="14.95" outlineLevel="0" r="16">
      <c r="A16" s="5" t="n">
        <v>15</v>
      </c>
      <c r="B16" s="6" t="s">
        <v>48</v>
      </c>
      <c r="C16" s="7" t="s">
        <v>49</v>
      </c>
      <c r="E16" s="6" t="s">
        <v>50</v>
      </c>
      <c r="F16" s="2" t="n">
        <v>2</v>
      </c>
      <c r="G16" s="4" t="n">
        <f aca="false">F16/_vTDHE</f>
        <v>0.0120481927710843</v>
      </c>
      <c r="H16" s="2" t="n">
        <v>3</v>
      </c>
    </row>
    <row collapsed="false" customFormat="false" customHeight="false" hidden="false" ht="26.65" outlineLevel="0" r="17">
      <c r="A17" s="5" t="n">
        <v>16</v>
      </c>
      <c r="B17" s="6" t="s">
        <v>51</v>
      </c>
      <c r="C17" s="7" t="s">
        <v>52</v>
      </c>
      <c r="E17" s="6" t="s">
        <v>53</v>
      </c>
      <c r="F17" s="2" t="n">
        <v>6</v>
      </c>
      <c r="G17" s="4" t="n">
        <f aca="false">F17/_vTDHE</f>
        <v>0.036144578313253</v>
      </c>
      <c r="H17" s="2" t="n">
        <v>3</v>
      </c>
    </row>
    <row collapsed="false" customFormat="false" customHeight="false" hidden="false" ht="26.65" outlineLevel="0" r="18">
      <c r="A18" s="5" t="n">
        <v>17</v>
      </c>
      <c r="B18" s="6" t="s">
        <v>54</v>
      </c>
      <c r="C18" s="7" t="s">
        <v>55</v>
      </c>
      <c r="E18" s="6" t="s">
        <v>56</v>
      </c>
      <c r="F18" s="2" t="n">
        <v>3</v>
      </c>
      <c r="G18" s="4" t="n">
        <f aca="false">F18/_vTDHE</f>
        <v>0.0180722891566265</v>
      </c>
      <c r="H18" s="2" t="n">
        <v>3</v>
      </c>
    </row>
    <row collapsed="false" customFormat="false" customHeight="false" hidden="false" ht="14.95" outlineLevel="0" r="19">
      <c r="A19" s="5" t="n">
        <v>18</v>
      </c>
      <c r="B19" s="6" t="s">
        <v>57</v>
      </c>
      <c r="C19" s="7" t="s">
        <v>58</v>
      </c>
      <c r="E19" s="6" t="s">
        <v>59</v>
      </c>
      <c r="F19" s="2" t="n">
        <v>0.5</v>
      </c>
      <c r="G19" s="4" t="n">
        <f aca="false">F19/_vTDHE</f>
        <v>0.00301204819277108</v>
      </c>
      <c r="H19" s="2" t="n">
        <v>3</v>
      </c>
    </row>
    <row collapsed="false" customFormat="false" customHeight="false" hidden="false" ht="14.95" outlineLevel="0" r="20">
      <c r="A20" s="5" t="n">
        <v>19</v>
      </c>
      <c r="B20" s="6" t="s">
        <v>60</v>
      </c>
      <c r="C20" s="7" t="s">
        <v>61</v>
      </c>
      <c r="E20" s="6" t="s">
        <v>62</v>
      </c>
      <c r="F20" s="2" t="n">
        <v>2</v>
      </c>
      <c r="G20" s="4" t="n">
        <f aca="false">F20/_vTDHE</f>
        <v>0.0120481927710843</v>
      </c>
      <c r="H20" s="2" t="n">
        <v>3</v>
      </c>
    </row>
    <row collapsed="false" customFormat="false" customHeight="false" hidden="false" ht="14.95" outlineLevel="0" r="21">
      <c r="A21" s="5" t="n">
        <v>20</v>
      </c>
      <c r="B21" s="6" t="s">
        <v>63</v>
      </c>
      <c r="E21" s="6" t="s">
        <v>64</v>
      </c>
      <c r="F21" s="2" t="n">
        <v>2.5</v>
      </c>
      <c r="G21" s="4" t="n">
        <f aca="false">F21/_vTDHE</f>
        <v>0.0150602409638554</v>
      </c>
      <c r="H21" s="2" t="n">
        <v>4</v>
      </c>
    </row>
    <row collapsed="false" customFormat="false" customHeight="false" hidden="false" ht="14.95" outlineLevel="0" r="22">
      <c r="A22" s="5" t="n">
        <v>21</v>
      </c>
      <c r="B22" s="6" t="s">
        <v>65</v>
      </c>
      <c r="C22" s="7" t="s">
        <v>61</v>
      </c>
      <c r="E22" s="6" t="s">
        <v>66</v>
      </c>
      <c r="F22" s="2" t="n">
        <v>3</v>
      </c>
      <c r="G22" s="4" t="n">
        <f aca="false">F22/_vTDHE</f>
        <v>0.0180722891566265</v>
      </c>
      <c r="H22" s="2" t="n">
        <v>4</v>
      </c>
    </row>
    <row collapsed="false" customFormat="false" customHeight="false" hidden="false" ht="26.65" outlineLevel="0" r="23">
      <c r="A23" s="5" t="n">
        <v>22</v>
      </c>
      <c r="B23" s="6" t="s">
        <v>67</v>
      </c>
      <c r="C23" s="7" t="s">
        <v>68</v>
      </c>
      <c r="E23" s="6" t="s">
        <v>69</v>
      </c>
      <c r="F23" s="2" t="n">
        <v>5</v>
      </c>
      <c r="G23" s="4" t="n">
        <f aca="false">F23/_vTDHE</f>
        <v>0.0301204819277108</v>
      </c>
      <c r="H23" s="2" t="n">
        <v>4</v>
      </c>
    </row>
    <row collapsed="false" customFormat="false" customHeight="false" hidden="false" ht="26.65" outlineLevel="0" r="24">
      <c r="A24" s="5" t="n">
        <v>23</v>
      </c>
      <c r="B24" s="6" t="s">
        <v>70</v>
      </c>
      <c r="C24" s="7" t="s">
        <v>71</v>
      </c>
      <c r="E24" s="6" t="s">
        <v>72</v>
      </c>
      <c r="F24" s="2" t="n">
        <v>10</v>
      </c>
      <c r="G24" s="4" t="n">
        <f aca="false">F24/_vTDHE</f>
        <v>0.0602409638554217</v>
      </c>
      <c r="H24" s="2" t="n">
        <v>4</v>
      </c>
    </row>
    <row collapsed="false" customFormat="false" customHeight="false" hidden="false" ht="26.65" outlineLevel="0" r="25">
      <c r="A25" s="5" t="n">
        <v>24</v>
      </c>
      <c r="B25" s="6" t="s">
        <v>73</v>
      </c>
      <c r="C25" s="7" t="s">
        <v>71</v>
      </c>
      <c r="E25" s="6" t="s">
        <v>74</v>
      </c>
      <c r="F25" s="2" t="n">
        <v>5</v>
      </c>
      <c r="G25" s="4" t="n">
        <f aca="false">F25/_vTDHE</f>
        <v>0.0301204819277108</v>
      </c>
      <c r="H25" s="2" t="n">
        <v>4</v>
      </c>
    </row>
    <row collapsed="false" customFormat="false" customHeight="false" hidden="false" ht="26.65" outlineLevel="0" r="26">
      <c r="A26" s="5" t="n">
        <v>25</v>
      </c>
      <c r="B26" s="6" t="s">
        <v>75</v>
      </c>
      <c r="C26" s="7" t="s">
        <v>71</v>
      </c>
      <c r="E26" s="6" t="s">
        <v>76</v>
      </c>
      <c r="F26" s="2" t="n">
        <v>3</v>
      </c>
      <c r="G26" s="4" t="n">
        <f aca="false">F26/_vTDHE</f>
        <v>0.0180722891566265</v>
      </c>
      <c r="H26" s="2" t="n">
        <v>4</v>
      </c>
    </row>
    <row collapsed="false" customFormat="false" customHeight="false" hidden="false" ht="26.65" outlineLevel="0" r="27">
      <c r="A27" s="5" t="n">
        <v>26</v>
      </c>
      <c r="B27" s="6" t="s">
        <v>77</v>
      </c>
      <c r="C27" s="7" t="s">
        <v>78</v>
      </c>
      <c r="E27" s="6" t="s">
        <v>79</v>
      </c>
      <c r="F27" s="2" t="n">
        <v>3</v>
      </c>
      <c r="G27" s="4" t="n">
        <f aca="false">F27/_vTDHE</f>
        <v>0.0180722891566265</v>
      </c>
      <c r="H27" s="2" t="n">
        <v>4</v>
      </c>
    </row>
    <row collapsed="false" customFormat="false" customHeight="false" hidden="false" ht="14.95" outlineLevel="0" r="28">
      <c r="A28" s="5" t="n">
        <v>27</v>
      </c>
      <c r="B28" s="6" t="s">
        <v>80</v>
      </c>
      <c r="C28" s="7" t="s">
        <v>81</v>
      </c>
      <c r="E28" s="6" t="s">
        <v>82</v>
      </c>
      <c r="F28" s="2" t="n">
        <v>0.5</v>
      </c>
      <c r="G28" s="4" t="n">
        <f aca="false">F28/_vTDHE</f>
        <v>0.00301204819277108</v>
      </c>
      <c r="H28" s="2" t="n">
        <v>4</v>
      </c>
    </row>
    <row collapsed="false" customFormat="false" customHeight="false" hidden="false" ht="14.95" outlineLevel="0" r="29">
      <c r="A29" s="5" t="n">
        <v>28</v>
      </c>
      <c r="B29" s="6" t="s">
        <v>83</v>
      </c>
      <c r="C29" s="7" t="s">
        <v>84</v>
      </c>
      <c r="E29" s="6" t="s">
        <v>85</v>
      </c>
      <c r="F29" s="2" t="n">
        <v>2</v>
      </c>
      <c r="G29" s="4" t="n">
        <f aca="false">F29/_vTDHE</f>
        <v>0.0120481927710843</v>
      </c>
      <c r="H29" s="2" t="n">
        <v>4</v>
      </c>
    </row>
    <row collapsed="false" customFormat="false" customHeight="false" hidden="false" ht="64.15" outlineLevel="0" r="30">
      <c r="A30" s="5" t="n">
        <v>29</v>
      </c>
      <c r="B30" s="6" t="s">
        <v>86</v>
      </c>
      <c r="C30" s="7" t="s">
        <v>87</v>
      </c>
      <c r="E30" s="6" t="s">
        <v>88</v>
      </c>
      <c r="F30" s="2" t="n">
        <v>10</v>
      </c>
      <c r="G30" s="4" t="n">
        <f aca="false">F30/_vTDHE</f>
        <v>0.0602409638554217</v>
      </c>
      <c r="H30" s="2" t="n">
        <v>5</v>
      </c>
    </row>
    <row collapsed="false" customFormat="false" customHeight="false" hidden="false" ht="26.65" outlineLevel="0" r="31">
      <c r="A31" s="5" t="n">
        <v>30</v>
      </c>
      <c r="B31" s="6" t="s">
        <v>89</v>
      </c>
      <c r="C31" s="7" t="s">
        <v>90</v>
      </c>
      <c r="E31" s="6" t="s">
        <v>91</v>
      </c>
      <c r="F31" s="2" t="n">
        <v>3</v>
      </c>
      <c r="G31" s="4" t="n">
        <f aca="false">F31/_vTDHE</f>
        <v>0.0180722891566265</v>
      </c>
      <c r="H31" s="2" t="n">
        <v>5</v>
      </c>
    </row>
    <row collapsed="false" customFormat="false" customHeight="false" hidden="false" ht="14.95" outlineLevel="0" r="32">
      <c r="A32" s="5" t="n">
        <v>31</v>
      </c>
      <c r="B32" s="6" t="s">
        <v>92</v>
      </c>
      <c r="C32" s="7" t="s">
        <v>93</v>
      </c>
      <c r="E32" s="6" t="s">
        <v>94</v>
      </c>
      <c r="F32" s="2" t="n">
        <v>0.5</v>
      </c>
      <c r="G32" s="4" t="n">
        <f aca="false">F32/_vTDHE</f>
        <v>0.00301204819277108</v>
      </c>
      <c r="H32" s="2" t="n">
        <v>5</v>
      </c>
    </row>
    <row collapsed="false" customFormat="false" customHeight="false" hidden="false" ht="14.95" outlineLevel="0" r="33">
      <c r="A33" s="5" t="n">
        <v>32</v>
      </c>
      <c r="B33" s="6" t="s">
        <v>95</v>
      </c>
      <c r="C33" s="7" t="s">
        <v>96</v>
      </c>
      <c r="E33" s="6" t="s">
        <v>97</v>
      </c>
      <c r="F33" s="2" t="n">
        <v>2</v>
      </c>
      <c r="G33" s="4" t="n">
        <f aca="false">F33/_vTDHE</f>
        <v>0.0120481927710843</v>
      </c>
      <c r="H33" s="2" t="n">
        <v>5</v>
      </c>
    </row>
    <row collapsed="false" customFormat="false" customHeight="false" hidden="false" ht="64.15" outlineLevel="0" r="34">
      <c r="A34" s="5" t="n">
        <v>33</v>
      </c>
      <c r="B34" s="6" t="s">
        <v>98</v>
      </c>
      <c r="C34" s="7" t="s">
        <v>99</v>
      </c>
      <c r="E34" s="6" t="s">
        <v>100</v>
      </c>
      <c r="F34" s="2" t="n">
        <v>6</v>
      </c>
      <c r="G34" s="4" t="n">
        <f aca="false">F34/_vTDHE</f>
        <v>0.036144578313253</v>
      </c>
      <c r="H34" s="2" t="n">
        <v>5</v>
      </c>
    </row>
    <row collapsed="false" customFormat="false" customHeight="false" hidden="false" ht="26.65" outlineLevel="0" r="35">
      <c r="A35" s="5" t="n">
        <v>34</v>
      </c>
      <c r="B35" s="6" t="s">
        <v>101</v>
      </c>
      <c r="C35" s="7" t="s">
        <v>102</v>
      </c>
      <c r="E35" s="6" t="s">
        <v>103</v>
      </c>
      <c r="F35" s="2" t="n">
        <v>3</v>
      </c>
      <c r="G35" s="4" t="n">
        <f aca="false">F35/_vTDHE</f>
        <v>0.0180722891566265</v>
      </c>
      <c r="H35" s="2" t="n">
        <v>5</v>
      </c>
    </row>
    <row collapsed="false" customFormat="false" customHeight="false" hidden="false" ht="14.95" outlineLevel="0" r="36">
      <c r="A36" s="5" t="n">
        <v>35</v>
      </c>
      <c r="B36" s="6" t="s">
        <v>104</v>
      </c>
      <c r="C36" s="7" t="s">
        <v>105</v>
      </c>
      <c r="F36" s="2" t="n">
        <v>10</v>
      </c>
      <c r="G36" s="4" t="n">
        <f aca="false">F36/_vTDHE</f>
        <v>0.0602409638554217</v>
      </c>
      <c r="H36" s="2" t="n">
        <v>5</v>
      </c>
    </row>
    <row collapsed="false" customFormat="false" customHeight="false" hidden="false" ht="14.95" outlineLevel="0" r="37">
      <c r="A37" s="5" t="n">
        <v>36</v>
      </c>
      <c r="B37" s="6" t="s">
        <v>106</v>
      </c>
      <c r="C37" s="7" t="s">
        <v>107</v>
      </c>
      <c r="E37" s="6" t="s">
        <v>108</v>
      </c>
      <c r="F37" s="2" t="n">
        <v>0.5</v>
      </c>
      <c r="G37" s="4" t="n">
        <f aca="false">F37/_vTDHE</f>
        <v>0.00301204819277108</v>
      </c>
      <c r="H37" s="2" t="n">
        <v>5</v>
      </c>
    </row>
    <row collapsed="false" customFormat="false" customHeight="false" hidden="false" ht="14.95" outlineLevel="0" r="38">
      <c r="A38" s="5" t="n">
        <v>37</v>
      </c>
      <c r="B38" s="6" t="s">
        <v>109</v>
      </c>
      <c r="C38" s="7" t="s">
        <v>110</v>
      </c>
      <c r="E38" s="6" t="s">
        <v>111</v>
      </c>
      <c r="F38" s="2" t="n">
        <v>2</v>
      </c>
      <c r="G38" s="4" t="n">
        <f aca="false">F38/_vTDHE</f>
        <v>0.0120481927710843</v>
      </c>
      <c r="H38" s="2" t="n">
        <v>5</v>
      </c>
    </row>
    <row collapsed="false" customFormat="false" customHeight="false" hidden="false" ht="14.95" outlineLevel="0" r="39">
      <c r="A39" s="5" t="n">
        <v>38</v>
      </c>
      <c r="B39" s="6" t="s">
        <v>112</v>
      </c>
      <c r="E39" s="6" t="s">
        <v>113</v>
      </c>
      <c r="F39" s="2" t="n">
        <v>3</v>
      </c>
      <c r="G39" s="4" t="n">
        <f aca="false">F39/_vTDHE</f>
        <v>0.0180722891566265</v>
      </c>
      <c r="H39" s="2" t="n">
        <v>6</v>
      </c>
    </row>
    <row collapsed="false" customFormat="false" customHeight="false" hidden="false" ht="26.65" outlineLevel="0" r="40">
      <c r="A40" s="5" t="n">
        <v>39</v>
      </c>
      <c r="B40" s="6" t="s">
        <v>114</v>
      </c>
      <c r="C40" s="7" t="s">
        <v>115</v>
      </c>
      <c r="E40" s="6" t="s">
        <v>116</v>
      </c>
      <c r="F40" s="2" t="n">
        <v>3</v>
      </c>
      <c r="G40" s="4" t="n">
        <f aca="false">F40/_vTDHE</f>
        <v>0.0180722891566265</v>
      </c>
      <c r="H40" s="2" t="n">
        <v>6</v>
      </c>
    </row>
    <row collapsed="false" customFormat="false" customHeight="false" hidden="false" ht="14.95" outlineLevel="0" r="41">
      <c r="A41" s="5" t="n">
        <v>40</v>
      </c>
      <c r="B41" s="6" t="s">
        <v>117</v>
      </c>
      <c r="C41" s="7" t="s">
        <v>118</v>
      </c>
      <c r="E41" s="6" t="s">
        <v>119</v>
      </c>
      <c r="F41" s="2" t="n">
        <v>5</v>
      </c>
      <c r="G41" s="4" t="n">
        <f aca="false">F41/_vTDHE</f>
        <v>0.0301204819277108</v>
      </c>
      <c r="H41" s="2" t="n">
        <v>6</v>
      </c>
    </row>
    <row collapsed="false" customFormat="false" customHeight="false" hidden="false" ht="14.95" outlineLevel="0" r="42">
      <c r="A42" s="5" t="n">
        <v>41</v>
      </c>
      <c r="B42" s="6" t="s">
        <v>120</v>
      </c>
      <c r="F42" s="2" t="n">
        <v>6</v>
      </c>
      <c r="G42" s="4" t="n">
        <f aca="false">F42/_vTDHE</f>
        <v>0.036144578313253</v>
      </c>
      <c r="H42" s="2" t="n">
        <v>6</v>
      </c>
    </row>
    <row collapsed="false" customFormat="false" customHeight="false" hidden="false" ht="14.95" outlineLevel="0" r="43">
      <c r="A43" s="5" t="n">
        <v>42</v>
      </c>
      <c r="B43" s="6" t="s">
        <v>121</v>
      </c>
      <c r="C43" s="7" t="s">
        <v>122</v>
      </c>
      <c r="F43" s="2" t="n">
        <v>10</v>
      </c>
      <c r="G43" s="4" t="n">
        <f aca="false">F43/_vTDHE</f>
        <v>0.0602409638554217</v>
      </c>
      <c r="H43" s="2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23" activeCellId="0" pane="topLeft" sqref="H23"/>
    </sheetView>
  </sheetViews>
  <cols>
    <col collapsed="false" hidden="false" max="8" min="1" style="2" width="11.6588235294118"/>
    <col collapsed="false" hidden="false" max="1025" min="9" style="2" width="10.6039215686275"/>
  </cols>
  <sheetData>
    <row collapsed="false" customFormat="true" customHeight="false" hidden="false" ht="51.65" outlineLevel="0" r="1" s="12">
      <c r="A1" s="9" t="s">
        <v>11</v>
      </c>
      <c r="B1" s="9" t="s">
        <v>123</v>
      </c>
      <c r="C1" s="9" t="s">
        <v>124</v>
      </c>
      <c r="D1" s="9" t="s">
        <v>9</v>
      </c>
      <c r="E1" s="9" t="s">
        <v>125</v>
      </c>
      <c r="F1" s="9" t="s">
        <v>126</v>
      </c>
      <c r="G1" s="9" t="s">
        <v>127</v>
      </c>
      <c r="H1" s="9" t="s">
        <v>128</v>
      </c>
    </row>
    <row collapsed="false" customFormat="false" customHeight="false" hidden="false" ht="13.75" outlineLevel="0" r="2">
      <c r="A2" s="13" t="n">
        <v>1</v>
      </c>
      <c r="B2" s="14" t="n">
        <v>41898</v>
      </c>
      <c r="C2" s="13" t="n">
        <v>35</v>
      </c>
      <c r="D2" s="13" t="n">
        <f aca="false">SUMIF(_cS, A2, _cHE)</f>
        <v>11.5</v>
      </c>
      <c r="E2" s="15" t="n">
        <f aca="false">SUMIF(_cS, A2, _cPIDHE)</f>
        <v>0.0692771084337349</v>
      </c>
      <c r="F2" s="15" t="inlineStr">
        <f aca="false">E2</f>
        <is>
          <t/>
        </is>
      </c>
      <c r="G2" s="15" t="n">
        <f aca="false">SUMIF(_cS, A2, _cPIDHO)</f>
        <v>0.00903614457831325</v>
      </c>
      <c r="H2" s="15" t="inlineStr">
        <f aca="false">G2</f>
        <is>
          <t/>
        </is>
      </c>
    </row>
    <row collapsed="false" customFormat="false" customHeight="false" hidden="false" ht="13.75" outlineLevel="0" r="3">
      <c r="A3" s="13" t="n">
        <v>2</v>
      </c>
      <c r="B3" s="14" t="inlineStr">
        <f aca="false">B2+7</f>
        <is>
          <t/>
        </is>
      </c>
      <c r="C3" s="13" t="n">
        <v>35</v>
      </c>
      <c r="D3" s="13" t="n">
        <f aca="false">SUMIF(_cS, A3, _cHE)</f>
        <v>17.5</v>
      </c>
      <c r="E3" s="15" t="n">
        <f aca="false">SUMIF(_cS, A3, _cPIDHE)</f>
        <v>0.105421686746988</v>
      </c>
      <c r="F3" s="15" t="inlineStr">
        <f aca="false">E3+F2</f>
        <is>
          <t/>
        </is>
      </c>
      <c r="G3" s="15" t="n">
        <f aca="false">SUMIF(_cS, A3, _cPIDHO)</f>
        <v>0.0120481927710843</v>
      </c>
      <c r="H3" s="15" t="inlineStr">
        <f aca="false">G3+H2</f>
        <is>
          <t/>
        </is>
      </c>
    </row>
    <row collapsed="false" customFormat="false" customHeight="false" hidden="false" ht="13.75" outlineLevel="0" r="4">
      <c r="A4" s="13" t="n">
        <v>3</v>
      </c>
      <c r="B4" s="14" t="inlineStr">
        <f aca="false">B3+7</f>
        <is>
          <t/>
        </is>
      </c>
      <c r="C4" s="13" t="n">
        <v>35</v>
      </c>
      <c r="D4" s="13" t="n">
        <f aca="false">SUMIF(_cS, A4, _cHE)</f>
        <v>39</v>
      </c>
      <c r="E4" s="15" t="n">
        <f aca="false">SUMIF(_cS, A4, _cPIDHE)</f>
        <v>0.234939759036145</v>
      </c>
      <c r="F4" s="15" t="inlineStr">
        <f aca="false">E4+F3</f>
        <is>
          <t/>
        </is>
      </c>
      <c r="G4" s="15" t="n">
        <f aca="false">SUMIF(_cS, A4, _cPIDHO)</f>
        <v>0</v>
      </c>
      <c r="H4" s="15" t="inlineStr">
        <f aca="false">G4+H3</f>
        <is>
          <t/>
        </is>
      </c>
    </row>
    <row collapsed="false" customFormat="false" customHeight="false" hidden="false" ht="13.75" outlineLevel="0" r="5">
      <c r="A5" s="13" t="n">
        <v>4</v>
      </c>
      <c r="B5" s="14" t="inlineStr">
        <f aca="false">B4+7</f>
        <is>
          <t/>
        </is>
      </c>
      <c r="C5" s="13" t="n">
        <v>35</v>
      </c>
      <c r="D5" s="13" t="n">
        <f aca="false">SUMIF(_cS, A5, _cHE)</f>
        <v>34</v>
      </c>
      <c r="E5" s="15" t="n">
        <f aca="false">SUMIF(_cS, A5, _cPIDHE)</f>
        <v>0.204819277108434</v>
      </c>
      <c r="F5" s="15" t="inlineStr">
        <f aca="false">E5+F4</f>
        <is>
          <t/>
        </is>
      </c>
      <c r="G5" s="15" t="n">
        <f aca="false">SUMIF(_cS, A5, _cPIDHO)</f>
        <v>0</v>
      </c>
      <c r="H5" s="15" t="inlineStr">
        <f aca="false">G5+H4</f>
        <is>
          <t/>
        </is>
      </c>
    </row>
    <row collapsed="false" customFormat="false" customHeight="false" hidden="false" ht="13.75" outlineLevel="0" r="6">
      <c r="A6" s="13" t="n">
        <v>5</v>
      </c>
      <c r="B6" s="14" t="inlineStr">
        <f aca="false">B5+7</f>
        <is>
          <t/>
        </is>
      </c>
      <c r="C6" s="13" t="n">
        <v>35</v>
      </c>
      <c r="D6" s="13" t="n">
        <f aca="false">SUMIF(_cS, A6, _cHE)</f>
        <v>37</v>
      </c>
      <c r="E6" s="15" t="n">
        <f aca="false">SUMIF(_cS, A6, _cPIDHE)</f>
        <v>0.22289156626506</v>
      </c>
      <c r="F6" s="15" t="inlineStr">
        <f aca="false">E6+F5</f>
        <is>
          <t/>
        </is>
      </c>
      <c r="G6" s="15" t="n">
        <f aca="false">SUMIF(_cS, A6, _cPIDHO)</f>
        <v>0</v>
      </c>
      <c r="H6" s="15" t="inlineStr">
        <f aca="false">G6+H5</f>
        <is>
          <t/>
        </is>
      </c>
    </row>
    <row collapsed="false" customFormat="false" customHeight="false" hidden="false" ht="13.75" outlineLevel="0" r="7">
      <c r="A7" s="13" t="n">
        <v>6</v>
      </c>
      <c r="B7" s="14" t="inlineStr">
        <f aca="false">B6+7</f>
        <is>
          <t/>
        </is>
      </c>
      <c r="C7" s="13" t="n">
        <v>35</v>
      </c>
      <c r="D7" s="13" t="n">
        <f aca="false">SUMIF(_cS, A7, _cHE)</f>
        <v>27</v>
      </c>
      <c r="E7" s="15" t="n">
        <f aca="false">SUMIF(_cS, A7, _cPIDHE)</f>
        <v>0.162650602409639</v>
      </c>
      <c r="F7" s="15" t="inlineStr">
        <f aca="false">E7+F6</f>
        <is>
          <t/>
        </is>
      </c>
      <c r="G7" s="15" t="n">
        <f aca="false">SUMIF(_cS, A7, _cPIDHO)</f>
        <v>0</v>
      </c>
      <c r="H7" s="15" t="inlineStr">
        <f aca="false">G7+H6</f>
        <is>
          <t/>
        </is>
      </c>
    </row>
    <row collapsed="false" customFormat="false" customHeight="false" hidden="false" ht="13.75" outlineLevel="0" r="8">
      <c r="A8" s="13" t="n">
        <v>7</v>
      </c>
      <c r="B8" s="14" t="inlineStr">
        <f aca="false">B7+7</f>
        <is>
          <t/>
        </is>
      </c>
      <c r="C8" s="13" t="n">
        <v>35</v>
      </c>
      <c r="D8" s="13" t="n">
        <f aca="false">SUMIF(_cS, A8, _cHE)</f>
        <v>0</v>
      </c>
      <c r="E8" s="15" t="n">
        <f aca="false">SUMIF(_cS, A8, _cPIDHE)</f>
        <v>0</v>
      </c>
      <c r="F8" s="15" t="inlineStr">
        <f aca="false">E8+F7</f>
        <is>
          <t/>
        </is>
      </c>
      <c r="G8" s="15" t="n">
        <f aca="false">SUMIF(_cS, A8, _cPIDHO)</f>
        <v>0</v>
      </c>
      <c r="H8" s="15" t="inlineStr">
        <f aca="false">G8+H7</f>
        <is>
          <t/>
        </is>
      </c>
    </row>
    <row collapsed="false" customFormat="false" customHeight="false" hidden="false" ht="13.75" outlineLevel="0" r="9">
      <c r="A9" s="13" t="n">
        <v>8</v>
      </c>
      <c r="B9" s="14" t="inlineStr">
        <f aca="false">B8+7</f>
        <is>
          <t/>
        </is>
      </c>
      <c r="C9" s="13" t="n">
        <v>35</v>
      </c>
      <c r="D9" s="13" t="n">
        <f aca="false">SUMIF(_cS, A9, _cHE)</f>
        <v>0</v>
      </c>
      <c r="E9" s="15" t="n">
        <f aca="false">SUMIF(_cS, A9, _cPIDHE)</f>
        <v>0</v>
      </c>
      <c r="F9" s="15" t="inlineStr">
        <f aca="false">E9+F8</f>
        <is>
          <t/>
        </is>
      </c>
      <c r="G9" s="15" t="n">
        <f aca="false">SUMIF(_cS, A9, _cPIDHO)</f>
        <v>0</v>
      </c>
      <c r="H9" s="15" t="inlineStr">
        <f aca="false">G9+H8</f>
        <is>
          <t/>
        </is>
      </c>
    </row>
    <row collapsed="false" customFormat="false" customHeight="false" hidden="false" ht="13.75" outlineLevel="0" r="10">
      <c r="A10" s="13" t="n">
        <v>9</v>
      </c>
      <c r="B10" s="14" t="inlineStr">
        <f aca="false">B9+7</f>
        <is>
          <t/>
        </is>
      </c>
      <c r="C10" s="13" t="n">
        <v>35</v>
      </c>
      <c r="D10" s="13" t="n">
        <f aca="false">SUMIF(_cS, A10, _cHE)</f>
        <v>0</v>
      </c>
      <c r="E10" s="15" t="n">
        <f aca="false">SUMIF(_cS, A10, _cPIDHE)</f>
        <v>0</v>
      </c>
      <c r="F10" s="15" t="inlineStr">
        <f aca="false">E10+F9</f>
        <is>
          <t/>
        </is>
      </c>
      <c r="G10" s="15" t="n">
        <f aca="false">SUMIF(_cS, A10, _cPIDHO)</f>
        <v>0</v>
      </c>
      <c r="H10" s="15" t="inlineStr">
        <f aca="false">G10+H9</f>
        <is>
          <t/>
        </is>
      </c>
    </row>
    <row collapsed="false" customFormat="false" customHeight="false" hidden="false" ht="13.75" outlineLevel="0" r="11">
      <c r="A11" s="13" t="n">
        <v>10</v>
      </c>
      <c r="B11" s="14" t="inlineStr">
        <f aca="false">B10+7</f>
        <is>
          <t/>
        </is>
      </c>
      <c r="C11" s="13" t="n">
        <v>35</v>
      </c>
      <c r="D11" s="13" t="n">
        <f aca="false">SUMIF(_cS, A11, _cHE)</f>
        <v>0</v>
      </c>
      <c r="E11" s="15" t="n">
        <f aca="false">SUMIF(_cS, A11, _cPIDHE)</f>
        <v>0</v>
      </c>
      <c r="F11" s="15" t="inlineStr">
        <f aca="false">E11+F10</f>
        <is>
          <t/>
        </is>
      </c>
      <c r="G11" s="15" t="n">
        <f aca="false">SUMIF(_cS, A11, _cPIDHO)</f>
        <v>0</v>
      </c>
      <c r="H11" s="15" t="inlineStr">
        <f aca="false">G11+H10</f>
        <is>
          <t/>
        </is>
      </c>
    </row>
    <row collapsed="false" customFormat="false" customHeight="false" hidden="false" ht="13.75" outlineLevel="0" r="12">
      <c r="A12" s="13" t="n">
        <v>11</v>
      </c>
      <c r="B12" s="14" t="inlineStr">
        <f aca="false">B11+7</f>
        <is>
          <t/>
        </is>
      </c>
      <c r="C12" s="13" t="n">
        <v>35</v>
      </c>
      <c r="D12" s="13" t="n">
        <f aca="false">SUMIF(_cS, A12, _cHE)</f>
        <v>0</v>
      </c>
      <c r="E12" s="15" t="n">
        <f aca="false">SUMIF(_cS, A12, _cPIDHE)</f>
        <v>0</v>
      </c>
      <c r="F12" s="15" t="inlineStr">
        <f aca="false">E12+F11</f>
        <is>
          <t/>
        </is>
      </c>
      <c r="G12" s="15" t="n">
        <f aca="false">SUMIF(_cS, A12, _cPIDHO)</f>
        <v>0</v>
      </c>
      <c r="H12" s="15" t="inlineStr">
        <f aca="false">G12+H11</f>
        <is>
          <t/>
        </is>
      </c>
    </row>
    <row collapsed="false" customFormat="false" customHeight="false" hidden="false" ht="13.75" outlineLevel="0" r="13">
      <c r="A13" s="13" t="n">
        <v>12</v>
      </c>
      <c r="B13" s="14" t="inlineStr">
        <f aca="false">B12+7</f>
        <is>
          <t/>
        </is>
      </c>
      <c r="C13" s="13" t="n">
        <v>35</v>
      </c>
      <c r="D13" s="13" t="n">
        <f aca="false">SUMIF(_cS, A13, _cHE)</f>
        <v>0</v>
      </c>
      <c r="E13" s="15" t="n">
        <f aca="false">SUMIF(_cS, A13, _cPIDHE)</f>
        <v>0</v>
      </c>
      <c r="F13" s="15" t="inlineStr">
        <f aca="false">E13+F12</f>
        <is>
          <t/>
        </is>
      </c>
      <c r="G13" s="15" t="n">
        <f aca="false">SUMIF(_cS, A13, _cPIDHO)</f>
        <v>0</v>
      </c>
      <c r="H13" s="15" t="inlineStr">
        <f aca="false">G13+H12</f>
        <is>
          <t/>
        </is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5" width="3.01960784313725"/>
    <col collapsed="false" hidden="false" max="2" min="2" style="6" width="37.4156862745098"/>
    <col collapsed="false" hidden="false" max="3" min="3" style="7" width="12.5803921568627"/>
    <col collapsed="false" hidden="false" max="4" min="4" style="6" width="17.3803921568627"/>
    <col collapsed="false" hidden="true" max="6" min="5" style="6" width="0"/>
    <col collapsed="false" hidden="false" max="10" min="7" style="16" width="12.878431372549"/>
    <col collapsed="false" hidden="false" max="11" min="11" style="2" width="12.878431372549"/>
    <col collapsed="false" hidden="false" max="12" min="12" style="2" width="12.8862745098039"/>
    <col collapsed="false" hidden="true" max="13" min="13" style="2" width="0"/>
    <col collapsed="false" hidden="false" max="1022" min="14" style="2" width="8.43921568627451"/>
    <col collapsed="false" hidden="false" max="1025" min="1023" style="0" width="8.43921568627451"/>
  </cols>
  <sheetData>
    <row collapsed="false" customFormat="true" customHeight="false" hidden="false" ht="14.95" outlineLevel="0" r="1" s="12">
      <c r="A1" s="8" t="s">
        <v>129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collapsed="false" customFormat="true" customHeight="false" hidden="false" ht="26.65" outlineLevel="0" r="2" s="12">
      <c r="A2" s="8" t="s">
        <v>4</v>
      </c>
      <c r="B2" s="9" t="s">
        <v>5</v>
      </c>
      <c r="C2" s="10" t="s">
        <v>6</v>
      </c>
      <c r="D2" s="9" t="s">
        <v>130</v>
      </c>
      <c r="E2" s="9" t="s">
        <v>7</v>
      </c>
      <c r="F2" s="9" t="s">
        <v>8</v>
      </c>
      <c r="G2" s="17" t="s">
        <v>131</v>
      </c>
      <c r="H2" s="17" t="s">
        <v>132</v>
      </c>
      <c r="I2" s="17" t="s">
        <v>133</v>
      </c>
      <c r="J2" s="17" t="s">
        <v>134</v>
      </c>
      <c r="K2" s="9" t="s">
        <v>9</v>
      </c>
      <c r="L2" s="9" t="s">
        <v>135</v>
      </c>
      <c r="M2" s="9" t="s">
        <v>11</v>
      </c>
    </row>
    <row collapsed="false" customFormat="false" customHeight="false" hidden="false" ht="51.65" outlineLevel="0" r="3">
      <c r="A3" s="5" t="n">
        <v>1</v>
      </c>
      <c r="B3" s="6" t="s">
        <v>13</v>
      </c>
      <c r="D3" s="6" t="s">
        <v>136</v>
      </c>
      <c r="F3" s="6" t="s">
        <v>14</v>
      </c>
      <c r="G3" s="16" t="n">
        <v>41899</v>
      </c>
      <c r="H3" s="16" t="n">
        <v>41899</v>
      </c>
      <c r="I3" s="16" t="n">
        <v>41899</v>
      </c>
      <c r="J3" s="16" t="n">
        <v>41899</v>
      </c>
      <c r="K3" s="2" t="n">
        <v>0.5</v>
      </c>
      <c r="M3" s="2" t="n">
        <v>1</v>
      </c>
    </row>
    <row collapsed="false" customFormat="false" customHeight="false" hidden="false" ht="51.65" outlineLevel="0" r="4">
      <c r="A4" s="5" t="n">
        <v>2</v>
      </c>
      <c r="B4" s="6" t="s">
        <v>15</v>
      </c>
      <c r="D4" s="6" t="s">
        <v>136</v>
      </c>
      <c r="F4" s="6" t="s">
        <v>16</v>
      </c>
      <c r="G4" s="16" t="n">
        <v>41899</v>
      </c>
      <c r="H4" s="16" t="n">
        <v>41899</v>
      </c>
      <c r="I4" s="16" t="n">
        <v>41899</v>
      </c>
      <c r="J4" s="16" t="n">
        <v>41899</v>
      </c>
      <c r="K4" s="2" t="n">
        <v>0.5</v>
      </c>
      <c r="M4" s="2" t="n">
        <v>1</v>
      </c>
    </row>
    <row collapsed="false" customFormat="false" customHeight="false" hidden="false" ht="51.65" outlineLevel="0" r="5">
      <c r="A5" s="5" t="n">
        <v>3</v>
      </c>
      <c r="B5" s="6" t="s">
        <v>17</v>
      </c>
      <c r="D5" s="6" t="s">
        <v>136</v>
      </c>
      <c r="F5" s="6" t="s">
        <v>18</v>
      </c>
      <c r="G5" s="16" t="n">
        <v>41899</v>
      </c>
      <c r="H5" s="16" t="n">
        <v>41899</v>
      </c>
      <c r="I5" s="16" t="n">
        <v>41899</v>
      </c>
      <c r="J5" s="16" t="n">
        <v>41899</v>
      </c>
      <c r="K5" s="2" t="n">
        <v>0.5</v>
      </c>
      <c r="M5" s="2" t="n">
        <v>1</v>
      </c>
    </row>
    <row collapsed="false" customFormat="false" customHeight="false" hidden="false" ht="26.65" outlineLevel="0" r="6">
      <c r="A6" s="5" t="n">
        <v>4</v>
      </c>
      <c r="B6" s="6" t="s">
        <v>19</v>
      </c>
      <c r="D6" s="6" t="s">
        <v>137</v>
      </c>
      <c r="G6" s="16" t="n">
        <v>41900</v>
      </c>
      <c r="I6" s="16" t="n">
        <v>41900</v>
      </c>
      <c r="K6" s="2" t="n">
        <v>10</v>
      </c>
      <c r="M6" s="2" t="n">
        <v>1</v>
      </c>
    </row>
    <row collapsed="false" customFormat="false" customHeight="false" hidden="false" ht="51.65" outlineLevel="0" r="7">
      <c r="A7" s="5" t="n">
        <v>5</v>
      </c>
      <c r="B7" s="6" t="s">
        <v>20</v>
      </c>
      <c r="C7" s="7" t="s">
        <v>21</v>
      </c>
      <c r="D7" s="6" t="s">
        <v>138</v>
      </c>
      <c r="F7" s="6" t="s">
        <v>22</v>
      </c>
      <c r="G7" s="16" t="n">
        <v>41901</v>
      </c>
      <c r="H7" s="16" t="n">
        <v>41905</v>
      </c>
      <c r="I7" s="16" t="n">
        <v>41901</v>
      </c>
      <c r="J7" s="16" t="n">
        <v>41905</v>
      </c>
      <c r="K7" s="2" t="n">
        <v>2</v>
      </c>
      <c r="M7" s="2" t="n">
        <v>2</v>
      </c>
    </row>
    <row collapsed="false" customFormat="false" customHeight="false" hidden="false" ht="64.15" outlineLevel="0" r="8">
      <c r="A8" s="5" t="n">
        <v>6</v>
      </c>
      <c r="B8" s="6" t="s">
        <v>23</v>
      </c>
      <c r="D8" s="6" t="s">
        <v>136</v>
      </c>
      <c r="F8" s="6" t="s">
        <v>24</v>
      </c>
      <c r="G8" s="16" t="n">
        <v>41902</v>
      </c>
      <c r="H8" s="16" t="n">
        <v>41910</v>
      </c>
      <c r="I8" s="16" t="n">
        <v>41902</v>
      </c>
      <c r="J8" s="16" t="n">
        <v>41911</v>
      </c>
      <c r="K8" s="2" t="n">
        <v>2</v>
      </c>
      <c r="M8" s="2" t="n">
        <v>2</v>
      </c>
    </row>
    <row collapsed="false" customFormat="false" customHeight="false" hidden="false" ht="76.65" outlineLevel="0" r="9">
      <c r="A9" s="5" t="n">
        <v>7</v>
      </c>
      <c r="B9" s="6" t="s">
        <v>25</v>
      </c>
      <c r="C9" s="7" t="s">
        <v>26</v>
      </c>
      <c r="D9" s="6" t="s">
        <v>137</v>
      </c>
      <c r="F9" s="6" t="s">
        <v>27</v>
      </c>
      <c r="G9" s="16" t="n">
        <v>41902</v>
      </c>
      <c r="H9" s="16" t="n">
        <v>41910</v>
      </c>
      <c r="I9" s="16" t="n">
        <v>41902</v>
      </c>
      <c r="K9" s="2" t="n">
        <v>10</v>
      </c>
      <c r="M9" s="2" t="n">
        <v>2</v>
      </c>
    </row>
    <row collapsed="false" customFormat="false" customHeight="false" hidden="false" ht="76.65" outlineLevel="0" r="10">
      <c r="A10" s="5" t="n">
        <v>8</v>
      </c>
      <c r="B10" s="6" t="s">
        <v>28</v>
      </c>
      <c r="C10" s="7" t="s">
        <v>29</v>
      </c>
      <c r="D10" s="6" t="s">
        <v>139</v>
      </c>
      <c r="F10" s="6" t="s">
        <v>30</v>
      </c>
      <c r="G10" s="16" t="n">
        <v>41903</v>
      </c>
      <c r="I10" s="16" t="n">
        <v>41903</v>
      </c>
      <c r="K10" s="2" t="n">
        <v>3</v>
      </c>
      <c r="M10" s="2" t="n">
        <v>2</v>
      </c>
    </row>
    <row collapsed="false" customFormat="false" customHeight="false" hidden="false" ht="51.65" outlineLevel="0" r="11">
      <c r="A11" s="5" t="n">
        <v>9</v>
      </c>
      <c r="B11" s="6" t="s">
        <v>31</v>
      </c>
      <c r="C11" s="7" t="s">
        <v>32</v>
      </c>
      <c r="D11" s="6" t="s">
        <v>136</v>
      </c>
      <c r="F11" s="6" t="s">
        <v>33</v>
      </c>
      <c r="G11" s="16" t="n">
        <v>41903</v>
      </c>
      <c r="H11" s="16" t="n">
        <v>41913</v>
      </c>
      <c r="I11" s="16" t="n">
        <v>41903</v>
      </c>
      <c r="J11" s="16" t="n">
        <v>41913</v>
      </c>
      <c r="K11" s="2" t="n">
        <v>0.5</v>
      </c>
      <c r="M11" s="2" t="n">
        <v>2</v>
      </c>
    </row>
    <row collapsed="false" customFormat="false" customHeight="false" hidden="false" ht="51.65" outlineLevel="0" r="12">
      <c r="A12" s="5" t="n">
        <v>10</v>
      </c>
      <c r="B12" s="6" t="s">
        <v>34</v>
      </c>
      <c r="C12" s="7" t="s">
        <v>35</v>
      </c>
      <c r="D12" s="6" t="s">
        <v>140</v>
      </c>
      <c r="F12" s="6" t="s">
        <v>36</v>
      </c>
      <c r="G12" s="16" t="n">
        <v>41905</v>
      </c>
      <c r="I12" s="16" t="n">
        <v>41905</v>
      </c>
      <c r="K12" s="2" t="n">
        <v>2</v>
      </c>
      <c r="M12" s="2" t="n">
        <v>3</v>
      </c>
    </row>
    <row collapsed="false" customFormat="false" customHeight="false" hidden="false" ht="76.65" outlineLevel="0" r="13">
      <c r="A13" s="5" t="n">
        <v>11</v>
      </c>
      <c r="B13" s="6" t="s">
        <v>37</v>
      </c>
      <c r="C13" s="7" t="s">
        <v>38</v>
      </c>
      <c r="D13" s="6" t="s">
        <v>137</v>
      </c>
      <c r="F13" s="6" t="s">
        <v>39</v>
      </c>
      <c r="G13" s="16" t="n">
        <v>41906</v>
      </c>
      <c r="I13" s="16" t="n">
        <v>41906</v>
      </c>
      <c r="K13" s="2" t="n">
        <v>10</v>
      </c>
      <c r="M13" s="2" t="n">
        <v>3</v>
      </c>
    </row>
    <row collapsed="false" customFormat="false" customHeight="false" hidden="false" ht="14.95" outlineLevel="0" r="14">
      <c r="A14" s="5" t="n">
        <v>12</v>
      </c>
      <c r="B14" s="6" t="s">
        <v>40</v>
      </c>
      <c r="C14" s="7" t="s">
        <v>41</v>
      </c>
      <c r="D14" s="6" t="s">
        <v>137</v>
      </c>
      <c r="G14" s="16" t="n">
        <v>41907</v>
      </c>
      <c r="I14" s="16" t="n">
        <v>41907</v>
      </c>
      <c r="K14" s="2" t="n">
        <v>10</v>
      </c>
      <c r="M14" s="2" t="n">
        <v>3</v>
      </c>
    </row>
    <row collapsed="false" customFormat="false" customHeight="false" hidden="false" ht="76.65" outlineLevel="0" r="15">
      <c r="A15" s="5" t="n">
        <v>13</v>
      </c>
      <c r="B15" s="6" t="s">
        <v>42</v>
      </c>
      <c r="C15" s="7" t="s">
        <v>43</v>
      </c>
      <c r="D15" s="6" t="s">
        <v>141</v>
      </c>
      <c r="F15" s="6" t="s">
        <v>44</v>
      </c>
      <c r="G15" s="16" t="n">
        <v>41908</v>
      </c>
      <c r="I15" s="16" t="n">
        <v>41908</v>
      </c>
      <c r="K15" s="2" t="n">
        <v>3</v>
      </c>
      <c r="M15" s="2" t="n">
        <v>3</v>
      </c>
    </row>
    <row collapsed="false" customFormat="false" customHeight="false" hidden="false" ht="51.65" outlineLevel="0" r="16">
      <c r="A16" s="5" t="n">
        <v>14</v>
      </c>
      <c r="B16" s="6" t="s">
        <v>45</v>
      </c>
      <c r="C16" s="7" t="s">
        <v>46</v>
      </c>
      <c r="D16" s="6" t="s">
        <v>136</v>
      </c>
      <c r="F16" s="6" t="s">
        <v>47</v>
      </c>
      <c r="G16" s="16" t="n">
        <v>41910</v>
      </c>
      <c r="I16" s="16" t="n">
        <v>41910</v>
      </c>
      <c r="K16" s="2" t="n">
        <v>0.5</v>
      </c>
      <c r="M16" s="2" t="n">
        <v>3</v>
      </c>
    </row>
    <row collapsed="false" customFormat="false" customHeight="false" hidden="false" ht="51.65" outlineLevel="0" r="17">
      <c r="A17" s="5" t="n">
        <v>15</v>
      </c>
      <c r="B17" s="6" t="s">
        <v>48</v>
      </c>
      <c r="C17" s="7" t="s">
        <v>49</v>
      </c>
      <c r="F17" s="6" t="s">
        <v>50</v>
      </c>
      <c r="G17" s="16" t="n">
        <v>41912</v>
      </c>
      <c r="I17" s="16" t="n">
        <v>41912</v>
      </c>
      <c r="K17" s="2" t="n">
        <v>2</v>
      </c>
      <c r="M17" s="2" t="n">
        <v>3</v>
      </c>
    </row>
    <row collapsed="false" customFormat="false" customHeight="false" hidden="false" ht="76.65" outlineLevel="0" r="18">
      <c r="A18" s="5" t="n">
        <v>16</v>
      </c>
      <c r="B18" s="6" t="s">
        <v>51</v>
      </c>
      <c r="C18" s="7" t="s">
        <v>52</v>
      </c>
      <c r="D18" s="6" t="s">
        <v>137</v>
      </c>
      <c r="F18" s="6" t="s">
        <v>53</v>
      </c>
      <c r="G18" s="16" t="n">
        <v>41913</v>
      </c>
      <c r="I18" s="16" t="n">
        <v>41913</v>
      </c>
      <c r="K18" s="2" t="n">
        <v>6</v>
      </c>
      <c r="M18" s="2" t="n">
        <v>3</v>
      </c>
    </row>
    <row collapsed="false" customFormat="false" customHeight="false" hidden="false" ht="76.65" outlineLevel="0" r="19">
      <c r="A19" s="5" t="n">
        <v>17</v>
      </c>
      <c r="B19" s="6" t="s">
        <v>54</v>
      </c>
      <c r="C19" s="7" t="s">
        <v>55</v>
      </c>
      <c r="D19" s="6" t="s">
        <v>141</v>
      </c>
      <c r="F19" s="6" t="s">
        <v>56</v>
      </c>
      <c r="G19" s="16" t="n">
        <v>41913</v>
      </c>
      <c r="I19" s="16" t="n">
        <v>41913</v>
      </c>
      <c r="K19" s="2" t="n">
        <v>3</v>
      </c>
      <c r="M19" s="2" t="n">
        <v>3</v>
      </c>
    </row>
    <row collapsed="false" customFormat="false" customHeight="false" hidden="false" ht="51.65" outlineLevel="0" r="20">
      <c r="A20" s="5" t="n">
        <v>18</v>
      </c>
      <c r="B20" s="6" t="s">
        <v>57</v>
      </c>
      <c r="C20" s="7" t="s">
        <v>58</v>
      </c>
      <c r="D20" s="6" t="s">
        <v>136</v>
      </c>
      <c r="F20" s="6" t="s">
        <v>59</v>
      </c>
      <c r="G20" s="16" t="n">
        <v>41913</v>
      </c>
      <c r="I20" s="16" t="n">
        <v>41913</v>
      </c>
      <c r="K20" s="2" t="n">
        <v>0.5</v>
      </c>
      <c r="M20" s="2" t="n">
        <v>3</v>
      </c>
    </row>
    <row collapsed="false" customFormat="false" customHeight="false" hidden="false" ht="51.65" outlineLevel="0" r="21">
      <c r="A21" s="5" t="n">
        <v>19</v>
      </c>
      <c r="B21" s="6" t="s">
        <v>60</v>
      </c>
      <c r="C21" s="7" t="s">
        <v>61</v>
      </c>
      <c r="F21" s="6" t="s">
        <v>62</v>
      </c>
      <c r="G21" s="16" t="n">
        <v>41915</v>
      </c>
      <c r="I21" s="16" t="n">
        <v>41915</v>
      </c>
      <c r="K21" s="2" t="n">
        <v>2</v>
      </c>
      <c r="M21" s="2" t="n">
        <v>3</v>
      </c>
    </row>
  </sheetData>
  <mergeCells count="1">
    <mergeCell ref="A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3" activeCellId="0" pane="topLeft" sqref="D3"/>
    </sheetView>
  </sheetViews>
  <cols>
    <col collapsed="false" hidden="false" max="1" min="1" style="2" width="8.4"/>
    <col collapsed="false" hidden="false" max="2" min="2" style="5" width="3.01960784313725"/>
    <col collapsed="false" hidden="false" max="3" min="3" style="6" width="37.4156862745098"/>
    <col collapsed="false" hidden="false" max="5" min="4" style="6" width="8.4"/>
    <col collapsed="false" hidden="false" max="6" min="6" style="6" width="12.878431372549"/>
    <col collapsed="false" hidden="false" max="8" min="7" style="16" width="12.878431372549"/>
    <col collapsed="false" hidden="false" max="9" min="9" style="2" width="12.878431372549"/>
    <col collapsed="false" hidden="false" max="11" min="10" style="16" width="12.878431372549"/>
    <col collapsed="false" hidden="false" max="12" min="12" style="2" width="12.8862745098039"/>
    <col collapsed="false" hidden="false" max="1021" min="13" style="2" width="8.43921568627451"/>
    <col collapsed="false" hidden="false" max="1025" min="1022" style="0" width="8.43921568627451"/>
  </cols>
  <sheetData>
    <row collapsed="false" customFormat="true" customHeight="true" hidden="false" ht="14.95" outlineLevel="0" r="1" s="12">
      <c r="A1" s="9" t="s">
        <v>11</v>
      </c>
      <c r="B1" s="8" t="s">
        <v>4</v>
      </c>
      <c r="C1" s="9" t="s">
        <v>5</v>
      </c>
      <c r="D1" s="9" t="s">
        <v>6</v>
      </c>
      <c r="E1" s="9" t="s">
        <v>142</v>
      </c>
      <c r="F1" s="9"/>
      <c r="G1" s="17" t="s">
        <v>143</v>
      </c>
      <c r="H1" s="17"/>
      <c r="I1" s="17"/>
      <c r="J1" s="17" t="s">
        <v>144</v>
      </c>
      <c r="K1" s="17"/>
      <c r="L1" s="17"/>
      <c r="AMJ1" s="0"/>
    </row>
    <row collapsed="false" customFormat="true" customHeight="false" hidden="false" ht="26.65" outlineLevel="0" r="2" s="12">
      <c r="A2" s="9"/>
      <c r="B2" s="8"/>
      <c r="C2" s="9"/>
      <c r="D2" s="9"/>
      <c r="E2" s="9"/>
      <c r="F2" s="9"/>
      <c r="G2" s="17" t="s">
        <v>131</v>
      </c>
      <c r="H2" s="17" t="s">
        <v>133</v>
      </c>
      <c r="I2" s="9" t="s">
        <v>9</v>
      </c>
      <c r="J2" s="17" t="s">
        <v>132</v>
      </c>
      <c r="K2" s="17" t="s">
        <v>134</v>
      </c>
      <c r="L2" s="9" t="s">
        <v>135</v>
      </c>
      <c r="AMJ2" s="0"/>
    </row>
  </sheetData>
  <mergeCells count="7">
    <mergeCell ref="A1:A2"/>
    <mergeCell ref="B1:B2"/>
    <mergeCell ref="C1:C2"/>
    <mergeCell ref="D1:D2"/>
    <mergeCell ref="E1:E2"/>
    <mergeCell ref="G1:I1"/>
    <mergeCell ref="J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2014-09-25T22:35:29.00Z</dcterms:created>
  <dc:creator>Alan Alvarez</dc:creator>
  <cp:lastModifiedBy>Alan Alvarez</cp:lastModifiedBy>
  <dcterms:modified xsi:type="dcterms:W3CDTF">2014-09-26T02:51:24.00Z</dcterms:modified>
  <cp:revision>0</cp:revision>
</cp:coreProperties>
</file>