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60" yWindow="-45" windowWidth="9540" windowHeight="7365" tabRatio="400" activeTab="2"/>
  </bookViews>
  <sheets>
    <sheet name="schedule" sheetId="1" r:id="rId1"/>
    <sheet name="task" sheetId="2" r:id="rId2"/>
    <sheet name="logt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3" i="2"/>
  <c r="B4"/>
  <c r="B5"/>
  <c r="B6"/>
  <c r="B7"/>
  <c r="B8"/>
  <c r="B9"/>
  <c r="F14" i="3"/>
  <c r="F13"/>
  <c r="F12"/>
  <c r="F2"/>
  <c r="F3"/>
  <c r="F4"/>
  <c r="F5"/>
  <c r="F6"/>
  <c r="F7"/>
  <c r="F8"/>
  <c r="F9"/>
  <c r="L4" i="1" l="1"/>
  <c r="L5"/>
  <c r="L7"/>
  <c r="L8"/>
  <c r="L9"/>
  <c r="L11"/>
  <c r="L12"/>
  <c r="L13"/>
  <c r="L14"/>
  <c r="L15"/>
  <c r="L18"/>
  <c r="L19"/>
  <c r="L22"/>
  <c r="K5"/>
  <c r="K9"/>
  <c r="K11"/>
  <c r="K12"/>
  <c r="K13"/>
  <c r="K14"/>
  <c r="K15"/>
  <c r="K16"/>
  <c r="K17"/>
  <c r="K18"/>
  <c r="K20"/>
  <c r="J4"/>
  <c r="J7"/>
  <c r="J8"/>
  <c r="J9"/>
  <c r="J13"/>
  <c r="J14"/>
  <c r="J15"/>
  <c r="J17"/>
  <c r="J20"/>
  <c r="J22"/>
  <c r="I4"/>
  <c r="I5"/>
  <c r="I7"/>
  <c r="I8"/>
  <c r="I9"/>
  <c r="I11"/>
  <c r="I12"/>
  <c r="I15"/>
  <c r="I16"/>
  <c r="I17"/>
  <c r="I18"/>
  <c r="I20"/>
  <c r="H4"/>
  <c r="H5"/>
  <c r="H7"/>
  <c r="H11"/>
  <c r="H12"/>
  <c r="H13"/>
  <c r="H14"/>
  <c r="H16"/>
  <c r="H17"/>
  <c r="H18"/>
  <c r="H20"/>
  <c r="H22"/>
  <c r="B2" i="2"/>
  <c r="H10" i="1" l="1"/>
  <c r="L20"/>
  <c r="C2"/>
  <c r="K7"/>
  <c r="B21"/>
  <c r="B17"/>
  <c r="B13"/>
  <c r="B9"/>
  <c r="B5"/>
  <c r="C22"/>
  <c r="C18"/>
  <c r="C14"/>
  <c r="C10"/>
  <c r="C6"/>
  <c r="D23"/>
  <c r="D19"/>
  <c r="D15"/>
  <c r="D11"/>
  <c r="D7"/>
  <c r="D3"/>
  <c r="E20"/>
  <c r="E16"/>
  <c r="E12"/>
  <c r="E8"/>
  <c r="E3"/>
  <c r="F20"/>
  <c r="F16"/>
  <c r="F12"/>
  <c r="F8"/>
  <c r="F4"/>
  <c r="L16"/>
  <c r="E2"/>
  <c r="B22"/>
  <c r="B18"/>
  <c r="B14"/>
  <c r="B10"/>
  <c r="B6"/>
  <c r="C23"/>
  <c r="C19"/>
  <c r="C15"/>
  <c r="C11"/>
  <c r="C7"/>
  <c r="C3"/>
  <c r="D20"/>
  <c r="D16"/>
  <c r="D12"/>
  <c r="D8"/>
  <c r="D4"/>
  <c r="E21"/>
  <c r="E17"/>
  <c r="E13"/>
  <c r="E9"/>
  <c r="E4"/>
  <c r="F21"/>
  <c r="F17"/>
  <c r="F13"/>
  <c r="F9"/>
  <c r="F5"/>
  <c r="E6"/>
  <c r="J12"/>
  <c r="B2"/>
  <c r="B23"/>
  <c r="B19"/>
  <c r="B15"/>
  <c r="B11"/>
  <c r="B7"/>
  <c r="B3"/>
  <c r="C20"/>
  <c r="C16"/>
  <c r="C12"/>
  <c r="C8"/>
  <c r="C4"/>
  <c r="D21"/>
  <c r="D17"/>
  <c r="D13"/>
  <c r="D9"/>
  <c r="D5"/>
  <c r="E22"/>
  <c r="E18"/>
  <c r="E14"/>
  <c r="E10"/>
  <c r="E5"/>
  <c r="F22"/>
  <c r="F18"/>
  <c r="F14"/>
  <c r="F10"/>
  <c r="F6"/>
  <c r="D2"/>
  <c r="F2"/>
  <c r="B20"/>
  <c r="B16"/>
  <c r="B12"/>
  <c r="B8"/>
  <c r="B4"/>
  <c r="C21"/>
  <c r="C17"/>
  <c r="C13"/>
  <c r="C9"/>
  <c r="C5"/>
  <c r="D22"/>
  <c r="D18"/>
  <c r="D14"/>
  <c r="D10"/>
  <c r="D6"/>
  <c r="E23"/>
  <c r="E19"/>
  <c r="E15"/>
  <c r="E11"/>
  <c r="E7"/>
  <c r="F23"/>
  <c r="F19"/>
  <c r="F15"/>
  <c r="F11"/>
  <c r="F7"/>
  <c r="F3"/>
  <c r="J23" l="1"/>
  <c r="K8"/>
  <c r="I6"/>
  <c r="L6"/>
  <c r="J19"/>
  <c r="K22"/>
  <c r="K4"/>
  <c r="I13"/>
  <c r="L21"/>
  <c r="H8"/>
  <c r="I23"/>
  <c r="I10"/>
  <c r="L23"/>
  <c r="I21"/>
  <c r="J6"/>
  <c r="H3"/>
  <c r="K10"/>
  <c r="J10"/>
  <c r="J11"/>
  <c r="K19"/>
  <c r="L10"/>
  <c r="J18"/>
  <c r="J16"/>
  <c r="J2"/>
  <c r="J21"/>
  <c r="I3"/>
  <c r="I19"/>
  <c r="H2"/>
  <c r="K21"/>
  <c r="I2"/>
  <c r="H6"/>
  <c r="H19"/>
  <c r="J3"/>
  <c r="H9"/>
  <c r="L17"/>
  <c r="L2"/>
  <c r="K3"/>
  <c r="H21"/>
  <c r="H23"/>
  <c r="K2"/>
  <c r="K6"/>
  <c r="L3"/>
  <c r="H15"/>
  <c r="K23"/>
  <c r="J5"/>
  <c r="I14"/>
  <c r="I22"/>
</calcChain>
</file>

<file path=xl/sharedStrings.xml><?xml version="1.0" encoding="utf-8"?>
<sst xmlns="http://schemas.openxmlformats.org/spreadsheetml/2006/main" count="35" uniqueCount="33">
  <si>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</si>
  <si>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</si>
  <si>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</si>
  <si>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</si>
  <si>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</si>
  <si>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</si>
  <si>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</si>
  <si>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</si>
  <si>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</si>
  <si>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</si>
  <si>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</si>
  <si>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</si>
  <si>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</si>
  <si>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</si>
  <si>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</si>
  <si>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</si>
  <si>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</si>
  <si>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</si>
  <si>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</si>
  <si>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</si>
  <si>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#2 de TSPi.</t>
  </si>
  <si>
    <t>Definir la estrategía de desarrolo del ciclo #2 de TSPi.</t>
  </si>
  <si>
    <t>Resolviendo e instalando RedMine 2.3.4</t>
  </si>
  <si>
    <t>Aprendiendo Ruby(Nivel bajo)</t>
  </si>
  <si>
    <t>Aprendiendo Ruby(Nivel Medio)</t>
  </si>
  <si>
    <t>Reunión de equipo para analizar la versión final del documento de requerimientos.</t>
  </si>
  <si>
    <t>Aprendiendo Ruby(Nivel Alto)</t>
  </si>
  <si>
    <t>Presentar al equipo de la herramienta Redmine.</t>
  </si>
  <si>
    <t>Aprendiendo Ruby on Rails</t>
  </si>
  <si>
    <t>Pensando y haciendo un borrador para el diagrama de flujo de calendarización</t>
  </si>
  <si>
    <t>Presentar al equipo el framework Rails.</t>
  </si>
  <si>
    <t>Análisis en grupo del diagrama de flujo del algoritmo de calendarización.</t>
  </si>
  <si>
    <t>Elaborar el reporte de cierre del ciclo #2.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</si>
</sst>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[$-409]h:mm\ AM/PM;@"/>
  </numFmts>
  <fonts count="5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0" fontId="3" fillId="0" borderId="0" xfId="0" applyNumberFormat="1" applyFont="1" applyAlignment="1"/>
    <xf numFmtId="164" fontId="3" fillId="0" borderId="0" xfId="0" applyNumberFormat="1" applyFont="1"/>
    <xf numFmtId="0" fontId="3" fillId="0" borderId="0" xfId="0" applyNumberFormat="1" applyFo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cvasro/workspace/pucmm/isc-434-t/ppr/tspi/pl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anancias"/>
      <sheetName val="tiempo"/>
      <sheetName val="tareas"/>
      <sheetName val="1"/>
      <sheetName val="2"/>
      <sheetName val="3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Nombre</v>
          </cell>
          <cell r="C1" t="str">
            <v>Criterio de entrada</v>
          </cell>
          <cell r="D1" t="str">
            <v>Criterio de salida</v>
          </cell>
          <cell r="E1" t="str">
            <v>Horas estimadas</v>
          </cell>
          <cell r="G1" t="str">
            <v>Semana estimada</v>
          </cell>
          <cell r="I1" t="str">
            <v>Team Leader</v>
          </cell>
          <cell r="J1" t="str">
            <v>Development Manager</v>
          </cell>
          <cell r="K1" t="str">
            <v>Process and Quality Manager</v>
          </cell>
          <cell r="L1" t="str">
            <v>Planning Manager</v>
          </cell>
          <cell r="M1" t="str">
            <v>Support Manager</v>
          </cell>
        </row>
        <row r="2">
          <cell r="A2">
            <v>24</v>
          </cell>
          <cell r="B2" t="str">
            <v>Realizar el lanzamiento del ciclo #2 de TSPi.</v>
          </cell>
          <cell r="C2">
            <v>0</v>
          </cell>
          <cell r="D2">
            <v>0</v>
          </cell>
          <cell r="E2">
            <v>5</v>
          </cell>
          <cell r="G2">
            <v>4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</row>
        <row r="3">
          <cell r="A3">
            <v>25</v>
          </cell>
          <cell r="B3" t="str">
            <v>Definir la estrategía de desarrolo del ciclo #2 de TSPi.</v>
          </cell>
          <cell r="C3">
            <v>0</v>
          </cell>
          <cell r="D3">
            <v>0</v>
          </cell>
          <cell r="E3">
            <v>5</v>
          </cell>
          <cell r="G3">
            <v>4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</row>
        <row r="4">
          <cell r="A4">
            <v>26</v>
          </cell>
          <cell r="B4" t="str">
            <v>Elaborar el plan del ciclo #2 de TSPi.</v>
          </cell>
          <cell r="C4">
            <v>0</v>
          </cell>
          <cell r="D4">
            <v>0</v>
          </cell>
          <cell r="E4">
            <v>2</v>
          </cell>
          <cell r="G4">
            <v>4</v>
          </cell>
          <cell r="L4">
            <v>2</v>
          </cell>
        </row>
        <row r="5">
          <cell r="A5">
            <v>27</v>
          </cell>
          <cell r="B5" t="str">
            <v>Crear el esquema del documento de arquitectura.</v>
          </cell>
          <cell r="C5">
            <v>0</v>
          </cell>
          <cell r="D5">
            <v>0</v>
          </cell>
          <cell r="E5">
            <v>0.5</v>
          </cell>
          <cell r="G5">
            <v>4</v>
          </cell>
          <cell r="K5">
            <v>0.5</v>
          </cell>
        </row>
        <row r="6">
          <cell r="A6">
            <v>28</v>
          </cell>
          <cell r="B6" t="str">
            <v>Reunión de equipo para analizar la versión final del documento de requerimientos.</v>
          </cell>
          <cell r="C6">
            <v>0</v>
          </cell>
          <cell r="D6">
            <v>0</v>
          </cell>
          <cell r="E6">
            <v>7.5</v>
          </cell>
          <cell r="G6">
            <v>4</v>
          </cell>
          <cell r="I6">
            <v>1.5</v>
          </cell>
          <cell r="J6">
            <v>1.5</v>
          </cell>
          <cell r="K6">
            <v>1.5</v>
          </cell>
          <cell r="L6">
            <v>1.5</v>
          </cell>
          <cell r="M6">
            <v>1.5</v>
          </cell>
        </row>
        <row r="7">
          <cell r="A7">
            <v>29</v>
          </cell>
          <cell r="B7" t="str">
            <v>Crear la agenda para la reunión #3 con el cliente.</v>
          </cell>
          <cell r="C7">
            <v>0</v>
          </cell>
          <cell r="D7">
            <v>0</v>
          </cell>
          <cell r="E7">
            <v>0.5</v>
          </cell>
          <cell r="G7">
            <v>4</v>
          </cell>
          <cell r="L7">
            <v>0.5</v>
          </cell>
        </row>
        <row r="8">
          <cell r="A8">
            <v>30</v>
          </cell>
          <cell r="B8" t="str">
            <v>Reunión #3 con el cliente.</v>
          </cell>
          <cell r="C8">
            <v>0</v>
          </cell>
          <cell r="D8">
            <v>0</v>
          </cell>
          <cell r="E8">
            <v>2</v>
          </cell>
          <cell r="G8">
            <v>4</v>
          </cell>
          <cell r="I8">
            <v>1</v>
          </cell>
          <cell r="L8">
            <v>1</v>
          </cell>
        </row>
        <row r="9">
          <cell r="A9">
            <v>31</v>
          </cell>
          <cell r="B9" t="str">
            <v>Prepararse para presentar al equipo la herramienta RedMine.</v>
          </cell>
          <cell r="C9">
            <v>0</v>
          </cell>
          <cell r="D9">
            <v>0</v>
          </cell>
          <cell r="E9">
            <v>3</v>
          </cell>
          <cell r="G9">
            <v>4</v>
          </cell>
          <cell r="I9">
            <v>3</v>
          </cell>
        </row>
        <row r="10">
          <cell r="A10">
            <v>32</v>
          </cell>
          <cell r="B10" t="str">
            <v>Presentar al equipo de la herramienta Redmine.</v>
          </cell>
          <cell r="C10">
            <v>0</v>
          </cell>
          <cell r="D10">
            <v>0</v>
          </cell>
          <cell r="E10">
            <v>5</v>
          </cell>
          <cell r="G10">
            <v>4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</row>
        <row r="11">
          <cell r="A11">
            <v>33</v>
          </cell>
          <cell r="B11" t="str">
            <v>Elaborar la introducción del documento de arquitectura.</v>
          </cell>
          <cell r="C11">
            <v>0</v>
          </cell>
          <cell r="D11">
            <v>0</v>
          </cell>
          <cell r="E11">
            <v>0.5</v>
          </cell>
          <cell r="G11">
            <v>4</v>
          </cell>
          <cell r="K11">
            <v>0.5</v>
          </cell>
        </row>
        <row r="12">
          <cell r="A12">
            <v>34</v>
          </cell>
          <cell r="B12" t="str">
            <v>Elaborar el fondo del documento de arquitectura.</v>
          </cell>
          <cell r="C12">
            <v>0</v>
          </cell>
          <cell r="D12">
            <v>0</v>
          </cell>
          <cell r="E12">
            <v>1</v>
          </cell>
          <cell r="G12">
            <v>4</v>
          </cell>
          <cell r="K12">
            <v>1</v>
          </cell>
        </row>
        <row r="13">
          <cell r="A13">
            <v>35</v>
          </cell>
          <cell r="B13" t="str">
            <v>Elaborar el diagrama de contexto de la arquitectura.</v>
          </cell>
          <cell r="C13">
            <v>0</v>
          </cell>
          <cell r="D13">
            <v>0</v>
          </cell>
          <cell r="E13">
            <v>3</v>
          </cell>
          <cell r="G13">
            <v>4</v>
          </cell>
          <cell r="J13">
            <v>3</v>
          </cell>
        </row>
        <row r="14">
          <cell r="A14">
            <v>36</v>
          </cell>
          <cell r="B14" t="str">
            <v>Documentar las tácticas y patrones a utilizar en el documento de arquitectura.</v>
          </cell>
          <cell r="C14">
            <v>0</v>
          </cell>
          <cell r="D14">
            <v>0</v>
          </cell>
          <cell r="E14">
            <v>1</v>
          </cell>
          <cell r="G14">
            <v>5</v>
          </cell>
          <cell r="J14">
            <v>1</v>
          </cell>
        </row>
        <row r="15">
          <cell r="A15">
            <v>37</v>
          </cell>
          <cell r="B15" t="str">
            <v>Elaborar el modelo físico de data de la arquitectura.</v>
          </cell>
          <cell r="C15">
            <v>0</v>
          </cell>
          <cell r="D15">
            <v>0</v>
          </cell>
          <cell r="E15">
            <v>4</v>
          </cell>
          <cell r="G15">
            <v>5</v>
          </cell>
          <cell r="I15">
            <v>4</v>
          </cell>
        </row>
        <row r="16">
          <cell r="A16">
            <v>38</v>
          </cell>
          <cell r="B16" t="str">
            <v>Elaborar el diagrama de flujo del algoritmo de calendarización.</v>
          </cell>
          <cell r="C16">
            <v>0</v>
          </cell>
          <cell r="D16">
            <v>0</v>
          </cell>
          <cell r="E16">
            <v>4</v>
          </cell>
          <cell r="G16">
            <v>5</v>
          </cell>
          <cell r="K16">
            <v>2</v>
          </cell>
          <cell r="M16">
            <v>2</v>
          </cell>
        </row>
        <row r="17">
          <cell r="A17">
            <v>39</v>
          </cell>
          <cell r="B17" t="str">
            <v>Elaborar el diagrama de la estructura de archivos del plug-in.</v>
          </cell>
          <cell r="C17">
            <v>0</v>
          </cell>
          <cell r="D17">
            <v>0</v>
          </cell>
          <cell r="E17">
            <v>2</v>
          </cell>
          <cell r="G17">
            <v>5</v>
          </cell>
          <cell r="M17">
            <v>2</v>
          </cell>
        </row>
        <row r="18">
          <cell r="A18">
            <v>40</v>
          </cell>
          <cell r="B18" t="str">
            <v>Elaborar la conclusión del documento de arquitectura.</v>
          </cell>
          <cell r="C18">
            <v>0</v>
          </cell>
          <cell r="D18">
            <v>0</v>
          </cell>
          <cell r="E18">
            <v>0.5</v>
          </cell>
          <cell r="G18">
            <v>5</v>
          </cell>
          <cell r="K18">
            <v>0.5</v>
          </cell>
        </row>
        <row r="19">
          <cell r="A19">
            <v>41</v>
          </cell>
          <cell r="B19" t="str">
            <v>Cursar el tutorial básico de ruby.</v>
          </cell>
          <cell r="C19">
            <v>0</v>
          </cell>
          <cell r="D19">
            <v>0</v>
          </cell>
          <cell r="E19">
            <v>4</v>
          </cell>
          <cell r="G19">
            <v>5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</row>
        <row r="20">
          <cell r="A20">
            <v>42</v>
          </cell>
          <cell r="B20" t="str">
            <v>Prepararse para presentar al equipo el framework Rails.</v>
          </cell>
          <cell r="C20">
            <v>0</v>
          </cell>
          <cell r="D20">
            <v>0</v>
          </cell>
          <cell r="E20">
            <v>3</v>
          </cell>
          <cell r="G20">
            <v>5</v>
          </cell>
          <cell r="M20">
            <v>3</v>
          </cell>
        </row>
        <row r="21">
          <cell r="A21">
            <v>43</v>
          </cell>
          <cell r="B21" t="str">
            <v>Presentar al equipo el framework Rails.</v>
          </cell>
          <cell r="C21">
            <v>0</v>
          </cell>
          <cell r="D21">
            <v>0</v>
          </cell>
          <cell r="E21">
            <v>5</v>
          </cell>
          <cell r="G21">
            <v>5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</row>
        <row r="22">
          <cell r="A22">
            <v>44</v>
          </cell>
          <cell r="B22" t="str">
            <v>Mockup de la vista de la calendarización.</v>
          </cell>
          <cell r="C22">
            <v>0</v>
          </cell>
          <cell r="D22">
            <v>0</v>
          </cell>
          <cell r="E22">
            <v>5</v>
          </cell>
          <cell r="G22">
            <v>5</v>
          </cell>
          <cell r="J22">
            <v>2.5</v>
          </cell>
          <cell r="L22">
            <v>2.5</v>
          </cell>
        </row>
        <row r="23">
          <cell r="A23">
            <v>45</v>
          </cell>
          <cell r="B23" t="str">
            <v>Elaborar el reporte de cierre del ciclo #2 de TSPi.</v>
          </cell>
          <cell r="C23">
            <v>0</v>
          </cell>
          <cell r="D23">
            <v>0</v>
          </cell>
          <cell r="E23">
            <v>5</v>
          </cell>
          <cell r="G23">
            <v>5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3"/>
  <sheetViews>
    <sheetView topLeftCell="A8" zoomScaleNormal="100" workbookViewId="0">
      <selection activeCell="A9" sqref="A9"/>
    </sheetView>
  </sheetViews>
  <sheetFormatPr baseColWidth="10" defaultRowHeight="12.75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25.5">
      <c r="A2" s="8">
        <v>24</v>
      </c>
      <c r="B2" s="9" t="str">
        <f>LOOKUP(A2,'[1]2'!$A:$A,'[1]2'!$B:$B)</f>
        <v>Realizar el lanzamiento del ciclo #2 de TSPi.</v>
      </c>
      <c r="C2" s="9">
        <f>LOOKUP(A2,'[1]2'!$A:$A,'[1]2'!$C:$C)</f>
        <v>0</v>
      </c>
      <c r="D2" s="9">
        <f>LOOKUP(A2,'[1]2'!$A:$A,'[1]2'!$D:$D)</f>
        <v>0</v>
      </c>
      <c r="E2" s="10">
        <f>LOOKUP(A2,'[1]2'!$A:$A,'[1]2'!$E:$E)</f>
        <v>5</v>
      </c>
      <c r="F2" s="11">
        <f>LOOKUP(A2,'[1]2'!$A:$A,'[1]2'!$G:$G)</f>
        <v>4</v>
      </c>
      <c r="G2" s="8"/>
      <c r="H2" s="4">
        <f>LOOKUP(A2,'[1]2'!$A:$A,'[1]2'!$I:$I)</f>
        <v>1</v>
      </c>
      <c r="I2" s="4">
        <f>LOOKUP(A2,'[1]2'!$A:$A,'[1]2'!$J:$J)</f>
        <v>1</v>
      </c>
      <c r="J2" s="4">
        <f>LOOKUP(A2,'[1]2'!$A:$A,'[1]2'!$K:$K)</f>
        <v>1</v>
      </c>
      <c r="K2" s="4">
        <f>LOOKUP(A2,'[1]2'!$A:$A,'[1]2'!$L:$L)</f>
        <v>1</v>
      </c>
      <c r="L2" s="4">
        <f>LOOKUP(A2,'[1]2'!$A:$A,'[1]2'!$M:$M)</f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25.5">
      <c r="A3" s="8">
        <v>25</v>
      </c>
      <c r="B3" s="9" t="str">
        <f>LOOKUP(A3,'[1]2'!$A:$A,'[1]2'!$B:$B)</f>
        <v>Definir la estrategía de desarrolo del ciclo #2 de TSPi.</v>
      </c>
      <c r="C3" s="9">
        <f>LOOKUP(A3,'[1]2'!$A:$A,'[1]2'!$C:$C)</f>
        <v>0</v>
      </c>
      <c r="D3" s="9">
        <f>LOOKUP(A3,'[1]2'!$A:$A,'[1]2'!$D:$D)</f>
        <v>0</v>
      </c>
      <c r="E3" s="10">
        <f>LOOKUP(A3,'[1]2'!$A:$A,'[1]2'!$E:$E)</f>
        <v>5</v>
      </c>
      <c r="F3" s="11">
        <f>LOOKUP(A3,'[1]2'!$A:$A,'[1]2'!$G:$G)</f>
        <v>4</v>
      </c>
      <c r="G3" s="8"/>
      <c r="H3" s="4">
        <f>LOOKUP(A3,'[1]2'!$A:$A,'[1]2'!$I:$I)</f>
        <v>1</v>
      </c>
      <c r="I3" s="4">
        <f>LOOKUP(A3,'[1]2'!$A:$A,'[1]2'!$J:$J)</f>
        <v>1</v>
      </c>
      <c r="J3" s="4">
        <f>LOOKUP(A3,'[1]2'!$A:$A,'[1]2'!$K:$K)</f>
        <v>1</v>
      </c>
      <c r="K3" s="4">
        <f>LOOKUP(A3,'[1]2'!$A:$A,'[1]2'!$L:$L)</f>
        <v>1</v>
      </c>
      <c r="L3" s="4">
        <f>LOOKUP(A3,'[1]2'!$A:$A,'[1]2'!$M:$M)</f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>
      <c r="A4" s="8">
        <v>26</v>
      </c>
      <c r="B4" s="9" t="str">
        <f>LOOKUP(A4,'[1]2'!$A:$A,'[1]2'!$B:$B)</f>
        <v>Elaborar el plan del ciclo #2 de TSPi.</v>
      </c>
      <c r="C4" s="9">
        <f>LOOKUP(A4,'[1]2'!$A:$A,'[1]2'!$C:$C)</f>
        <v>0</v>
      </c>
      <c r="D4" s="9">
        <f>LOOKUP(A4,'[1]2'!$A:$A,'[1]2'!$D:$D)</f>
        <v>0</v>
      </c>
      <c r="E4" s="10">
        <f>LOOKUP(A4,'[1]2'!$A:$A,'[1]2'!$E:$E)</f>
        <v>2</v>
      </c>
      <c r="F4" s="11">
        <f>LOOKUP(A4,'[1]2'!$A:$A,'[1]2'!$G:$G)</f>
        <v>4</v>
      </c>
      <c r="G4" s="8"/>
      <c r="H4" s="4">
        <f>LOOKUP(A4,'[1]2'!$A:$A,'[1]2'!$I:$I)</f>
        <v>0</v>
      </c>
      <c r="I4" s="4">
        <f>LOOKUP(A4,'[1]2'!$A:$A,'[1]2'!$J:$J)</f>
        <v>0</v>
      </c>
      <c r="J4" s="4">
        <f>LOOKUP(A4,'[1]2'!$A:$A,'[1]2'!$K:$K)</f>
        <v>0</v>
      </c>
      <c r="K4" s="4">
        <f>LOOKUP(A4,'[1]2'!$A:$A,'[1]2'!$L:$L)</f>
        <v>2</v>
      </c>
      <c r="L4" s="4">
        <f>LOOKUP(A4,'[1]2'!$A:$A,'[1]2'!$M:$M)</f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>
      <c r="A5" s="8">
        <v>27</v>
      </c>
      <c r="B5" s="9" t="str">
        <f>LOOKUP(A5,'[1]2'!$A:$A,'[1]2'!$B:$B)</f>
        <v>Crear el esquema del documento de arquitectura.</v>
      </c>
      <c r="C5" s="9">
        <f>LOOKUP(A5,'[1]2'!$A:$A,'[1]2'!$C:$C)</f>
        <v>0</v>
      </c>
      <c r="D5" s="9">
        <f>LOOKUP(A5,'[1]2'!$A:$A,'[1]2'!$D:$D)</f>
        <v>0</v>
      </c>
      <c r="E5" s="10">
        <f>LOOKUP(A5,'[1]2'!$A:$A,'[1]2'!$E:$E)</f>
        <v>0.5</v>
      </c>
      <c r="F5" s="11">
        <f>LOOKUP(A5,'[1]2'!$A:$A,'[1]2'!$G:$G)</f>
        <v>4</v>
      </c>
      <c r="G5" s="10"/>
      <c r="H5" s="4">
        <f>LOOKUP(A5,'[1]2'!$A:$A,'[1]2'!$I:$I)</f>
        <v>0</v>
      </c>
      <c r="I5" s="4">
        <f>LOOKUP(A5,'[1]2'!$A:$A,'[1]2'!$J:$J)</f>
        <v>0</v>
      </c>
      <c r="J5" s="4">
        <f>LOOKUP(A5,'[1]2'!$A:$A,'[1]2'!$K:$K)</f>
        <v>0.5</v>
      </c>
      <c r="K5" s="4">
        <f>LOOKUP(A5,'[1]2'!$A:$A,'[1]2'!$L:$L)</f>
        <v>0</v>
      </c>
      <c r="L5" s="4">
        <f>LOOKUP(A5,'[1]2'!$A:$A,'[1]2'!$M:$M)</f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38.25">
      <c r="A6" s="8">
        <v>28</v>
      </c>
      <c r="B6" s="9" t="str">
        <f>LOOKUP(A6,'[1]2'!$A:$A,'[1]2'!$B:$B)</f>
        <v>Reunión de equipo para analizar la versión final del documento de requerimientos.</v>
      </c>
      <c r="C6" s="9">
        <f>LOOKUP(A6,'[1]2'!$A:$A,'[1]2'!$C:$C)</f>
        <v>0</v>
      </c>
      <c r="D6" s="9">
        <f>LOOKUP(A6,'[1]2'!$A:$A,'[1]2'!$D:$D)</f>
        <v>0</v>
      </c>
      <c r="E6" s="10">
        <f>LOOKUP(A6,'[1]2'!$A:$A,'[1]2'!$E:$E)</f>
        <v>7.5</v>
      </c>
      <c r="F6" s="11">
        <f>LOOKUP(A6,'[1]2'!$A:$A,'[1]2'!$G:$G)</f>
        <v>4</v>
      </c>
      <c r="G6" s="10"/>
      <c r="H6" s="4">
        <f>LOOKUP(A6,'[1]2'!$A:$A,'[1]2'!$I:$I)</f>
        <v>1.5</v>
      </c>
      <c r="I6" s="4">
        <f>LOOKUP(A6,'[1]2'!$A:$A,'[1]2'!$J:$J)</f>
        <v>1.5</v>
      </c>
      <c r="J6" s="4">
        <f>LOOKUP(A6,'[1]2'!$A:$A,'[1]2'!$K:$K)</f>
        <v>1.5</v>
      </c>
      <c r="K6" s="4">
        <f>LOOKUP(A6,'[1]2'!$A:$A,'[1]2'!$L:$L)</f>
        <v>1.5</v>
      </c>
      <c r="L6" s="4">
        <f>LOOKUP(A6,'[1]2'!$A:$A,'[1]2'!$M:$M)</f>
        <v>1.5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>
      <c r="A7" s="8">
        <v>29</v>
      </c>
      <c r="B7" s="9" t="str">
        <f>LOOKUP(A7,'[1]2'!$A:$A,'[1]2'!$B:$B)</f>
        <v>Crear la agenda para la reunión #3 con el cliente.</v>
      </c>
      <c r="C7" s="9">
        <f>LOOKUP(A7,'[1]2'!$A:$A,'[1]2'!$C:$C)</f>
        <v>0</v>
      </c>
      <c r="D7" s="9">
        <f>LOOKUP(A7,'[1]2'!$A:$A,'[1]2'!$D:$D)</f>
        <v>0</v>
      </c>
      <c r="E7" s="10">
        <f>LOOKUP(A7,'[1]2'!$A:$A,'[1]2'!$E:$E)</f>
        <v>0.5</v>
      </c>
      <c r="F7" s="11">
        <f>LOOKUP(A7,'[1]2'!$A:$A,'[1]2'!$G:$G)</f>
        <v>4</v>
      </c>
      <c r="G7" s="4"/>
      <c r="H7" s="4">
        <f>LOOKUP(A7,'[1]2'!$A:$A,'[1]2'!$I:$I)</f>
        <v>0</v>
      </c>
      <c r="I7" s="4">
        <f>LOOKUP(A7,'[1]2'!$A:$A,'[1]2'!$J:$J)</f>
        <v>0</v>
      </c>
      <c r="J7" s="4">
        <f>LOOKUP(A7,'[1]2'!$A:$A,'[1]2'!$K:$K)</f>
        <v>0</v>
      </c>
      <c r="K7" s="4">
        <f>LOOKUP(A7,'[1]2'!$A:$A,'[1]2'!$L:$L)</f>
        <v>0.5</v>
      </c>
      <c r="L7" s="4">
        <f>LOOKUP(A7,'[1]2'!$A:$A,'[1]2'!$M:$M)</f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>
      <c r="A8" s="8">
        <v>30</v>
      </c>
      <c r="B8" s="9" t="str">
        <f>LOOKUP(A8,'[1]2'!$A:$A,'[1]2'!$B:$B)</f>
        <v>Reunión #3 con el cliente.</v>
      </c>
      <c r="C8" s="9">
        <f>LOOKUP(A8,'[1]2'!$A:$A,'[1]2'!$C:$C)</f>
        <v>0</v>
      </c>
      <c r="D8" s="9">
        <f>LOOKUP(A8,'[1]2'!$A:$A,'[1]2'!$D:$D)</f>
        <v>0</v>
      </c>
      <c r="E8" s="10">
        <f>LOOKUP(A8,'[1]2'!$A:$A,'[1]2'!$E:$E)</f>
        <v>2</v>
      </c>
      <c r="F8" s="11">
        <f>LOOKUP(A8,'[1]2'!$A:$A,'[1]2'!$G:$G)</f>
        <v>4</v>
      </c>
      <c r="G8" s="10"/>
      <c r="H8" s="4">
        <f>LOOKUP(A8,'[1]2'!$A:$A,'[1]2'!$I:$I)</f>
        <v>1</v>
      </c>
      <c r="I8" s="4">
        <f>LOOKUP(A8,'[1]2'!$A:$A,'[1]2'!$J:$J)</f>
        <v>0</v>
      </c>
      <c r="J8" s="4">
        <f>LOOKUP(A8,'[1]2'!$A:$A,'[1]2'!$K:$K)</f>
        <v>0</v>
      </c>
      <c r="K8" s="4">
        <f>LOOKUP(A8,'[1]2'!$A:$A,'[1]2'!$L:$L)</f>
        <v>1</v>
      </c>
      <c r="L8" s="4">
        <f>LOOKUP(A8,'[1]2'!$A:$A,'[1]2'!$M:$M)</f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 ht="25.5">
      <c r="A9" s="8">
        <v>31</v>
      </c>
      <c r="B9" s="9" t="str">
        <f>LOOKUP(A9,'[1]2'!$A:$A,'[1]2'!$B:$B)</f>
        <v>Prepararse para presentar al equipo la herramienta RedMine.</v>
      </c>
      <c r="C9" s="9">
        <f>LOOKUP(A9,'[1]2'!$A:$A,'[1]2'!$C:$C)</f>
        <v>0</v>
      </c>
      <c r="D9" s="9">
        <f>LOOKUP(A9,'[1]2'!$A:$A,'[1]2'!$D:$D)</f>
        <v>0</v>
      </c>
      <c r="E9" s="10">
        <f>LOOKUP(A9,'[1]2'!$A:$A,'[1]2'!$E:$E)</f>
        <v>3</v>
      </c>
      <c r="F9" s="11">
        <f>LOOKUP(A9,'[1]2'!$A:$A,'[1]2'!$G:$G)</f>
        <v>4</v>
      </c>
      <c r="G9" s="10"/>
      <c r="H9" s="4">
        <f>LOOKUP(A9,'[1]2'!$A:$A,'[1]2'!$I:$I)</f>
        <v>3</v>
      </c>
      <c r="I9" s="4">
        <f>LOOKUP(A9,'[1]2'!$A:$A,'[1]2'!$J:$J)</f>
        <v>0</v>
      </c>
      <c r="J9" s="4">
        <f>LOOKUP(A9,'[1]2'!$A:$A,'[1]2'!$K:$K)</f>
        <v>0</v>
      </c>
      <c r="K9" s="4">
        <f>LOOKUP(A9,'[1]2'!$A:$A,'[1]2'!$L:$L)</f>
        <v>0</v>
      </c>
      <c r="L9" s="4">
        <f>LOOKUP(A9,'[1]2'!$A:$A,'[1]2'!$M:$M)</f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</row>
    <row r="10" spans="1:1013" ht="25.5">
      <c r="A10" s="8">
        <v>32</v>
      </c>
      <c r="B10" s="9" t="str">
        <f>LOOKUP(A10,'[1]2'!$A:$A,'[1]2'!$B:$B)</f>
        <v>Presentar al equipo de la herramienta Redmine.</v>
      </c>
      <c r="C10" s="9">
        <f>LOOKUP(A10,'[1]2'!$A:$A,'[1]2'!$C:$C)</f>
        <v>0</v>
      </c>
      <c r="D10" s="9">
        <f>LOOKUP(A10,'[1]2'!$A:$A,'[1]2'!$D:$D)</f>
        <v>0</v>
      </c>
      <c r="E10" s="10">
        <f>LOOKUP(A10,'[1]2'!$A:$A,'[1]2'!$E:$E)</f>
        <v>5</v>
      </c>
      <c r="F10" s="11">
        <f>LOOKUP(A10,'[1]2'!$A:$A,'[1]2'!$G:$G)</f>
        <v>4</v>
      </c>
      <c r="G10" s="10"/>
      <c r="H10" s="4">
        <f>LOOKUP(A10,'[1]2'!$A:$A,'[1]2'!$I:$I)</f>
        <v>1</v>
      </c>
      <c r="I10" s="4">
        <f>LOOKUP(A10,'[1]2'!$A:$A,'[1]2'!$J:$J)</f>
        <v>1</v>
      </c>
      <c r="J10" s="4">
        <f>LOOKUP(A10,'[1]2'!$A:$A,'[1]2'!$K:$K)</f>
        <v>1</v>
      </c>
      <c r="K10" s="4">
        <f>LOOKUP(A10,'[1]2'!$A:$A,'[1]2'!$L:$L)</f>
        <v>1</v>
      </c>
      <c r="L10" s="4">
        <f>LOOKUP(A10,'[1]2'!$A:$A,'[1]2'!$M:$M)</f>
        <v>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</row>
    <row r="11" spans="1:1013" ht="25.5">
      <c r="A11" s="8">
        <v>33</v>
      </c>
      <c r="B11" s="9" t="str">
        <f>LOOKUP(A11,'[1]2'!$A:$A,'[1]2'!$B:$B)</f>
        <v>Elaborar la introducción del documento de arquitectura.</v>
      </c>
      <c r="C11" s="9">
        <f>LOOKUP(A11,'[1]2'!$A:$A,'[1]2'!$C:$C)</f>
        <v>0</v>
      </c>
      <c r="D11" s="9">
        <f>LOOKUP(A11,'[1]2'!$A:$A,'[1]2'!$D:$D)</f>
        <v>0</v>
      </c>
      <c r="E11" s="10">
        <f>LOOKUP(A11,'[1]2'!$A:$A,'[1]2'!$E:$E)</f>
        <v>0.5</v>
      </c>
      <c r="F11" s="11">
        <f>LOOKUP(A11,'[1]2'!$A:$A,'[1]2'!$G:$G)</f>
        <v>4</v>
      </c>
      <c r="G11" s="10"/>
      <c r="H11" s="4">
        <f>LOOKUP(A11,'[1]2'!$A:$A,'[1]2'!$I:$I)</f>
        <v>0</v>
      </c>
      <c r="I11" s="4">
        <f>LOOKUP(A11,'[1]2'!$A:$A,'[1]2'!$J:$J)</f>
        <v>0</v>
      </c>
      <c r="J11" s="4">
        <f>LOOKUP(A11,'[1]2'!$A:$A,'[1]2'!$K:$K)</f>
        <v>0.5</v>
      </c>
      <c r="K11" s="4">
        <f>LOOKUP(A11,'[1]2'!$A:$A,'[1]2'!$L:$L)</f>
        <v>0</v>
      </c>
      <c r="L11" s="4">
        <f>LOOKUP(A11,'[1]2'!$A:$A,'[1]2'!$M:$M)</f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</row>
    <row r="12" spans="1:1013" ht="25.5">
      <c r="A12" s="8">
        <v>34</v>
      </c>
      <c r="B12" s="9" t="str">
        <f>LOOKUP(A12,'[1]2'!$A:$A,'[1]2'!$B:$B)</f>
        <v>Elaborar el fondo del documento de arquitectura.</v>
      </c>
      <c r="C12" s="9">
        <f>LOOKUP(A12,'[1]2'!$A:$A,'[1]2'!$C:$C)</f>
        <v>0</v>
      </c>
      <c r="D12" s="9">
        <f>LOOKUP(A12,'[1]2'!$A:$A,'[1]2'!$D:$D)</f>
        <v>0</v>
      </c>
      <c r="E12" s="10">
        <f>LOOKUP(A12,'[1]2'!$A:$A,'[1]2'!$E:$E)</f>
        <v>1</v>
      </c>
      <c r="F12" s="11">
        <f>LOOKUP(A12,'[1]2'!$A:$A,'[1]2'!$G:$G)</f>
        <v>4</v>
      </c>
      <c r="G12" s="10"/>
      <c r="H12" s="4">
        <f>LOOKUP(A12,'[1]2'!$A:$A,'[1]2'!$I:$I)</f>
        <v>0</v>
      </c>
      <c r="I12" s="4">
        <f>LOOKUP(A12,'[1]2'!$A:$A,'[1]2'!$J:$J)</f>
        <v>0</v>
      </c>
      <c r="J12" s="4">
        <f>LOOKUP(A12,'[1]2'!$A:$A,'[1]2'!$K:$K)</f>
        <v>1</v>
      </c>
      <c r="K12" s="4">
        <f>LOOKUP(A12,'[1]2'!$A:$A,'[1]2'!$L:$L)</f>
        <v>0</v>
      </c>
      <c r="L12" s="4">
        <f>LOOKUP(A12,'[1]2'!$A:$A,'[1]2'!$M:$M)</f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</row>
    <row r="13" spans="1:1013" ht="25.5">
      <c r="A13" s="8">
        <v>35</v>
      </c>
      <c r="B13" s="9" t="str">
        <f>LOOKUP(A13,'[1]2'!$A:$A,'[1]2'!$B:$B)</f>
        <v>Elaborar el diagrama de contexto de la arquitectura.</v>
      </c>
      <c r="C13" s="9">
        <f>LOOKUP(A13,'[1]2'!$A:$A,'[1]2'!$C:$C)</f>
        <v>0</v>
      </c>
      <c r="D13" s="9">
        <f>LOOKUP(A13,'[1]2'!$A:$A,'[1]2'!$D:$D)</f>
        <v>0</v>
      </c>
      <c r="E13" s="10">
        <f>LOOKUP(A13,'[1]2'!$A:$A,'[1]2'!$E:$E)</f>
        <v>3</v>
      </c>
      <c r="F13" s="11">
        <f>LOOKUP(A13,'[1]2'!$A:$A,'[1]2'!$G:$G)</f>
        <v>4</v>
      </c>
      <c r="G13" s="4"/>
      <c r="H13" s="4">
        <f>LOOKUP(A13,'[1]2'!$A:$A,'[1]2'!$I:$I)</f>
        <v>0</v>
      </c>
      <c r="I13" s="4">
        <f>LOOKUP(A13,'[1]2'!$A:$A,'[1]2'!$J:$J)</f>
        <v>3</v>
      </c>
      <c r="J13" s="4">
        <f>LOOKUP(A13,'[1]2'!$A:$A,'[1]2'!$K:$K)</f>
        <v>0</v>
      </c>
      <c r="K13" s="4">
        <f>LOOKUP(A13,'[1]2'!$A:$A,'[1]2'!$L:$L)</f>
        <v>0</v>
      </c>
      <c r="L13" s="4">
        <f>LOOKUP(A13,'[1]2'!$A:$A,'[1]2'!$M:$M)</f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</row>
    <row r="14" spans="1:1013" ht="25.5">
      <c r="A14" s="8">
        <v>36</v>
      </c>
      <c r="B14" s="9" t="str">
        <f>LOOKUP(A14,'[1]2'!$A:$A,'[1]2'!$B:$B)</f>
        <v>Documentar las tácticas y patrones a utilizar en el documento de arquitectura.</v>
      </c>
      <c r="C14" s="9">
        <f>LOOKUP(A14,'[1]2'!$A:$A,'[1]2'!$C:$C)</f>
        <v>0</v>
      </c>
      <c r="D14" s="9">
        <f>LOOKUP(A14,'[1]2'!$A:$A,'[1]2'!$D:$D)</f>
        <v>0</v>
      </c>
      <c r="E14" s="10">
        <f>LOOKUP(A14,'[1]2'!$A:$A,'[1]2'!$E:$E)</f>
        <v>1</v>
      </c>
      <c r="F14" s="11">
        <f>LOOKUP(A14,'[1]2'!$A:$A,'[1]2'!$G:$G)</f>
        <v>5</v>
      </c>
      <c r="G14" s="4"/>
      <c r="H14" s="4">
        <f>LOOKUP(A14,'[1]2'!$A:$A,'[1]2'!$I:$I)</f>
        <v>0</v>
      </c>
      <c r="I14" s="4">
        <f>LOOKUP(A14,'[1]2'!$A:$A,'[1]2'!$J:$J)</f>
        <v>1</v>
      </c>
      <c r="J14" s="4">
        <f>LOOKUP(A14,'[1]2'!$A:$A,'[1]2'!$K:$K)</f>
        <v>0</v>
      </c>
      <c r="K14" s="4">
        <f>LOOKUP(A14,'[1]2'!$A:$A,'[1]2'!$L:$L)</f>
        <v>0</v>
      </c>
      <c r="L14" s="4">
        <f>LOOKUP(A14,'[1]2'!$A:$A,'[1]2'!$M:$M)</f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</row>
    <row r="15" spans="1:1013" ht="25.5">
      <c r="A15" s="8">
        <v>37</v>
      </c>
      <c r="B15" s="9" t="str">
        <f>LOOKUP(A15,'[1]2'!$A:$A,'[1]2'!$B:$B)</f>
        <v>Elaborar el modelo físico de data de la arquitectura.</v>
      </c>
      <c r="C15" s="9">
        <f>LOOKUP(A15,'[1]2'!$A:$A,'[1]2'!$C:$C)</f>
        <v>0</v>
      </c>
      <c r="D15" s="9">
        <f>LOOKUP(A15,'[1]2'!$A:$A,'[1]2'!$D:$D)</f>
        <v>0</v>
      </c>
      <c r="E15" s="10">
        <f>LOOKUP(A15,'[1]2'!$A:$A,'[1]2'!$E:$E)</f>
        <v>4</v>
      </c>
      <c r="F15" s="11">
        <f>LOOKUP(A15,'[1]2'!$A:$A,'[1]2'!$G:$G)</f>
        <v>5</v>
      </c>
      <c r="G15" s="4"/>
      <c r="H15" s="4">
        <f>LOOKUP(A15,'[1]2'!$A:$A,'[1]2'!$I:$I)</f>
        <v>4</v>
      </c>
      <c r="I15" s="4">
        <f>LOOKUP(A15,'[1]2'!$A:$A,'[1]2'!$J:$J)</f>
        <v>0</v>
      </c>
      <c r="J15" s="4">
        <f>LOOKUP(A15,'[1]2'!$A:$A,'[1]2'!$K:$K)</f>
        <v>0</v>
      </c>
      <c r="K15" s="4">
        <f>LOOKUP(A15,'[1]2'!$A:$A,'[1]2'!$L:$L)</f>
        <v>0</v>
      </c>
      <c r="L15" s="4">
        <f>LOOKUP(A15,'[1]2'!$A:$A,'[1]2'!$M:$M)</f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</row>
    <row r="16" spans="1:1013" ht="25.5">
      <c r="A16" s="8">
        <v>38</v>
      </c>
      <c r="B16" s="9" t="str">
        <f>LOOKUP(A16,'[1]2'!$A:$A,'[1]2'!$B:$B)</f>
        <v>Elaborar el diagrama de flujo del algoritmo de calendarización.</v>
      </c>
      <c r="C16" s="9">
        <f>LOOKUP(A16,'[1]2'!$A:$A,'[1]2'!$C:$C)</f>
        <v>0</v>
      </c>
      <c r="D16" s="9">
        <f>LOOKUP(A16,'[1]2'!$A:$A,'[1]2'!$D:$D)</f>
        <v>0</v>
      </c>
      <c r="E16" s="10">
        <f>LOOKUP(A16,'[1]2'!$A:$A,'[1]2'!$E:$E)</f>
        <v>4</v>
      </c>
      <c r="F16" s="11">
        <f>LOOKUP(A16,'[1]2'!$A:$A,'[1]2'!$G:$G)</f>
        <v>5</v>
      </c>
      <c r="G16" s="4"/>
      <c r="H16" s="4">
        <f>LOOKUP(A16,'[1]2'!$A:$A,'[1]2'!$I:$I)</f>
        <v>0</v>
      </c>
      <c r="I16" s="4">
        <f>LOOKUP(A16,'[1]2'!$A:$A,'[1]2'!$J:$J)</f>
        <v>0</v>
      </c>
      <c r="J16" s="4">
        <f>LOOKUP(A16,'[1]2'!$A:$A,'[1]2'!$K:$K)</f>
        <v>2</v>
      </c>
      <c r="K16" s="4">
        <f>LOOKUP(A16,'[1]2'!$A:$A,'[1]2'!$L:$L)</f>
        <v>0</v>
      </c>
      <c r="L16" s="4">
        <f>LOOKUP(A16,'[1]2'!$A:$A,'[1]2'!$M:$M)</f>
        <v>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</row>
    <row r="17" spans="1:1013" ht="25.5">
      <c r="A17" s="8">
        <v>39</v>
      </c>
      <c r="B17" s="9" t="str">
        <f>LOOKUP(A17,'[1]2'!$A:$A,'[1]2'!$B:$B)</f>
        <v>Elaborar el diagrama de la estructura de archivos del plug-in.</v>
      </c>
      <c r="C17" s="9">
        <f>LOOKUP(A17,'[1]2'!$A:$A,'[1]2'!$C:$C)</f>
        <v>0</v>
      </c>
      <c r="D17" s="9">
        <f>LOOKUP(A17,'[1]2'!$A:$A,'[1]2'!$D:$D)</f>
        <v>0</v>
      </c>
      <c r="E17" s="10">
        <f>LOOKUP(A17,'[1]2'!$A:$A,'[1]2'!$E:$E)</f>
        <v>2</v>
      </c>
      <c r="F17" s="11">
        <f>LOOKUP(A17,'[1]2'!$A:$A,'[1]2'!$G:$G)</f>
        <v>5</v>
      </c>
      <c r="G17" s="4"/>
      <c r="H17" s="4">
        <f>LOOKUP(A17,'[1]2'!$A:$A,'[1]2'!$I:$I)</f>
        <v>0</v>
      </c>
      <c r="I17" s="4">
        <f>LOOKUP(A17,'[1]2'!$A:$A,'[1]2'!$J:$J)</f>
        <v>0</v>
      </c>
      <c r="J17" s="4">
        <f>LOOKUP(A17,'[1]2'!$A:$A,'[1]2'!$K:$K)</f>
        <v>0</v>
      </c>
      <c r="K17" s="4">
        <f>LOOKUP(A17,'[1]2'!$A:$A,'[1]2'!$L:$L)</f>
        <v>0</v>
      </c>
      <c r="L17" s="4">
        <f>LOOKUP(A17,'[1]2'!$A:$A,'[1]2'!$M:$M)</f>
        <v>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</row>
    <row r="18" spans="1:1013" ht="25.5">
      <c r="A18" s="8">
        <v>40</v>
      </c>
      <c r="B18" s="9" t="str">
        <f>LOOKUP(A18,'[1]2'!$A:$A,'[1]2'!$B:$B)</f>
        <v>Elaborar la conclusión del documento de arquitectura.</v>
      </c>
      <c r="C18" s="9">
        <f>LOOKUP(A18,'[1]2'!$A:$A,'[1]2'!$C:$C)</f>
        <v>0</v>
      </c>
      <c r="D18" s="9">
        <f>LOOKUP(A18,'[1]2'!$A:$A,'[1]2'!$D:$D)</f>
        <v>0</v>
      </c>
      <c r="E18" s="10">
        <f>LOOKUP(A18,'[1]2'!$A:$A,'[1]2'!$E:$E)</f>
        <v>0.5</v>
      </c>
      <c r="F18" s="11">
        <f>LOOKUP(A18,'[1]2'!$A:$A,'[1]2'!$G:$G)</f>
        <v>5</v>
      </c>
      <c r="H18" s="4">
        <f>LOOKUP(A18,'[1]2'!$A:$A,'[1]2'!$I:$I)</f>
        <v>0</v>
      </c>
      <c r="I18" s="4">
        <f>LOOKUP(A18,'[1]2'!$A:$A,'[1]2'!$J:$J)</f>
        <v>0</v>
      </c>
      <c r="J18" s="4">
        <f>LOOKUP(A18,'[1]2'!$A:$A,'[1]2'!$K:$K)</f>
        <v>0.5</v>
      </c>
      <c r="K18" s="4">
        <f>LOOKUP(A18,'[1]2'!$A:$A,'[1]2'!$L:$L)</f>
        <v>0</v>
      </c>
      <c r="L18" s="4">
        <f>LOOKUP(A18,'[1]2'!$A:$A,'[1]2'!$M:$M)</f>
        <v>0</v>
      </c>
    </row>
    <row r="19" spans="1:1013">
      <c r="A19" s="8">
        <v>41</v>
      </c>
      <c r="B19" s="9" t="str">
        <f>LOOKUP(A19,'[1]2'!$A:$A,'[1]2'!$B:$B)</f>
        <v>Cursar el tutorial básico de ruby.</v>
      </c>
      <c r="C19" s="9">
        <f>LOOKUP(A19,'[1]2'!$A:$A,'[1]2'!$C:$C)</f>
        <v>0</v>
      </c>
      <c r="D19" s="9">
        <f>LOOKUP(A19,'[1]2'!$A:$A,'[1]2'!$D:$D)</f>
        <v>0</v>
      </c>
      <c r="E19" s="10">
        <f>LOOKUP(A19,'[1]2'!$A:$A,'[1]2'!$E:$E)</f>
        <v>4</v>
      </c>
      <c r="F19" s="11">
        <f>LOOKUP(A19,'[1]2'!$A:$A,'[1]2'!$G:$G)</f>
        <v>5</v>
      </c>
      <c r="H19" s="4">
        <f>LOOKUP(A19,'[1]2'!$A:$A,'[1]2'!$I:$I)</f>
        <v>1</v>
      </c>
      <c r="I19" s="4">
        <f>LOOKUP(A19,'[1]2'!$A:$A,'[1]2'!$J:$J)</f>
        <v>1</v>
      </c>
      <c r="J19" s="4">
        <f>LOOKUP(A19,'[1]2'!$A:$A,'[1]2'!$K:$K)</f>
        <v>1</v>
      </c>
      <c r="K19" s="4">
        <f>LOOKUP(A19,'[1]2'!$A:$A,'[1]2'!$L:$L)</f>
        <v>1</v>
      </c>
      <c r="L19" s="4">
        <f>LOOKUP(A19,'[1]2'!$A:$A,'[1]2'!$M:$M)</f>
        <v>0</v>
      </c>
    </row>
    <row r="20" spans="1:1013" ht="25.5">
      <c r="A20" s="8">
        <v>42</v>
      </c>
      <c r="B20" s="9" t="str">
        <f>LOOKUP(A20,'[1]2'!$A:$A,'[1]2'!$B:$B)</f>
        <v>Prepararse para presentar al equipo el framework Rails.</v>
      </c>
      <c r="C20" s="9">
        <f>LOOKUP(A20,'[1]2'!$A:$A,'[1]2'!$C:$C)</f>
        <v>0</v>
      </c>
      <c r="D20" s="9">
        <f>LOOKUP(A20,'[1]2'!$A:$A,'[1]2'!$D:$D)</f>
        <v>0</v>
      </c>
      <c r="E20" s="10">
        <f>LOOKUP(A20,'[1]2'!$A:$A,'[1]2'!$E:$E)</f>
        <v>3</v>
      </c>
      <c r="F20" s="11">
        <f>LOOKUP(A20,'[1]2'!$A:$A,'[1]2'!$G:$G)</f>
        <v>5</v>
      </c>
      <c r="H20" s="4">
        <f>LOOKUP(A20,'[1]2'!$A:$A,'[1]2'!$I:$I)</f>
        <v>0</v>
      </c>
      <c r="I20" s="4">
        <f>LOOKUP(A20,'[1]2'!$A:$A,'[1]2'!$J:$J)</f>
        <v>0</v>
      </c>
      <c r="J20" s="4">
        <f>LOOKUP(A20,'[1]2'!$A:$A,'[1]2'!$K:$K)</f>
        <v>0</v>
      </c>
      <c r="K20" s="4">
        <f>LOOKUP(A20,'[1]2'!$A:$A,'[1]2'!$L:$L)</f>
        <v>0</v>
      </c>
      <c r="L20" s="4">
        <f>LOOKUP(A20,'[1]2'!$A:$A,'[1]2'!$M:$M)</f>
        <v>3</v>
      </c>
    </row>
    <row r="21" spans="1:1013">
      <c r="A21" s="8">
        <v>43</v>
      </c>
      <c r="B21" s="9" t="str">
        <f>LOOKUP(A21,'[1]2'!$A:$A,'[1]2'!$B:$B)</f>
        <v>Presentar al equipo el framework Rails.</v>
      </c>
      <c r="C21" s="9">
        <f>LOOKUP(A21,'[1]2'!$A:$A,'[1]2'!$C:$C)</f>
        <v>0</v>
      </c>
      <c r="D21" s="9">
        <f>LOOKUP(A21,'[1]2'!$A:$A,'[1]2'!$D:$D)</f>
        <v>0</v>
      </c>
      <c r="E21" s="10">
        <f>LOOKUP(A21,'[1]2'!$A:$A,'[1]2'!$E:$E)</f>
        <v>5</v>
      </c>
      <c r="F21" s="11">
        <f>LOOKUP(A21,'[1]2'!$A:$A,'[1]2'!$G:$G)</f>
        <v>5</v>
      </c>
      <c r="H21" s="4">
        <f>LOOKUP(A21,'[1]2'!$A:$A,'[1]2'!$I:$I)</f>
        <v>1</v>
      </c>
      <c r="I21" s="4">
        <f>LOOKUP(A21,'[1]2'!$A:$A,'[1]2'!$J:$J)</f>
        <v>1</v>
      </c>
      <c r="J21" s="4">
        <f>LOOKUP(A21,'[1]2'!$A:$A,'[1]2'!$K:$K)</f>
        <v>1</v>
      </c>
      <c r="K21" s="4">
        <f>LOOKUP(A21,'[1]2'!$A:$A,'[1]2'!$L:$L)</f>
        <v>1</v>
      </c>
      <c r="L21" s="4">
        <f>LOOKUP(A21,'[1]2'!$A:$A,'[1]2'!$M:$M)</f>
        <v>1</v>
      </c>
    </row>
    <row r="22" spans="1:1013">
      <c r="A22" s="8">
        <v>44</v>
      </c>
      <c r="B22" s="9" t="str">
        <f>LOOKUP(A22,'[1]2'!$A:$A,'[1]2'!$B:$B)</f>
        <v>Mockup de la vista de la calendarización.</v>
      </c>
      <c r="C22" s="9">
        <f>LOOKUP(A22,'[1]2'!$A:$A,'[1]2'!$C:$C)</f>
        <v>0</v>
      </c>
      <c r="D22" s="9">
        <f>LOOKUP(A22,'[1]2'!$A:$A,'[1]2'!$D:$D)</f>
        <v>0</v>
      </c>
      <c r="E22" s="10">
        <f>LOOKUP(A22,'[1]2'!$A:$A,'[1]2'!$E:$E)</f>
        <v>5</v>
      </c>
      <c r="F22" s="11">
        <f>LOOKUP(A22,'[1]2'!$A:$A,'[1]2'!$G:$G)</f>
        <v>5</v>
      </c>
      <c r="H22" s="4">
        <f>LOOKUP(A22,'[1]2'!$A:$A,'[1]2'!$I:$I)</f>
        <v>0</v>
      </c>
      <c r="I22" s="4">
        <f>LOOKUP(A22,'[1]2'!$A:$A,'[1]2'!$J:$J)</f>
        <v>2.5</v>
      </c>
      <c r="J22" s="4">
        <f>LOOKUP(A22,'[1]2'!$A:$A,'[1]2'!$K:$K)</f>
        <v>0</v>
      </c>
      <c r="K22" s="4">
        <f>LOOKUP(A22,'[1]2'!$A:$A,'[1]2'!$L:$L)</f>
        <v>2.5</v>
      </c>
      <c r="L22" s="4">
        <f>LOOKUP(A22,'[1]2'!$A:$A,'[1]2'!$M:$M)</f>
        <v>0</v>
      </c>
    </row>
    <row r="23" spans="1:1013" ht="25.5">
      <c r="A23" s="8">
        <v>45</v>
      </c>
      <c r="B23" s="9" t="str">
        <f>LOOKUP(A23,'[1]2'!$A:$A,'[1]2'!$B:$B)</f>
        <v>Elaborar el reporte de cierre del ciclo #2 de TSPi.</v>
      </c>
      <c r="C23" s="9">
        <f>LOOKUP(A23,'[1]2'!$A:$A,'[1]2'!$C:$C)</f>
        <v>0</v>
      </c>
      <c r="D23" s="9">
        <f>LOOKUP(A23,'[1]2'!$A:$A,'[1]2'!$D:$D)</f>
        <v>0</v>
      </c>
      <c r="E23" s="10">
        <f>LOOKUP(A23,'[1]2'!$A:$A,'[1]2'!$E:$E)</f>
        <v>5</v>
      </c>
      <c r="F23" s="11">
        <f>LOOKUP(A23,'[1]2'!$A:$A,'[1]2'!$G:$G)</f>
        <v>5</v>
      </c>
      <c r="H23" s="4">
        <f>LOOKUP(A23,'[1]2'!$A:$A,'[1]2'!$I:$I)</f>
        <v>1</v>
      </c>
      <c r="I23" s="4">
        <f>LOOKUP(A23,'[1]2'!$A:$A,'[1]2'!$J:$J)</f>
        <v>1</v>
      </c>
      <c r="J23" s="4">
        <f>LOOKUP(A23,'[1]2'!$A:$A,'[1]2'!$K:$K)</f>
        <v>1</v>
      </c>
      <c r="K23" s="4">
        <f>LOOKUP(A23,'[1]2'!$A:$A,'[1]2'!$L:$L)</f>
        <v>1</v>
      </c>
      <c r="L23" s="4">
        <f>LOOKUP(A23,'[1]2'!$A:$A,'[1]2'!$M:$M)</f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zoomScaleNormal="100" workbookViewId="0">
      <selection activeCell="A8" sqref="A8"/>
    </sheetView>
  </sheetViews>
  <sheetFormatPr baseColWidth="10" defaultRowHeight="12.75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>
      <c r="A1" s="1" t="s">
        <v>0</v>
      </c>
      <c r="B1" s="1" t="s">
        <v>6</v>
      </c>
      <c r="C1" s="1" t="s">
        <v>7</v>
      </c>
    </row>
    <row r="2" spans="1:3">
      <c r="A2" s="4">
        <v>24</v>
      </c>
      <c r="B2" s="4">
        <f>SUMIF(logt!$G:$G,A2,logt!$F:$F)/60</f>
        <v>0.5</v>
      </c>
      <c r="C2" s="4">
        <v>4</v>
      </c>
    </row>
    <row r="3" spans="1:3">
      <c r="A3" s="4">
        <v>25</v>
      </c>
      <c r="B3" s="4">
        <f>SUMIF(logt!$G:$G,A3,logt!$F:$F)/60</f>
        <v>0.41666666666666669</v>
      </c>
      <c r="C3" s="4">
        <v>4</v>
      </c>
    </row>
    <row r="4" spans="1:3">
      <c r="A4" s="4">
        <v>28</v>
      </c>
      <c r="B4" s="4">
        <f>SUMIF(logt!$G:$G,A4,logt!$F:$F)/60</f>
        <v>1.8833333333333333</v>
      </c>
      <c r="C4" s="4">
        <v>4</v>
      </c>
    </row>
    <row r="5" spans="1:3" s="12" customFormat="1">
      <c r="A5" s="30">
        <v>32</v>
      </c>
      <c r="B5" s="4">
        <f>SUMIF(logt!$G:$G,A5,logt!$F:$F)/60</f>
        <v>0.6333333333333333</v>
      </c>
      <c r="C5" s="30">
        <v>5</v>
      </c>
    </row>
    <row r="6" spans="1:3">
      <c r="A6" s="4">
        <v>38</v>
      </c>
      <c r="B6" s="4">
        <f>SUMIF(logt!$G:$G,A6,logt!$F:$F)/60</f>
        <v>3.8166666666666669</v>
      </c>
      <c r="C6" s="4">
        <v>5</v>
      </c>
    </row>
    <row r="7" spans="1:3">
      <c r="A7" s="4">
        <v>42</v>
      </c>
      <c r="B7" s="4">
        <f>SUMIF(logt!$G:$G,A7,logt!$F:$F)/60</f>
        <v>7.5</v>
      </c>
      <c r="C7" s="4">
        <v>5</v>
      </c>
    </row>
    <row r="8" spans="1:3" s="12" customFormat="1">
      <c r="A8" s="30">
        <v>43</v>
      </c>
      <c r="B8" s="4">
        <f>SUMIF(logt!$G:$G,A8,logt!$F:$F)/60</f>
        <v>0.53333333333333333</v>
      </c>
      <c r="C8" s="30">
        <v>5</v>
      </c>
    </row>
    <row r="9" spans="1:3">
      <c r="A9" s="4">
        <v>45</v>
      </c>
      <c r="B9" s="4">
        <f>SUMIF(logt!$G:$G,A9,logt!$F:$F)/60</f>
        <v>0.95</v>
      </c>
      <c r="C9" s="4">
        <v>5</v>
      </c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35"/>
  <sheetViews>
    <sheetView tabSelected="1" zoomScaleNormal="100" workbookViewId="0">
      <selection activeCell="F8" sqref="F8"/>
    </sheetView>
  </sheetViews>
  <sheetFormatPr baseColWidth="10" defaultColWidth="11.85546875" defaultRowHeight="12.75"/>
  <cols>
    <col min="1" max="1" width="13.140625" style="21" customWidth="1"/>
    <col min="2" max="2" width="13.140625" style="22" customWidth="1"/>
    <col min="3" max="4" width="13.140625" style="14" customWidth="1"/>
    <col min="5" max="5" width="13.140625" style="22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>
      <c r="A2" s="21">
        <v>41924</v>
      </c>
      <c r="B2" s="22">
        <v>4</v>
      </c>
      <c r="C2" s="14">
        <v>0.63541666666666663</v>
      </c>
      <c r="D2" s="14">
        <v>0.65625</v>
      </c>
      <c r="E2" s="22">
        <v>0</v>
      </c>
      <c r="F2" s="15">
        <f t="shared" ref="F2:F9" si="0">((HOUR(D2)-HOUR(C2))*60)+(MINUTE(D2)-MINUTE(C2))-E2</f>
        <v>30</v>
      </c>
      <c r="G2" s="4">
        <v>24</v>
      </c>
      <c r="H2" s="9" t="s">
        <v>20</v>
      </c>
    </row>
    <row r="3" spans="1:8">
      <c r="A3" s="21">
        <v>41924</v>
      </c>
      <c r="B3" s="22">
        <v>4</v>
      </c>
      <c r="C3" s="14">
        <v>0.65972222222222221</v>
      </c>
      <c r="D3" s="14">
        <v>0.67708333333333337</v>
      </c>
      <c r="E3" s="22">
        <v>0</v>
      </c>
      <c r="F3" s="15">
        <f t="shared" si="0"/>
        <v>25</v>
      </c>
      <c r="G3" s="4">
        <v>25</v>
      </c>
      <c r="H3" s="7" t="s">
        <v>21</v>
      </c>
    </row>
    <row r="4" spans="1:8">
      <c r="A4" s="21">
        <v>41927</v>
      </c>
      <c r="B4" s="22">
        <v>4</v>
      </c>
      <c r="C4" s="14">
        <v>0.3263888888888889</v>
      </c>
      <c r="D4" s="14">
        <v>0.47916666666666669</v>
      </c>
      <c r="E4" s="22">
        <v>30</v>
      </c>
      <c r="F4" s="15">
        <f t="shared" si="0"/>
        <v>190</v>
      </c>
      <c r="H4" s="7" t="s">
        <v>22</v>
      </c>
    </row>
    <row r="5" spans="1:8" s="12" customFormat="1">
      <c r="A5" s="23">
        <v>41929</v>
      </c>
      <c r="B5" s="22">
        <v>4</v>
      </c>
      <c r="C5" s="24">
        <v>0.34375</v>
      </c>
      <c r="D5" s="24">
        <v>0.47916666666666669</v>
      </c>
      <c r="E5" s="25">
        <v>60</v>
      </c>
      <c r="F5" s="15">
        <f t="shared" si="0"/>
        <v>135</v>
      </c>
      <c r="G5" s="25">
        <v>42</v>
      </c>
      <c r="H5" s="16" t="s">
        <v>23</v>
      </c>
    </row>
    <row r="6" spans="1:8">
      <c r="A6" s="26">
        <v>41930</v>
      </c>
      <c r="B6" s="22">
        <v>4</v>
      </c>
      <c r="C6" s="17">
        <v>0.34375</v>
      </c>
      <c r="D6" s="17">
        <v>0.52083333333333337</v>
      </c>
      <c r="E6" s="27">
        <v>60</v>
      </c>
      <c r="F6" s="15">
        <f t="shared" si="0"/>
        <v>195</v>
      </c>
      <c r="G6" s="4">
        <v>42</v>
      </c>
      <c r="H6" s="7" t="s">
        <v>24</v>
      </c>
    </row>
    <row r="7" spans="1:8" ht="25.5">
      <c r="A7" s="26">
        <v>41930</v>
      </c>
      <c r="B7" s="22">
        <v>4</v>
      </c>
      <c r="C7" s="17">
        <v>0.62638888888888888</v>
      </c>
      <c r="D7" s="17">
        <v>0.70486111111111116</v>
      </c>
      <c r="E7" s="27">
        <v>0</v>
      </c>
      <c r="F7" s="15">
        <f t="shared" si="0"/>
        <v>113</v>
      </c>
      <c r="G7" s="4">
        <v>28</v>
      </c>
      <c r="H7" s="7" t="s">
        <v>25</v>
      </c>
    </row>
    <row r="8" spans="1:8">
      <c r="A8" s="26">
        <v>41931</v>
      </c>
      <c r="B8" s="22">
        <v>5</v>
      </c>
      <c r="C8" s="17">
        <v>0.25</v>
      </c>
      <c r="D8" s="17">
        <v>0.33333333333333331</v>
      </c>
      <c r="E8" s="27">
        <v>0</v>
      </c>
      <c r="F8" s="15">
        <f t="shared" si="0"/>
        <v>120</v>
      </c>
      <c r="G8" s="4">
        <v>42</v>
      </c>
      <c r="H8" s="7" t="s">
        <v>26</v>
      </c>
    </row>
    <row r="9" spans="1:8">
      <c r="A9" s="26">
        <v>41931</v>
      </c>
      <c r="B9" s="22">
        <v>5</v>
      </c>
      <c r="C9" s="17">
        <v>0.68333333333333324</v>
      </c>
      <c r="D9" s="17">
        <v>0.70972222222222225</v>
      </c>
      <c r="E9" s="27">
        <v>0</v>
      </c>
      <c r="F9" s="15">
        <f t="shared" si="0"/>
        <v>38</v>
      </c>
      <c r="G9" s="4">
        <v>32</v>
      </c>
      <c r="H9" s="7" t="s">
        <v>27</v>
      </c>
    </row>
    <row r="10" spans="1:8">
      <c r="A10" s="26">
        <v>41933</v>
      </c>
      <c r="B10" s="22">
        <v>5</v>
      </c>
      <c r="C10" s="17">
        <v>0.67361111111111116</v>
      </c>
      <c r="D10" s="17">
        <v>0.79166666666666663</v>
      </c>
      <c r="E10" s="27">
        <v>40</v>
      </c>
      <c r="F10" s="18">
        <v>110</v>
      </c>
      <c r="H10" s="7" t="s">
        <v>28</v>
      </c>
    </row>
    <row r="11" spans="1:8" ht="25.5">
      <c r="A11" s="26">
        <v>41934</v>
      </c>
      <c r="B11" s="22">
        <v>5</v>
      </c>
      <c r="C11" s="17">
        <v>0.3125</v>
      </c>
      <c r="D11" s="17">
        <v>0.47916666666666669</v>
      </c>
      <c r="E11" s="27">
        <v>40</v>
      </c>
      <c r="F11" s="18">
        <v>200</v>
      </c>
      <c r="G11" s="4">
        <v>38</v>
      </c>
      <c r="H11" s="7" t="s">
        <v>29</v>
      </c>
    </row>
    <row r="12" spans="1:8">
      <c r="A12" s="28">
        <v>41938</v>
      </c>
      <c r="B12" s="29">
        <v>5</v>
      </c>
      <c r="C12" s="17">
        <v>0.41805555555555557</v>
      </c>
      <c r="D12" s="17">
        <v>0.44027777777777777</v>
      </c>
      <c r="E12" s="27">
        <v>0</v>
      </c>
      <c r="F12" s="18">
        <f t="shared" ref="F12:F14" si="1">((HOUR(D12)-HOUR(C12))*60)+(MINUTE(D12)-MINUTE(C12))-E12</f>
        <v>32</v>
      </c>
      <c r="G12" s="4">
        <v>43</v>
      </c>
      <c r="H12" s="9" t="s">
        <v>30</v>
      </c>
    </row>
    <row r="13" spans="1:8" ht="25.5">
      <c r="A13" s="28">
        <v>41938</v>
      </c>
      <c r="B13" s="29">
        <v>5</v>
      </c>
      <c r="C13" s="17">
        <v>0.44166666666666665</v>
      </c>
      <c r="D13" s="17">
        <v>0.46180555555555558</v>
      </c>
      <c r="E13" s="27">
        <v>0</v>
      </c>
      <c r="F13" s="18">
        <f t="shared" si="1"/>
        <v>29</v>
      </c>
      <c r="G13" s="4">
        <v>38</v>
      </c>
      <c r="H13" s="7" t="s">
        <v>31</v>
      </c>
    </row>
    <row r="14" spans="1:8">
      <c r="A14" s="28">
        <v>41938</v>
      </c>
      <c r="B14" s="29">
        <v>5</v>
      </c>
      <c r="C14" s="17">
        <v>0.46527777777777773</v>
      </c>
      <c r="D14" s="17">
        <v>0.50486111111111109</v>
      </c>
      <c r="E14" s="27">
        <v>0</v>
      </c>
      <c r="F14" s="18">
        <f t="shared" si="1"/>
        <v>57</v>
      </c>
      <c r="G14" s="4">
        <v>45</v>
      </c>
      <c r="H14" s="7" t="s">
        <v>32</v>
      </c>
    </row>
    <row r="15" spans="1:8">
      <c r="A15" s="26"/>
      <c r="B15" s="27"/>
      <c r="C15" s="17"/>
      <c r="D15" s="17"/>
      <c r="E15" s="27"/>
      <c r="F15" s="18"/>
    </row>
    <row r="16" spans="1:8">
      <c r="A16" s="26"/>
      <c r="B16" s="27"/>
      <c r="C16" s="17"/>
      <c r="D16" s="17"/>
      <c r="E16" s="27"/>
      <c r="F16" s="18"/>
    </row>
    <row r="19" spans="1:8" s="12" customFormat="1">
      <c r="A19" s="23"/>
      <c r="B19" s="25"/>
      <c r="C19" s="24"/>
      <c r="D19" s="24"/>
      <c r="E19" s="25"/>
      <c r="F19" s="23"/>
      <c r="G19" s="23"/>
      <c r="H19" s="16"/>
    </row>
    <row r="20" spans="1:8">
      <c r="A20" s="26"/>
      <c r="B20" s="27"/>
      <c r="C20" s="17"/>
      <c r="D20" s="17"/>
      <c r="E20" s="27"/>
      <c r="F20" s="18"/>
    </row>
    <row r="21" spans="1:8">
      <c r="A21" s="26"/>
      <c r="B21" s="27"/>
      <c r="C21" s="17"/>
      <c r="D21" s="17"/>
      <c r="E21" s="27"/>
      <c r="F21" s="18"/>
    </row>
    <row r="22" spans="1:8">
      <c r="A22" s="26"/>
      <c r="B22" s="27"/>
      <c r="C22" s="17"/>
      <c r="D22" s="17"/>
      <c r="E22" s="27"/>
      <c r="F22" s="18"/>
    </row>
    <row r="23" spans="1:8">
      <c r="A23" s="26"/>
      <c r="B23" s="27"/>
      <c r="C23" s="17"/>
      <c r="D23" s="17"/>
      <c r="E23" s="27"/>
      <c r="F23" s="18"/>
    </row>
    <row r="24" spans="1:8">
      <c r="A24" s="26"/>
      <c r="B24" s="27"/>
      <c r="C24" s="17"/>
      <c r="D24" s="17"/>
      <c r="E24" s="27"/>
      <c r="F24" s="18"/>
    </row>
    <row r="25" spans="1:8">
      <c r="A25" s="26"/>
      <c r="B25" s="27"/>
      <c r="C25" s="17"/>
      <c r="D25" s="17"/>
      <c r="E25" s="27"/>
      <c r="F25" s="18"/>
    </row>
    <row r="26" spans="1:8">
      <c r="A26" s="26"/>
      <c r="B26" s="27"/>
      <c r="C26" s="17"/>
      <c r="D26" s="17"/>
      <c r="E26" s="27"/>
      <c r="F26" s="18"/>
    </row>
    <row r="27" spans="1:8">
      <c r="A27" s="26"/>
      <c r="B27" s="27"/>
      <c r="C27" s="17"/>
      <c r="D27" s="17"/>
      <c r="E27" s="27"/>
      <c r="F27" s="18"/>
    </row>
    <row r="28" spans="1:8">
      <c r="A28" s="26"/>
      <c r="B28" s="27"/>
      <c r="C28" s="17"/>
      <c r="D28" s="17"/>
      <c r="E28" s="27"/>
      <c r="F28" s="18"/>
    </row>
    <row r="29" spans="1:8">
      <c r="A29" s="26"/>
      <c r="B29" s="27"/>
      <c r="C29" s="17"/>
      <c r="D29" s="17"/>
      <c r="E29" s="27"/>
      <c r="F29" s="18"/>
    </row>
    <row r="30" spans="1:8">
      <c r="A30" s="26"/>
      <c r="B30" s="27"/>
      <c r="C30" s="17"/>
      <c r="D30" s="17"/>
      <c r="E30" s="27"/>
      <c r="F30" s="18"/>
    </row>
    <row r="31" spans="1:8">
      <c r="A31" s="26"/>
      <c r="B31" s="27"/>
      <c r="C31" s="17"/>
      <c r="D31" s="17"/>
      <c r="E31" s="27"/>
      <c r="F31" s="18"/>
    </row>
    <row r="32" spans="1:8">
      <c r="A32" s="26"/>
      <c r="B32" s="27"/>
      <c r="C32" s="17"/>
      <c r="D32" s="17"/>
      <c r="E32" s="27"/>
      <c r="F32" s="18"/>
    </row>
    <row r="33" spans="1:6">
      <c r="A33" s="26"/>
      <c r="B33" s="27"/>
      <c r="C33" s="17"/>
      <c r="D33" s="17"/>
      <c r="E33" s="27"/>
      <c r="F33" s="18"/>
    </row>
    <row r="34" spans="1:6">
      <c r="A34" s="26"/>
      <c r="B34" s="27"/>
      <c r="C34" s="17"/>
      <c r="D34" s="17"/>
      <c r="E34" s="27"/>
      <c r="F34" s="18"/>
    </row>
    <row r="35" spans="1:6">
      <c r="A35" s="26"/>
      <c r="B35" s="27"/>
      <c r="C35" s="17"/>
      <c r="D35" s="17"/>
      <c r="E35" s="27"/>
      <c r="F35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2014-10-27T16:02:16Z</dcterms:modified>
</cp:coreProperties>
</file>