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B8" i="2"/>
  <c r="B9"/>
  <c r="B10"/>
  <c r="B11"/>
  <c r="B12"/>
  <c r="B13"/>
  <c r="B14"/>
  <c r="B3"/>
  <c r="B4"/>
  <c r="E31" i="3"/>
  <c r="E29"/>
  <c r="E28"/>
  <c r="E27"/>
  <c r="E26"/>
  <c r="E25"/>
  <c r="E24"/>
  <c r="E23"/>
  <c r="E22"/>
  <c r="E21"/>
  <c r="E20"/>
  <c r="E19"/>
  <c r="E17"/>
  <c r="E15"/>
  <c r="E14"/>
  <c r="E13"/>
  <c r="E12"/>
  <c r="E11"/>
  <c r="E10"/>
  <c r="E6"/>
  <c r="E5"/>
  <c r="E4"/>
  <c r="E3"/>
  <c r="B2" i="2" l="1"/>
  <c r="B6" l="1"/>
  <c r="E8" i="3"/>
  <c r="J8" i="1"/>
  <c r="L3"/>
  <c r="K4"/>
  <c r="J5"/>
  <c r="L7"/>
  <c r="K9"/>
  <c r="K10"/>
  <c r="K2"/>
  <c r="K6"/>
  <c r="L5"/>
  <c r="I8" l="1"/>
  <c r="K7"/>
  <c r="J3"/>
  <c r="K3"/>
  <c r="H5"/>
  <c r="J7"/>
  <c r="H3"/>
  <c r="K5"/>
  <c r="H7"/>
  <c r="H2"/>
  <c r="J2"/>
  <c r="L2"/>
  <c r="I3"/>
  <c r="H4"/>
  <c r="J4"/>
  <c r="L4"/>
  <c r="I5"/>
  <c r="H6"/>
  <c r="J6"/>
  <c r="L6"/>
  <c r="I7"/>
  <c r="H9"/>
  <c r="J9"/>
  <c r="L9"/>
  <c r="H10"/>
  <c r="J10"/>
  <c r="L10"/>
  <c r="I2"/>
  <c r="I4"/>
  <c r="I6"/>
  <c r="I9"/>
  <c r="I10"/>
</calcChain>
</file>

<file path=xl/sharedStrings.xml><?xml version="1.0" encoding="utf-8"?>
<sst xmlns="http://schemas.openxmlformats.org/spreadsheetml/2006/main" count="67" uniqueCount="58">
  <si>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</si>
  <si>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</si>
  <si>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</si>
  <si>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</si>
  <si>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</si>
  <si>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</si>
  <si>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</si>
  <si>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</si>
  <si>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</si>
  <si>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</si>
  <si>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</si>
  <si>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</si>
  <si>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</si>
  <si>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</si>
  <si>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</si>
  <si>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</si>
  <si>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</si>
  <si>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</si>
  <si>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</si>
  <si>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</si>
  <si>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Semana #1</t>
  </si>
  <si>
    <t>Semana #2</t>
  </si>
  <si>
    <t>Tuvimos una reunión de equipo para la asignación de las tareas del ciclo #1.</t>
  </si>
  <si>
    <t>Semana #3</t>
  </si>
  <si>
    <t>Crear la versión final del diagrama de casos de uso.</t>
  </si>
  <si>
    <t>Elaborar el reporte de cierre del ciclo #1 de TSPi.</t>
  </si>
  <si>
    <t>Realizar el lanzamiento del ciclo #1 de TSPi.</t>
  </si>
  <si>
    <t>Definir la estrategía de desarrollo del ciclo #1 de TSPi.</t>
  </si>
  <si>
    <t>Documentar las ideas principales que se presentaron en la reunion inicial</t>
  </si>
  <si>
    <t>Ver video tutorial de GitHub</t>
  </si>
  <si>
    <t>Participé en el analisis de los requerimientos obtenidos en la reunión #1. Se documento una parte del diagrama de casos de uso, y falto documentar los escenarios.</t>
  </si>
  <si>
    <t>Participe en el diagrama de use case y escenario de atributo de calidad</t>
  </si>
  <si>
    <t>Documentar los inconvenientes encontrados</t>
  </si>
  <si>
    <t>Hacer la minuta de la reunion con el equipo de los Use case</t>
  </si>
  <si>
    <t>Documentar la minuta de la consolidacion de los use cases</t>
  </si>
  <si>
    <t>Descarga e Instalacion de Ruby</t>
  </si>
  <si>
    <t>Transcribir el borrador de la minuta de la reunion #2 con el equipo a la computadora</t>
  </si>
  <si>
    <t>Minuta #2 realizada con el cliente</t>
  </si>
  <si>
    <t>Reunión de equipo para analizar la minuta de la reunión #2 con el cliente.</t>
  </si>
  <si>
    <t>Extender los casos de uso.</t>
  </si>
  <si>
    <t>Ver video tutorial de GitHub.</t>
  </si>
  <si>
    <t>Experimento Redmine #1.</t>
  </si>
  <si>
    <t>Experimento Ruby #1.</t>
  </si>
  <si>
    <t>Reunión de equipo para analizar la minuta de la reunión #1 con el cliente.</t>
  </si>
  <si>
    <t>Crear el borrador #1 del documento de requerimientos.</t>
  </si>
  <si>
    <t>Cada miembro del equipo creo un resumen con los detalles del tutorial.</t>
  </si>
  <si>
    <t>Todos los miembros del equipo han leído los capítulos 1, 2, 3 y el apéndice A del libro Introduction to TSPi.</t>
  </si>
  <si>
    <t>Cada miembro del equipo completó la forma INFO. El equipo llego a un acuerdo con los goles del ciclo 1 y la fecha en que serán entregados los reportes semanales.</t>
  </si>
  <si>
    <t>Todos los miembros del equipo han leído el capítulo 4 del libro Introduction to TSPi. El equipo ha completado el lanzamiento del ciclo #1.</t>
  </si>
  <si>
    <t>El equipo estimó el tamaño y el tiempo de producción de los elementos a producir en el ciclo #1. El equipo definió el diseño conceptual del proyecto y completó la forma STRAT. El equipo documentó los riesgos y problemas encontrados.</t>
  </si>
  <si>
    <t>Se ha creado la minuta de la reunión #1 con el cliente.</t>
  </si>
  <si>
    <t>Se identificó y documentó una lista de actores y casos de uso, y de escenarios.</t>
  </si>
  <si>
    <t>Se ha creado el borrador #1 del diagrama de casos de uso y del documento de escenarios. Se ha creado el esquema del documento de requerimientos.</t>
  </si>
  <si>
    <t>Se creó el borrador #1 del documento de requerimientos.</t>
  </si>
  <si>
    <t>Se ha creado la minuta de la reunión #2 con el cliente.</t>
  </si>
  <si>
    <t>Se actualizó la lista de actores, casos de uso y de escenarios.</t>
  </si>
  <si>
    <t>Cada miembro del equipo ha leído los capítulos 10, 16, 17 y 18 del libro Introduction to TSPi. El equipo ha completado los productos especificados. El equipo ha acumulado toda la información y ha completado todas las formas requeridas.</t>
  </si>
  <si>
    <t>Cada miembro del equipo completó la forma PEER. Se creó el reporte del ciclo correspondiente. Se completaron las formas SUMP y SUMQ para el sistema y todos sus componentes.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</si>
</sst>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hh:mm\ AM/PM"/>
  </numFmts>
  <fonts count="7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16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0" fillId="0" borderId="0" xfId="0" applyFill="1" applyBorder="1"/>
    <xf numFmtId="0" fontId="4" fillId="4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10"/>
  <sheetViews>
    <sheetView tabSelected="1" zoomScaleNormal="100" workbookViewId="0">
      <selection activeCell="C6" sqref="C6"/>
    </sheetView>
  </sheetViews>
  <sheetFormatPr baseColWidth="10" defaultRowHeight="12.75"/>
  <cols>
    <col min="1" max="1" width="3.28515625" style="1" customWidth="1"/>
    <col min="2" max="2" width="32.85546875" style="2" customWidth="1"/>
    <col min="3" max="4" width="46" style="2" customWidth="1"/>
    <col min="5" max="6" width="15.7109375" style="1" customWidth="1"/>
    <col min="7" max="7" width="2.5703125" style="1" customWidth="1"/>
    <col min="8" max="12" width="15.7109375" style="1" customWidth="1"/>
    <col min="13" max="1013" width="11.42578125" style="1"/>
  </cols>
  <sheetData>
    <row r="1" spans="1:1013" s="4" customFormat="1" ht="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3"/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</row>
    <row r="2" spans="1:1013" ht="25.5">
      <c r="A2" s="9">
        <v>1</v>
      </c>
      <c r="B2" s="5" t="s">
        <v>40</v>
      </c>
      <c r="C2" s="31"/>
      <c r="D2" s="31" t="s">
        <v>45</v>
      </c>
      <c r="E2" s="8">
        <v>7.5</v>
      </c>
      <c r="F2" s="8">
        <v>1</v>
      </c>
      <c r="G2" s="9"/>
      <c r="H2" s="10">
        <f t="shared" ref="H2:H7" si="0">E2/5</f>
        <v>1.5</v>
      </c>
      <c r="I2" s="10">
        <f t="shared" ref="I2:I7" si="1">E2/5</f>
        <v>1.5</v>
      </c>
      <c r="J2" s="10">
        <f t="shared" ref="J2:J7" si="2">E2/5</f>
        <v>1.5</v>
      </c>
      <c r="K2" s="10">
        <f t="shared" ref="K2:K7" si="3">E2/5</f>
        <v>1.5</v>
      </c>
      <c r="L2" s="10">
        <f t="shared" ref="L2:L7" si="4">E2/5</f>
        <v>1.5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</row>
    <row r="3" spans="1:1013" ht="30">
      <c r="A3" s="9">
        <v>2</v>
      </c>
      <c r="B3" s="5" t="s">
        <v>26</v>
      </c>
      <c r="C3" s="31" t="s">
        <v>46</v>
      </c>
      <c r="D3" s="31" t="s">
        <v>47</v>
      </c>
      <c r="E3" s="8">
        <v>5</v>
      </c>
      <c r="F3" s="8">
        <v>1</v>
      </c>
      <c r="G3" s="9"/>
      <c r="H3" s="10">
        <f t="shared" si="0"/>
        <v>1</v>
      </c>
      <c r="I3" s="10">
        <f t="shared" si="1"/>
        <v>1</v>
      </c>
      <c r="J3" s="10">
        <f t="shared" si="2"/>
        <v>1</v>
      </c>
      <c r="K3" s="10">
        <f t="shared" si="3"/>
        <v>1</v>
      </c>
      <c r="L3" s="10">
        <f t="shared" si="4"/>
        <v>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</row>
    <row r="4" spans="1:1013" ht="38.25">
      <c r="A4" s="9">
        <v>3</v>
      </c>
      <c r="B4" s="5" t="s">
        <v>27</v>
      </c>
      <c r="C4" s="31" t="s">
        <v>48</v>
      </c>
      <c r="D4" s="31" t="s">
        <v>49</v>
      </c>
      <c r="E4" s="8">
        <v>5</v>
      </c>
      <c r="F4" s="8">
        <v>1</v>
      </c>
      <c r="G4" s="9"/>
      <c r="H4" s="10">
        <f t="shared" si="0"/>
        <v>1</v>
      </c>
      <c r="I4" s="10">
        <f t="shared" si="1"/>
        <v>1</v>
      </c>
      <c r="J4" s="10">
        <f t="shared" si="2"/>
        <v>1</v>
      </c>
      <c r="K4" s="10">
        <f t="shared" si="3"/>
        <v>1</v>
      </c>
      <c r="L4" s="10">
        <f t="shared" si="4"/>
        <v>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</row>
    <row r="5" spans="1:1013" ht="15">
      <c r="A5" s="9">
        <v>10</v>
      </c>
      <c r="B5" s="5" t="s">
        <v>41</v>
      </c>
      <c r="C5" s="31"/>
      <c r="D5" s="31"/>
      <c r="E5" s="8">
        <v>10</v>
      </c>
      <c r="F5" s="8">
        <v>0</v>
      </c>
      <c r="G5" s="11"/>
      <c r="H5" s="10">
        <f t="shared" si="0"/>
        <v>2</v>
      </c>
      <c r="I5" s="10">
        <f t="shared" si="1"/>
        <v>2</v>
      </c>
      <c r="J5" s="10">
        <f t="shared" si="2"/>
        <v>2</v>
      </c>
      <c r="K5" s="10">
        <f t="shared" si="3"/>
        <v>2</v>
      </c>
      <c r="L5" s="10">
        <f t="shared" si="4"/>
        <v>2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  <c r="SG5" s="10"/>
      <c r="SH5" s="10"/>
      <c r="SI5" s="10"/>
      <c r="SJ5" s="10"/>
      <c r="SK5" s="10"/>
      <c r="SL5" s="10"/>
      <c r="SM5" s="10"/>
      <c r="SN5" s="10"/>
      <c r="SO5" s="10"/>
      <c r="SP5" s="10"/>
      <c r="SQ5" s="10"/>
      <c r="SR5" s="10"/>
      <c r="SS5" s="10"/>
      <c r="ST5" s="10"/>
      <c r="SU5" s="10"/>
      <c r="SV5" s="10"/>
      <c r="SW5" s="10"/>
      <c r="SX5" s="10"/>
      <c r="SY5" s="10"/>
      <c r="SZ5" s="10"/>
      <c r="TA5" s="10"/>
      <c r="TB5" s="10"/>
      <c r="TC5" s="10"/>
      <c r="TD5" s="10"/>
      <c r="TE5" s="10"/>
      <c r="TF5" s="10"/>
      <c r="TG5" s="10"/>
      <c r="TH5" s="10"/>
      <c r="TI5" s="10"/>
      <c r="TJ5" s="10"/>
      <c r="TK5" s="10"/>
      <c r="TL5" s="10"/>
      <c r="TM5" s="10"/>
      <c r="TN5" s="10"/>
      <c r="TO5" s="10"/>
      <c r="TP5" s="10"/>
      <c r="TQ5" s="10"/>
      <c r="TR5" s="10"/>
      <c r="TS5" s="10"/>
      <c r="TT5" s="10"/>
      <c r="TU5" s="10"/>
      <c r="TV5" s="10"/>
      <c r="TW5" s="10"/>
      <c r="TX5" s="10"/>
      <c r="TY5" s="10"/>
      <c r="TZ5" s="10"/>
      <c r="UA5" s="10"/>
      <c r="UB5" s="10"/>
      <c r="UC5" s="10"/>
      <c r="UD5" s="10"/>
      <c r="UE5" s="10"/>
      <c r="UF5" s="10"/>
      <c r="UG5" s="10"/>
      <c r="UH5" s="10"/>
      <c r="UI5" s="10"/>
      <c r="UJ5" s="10"/>
      <c r="UK5" s="10"/>
      <c r="UL5" s="10"/>
      <c r="UM5" s="10"/>
      <c r="UN5" s="10"/>
      <c r="UO5" s="10"/>
      <c r="UP5" s="10"/>
      <c r="UQ5" s="10"/>
      <c r="UR5" s="10"/>
      <c r="US5" s="10"/>
      <c r="UT5" s="10"/>
      <c r="UU5" s="10"/>
      <c r="UV5" s="10"/>
      <c r="UW5" s="10"/>
      <c r="UX5" s="10"/>
      <c r="UY5" s="10"/>
      <c r="UZ5" s="10"/>
      <c r="VA5" s="10"/>
      <c r="VB5" s="10"/>
      <c r="VC5" s="10"/>
      <c r="VD5" s="10"/>
      <c r="VE5" s="10"/>
      <c r="VF5" s="10"/>
      <c r="VG5" s="10"/>
      <c r="VH5" s="10"/>
      <c r="VI5" s="10"/>
      <c r="VJ5" s="10"/>
      <c r="VK5" s="10"/>
      <c r="VL5" s="10"/>
      <c r="VM5" s="10"/>
      <c r="VN5" s="10"/>
      <c r="VO5" s="10"/>
      <c r="VP5" s="10"/>
      <c r="VQ5" s="10"/>
      <c r="VR5" s="10"/>
      <c r="VS5" s="10"/>
      <c r="VT5" s="10"/>
      <c r="VU5" s="10"/>
      <c r="VV5" s="10"/>
      <c r="VW5" s="10"/>
      <c r="VX5" s="10"/>
      <c r="VY5" s="10"/>
      <c r="VZ5" s="10"/>
      <c r="WA5" s="10"/>
      <c r="WB5" s="10"/>
      <c r="WC5" s="10"/>
      <c r="WD5" s="10"/>
      <c r="WE5" s="10"/>
      <c r="WF5" s="10"/>
      <c r="WG5" s="10"/>
      <c r="WH5" s="10"/>
      <c r="WI5" s="10"/>
      <c r="WJ5" s="10"/>
      <c r="WK5" s="10"/>
      <c r="WL5" s="10"/>
      <c r="WM5" s="10"/>
      <c r="WN5" s="10"/>
      <c r="WO5" s="10"/>
      <c r="WP5" s="10"/>
      <c r="WQ5" s="10"/>
      <c r="WR5" s="10"/>
      <c r="WS5" s="10"/>
      <c r="WT5" s="10"/>
      <c r="WU5" s="10"/>
      <c r="WV5" s="10"/>
      <c r="WW5" s="10"/>
      <c r="WX5" s="10"/>
      <c r="WY5" s="10"/>
      <c r="WZ5" s="10"/>
      <c r="XA5" s="10"/>
      <c r="XB5" s="10"/>
      <c r="XC5" s="10"/>
      <c r="XD5" s="10"/>
      <c r="XE5" s="10"/>
      <c r="XF5" s="10"/>
      <c r="XG5" s="10"/>
      <c r="XH5" s="10"/>
      <c r="XI5" s="10"/>
      <c r="XJ5" s="10"/>
      <c r="XK5" s="10"/>
      <c r="XL5" s="10"/>
      <c r="XM5" s="10"/>
      <c r="XN5" s="10"/>
      <c r="XO5" s="10"/>
      <c r="XP5" s="10"/>
      <c r="XQ5" s="10"/>
      <c r="XR5" s="10"/>
      <c r="XS5" s="10"/>
      <c r="XT5" s="10"/>
      <c r="XU5" s="10"/>
      <c r="XV5" s="10"/>
      <c r="XW5" s="10"/>
      <c r="XX5" s="10"/>
      <c r="XY5" s="10"/>
      <c r="XZ5" s="10"/>
      <c r="YA5" s="10"/>
      <c r="YB5" s="10"/>
      <c r="YC5" s="10"/>
      <c r="YD5" s="10"/>
      <c r="YE5" s="10"/>
      <c r="YF5" s="10"/>
      <c r="YG5" s="10"/>
      <c r="YH5" s="10"/>
      <c r="YI5" s="10"/>
      <c r="YJ5" s="10"/>
      <c r="YK5" s="10"/>
      <c r="YL5" s="10"/>
      <c r="YM5" s="10"/>
      <c r="YN5" s="10"/>
      <c r="YO5" s="10"/>
      <c r="YP5" s="10"/>
      <c r="YQ5" s="10"/>
      <c r="YR5" s="10"/>
      <c r="YS5" s="10"/>
      <c r="YT5" s="10"/>
      <c r="YU5" s="10"/>
      <c r="YV5" s="10"/>
      <c r="YW5" s="10"/>
      <c r="YX5" s="10"/>
      <c r="YY5" s="10"/>
      <c r="YZ5" s="10"/>
      <c r="ZA5" s="10"/>
      <c r="ZB5" s="10"/>
      <c r="ZC5" s="10"/>
      <c r="ZD5" s="10"/>
      <c r="ZE5" s="10"/>
      <c r="ZF5" s="10"/>
      <c r="ZG5" s="10"/>
      <c r="ZH5" s="10"/>
      <c r="ZI5" s="10"/>
      <c r="ZJ5" s="10"/>
      <c r="ZK5" s="10"/>
      <c r="ZL5" s="10"/>
      <c r="ZM5" s="10"/>
      <c r="ZN5" s="10"/>
      <c r="ZO5" s="10"/>
      <c r="ZP5" s="10"/>
      <c r="ZQ5" s="10"/>
      <c r="ZR5" s="10"/>
      <c r="ZS5" s="10"/>
      <c r="ZT5" s="10"/>
      <c r="ZU5" s="10"/>
      <c r="ZV5" s="10"/>
      <c r="ZW5" s="10"/>
      <c r="ZX5" s="10"/>
      <c r="ZY5" s="10"/>
      <c r="ZZ5" s="10"/>
      <c r="AAA5" s="10"/>
      <c r="AAB5" s="10"/>
      <c r="AAC5" s="10"/>
      <c r="AAD5" s="10"/>
      <c r="AAE5" s="10"/>
      <c r="AAF5" s="10"/>
      <c r="AAG5" s="10"/>
      <c r="AAH5" s="10"/>
      <c r="AAI5" s="10"/>
      <c r="AAJ5" s="10"/>
      <c r="AAK5" s="10"/>
      <c r="AAL5" s="10"/>
      <c r="AAM5" s="10"/>
      <c r="AAN5" s="10"/>
      <c r="AAO5" s="10"/>
      <c r="AAP5" s="10"/>
      <c r="AAQ5" s="10"/>
      <c r="AAR5" s="10"/>
      <c r="AAS5" s="10"/>
      <c r="AAT5" s="10"/>
      <c r="AAU5" s="10"/>
      <c r="AAV5" s="10"/>
      <c r="AAW5" s="10"/>
      <c r="AAX5" s="10"/>
      <c r="AAY5" s="10"/>
      <c r="AAZ5" s="10"/>
      <c r="ABA5" s="10"/>
      <c r="ABB5" s="10"/>
      <c r="ABC5" s="10"/>
      <c r="ABD5" s="10"/>
      <c r="ABE5" s="10"/>
      <c r="ABF5" s="10"/>
      <c r="ABG5" s="10"/>
      <c r="ABH5" s="10"/>
      <c r="ABI5" s="10"/>
      <c r="ABJ5" s="10"/>
      <c r="ABK5" s="10"/>
      <c r="ABL5" s="10"/>
      <c r="ABM5" s="10"/>
      <c r="ABN5" s="10"/>
      <c r="ABO5" s="10"/>
      <c r="ABP5" s="10"/>
      <c r="ABQ5" s="10"/>
      <c r="ABR5" s="10"/>
      <c r="ABS5" s="10"/>
      <c r="ABT5" s="10"/>
      <c r="ABU5" s="10"/>
      <c r="ABV5" s="10"/>
      <c r="ABW5" s="10"/>
      <c r="ABX5" s="10"/>
      <c r="ABY5" s="10"/>
      <c r="ABZ5" s="10"/>
      <c r="ACA5" s="10"/>
      <c r="ACB5" s="10"/>
      <c r="ACC5" s="10"/>
      <c r="ACD5" s="10"/>
      <c r="ACE5" s="10"/>
      <c r="ACF5" s="10"/>
      <c r="ACG5" s="10"/>
      <c r="ACH5" s="10"/>
      <c r="ACI5" s="10"/>
      <c r="ACJ5" s="10"/>
      <c r="ACK5" s="10"/>
      <c r="ACL5" s="10"/>
      <c r="ACM5" s="10"/>
      <c r="ACN5" s="10"/>
      <c r="ACO5" s="10"/>
      <c r="ACP5" s="10"/>
      <c r="ACQ5" s="10"/>
      <c r="ACR5" s="10"/>
      <c r="ACS5" s="10"/>
      <c r="ACT5" s="10"/>
      <c r="ACU5" s="10"/>
      <c r="ACV5" s="10"/>
      <c r="ACW5" s="10"/>
      <c r="ACX5" s="10"/>
      <c r="ACY5" s="10"/>
      <c r="ACZ5" s="10"/>
      <c r="ADA5" s="10"/>
      <c r="ADB5" s="10"/>
      <c r="ADC5" s="10"/>
      <c r="ADD5" s="10"/>
      <c r="ADE5" s="10"/>
      <c r="ADF5" s="10"/>
      <c r="ADG5" s="10"/>
      <c r="ADH5" s="10"/>
      <c r="ADI5" s="10"/>
      <c r="ADJ5" s="10"/>
      <c r="ADK5" s="10"/>
      <c r="ADL5" s="10"/>
      <c r="ADM5" s="10"/>
      <c r="ADN5" s="10"/>
      <c r="ADO5" s="10"/>
      <c r="ADP5" s="10"/>
      <c r="ADQ5" s="10"/>
      <c r="ADR5" s="10"/>
      <c r="ADS5" s="10"/>
      <c r="ADT5" s="10"/>
      <c r="ADU5" s="10"/>
      <c r="ADV5" s="10"/>
      <c r="ADW5" s="10"/>
      <c r="ADX5" s="10"/>
      <c r="ADY5" s="10"/>
      <c r="ADZ5" s="10"/>
      <c r="AEA5" s="10"/>
      <c r="AEB5" s="10"/>
      <c r="AEC5" s="10"/>
      <c r="AED5" s="10"/>
      <c r="AEE5" s="10"/>
      <c r="AEF5" s="10"/>
      <c r="AEG5" s="10"/>
      <c r="AEH5" s="10"/>
      <c r="AEI5" s="10"/>
      <c r="AEJ5" s="10"/>
      <c r="AEK5" s="10"/>
      <c r="AEL5" s="10"/>
      <c r="AEM5" s="10"/>
      <c r="AEN5" s="10"/>
      <c r="AEO5" s="10"/>
      <c r="AEP5" s="10"/>
      <c r="AEQ5" s="10"/>
      <c r="AER5" s="10"/>
      <c r="AES5" s="10"/>
      <c r="AET5" s="10"/>
      <c r="AEU5" s="10"/>
      <c r="AEV5" s="10"/>
      <c r="AEW5" s="10"/>
      <c r="AEX5" s="10"/>
      <c r="AEY5" s="10"/>
      <c r="AEZ5" s="10"/>
      <c r="AFA5" s="10"/>
      <c r="AFB5" s="10"/>
      <c r="AFC5" s="10"/>
      <c r="AFD5" s="10"/>
      <c r="AFE5" s="10"/>
      <c r="AFF5" s="10"/>
      <c r="AFG5" s="10"/>
      <c r="AFH5" s="10"/>
      <c r="AFI5" s="10"/>
      <c r="AFJ5" s="10"/>
      <c r="AFK5" s="10"/>
      <c r="AFL5" s="10"/>
      <c r="AFM5" s="10"/>
      <c r="AFN5" s="10"/>
      <c r="AFO5" s="10"/>
      <c r="AFP5" s="10"/>
      <c r="AFQ5" s="10"/>
      <c r="AFR5" s="10"/>
      <c r="AFS5" s="10"/>
      <c r="AFT5" s="10"/>
      <c r="AFU5" s="10"/>
      <c r="AFV5" s="10"/>
      <c r="AFW5" s="10"/>
      <c r="AFX5" s="10"/>
      <c r="AFY5" s="10"/>
      <c r="AFZ5" s="10"/>
      <c r="AGA5" s="10"/>
      <c r="AGB5" s="10"/>
      <c r="AGC5" s="10"/>
      <c r="AGD5" s="10"/>
      <c r="AGE5" s="10"/>
      <c r="AGF5" s="10"/>
      <c r="AGG5" s="10"/>
      <c r="AGH5" s="10"/>
      <c r="AGI5" s="10"/>
      <c r="AGJ5" s="10"/>
      <c r="AGK5" s="10"/>
      <c r="AGL5" s="10"/>
      <c r="AGM5" s="10"/>
      <c r="AGN5" s="10"/>
      <c r="AGO5" s="10"/>
      <c r="AGP5" s="10"/>
      <c r="AGQ5" s="10"/>
      <c r="AGR5" s="10"/>
      <c r="AGS5" s="10"/>
      <c r="AGT5" s="10"/>
      <c r="AGU5" s="10"/>
      <c r="AGV5" s="10"/>
      <c r="AGW5" s="10"/>
      <c r="AGX5" s="10"/>
      <c r="AGY5" s="10"/>
      <c r="AGZ5" s="10"/>
      <c r="AHA5" s="10"/>
      <c r="AHB5" s="10"/>
      <c r="AHC5" s="10"/>
      <c r="AHD5" s="10"/>
      <c r="AHE5" s="10"/>
      <c r="AHF5" s="10"/>
      <c r="AHG5" s="10"/>
      <c r="AHH5" s="10"/>
      <c r="AHI5" s="10"/>
      <c r="AHJ5" s="10"/>
      <c r="AHK5" s="10"/>
      <c r="AHL5" s="10"/>
      <c r="AHM5" s="10"/>
      <c r="AHN5" s="10"/>
      <c r="AHO5" s="10"/>
      <c r="AHP5" s="10"/>
      <c r="AHQ5" s="10"/>
      <c r="AHR5" s="10"/>
      <c r="AHS5" s="10"/>
      <c r="AHT5" s="10"/>
      <c r="AHU5" s="10"/>
      <c r="AHV5" s="10"/>
      <c r="AHW5" s="10"/>
      <c r="AHX5" s="10"/>
      <c r="AHY5" s="10"/>
      <c r="AHZ5" s="10"/>
      <c r="AIA5" s="10"/>
      <c r="AIB5" s="10"/>
      <c r="AIC5" s="10"/>
      <c r="AID5" s="10"/>
      <c r="AIE5" s="10"/>
      <c r="AIF5" s="10"/>
      <c r="AIG5" s="10"/>
      <c r="AIH5" s="10"/>
      <c r="AII5" s="10"/>
      <c r="AIJ5" s="10"/>
      <c r="AIK5" s="10"/>
      <c r="AIL5" s="10"/>
      <c r="AIM5" s="10"/>
      <c r="AIN5" s="10"/>
      <c r="AIO5" s="10"/>
      <c r="AIP5" s="10"/>
      <c r="AIQ5" s="10"/>
      <c r="AIR5" s="10"/>
      <c r="AIS5" s="10"/>
      <c r="AIT5" s="10"/>
      <c r="AIU5" s="10"/>
      <c r="AIV5" s="10"/>
      <c r="AIW5" s="10"/>
      <c r="AIX5" s="10"/>
      <c r="AIY5" s="10"/>
      <c r="AIZ5" s="10"/>
      <c r="AJA5" s="10"/>
      <c r="AJB5" s="10"/>
      <c r="AJC5" s="10"/>
      <c r="AJD5" s="10"/>
      <c r="AJE5" s="10"/>
      <c r="AJF5" s="10"/>
      <c r="AJG5" s="10"/>
      <c r="AJH5" s="10"/>
      <c r="AJI5" s="10"/>
      <c r="AJJ5" s="10"/>
      <c r="AJK5" s="10"/>
      <c r="AJL5" s="10"/>
      <c r="AJM5" s="10"/>
      <c r="AJN5" s="10"/>
      <c r="AJO5" s="10"/>
      <c r="AJP5" s="10"/>
      <c r="AJQ5" s="10"/>
      <c r="AJR5" s="10"/>
      <c r="AJS5" s="10"/>
      <c r="AJT5" s="10"/>
      <c r="AJU5" s="10"/>
      <c r="AJV5" s="10"/>
      <c r="AJW5" s="10"/>
      <c r="AJX5" s="10"/>
      <c r="AJY5" s="10"/>
      <c r="AJZ5" s="10"/>
      <c r="AKA5" s="10"/>
      <c r="AKB5" s="10"/>
      <c r="AKC5" s="10"/>
      <c r="AKD5" s="10"/>
      <c r="AKE5" s="10"/>
      <c r="AKF5" s="10"/>
      <c r="AKG5" s="10"/>
      <c r="AKH5" s="10"/>
      <c r="AKI5" s="10"/>
      <c r="AKJ5" s="10"/>
      <c r="AKK5" s="10"/>
      <c r="AKL5" s="10"/>
      <c r="AKM5" s="10"/>
      <c r="AKN5" s="10"/>
      <c r="AKO5" s="10"/>
      <c r="AKP5" s="10"/>
      <c r="AKQ5" s="10"/>
      <c r="AKR5" s="10"/>
      <c r="AKS5" s="10"/>
      <c r="AKT5" s="10"/>
      <c r="AKU5" s="10"/>
      <c r="AKV5" s="10"/>
      <c r="AKW5" s="10"/>
      <c r="AKX5" s="10"/>
      <c r="AKY5" s="10"/>
      <c r="AKZ5" s="10"/>
      <c r="ALA5" s="10"/>
      <c r="ALB5" s="10"/>
      <c r="ALC5" s="10"/>
      <c r="ALD5" s="10"/>
      <c r="ALE5" s="10"/>
      <c r="ALF5" s="10"/>
      <c r="ALG5" s="10"/>
      <c r="ALH5" s="10"/>
      <c r="ALI5" s="10"/>
      <c r="ALJ5" s="10"/>
      <c r="ALK5" s="10"/>
      <c r="ALL5" s="10"/>
      <c r="ALM5" s="10"/>
      <c r="ALN5" s="10"/>
      <c r="ALO5" s="10"/>
      <c r="ALP5" s="10"/>
      <c r="ALQ5" s="10"/>
      <c r="ALR5" s="10"/>
      <c r="ALS5" s="10"/>
      <c r="ALT5" s="10"/>
      <c r="ALU5" s="10"/>
      <c r="ALV5" s="10"/>
      <c r="ALW5" s="10"/>
      <c r="ALX5" s="10"/>
      <c r="ALY5" s="10"/>
    </row>
    <row r="6" spans="1:1013" ht="15">
      <c r="A6" s="9">
        <v>11</v>
      </c>
      <c r="B6" s="5" t="s">
        <v>42</v>
      </c>
      <c r="C6" s="31"/>
      <c r="D6" s="31"/>
      <c r="E6" s="8">
        <v>15</v>
      </c>
      <c r="F6" s="8">
        <v>0</v>
      </c>
      <c r="G6" s="12"/>
      <c r="H6" s="10">
        <f t="shared" si="0"/>
        <v>3</v>
      </c>
      <c r="I6" s="10">
        <f t="shared" si="1"/>
        <v>3</v>
      </c>
      <c r="J6" s="10">
        <f t="shared" si="2"/>
        <v>3</v>
      </c>
      <c r="K6" s="10">
        <f t="shared" si="3"/>
        <v>3</v>
      </c>
      <c r="L6" s="10">
        <f t="shared" si="4"/>
        <v>3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</row>
    <row r="7" spans="1:1013" ht="45">
      <c r="A7" s="9">
        <v>12</v>
      </c>
      <c r="B7" s="5" t="s">
        <v>43</v>
      </c>
      <c r="C7" s="31" t="s">
        <v>50</v>
      </c>
      <c r="D7" s="31" t="s">
        <v>51</v>
      </c>
      <c r="E7" s="8">
        <v>10</v>
      </c>
      <c r="F7" s="8">
        <v>2</v>
      </c>
      <c r="G7" s="11"/>
      <c r="H7" s="10">
        <f t="shared" si="0"/>
        <v>2</v>
      </c>
      <c r="I7" s="10">
        <f t="shared" si="1"/>
        <v>2</v>
      </c>
      <c r="J7" s="10">
        <f t="shared" si="2"/>
        <v>2</v>
      </c>
      <c r="K7" s="10">
        <f t="shared" si="3"/>
        <v>2</v>
      </c>
      <c r="L7" s="10">
        <f t="shared" si="4"/>
        <v>2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</row>
    <row r="8" spans="1:1013" ht="38.25">
      <c r="A8" s="9">
        <v>15</v>
      </c>
      <c r="B8" s="5" t="s">
        <v>44</v>
      </c>
      <c r="C8" s="31" t="s">
        <v>52</v>
      </c>
      <c r="D8" s="31" t="s">
        <v>53</v>
      </c>
      <c r="E8" s="8">
        <v>4</v>
      </c>
      <c r="F8" s="8">
        <v>2</v>
      </c>
      <c r="G8" s="11"/>
      <c r="H8" s="10"/>
      <c r="I8" s="10">
        <f>E8/2</f>
        <v>2</v>
      </c>
      <c r="J8" s="10">
        <f>E8/2</f>
        <v>2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</row>
    <row r="9" spans="1:1013" ht="45">
      <c r="A9" s="9">
        <v>18</v>
      </c>
      <c r="B9" s="5" t="s">
        <v>38</v>
      </c>
      <c r="C9" s="31" t="s">
        <v>54</v>
      </c>
      <c r="D9" s="31" t="s">
        <v>55</v>
      </c>
      <c r="E9" s="8">
        <v>10</v>
      </c>
      <c r="F9" s="8">
        <v>3</v>
      </c>
      <c r="G9" s="11"/>
      <c r="H9" s="10">
        <f>E9/5</f>
        <v>2</v>
      </c>
      <c r="I9" s="10">
        <f>E9/5</f>
        <v>2</v>
      </c>
      <c r="J9" s="10">
        <f>E9/5</f>
        <v>2</v>
      </c>
      <c r="K9" s="10">
        <f>E9/5</f>
        <v>2</v>
      </c>
      <c r="L9" s="10">
        <f>E9/5</f>
        <v>2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</row>
    <row r="10" spans="1:1013" ht="63.75">
      <c r="A10" s="9">
        <v>23</v>
      </c>
      <c r="B10" s="5" t="s">
        <v>25</v>
      </c>
      <c r="C10" s="31" t="s">
        <v>56</v>
      </c>
      <c r="D10" s="31" t="s">
        <v>57</v>
      </c>
      <c r="E10" s="8">
        <v>5</v>
      </c>
      <c r="F10" s="8">
        <v>3</v>
      </c>
      <c r="G10" s="12"/>
      <c r="H10" s="10">
        <f>E10/5</f>
        <v>1</v>
      </c>
      <c r="I10" s="10">
        <f>E10/5</f>
        <v>1</v>
      </c>
      <c r="J10" s="10">
        <f>E10/5</f>
        <v>1</v>
      </c>
      <c r="K10" s="10">
        <f>E10/5</f>
        <v>1</v>
      </c>
      <c r="L10" s="10">
        <f>E10/5</f>
        <v>1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4"/>
  <sheetViews>
    <sheetView zoomScaleNormal="100" workbookViewId="0">
      <selection activeCell="F16" sqref="F16"/>
    </sheetView>
  </sheetViews>
  <sheetFormatPr baseColWidth="10" defaultRowHeight="12.75"/>
  <cols>
    <col min="1" max="1" width="3" style="10" bestFit="1" customWidth="1"/>
    <col min="2" max="3" width="13.140625" style="10"/>
    <col min="4" max="1024" width="11.85546875"/>
  </cols>
  <sheetData>
    <row r="1" spans="1:3" ht="30">
      <c r="A1" s="26" t="s">
        <v>0</v>
      </c>
      <c r="B1" s="26" t="s">
        <v>6</v>
      </c>
      <c r="C1" s="26" t="s">
        <v>7</v>
      </c>
    </row>
    <row r="2" spans="1:3">
      <c r="A2" s="10">
        <v>1</v>
      </c>
      <c r="B2" s="10">
        <f>SUMIF(logt!$F:$F,A2,logt!$E:$E)/60</f>
        <v>1.0833333333333333</v>
      </c>
      <c r="C2" s="10">
        <v>1</v>
      </c>
    </row>
    <row r="3" spans="1:3">
      <c r="A3" s="10">
        <v>2</v>
      </c>
      <c r="B3" s="10">
        <f>SUMIF(logt!$F:$F,A3,logt!$E:$E)/60</f>
        <v>1.0166666666666666</v>
      </c>
      <c r="C3" s="10">
        <v>1</v>
      </c>
    </row>
    <row r="4" spans="1:3">
      <c r="A4" s="10">
        <v>3</v>
      </c>
      <c r="B4" s="10">
        <f>SUMIF(logt!$F:$F,A4,logt!$E:$E)/60</f>
        <v>0.75</v>
      </c>
      <c r="C4" s="10">
        <v>1</v>
      </c>
    </row>
    <row r="5" spans="1:3" s="28" customFormat="1">
      <c r="A5" s="27"/>
      <c r="B5" s="27"/>
      <c r="C5" s="27"/>
    </row>
    <row r="6" spans="1:3">
      <c r="A6" s="10">
        <v>12</v>
      </c>
      <c r="B6" s="10">
        <f>SUMIF(logt!$F:$F,A6,logt!$E:$E)/60</f>
        <v>1.5</v>
      </c>
      <c r="C6" s="10">
        <v>2</v>
      </c>
    </row>
    <row r="7" spans="1:3" s="28" customFormat="1">
      <c r="A7" s="27"/>
      <c r="B7" s="27"/>
      <c r="C7" s="27"/>
    </row>
    <row r="8" spans="1:3">
      <c r="A8" s="10">
        <v>13</v>
      </c>
      <c r="B8" s="10">
        <f>SUMIF(logt!$F:$F,A8,logt!$E:$E)/60</f>
        <v>0.94444444444444453</v>
      </c>
      <c r="C8" s="10">
        <v>3</v>
      </c>
    </row>
    <row r="9" spans="1:3">
      <c r="A9" s="10">
        <v>14</v>
      </c>
      <c r="B9" s="10">
        <f>SUMIF(logt!$F:$F,A9,logt!$E:$E)/60</f>
        <v>0.94444444444444453</v>
      </c>
      <c r="C9" s="10">
        <v>3</v>
      </c>
    </row>
    <row r="10" spans="1:3">
      <c r="A10" s="10">
        <v>15</v>
      </c>
      <c r="B10" s="10">
        <f>SUMIF(logt!$F:$F,A10,logt!$E:$E)/60</f>
        <v>0.94444444444444453</v>
      </c>
      <c r="C10" s="10">
        <v>3</v>
      </c>
    </row>
    <row r="11" spans="1:3">
      <c r="A11" s="10">
        <v>18</v>
      </c>
      <c r="B11" s="10">
        <f>SUMIF(logt!$F:$F,A11,logt!$E:$E)/60</f>
        <v>1.6333333333333333</v>
      </c>
      <c r="C11" s="10">
        <v>3</v>
      </c>
    </row>
    <row r="12" spans="1:3">
      <c r="A12" s="10">
        <v>19</v>
      </c>
      <c r="B12" s="10">
        <f>SUMIF(logt!$F:$F,A12,logt!$E:$E)/60</f>
        <v>0.5</v>
      </c>
      <c r="C12" s="10">
        <v>3</v>
      </c>
    </row>
    <row r="13" spans="1:3">
      <c r="A13" s="10">
        <v>20</v>
      </c>
      <c r="B13" s="10">
        <f>SUMIF(logt!$F:$F,A13,logt!$E:$E)/60</f>
        <v>1.25</v>
      </c>
      <c r="C13" s="10">
        <v>3</v>
      </c>
    </row>
    <row r="14" spans="1:3">
      <c r="A14" s="10">
        <v>23</v>
      </c>
      <c r="B14" s="10">
        <f>SUMIF(logt!$F:$F,A14,logt!$E:$E)/60</f>
        <v>0.73333333333333328</v>
      </c>
      <c r="C14" s="10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topLeftCell="A15" zoomScaleNormal="100" workbookViewId="0">
      <selection activeCell="E33" sqref="E33"/>
    </sheetView>
  </sheetViews>
  <sheetFormatPr baseColWidth="10" defaultColWidth="11.85546875" defaultRowHeight="12.75"/>
  <cols>
    <col min="1" max="1" width="13.140625" style="13" customWidth="1"/>
    <col min="2" max="3" width="13.140625" style="14" customWidth="1"/>
    <col min="4" max="4" width="13.140625" style="10" customWidth="1"/>
    <col min="5" max="5" width="13.140625" style="15" customWidth="1"/>
    <col min="6" max="6" width="6.28515625" style="10" bestFit="1" customWidth="1"/>
    <col min="7" max="7" width="46" style="16" customWidth="1"/>
  </cols>
  <sheetData>
    <row r="1" spans="1:7" ht="25.5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</row>
    <row r="2" spans="1:7">
      <c r="A2" s="29" t="s">
        <v>20</v>
      </c>
      <c r="B2" s="29"/>
      <c r="C2" s="29"/>
      <c r="D2" s="29"/>
      <c r="E2" s="29"/>
      <c r="F2" s="29"/>
      <c r="G2" s="29"/>
    </row>
    <row r="3" spans="1:7">
      <c r="A3" s="17">
        <v>41902</v>
      </c>
      <c r="B3" s="18">
        <v>0.63194444444444398</v>
      </c>
      <c r="C3" s="18">
        <v>0.68402777777777801</v>
      </c>
      <c r="D3" s="19">
        <v>14</v>
      </c>
      <c r="E3" s="19">
        <f>((HOUR(C3)-HOUR(B3))*60)+(MINUTE(C3)-MINUTE(B3))-D3</f>
        <v>61</v>
      </c>
      <c r="F3" s="20">
        <v>2</v>
      </c>
      <c r="G3" s="21" t="s">
        <v>26</v>
      </c>
    </row>
    <row r="4" spans="1:7" ht="25.5">
      <c r="A4" s="17">
        <v>41902</v>
      </c>
      <c r="B4" s="18">
        <v>0.6875</v>
      </c>
      <c r="C4" s="18">
        <v>0.72569444444444398</v>
      </c>
      <c r="D4" s="19">
        <v>10</v>
      </c>
      <c r="E4" s="19">
        <f>((HOUR(C4)-HOUR(B4))*60)+(MINUTE(C4)-MINUTE(B4))-D4</f>
        <v>45</v>
      </c>
      <c r="F4" s="20">
        <v>3</v>
      </c>
      <c r="G4" s="21" t="s">
        <v>27</v>
      </c>
    </row>
    <row r="5" spans="1:7" ht="25.5">
      <c r="A5" s="17">
        <v>41902</v>
      </c>
      <c r="B5" s="18">
        <v>0.83680555555555503</v>
      </c>
      <c r="C5" s="18">
        <v>0.89930555555555503</v>
      </c>
      <c r="D5" s="19">
        <v>25</v>
      </c>
      <c r="E5" s="19">
        <f>((HOUR(C5)-HOUR(B5))*60)+(MINUTE(C5)-MINUTE(B5))-D5</f>
        <v>65</v>
      </c>
      <c r="F5" s="20"/>
      <c r="G5" s="21" t="s">
        <v>28</v>
      </c>
    </row>
    <row r="6" spans="1:7">
      <c r="A6" s="17">
        <v>41903</v>
      </c>
      <c r="B6" s="18">
        <v>0.33680555555555602</v>
      </c>
      <c r="C6" s="18">
        <v>0.39930555555555602</v>
      </c>
      <c r="D6" s="19">
        <v>25</v>
      </c>
      <c r="E6" s="19">
        <f>((HOUR(C6)-HOUR(B6))*60)+(MINUTE(C6)-MINUTE(B6))-D6</f>
        <v>65</v>
      </c>
      <c r="F6" s="20">
        <v>1</v>
      </c>
      <c r="G6" s="21" t="s">
        <v>29</v>
      </c>
    </row>
    <row r="7" spans="1:7">
      <c r="G7" s="2"/>
    </row>
    <row r="8" spans="1:7">
      <c r="E8" s="15">
        <f>SUM(E3:E6)/60</f>
        <v>3.9333333333333331</v>
      </c>
      <c r="G8" s="2"/>
    </row>
    <row r="9" spans="1:7">
      <c r="A9" s="30" t="s">
        <v>21</v>
      </c>
      <c r="B9" s="30"/>
      <c r="C9" s="30"/>
      <c r="D9" s="30"/>
      <c r="E9" s="30"/>
      <c r="F9" s="30"/>
      <c r="G9" s="30"/>
    </row>
    <row r="10" spans="1:7" ht="51">
      <c r="A10" s="17">
        <v>41910</v>
      </c>
      <c r="B10" s="18">
        <v>0.66666666666666696</v>
      </c>
      <c r="C10" s="18">
        <v>0.75</v>
      </c>
      <c r="D10" s="19">
        <v>30</v>
      </c>
      <c r="E10" s="19">
        <f>((HOUR(C10)-HOUR(B10))*60)+(MINUTE(C10)-MINUTE(B10))-D10</f>
        <v>90</v>
      </c>
      <c r="F10" s="20">
        <v>12</v>
      </c>
      <c r="G10" s="21" t="s">
        <v>30</v>
      </c>
    </row>
    <row r="11" spans="1:7" ht="25.5">
      <c r="A11" s="17">
        <v>41912</v>
      </c>
      <c r="B11" s="18">
        <v>0.96875</v>
      </c>
      <c r="C11" s="18">
        <v>0.99305555555555602</v>
      </c>
      <c r="D11" s="19">
        <v>0</v>
      </c>
      <c r="E11" s="19">
        <f>((HOUR(C11)-HOUR(B11))*60)+(MINUTE(C11)-MINUTE(B11))-D11</f>
        <v>35</v>
      </c>
      <c r="F11" s="20"/>
      <c r="G11" s="21" t="s">
        <v>22</v>
      </c>
    </row>
    <row r="12" spans="1:7" ht="25.5">
      <c r="A12" s="17">
        <v>41913</v>
      </c>
      <c r="B12" s="18">
        <v>0.84375</v>
      </c>
      <c r="C12" s="18">
        <v>0.92708333333333304</v>
      </c>
      <c r="D12" s="19">
        <v>0</v>
      </c>
      <c r="E12" s="19">
        <f>(((HOUR(C12)-HOUR(B12))*60)+(MINUTE(C12)-MINUTE(B12))-D12)/3</f>
        <v>40</v>
      </c>
      <c r="F12" s="20">
        <v>13</v>
      </c>
      <c r="G12" s="21" t="s">
        <v>31</v>
      </c>
    </row>
    <row r="13" spans="1:7" ht="25.5">
      <c r="A13" s="17">
        <v>41913</v>
      </c>
      <c r="B13" s="18">
        <v>0.84375</v>
      </c>
      <c r="C13" s="18">
        <v>0.92708333333333304</v>
      </c>
      <c r="D13" s="19">
        <v>0</v>
      </c>
      <c r="E13" s="19">
        <f>(((HOUR(C13)-HOUR(B13))*60)+(MINUTE(C13)-MINUTE(B13))-D13)/3</f>
        <v>40</v>
      </c>
      <c r="F13" s="20">
        <v>14</v>
      </c>
      <c r="G13" s="21" t="s">
        <v>31</v>
      </c>
    </row>
    <row r="14" spans="1:7" ht="25.5">
      <c r="A14" s="17">
        <v>41913</v>
      </c>
      <c r="B14" s="18">
        <v>0.84375</v>
      </c>
      <c r="C14" s="18">
        <v>0.92708333333333304</v>
      </c>
      <c r="D14" s="19">
        <v>0</v>
      </c>
      <c r="E14" s="19">
        <f>(((HOUR(C14)-HOUR(B14))*60)+(MINUTE(C14)-MINUTE(B14))-D14)/3</f>
        <v>40</v>
      </c>
      <c r="F14" s="20">
        <v>15</v>
      </c>
      <c r="G14" s="21" t="s">
        <v>31</v>
      </c>
    </row>
    <row r="15" spans="1:7">
      <c r="A15" s="17">
        <v>41914</v>
      </c>
      <c r="B15" s="18">
        <v>0.34375</v>
      </c>
      <c r="C15" s="18">
        <v>0.42708333333333298</v>
      </c>
      <c r="D15" s="19">
        <v>45</v>
      </c>
      <c r="E15" s="19">
        <f>((HOUR(C15)-HOUR(B15))*60)+(MINUTE(C15)-MINUTE(B15))-D15</f>
        <v>75</v>
      </c>
      <c r="F15" s="20"/>
      <c r="G15" s="21" t="s">
        <v>32</v>
      </c>
    </row>
    <row r="16" spans="1:7">
      <c r="A16" s="17"/>
      <c r="B16" s="18"/>
      <c r="C16" s="18"/>
      <c r="D16" s="19"/>
      <c r="E16" s="19"/>
      <c r="F16" s="20"/>
      <c r="G16" s="21"/>
    </row>
    <row r="17" spans="1:7">
      <c r="E17" s="15">
        <f>SUM(E10:E15)/60</f>
        <v>5.333333333333333</v>
      </c>
      <c r="G17" s="2"/>
    </row>
    <row r="18" spans="1:7">
      <c r="A18" s="30" t="s">
        <v>23</v>
      </c>
      <c r="B18" s="30"/>
      <c r="C18" s="30"/>
      <c r="D18" s="30"/>
      <c r="E18" s="30"/>
      <c r="F18" s="30"/>
      <c r="G18" s="30"/>
    </row>
    <row r="19" spans="1:7" ht="30">
      <c r="A19" s="22">
        <v>41916</v>
      </c>
      <c r="B19" s="23">
        <v>0.37847222222222199</v>
      </c>
      <c r="C19" s="23">
        <v>0.41666666666666702</v>
      </c>
      <c r="D19" s="24">
        <v>5</v>
      </c>
      <c r="E19" s="24">
        <f>(((HOUR(C19)-HOUR(B19))*60)+(MINUTE(C19)-MINUTE(B19))-D19)/3</f>
        <v>16.666666666666668</v>
      </c>
      <c r="F19" s="12">
        <v>13</v>
      </c>
      <c r="G19" s="25" t="s">
        <v>33</v>
      </c>
    </row>
    <row r="20" spans="1:7" ht="30">
      <c r="A20" s="22">
        <v>41916</v>
      </c>
      <c r="B20" s="23">
        <v>0.37847222222222199</v>
      </c>
      <c r="C20" s="23">
        <v>0.41666666666666702</v>
      </c>
      <c r="D20" s="24">
        <v>5</v>
      </c>
      <c r="E20" s="24">
        <f>(((HOUR(C20)-HOUR(B20))*60)+(MINUTE(C20)-MINUTE(B20))-D20)/3</f>
        <v>16.666666666666668</v>
      </c>
      <c r="F20" s="12">
        <v>14</v>
      </c>
      <c r="G20" s="25" t="s">
        <v>33</v>
      </c>
    </row>
    <row r="21" spans="1:7" ht="30">
      <c r="A21" s="22">
        <v>41916</v>
      </c>
      <c r="B21" s="23">
        <v>0.37847222222222199</v>
      </c>
      <c r="C21" s="23">
        <v>0.41666666666666702</v>
      </c>
      <c r="D21" s="24">
        <v>5</v>
      </c>
      <c r="E21" s="24">
        <f>(((HOUR(C21)-HOUR(B21))*60)+(MINUTE(C21)-MINUTE(B21))-D21)/3</f>
        <v>16.666666666666668</v>
      </c>
      <c r="F21" s="12">
        <v>15</v>
      </c>
      <c r="G21" s="25" t="s">
        <v>33</v>
      </c>
    </row>
    <row r="22" spans="1:7" ht="30">
      <c r="A22" s="22">
        <v>41918</v>
      </c>
      <c r="B22" s="23">
        <v>0.33333333333333298</v>
      </c>
      <c r="C22" s="23">
        <v>0.39930555555555602</v>
      </c>
      <c r="D22" s="24">
        <v>15</v>
      </c>
      <c r="E22" s="24">
        <f t="shared" ref="E22:E29" si="0">((HOUR(C22)-HOUR(B22))*60)+(MINUTE(C22)-MINUTE(B22))-D22</f>
        <v>80</v>
      </c>
      <c r="F22" s="12"/>
      <c r="G22" s="25" t="s">
        <v>34</v>
      </c>
    </row>
    <row r="23" spans="1:7" ht="15">
      <c r="A23" s="22">
        <v>41919</v>
      </c>
      <c r="B23" s="23">
        <v>0.66666666666666696</v>
      </c>
      <c r="C23" s="23">
        <v>0.75</v>
      </c>
      <c r="D23" s="24">
        <v>30</v>
      </c>
      <c r="E23" s="24">
        <f t="shared" si="0"/>
        <v>90</v>
      </c>
      <c r="F23" s="12">
        <v>11</v>
      </c>
      <c r="G23" s="25" t="s">
        <v>35</v>
      </c>
    </row>
    <row r="24" spans="1:7" ht="30">
      <c r="A24" s="22">
        <v>41919</v>
      </c>
      <c r="B24" s="23">
        <v>0.46875</v>
      </c>
      <c r="C24" s="23">
        <v>0.50694444444444398</v>
      </c>
      <c r="D24" s="24">
        <v>10</v>
      </c>
      <c r="E24" s="24">
        <f t="shared" si="0"/>
        <v>45</v>
      </c>
      <c r="F24" s="12"/>
      <c r="G24" s="25" t="s">
        <v>36</v>
      </c>
    </row>
    <row r="25" spans="1:7" ht="15">
      <c r="A25" s="22">
        <v>41921</v>
      </c>
      <c r="B25" s="23">
        <v>0.51041666666666696</v>
      </c>
      <c r="C25" s="23">
        <v>0.59027777777777801</v>
      </c>
      <c r="D25" s="24">
        <v>20</v>
      </c>
      <c r="E25" s="24">
        <f t="shared" si="0"/>
        <v>95</v>
      </c>
      <c r="F25" s="12"/>
      <c r="G25" s="25" t="s">
        <v>37</v>
      </c>
    </row>
    <row r="26" spans="1:7" ht="30">
      <c r="A26" s="22">
        <v>41923</v>
      </c>
      <c r="B26" s="23">
        <v>0.41805555555555601</v>
      </c>
      <c r="C26" s="23">
        <v>0.49305555555555602</v>
      </c>
      <c r="D26" s="24">
        <v>10</v>
      </c>
      <c r="E26" s="24">
        <f t="shared" si="0"/>
        <v>98</v>
      </c>
      <c r="F26" s="12">
        <v>18</v>
      </c>
      <c r="G26" s="25" t="s">
        <v>38</v>
      </c>
    </row>
    <row r="27" spans="1:7" ht="15">
      <c r="A27" s="22">
        <v>41923</v>
      </c>
      <c r="B27" s="23">
        <v>0.49652777777777801</v>
      </c>
      <c r="C27" s="23">
        <v>0.52083333333333304</v>
      </c>
      <c r="D27" s="24">
        <v>5</v>
      </c>
      <c r="E27" s="24">
        <f t="shared" si="0"/>
        <v>30</v>
      </c>
      <c r="F27" s="12">
        <v>19</v>
      </c>
      <c r="G27" s="25" t="s">
        <v>24</v>
      </c>
    </row>
    <row r="28" spans="1:7" ht="15">
      <c r="A28" s="22">
        <v>41923</v>
      </c>
      <c r="B28" s="23">
        <v>0.60763888888888895</v>
      </c>
      <c r="C28" s="23">
        <v>0.65972222222222199</v>
      </c>
      <c r="D28" s="24">
        <v>0</v>
      </c>
      <c r="E28" s="24">
        <f t="shared" si="0"/>
        <v>75</v>
      </c>
      <c r="F28" s="12">
        <v>20</v>
      </c>
      <c r="G28" s="25" t="s">
        <v>39</v>
      </c>
    </row>
    <row r="29" spans="1:7" ht="15">
      <c r="A29" s="22">
        <v>41923</v>
      </c>
      <c r="B29" s="23">
        <v>0.67708333333333304</v>
      </c>
      <c r="C29" s="23">
        <v>0.71250000000000002</v>
      </c>
      <c r="D29" s="24">
        <v>7</v>
      </c>
      <c r="E29" s="24">
        <f t="shared" si="0"/>
        <v>44</v>
      </c>
      <c r="F29" s="12">
        <v>23</v>
      </c>
      <c r="G29" s="25" t="s">
        <v>25</v>
      </c>
    </row>
    <row r="30" spans="1:7" ht="15">
      <c r="A30" s="22"/>
      <c r="B30" s="23"/>
      <c r="C30" s="23"/>
      <c r="D30" s="24"/>
      <c r="E30" s="24"/>
      <c r="F30" s="12"/>
      <c r="G30" s="25"/>
    </row>
    <row r="31" spans="1:7">
      <c r="E31" s="15">
        <f>SUM(E19:E29)/60</f>
        <v>10.116666666666667</v>
      </c>
    </row>
  </sheetData>
  <mergeCells count="3">
    <mergeCell ref="A2:G2"/>
    <mergeCell ref="A9:G9"/>
    <mergeCell ref="A18:G18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2014-10-30T15:00:53Z</dcterms:modified>
</cp:coreProperties>
</file>