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6.xml" ContentType="application/vnd.openxmlformats-officedocument.drawingml.chart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500" windowHeight="8192" windowWidth="16384" xWindow="0" yWindow="0"/>
  </bookViews>
  <sheets>
    <sheet name="Totales" sheetId="1" state="visible" r:id="rId2"/>
    <sheet name="Proyecto" sheetId="2" state="visible" r:id="rId3"/>
    <sheet name="Recursos" sheetId="3" state="visible" r:id="rId4"/>
  </sheets>
  <definedNames>
    <definedName function="false" hidden="false" name="_cHE" vbProcedure="false">Proyecto!$E$2:$E$1048576</definedName>
    <definedName function="false" hidden="false" name="_cPIDHE" vbProcedure="false">Proyecto!$F$2:$F$1048573</definedName>
    <definedName function="false" hidden="false" name="_cPIDHO" vbProcedure="false">Proyecto!$H$2:$H$1048573</definedName>
    <definedName function="false" hidden="false" name="_cS" vbProcedure="false">Proyecto!$G$2:$G$1048573</definedName>
    <definedName function="false" hidden="false" name="_vPTDGO" vbProcedure="false">Totales!$B$6</definedName>
    <definedName function="false" hidden="false" name="_vTDD" vbProcedure="false">Totales!$B$1</definedName>
    <definedName function="false" hidden="false" name="_vTDHE" vbProcedure="false">Totales!$B$2</definedName>
    <definedName function="false" hidden="false" name="_vTDT" vbProcedure="false">Totales!$B$4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<sst xmlns="http://schemas.openxmlformats.org/spreadsheetml/2006/main" count="94" uniqueCount="92">
  <si>
    <t>Total de Horas Disponibles</t>
  </si>
  <si>
    <t>Total de Horas Estimadas</t>
  </si>
  <si>
    <t>Total de Horas Trabajadas</t>
  </si>
  <si>
    <t>Porcentaje del Total de las Ganacias Obtenidas</t>
  </si>
  <si>
    <t>ID</t>
  </si>
  <si>
    <t>Tarea</t>
  </si>
  <si>
    <t>Criterio de Entrada</t>
  </si>
  <si>
    <t>Criterio de Salida</t>
  </si>
  <si>
    <t>Horas Estimadas</t>
  </si>
  <si>
    <t>Porcentaje Individual de Horas Estimadas</t>
  </si>
  <si>
    <t>Semana</t>
  </si>
  <si>
    <t>Porcentaje Individual de Horas Obtenidas</t>
  </si>
  <si>
    <t>Crear de la plantilla para las agendas de las reuniones.</t>
  </si>
  <si>
    <t>Plantilla para las agendas de las reuniones.</t>
  </si>
  <si>
    <t>Crear de la plantilla para las minutas de las reuniones.</t>
  </si>
  <si>
    <t>Plantilla para las minutas de las reuniones.</t>
  </si>
  <si>
    <t>Crear la agenda para la reunión #1 con el cliente.</t>
  </si>
  <si>
    <t>Agenda para la reunion #1 con el cliente.</t>
  </si>
  <si>
    <t>Reunión #1 con el cliente.</t>
  </si>
  <si>
    <t>Minuta de la reunión #1 con el cliente.</t>
  </si>
  <si>
    <t>Crear el esquema del documento de requerimientos.</t>
  </si>
  <si>
    <t>Esquema del documento de requerimientos.</t>
  </si>
  <si>
    <t>Analizar los requerimientos obtenidos en la reunión #1.</t>
  </si>
  <si>
    <t>Borrador #1 de los casos de uso; Borrador #1 de los escenarios.</t>
  </si>
  <si>
    <t>Crear el borrador #1 del documento de requerimientos.</t>
  </si>
  <si>
    <t>Borrador #1 del documento de requerimientos.</t>
  </si>
  <si>
    <t>Crear la agenda para la reunión #2 con el cliente.</t>
  </si>
  <si>
    <t>Agenda para la reunion #2 con el cliente.</t>
  </si>
  <si>
    <t>Reunión #2 con el cliente.</t>
  </si>
  <si>
    <t>Minuta de la reunión #2 con el cliente.</t>
  </si>
  <si>
    <t>Analizar los requerimientos obtenidos en la reunión #2, y actualizar los borradores de los casos de uso y escenarios.</t>
  </si>
  <si>
    <t>Borrador #2 de los casos de uso; Borrador #2 de los escenarios.</t>
  </si>
  <si>
    <t>Actualizar el borrador #1 del documento de requerimientos.</t>
  </si>
  <si>
    <t>Borrador #2 del documento de requerimientos.</t>
  </si>
  <si>
    <t>Crear la agenda para la reunión #3 con el cliente.</t>
  </si>
  <si>
    <t>Agenda para la reunion #3 con el cliente.</t>
  </si>
  <si>
    <t>Reunión #3 con el cliente.</t>
  </si>
  <si>
    <t>Minuta de la reunión #3 con el cliente.</t>
  </si>
  <si>
    <t>Analizar los requerimientos obtenidos en la reunión #3 y actualizar los borradores de los casos de uso y escenarios.</t>
  </si>
  <si>
    <t>Borrador #3 de los casos de uso; Borrador #3 de los escenarios.</t>
  </si>
  <si>
    <t>Crear la versión final del documento de requerimientos.</t>
  </si>
  <si>
    <t>Versión final del documento de requerimientos.</t>
  </si>
  <si>
    <t>Crear la agenda para la reunión #4 con el cliente.</t>
  </si>
  <si>
    <t>Agenda para la reunion #4 con el cliente.</t>
  </si>
  <si>
    <t>Reunión #4 con el cliente.</t>
  </si>
  <si>
    <t>Minuta de la reunión #4 con el cliente.</t>
  </si>
  <si>
    <t>Crear el esquema del documento de la arquitectura.</t>
  </si>
  <si>
    <t>Esquema del documento de la arquitectura.</t>
  </si>
  <si>
    <t>Crear el borrador #1 del diagrama de contexto.</t>
  </si>
  <si>
    <t>Borrador #1 del diagrama de contexto.</t>
  </si>
  <si>
    <t>Definir las tácticas y patrones a utilizar.</t>
  </si>
  <si>
    <t>Borrador #1 de las especificaciones de las tácticas y patrones a utilizar.</t>
  </si>
  <si>
    <t>Crear el borrador #1 de la vista estática de la arquitectura.</t>
  </si>
  <si>
    <t>Borrador #1 de la vista estática de la arquitectura.</t>
  </si>
  <si>
    <t>Crear el borrador #1 de la vista dinámica de la arquitectura.</t>
  </si>
  <si>
    <t>Borrador #1 de la vista dinámica de la arquitectura.</t>
  </si>
  <si>
    <t>Crear el borrador #1 de la vista física de la arquitectura.</t>
  </si>
  <si>
    <t>Borrador #1 de la vista física de la arquitectura.</t>
  </si>
  <si>
    <t>Crear el borrador #1 del documento de la arquitectura.</t>
  </si>
  <si>
    <t>Borrador #1 del documento de la arquitectura.</t>
  </si>
  <si>
    <t>Crear la agenda para la reunión #5 con el cliente.</t>
  </si>
  <si>
    <t>Agenda para la reunion #5 con el cliente.</t>
  </si>
  <si>
    <t>Reunión #5 con el cliente.</t>
  </si>
  <si>
    <t>Minuta de la reunión #5 con el cliente.</t>
  </si>
  <si>
    <t>Analizar los comentarios de la reunión #5, y actualizar el borrador del diagrama de contexto, la especificación de las tácticas y patrones, y los borradores de las vistas de la arquitectura.</t>
  </si>
  <si>
    <t>Borrador #2 del diagrama de contexto; Borrador #2 de la especificación de las tácticas y patrones a utilizar; Borrador #2 de la vista estática, dinámica y física de la arquitectura;</t>
  </si>
  <si>
    <t>Crear el borrador #2 del documento de la arquitectura.</t>
  </si>
  <si>
    <t>Borrador #2 del documento de la arquitectura.</t>
  </si>
  <si>
    <t>Crear la agenda para la reunión #6 con el cliente.</t>
  </si>
  <si>
    <t>Agenda para la reunion #6 con el cliente.</t>
  </si>
  <si>
    <t>Reunión #6 con el cliente.</t>
  </si>
  <si>
    <t>Minuta de la reunión #6 con el cliente.</t>
  </si>
  <si>
    <t>Analizar los comentarios de la reunión #6, y actualizar el borrador del diagrama de contexto, la especificación de las tácticas y patrones, y los borradores de las vistas de la arquitectura.</t>
  </si>
  <si>
    <t>Borrador #3 del diagrama de contexto; Borrador #3 de la especificación de las tácticas y patrones a utilizar; Borrador #3 de la vista estática, dinámica y física de la arquitectura;</t>
  </si>
  <si>
    <t>Crear la versión final del documento de la arquitectura.</t>
  </si>
  <si>
    <t>Versión final del documento de la arquitectura.</t>
  </si>
  <si>
    <t>Crear la agenda para la reunión #7 con el cliente.</t>
  </si>
  <si>
    <t>Agenda para la reunion #7 con el cliente.</t>
  </si>
  <si>
    <t>Reunión #7 con el cliente.</t>
  </si>
  <si>
    <t>Minuta de la reunión #7 con el cliente.</t>
  </si>
  <si>
    <t>Crear el esquema de la presentación #1 del curso.</t>
  </si>
  <si>
    <t>Esquema de la presentación #1 del curso.</t>
  </si>
  <si>
    <t>Construir el documento a presentar en la presentación #1 del curso.</t>
  </si>
  <si>
    <t>Documento de la presentación media del curso.</t>
  </si>
  <si>
    <t>Presentación #1 del curso.</t>
  </si>
  <si>
    <t>Minuta de la presentación #1 del curso.</t>
  </si>
  <si>
    <t>Fecha de inicio</t>
  </si>
  <si>
    <t>Horas Disponible</t>
  </si>
  <si>
    <t>Porcentaje Individual de las Ganacias Estimadas</t>
  </si>
  <si>
    <t>Porcentaje de las Ganacias Estimadas</t>
  </si>
  <si>
    <t>Porcentaje Individual de Ganacias Obtenidas</t>
  </si>
  <si>
    <t>Porcentaje de las Ganacias Obtenidas</t>
  </si>
</sst>
</file>

<file path=xl/styles.xml><?xml version="1.0" encoding="utf-8"?>
<styleSheet xmlns="http://schemas.openxmlformats.org/spreadsheetml/2006/main">
  <numFmts count="3">
    <numFmt formatCode="GENERAL" numFmtId="164"/>
    <numFmt formatCode="0.00%" numFmtId="165"/>
    <numFmt formatCode="MM/DD/YY" numFmtId="166"/>
  </numFmts>
  <fonts count="8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00000000"/>
      <sz val="12"/>
    </font>
    <font>
      <name val="Times New Roman"/>
      <charset val="1"/>
      <family val="1"/>
      <color rgb="00000000"/>
      <sz val="11"/>
    </font>
    <font>
      <name val="Times New Roman"/>
      <charset val="1"/>
      <family val="1"/>
      <b val="true"/>
      <color rgb="00000000"/>
      <sz val="12"/>
    </font>
    <font>
      <name val="Arial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false" applyBorder="false" applyFont="true" applyProtection="false" borderId="0" fillId="0" fontId="5" numFmtId="164" xfId="0"/>
    <xf applyAlignment="true" applyBorder="true" applyFont="true" applyProtection="false" borderId="1" fillId="2" fontId="6" numFmtId="164" xfId="0">
      <alignment horizontal="center" indent="0" shrinkToFit="false" textRotation="0" vertical="bottom" wrapText="true"/>
    </xf>
    <xf applyAlignment="false" applyBorder="false" applyFont="true" applyProtection="false" borderId="0" fillId="0" fontId="5" numFmtId="165" xfId="0"/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5" numFmtId="164" xfId="0">
      <alignment horizontal="general" indent="0" shrinkToFit="false" textRotation="0" vertical="top" wrapText="true"/>
    </xf>
    <xf applyAlignment="true" applyBorder="true" applyFont="true" applyProtection="false" borderId="1" fillId="2" fontId="6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6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6" numFmtId="165" xfId="0">
      <alignment horizontal="center" indent="0" shrinkToFit="false" textRotation="0" vertical="center" wrapText="true"/>
    </xf>
    <xf applyAlignment="false" applyBorder="false" applyFont="true" applyProtection="false" borderId="0" fillId="0" fontId="4" numFmtId="164" xfId="0"/>
    <xf applyAlignment="false" applyBorder="true" applyFont="true" applyProtection="false" borderId="1" fillId="0" fontId="5" numFmtId="164" xfId="0"/>
    <xf applyAlignment="false" applyBorder="true" applyFont="true" applyProtection="false" borderId="1" fillId="0" fontId="5" numFmtId="166" xfId="0"/>
    <xf applyAlignment="false" applyBorder="true" applyFont="true" applyProtection="false" borderId="1" fillId="0" fontId="5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Recursos!$F$1:$F$1</c:f>
              <c:strCache>
                <c:ptCount val="1"/>
                <c:pt idx="0">
                  <c:v>Porcentaje de las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Recursos!$F$2:$F$12</c:f>
              <c:numCache>
                <c:formatCode>General</c:formatCode>
                <c:ptCount val="11"/>
                <c:pt idx="0">
                  <c:v>0.178423236514523</c:v>
                </c:pt>
                <c:pt idx="1">
                  <c:v>0.402489626556017</c:v>
                </c:pt>
                <c:pt idx="2">
                  <c:v>0.684647302904564</c:v>
                </c:pt>
                <c:pt idx="3">
                  <c:v>0.908713692946058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Recursos!$H$1:$H$1</c:f>
              <c:strCache>
                <c:ptCount val="1"/>
                <c:pt idx="0">
                  <c:v>Porcentaje de las Ganacias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Recursos!$H$2:$H$12</c:f>
              <c:numCache>
                <c:formatCode>General</c:formatCode>
                <c:ptCount val="11"/>
                <c:pt idx="0">
                  <c:v>0.029045643153527</c:v>
                </c:pt>
                <c:pt idx="1">
                  <c:v>0.029045643153527</c:v>
                </c:pt>
                <c:pt idx="2">
                  <c:v>0.029045643153527</c:v>
                </c:pt>
                <c:pt idx="3">
                  <c:v>0.029045643153527</c:v>
                </c:pt>
                <c:pt idx="4">
                  <c:v>0.029045643153527</c:v>
                </c:pt>
                <c:pt idx="5">
                  <c:v>0.029045643153527</c:v>
                </c:pt>
                <c:pt idx="6">
                  <c:v>0.029045643153527</c:v>
                </c:pt>
                <c:pt idx="7">
                  <c:v>0.029045643153527</c:v>
                </c:pt>
                <c:pt idx="8">
                  <c:v>0.029045643153527</c:v>
                </c:pt>
                <c:pt idx="9">
                  <c:v>0.029045643153527</c:v>
                </c:pt>
                <c:pt idx="10">
                  <c:v>0.029045643153527</c:v>
                </c:pt>
              </c:numCache>
            </c:numRef>
          </c:val>
        </c:ser>
        <c:marker val="1"/>
        <c:axId val="95167471"/>
        <c:axId val="82585337"/>
      </c:lineChart>
      <c:catAx>
        <c:axId val="95167471"/>
        <c:scaling>
          <c:orientation val="minMax"/>
        </c:scaling>
        <c:axPos val="b"/>
        <c:majorTickMark val="out"/>
        <c:minorTickMark val="none"/>
        <c:tickLblPos val="nextTo"/>
        <c:crossAx val="8258533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258533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516747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13</xdr:row>
      <xdr:rowOff>3240</xdr:rowOff>
    </xdr:from>
    <xdr:to>
      <xdr:col>7</xdr:col>
      <xdr:colOff>236160</xdr:colOff>
      <xdr:row>34</xdr:row>
      <xdr:rowOff>51480</xdr:rowOff>
    </xdr:to>
    <xdr:graphicFrame>
      <xdr:nvGraphicFramePr>
        <xdr:cNvPr id="0" name=""/>
        <xdr:cNvGraphicFramePr/>
      </xdr:nvGraphicFramePr>
      <xdr:xfrm>
        <a:off x="0" y="2754360"/>
        <a:ext cx="8112600" cy="371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9" activeCellId="0" pane="topLeft" sqref="C9"/>
    </sheetView>
  </sheetViews>
  <cols>
    <col collapsed="false" hidden="false" max="1" min="1" style="1" width="26.7764705882353"/>
    <col collapsed="false" hidden="false" max="1025" min="2" style="2" width="8.40392156862745"/>
  </cols>
  <sheetData>
    <row collapsed="false" customFormat="false" customHeight="false" hidden="false" ht="14.95" outlineLevel="0" r="1">
      <c r="A1" s="3" t="s">
        <v>0</v>
      </c>
      <c r="B1" s="2" t="n">
        <f aca="false">SUM(Recursos!C2:C12)</f>
        <v>385</v>
      </c>
    </row>
    <row collapsed="false" customFormat="false" customHeight="false" hidden="false" ht="14.95" outlineLevel="0" r="2">
      <c r="A2" s="3" t="s">
        <v>1</v>
      </c>
      <c r="B2" s="2" t="n">
        <f aca="false">SUM(Proyecto!E2:E198)</f>
        <v>120.5</v>
      </c>
    </row>
    <row collapsed="false" customFormat="false" customHeight="false" hidden="false" ht="14.95" outlineLevel="0" r="3">
      <c r="A3" s="3"/>
    </row>
    <row collapsed="false" customFormat="false" customHeight="false" hidden="false" ht="14.95" outlineLevel="0" r="4">
      <c r="A4" s="3" t="s">
        <v>2</v>
      </c>
    </row>
    <row collapsed="false" customFormat="false" customHeight="false" hidden="false" ht="14.95" outlineLevel="0" r="5">
      <c r="A5" s="3"/>
    </row>
    <row collapsed="false" customFormat="false" customHeight="false" hidden="false" ht="26.65" outlineLevel="0" r="6">
      <c r="A6" s="3" t="s">
        <v>3</v>
      </c>
      <c r="B6" s="4" t="inlineStr">
        <f aca="false">SUM(Recursos!G2:G12)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"/>
  <sheetViews>
    <sheetView colorId="64" defaultGridColor="true" rightToLeft="false" showFormulas="false" showGridLines="true" showOutlineSymbols="true" showRowColHeaders="true" showZeros="true" tabSelected="true" topLeftCell="B29" view="normal" windowProtection="false" workbookViewId="0" zoomScale="100" zoomScaleNormal="100" zoomScalePageLayoutView="100">
      <selection activeCell="G39" activeCellId="0" pane="topLeft" sqref="G39"/>
    </sheetView>
  </sheetViews>
  <cols>
    <col collapsed="false" hidden="false" max="1" min="1" style="5" width="3.01960784313725"/>
    <col collapsed="false" hidden="false" max="2" min="2" style="6" width="37.2823529411765"/>
    <col collapsed="false" hidden="false" max="3" min="3" style="6" width="27.8"/>
    <col collapsed="false" hidden="false" max="4" min="4" style="6" width="27.8078431372549"/>
    <col collapsed="false" hidden="false" max="5" min="5" style="2" width="12.8470588235294"/>
    <col collapsed="false" hidden="false" max="6" min="6" style="4" width="12.8549019607843"/>
    <col collapsed="false" hidden="false" max="7" min="7" style="2" width="12.8549019607843"/>
    <col collapsed="false" hidden="false" max="8" min="8" style="4" width="12.8549019607843"/>
    <col collapsed="false" hidden="false" max="1021" min="9" style="2" width="8.40392156862745"/>
    <col collapsed="false" hidden="false" max="1025" min="1022" style="0" width="8.40392156862745"/>
  </cols>
  <sheetData>
    <row collapsed="false" customFormat="true" customHeight="false" hidden="false" ht="39.15" outlineLevel="0" r="1" s="10">
      <c r="A1" s="7" t="s">
        <v>4</v>
      </c>
      <c r="B1" s="8" t="s">
        <v>5</v>
      </c>
      <c r="C1" s="8" t="s">
        <v>6</v>
      </c>
      <c r="D1" s="8" t="s">
        <v>7</v>
      </c>
      <c r="E1" s="8" t="s">
        <v>8</v>
      </c>
      <c r="F1" s="9" t="s">
        <v>9</v>
      </c>
      <c r="G1" s="8" t="s">
        <v>10</v>
      </c>
      <c r="H1" s="9" t="s">
        <v>11</v>
      </c>
    </row>
    <row collapsed="false" customFormat="false" customHeight="false" hidden="false" ht="14.95" outlineLevel="0" r="2">
      <c r="A2" s="5" t="n">
        <v>1</v>
      </c>
      <c r="B2" s="6" t="s">
        <v>12</v>
      </c>
      <c r="D2" s="6" t="s">
        <v>13</v>
      </c>
      <c r="E2" s="2" t="n">
        <v>0.5</v>
      </c>
      <c r="F2" s="4" t="n">
        <f aca="false">E2/_vTDHE</f>
        <v>0.004149377593361</v>
      </c>
      <c r="G2" s="2" t="n">
        <v>1</v>
      </c>
      <c r="H2" s="4" t="inlineStr">
        <f aca="false">F2</f>
        <is>
          <t/>
        </is>
      </c>
    </row>
    <row collapsed="false" customFormat="false" customHeight="false" hidden="false" ht="14.95" outlineLevel="0" r="3">
      <c r="A3" s="5" t="n">
        <v>2</v>
      </c>
      <c r="B3" s="6" t="s">
        <v>14</v>
      </c>
      <c r="D3" s="6" t="s">
        <v>15</v>
      </c>
      <c r="E3" s="2" t="n">
        <v>0.5</v>
      </c>
      <c r="F3" s="4" t="n">
        <f aca="false">E3/_vTDHE</f>
        <v>0.004149377593361</v>
      </c>
      <c r="G3" s="2" t="n">
        <v>1</v>
      </c>
      <c r="H3" s="4" t="inlineStr">
        <f aca="false">F3</f>
        <is>
          <t/>
        </is>
      </c>
    </row>
    <row collapsed="false" customFormat="false" customHeight="false" hidden="false" ht="14.95" outlineLevel="0" r="4">
      <c r="A4" s="5" t="n">
        <v>3</v>
      </c>
      <c r="B4" s="6" t="s">
        <v>16</v>
      </c>
      <c r="D4" s="6" t="s">
        <v>17</v>
      </c>
      <c r="E4" s="2" t="n">
        <v>0.5</v>
      </c>
      <c r="F4" s="4" t="n">
        <f aca="false">E4/_vTDHE</f>
        <v>0.004149377593361</v>
      </c>
      <c r="G4" s="2" t="n">
        <v>1</v>
      </c>
      <c r="H4" s="4" t="inlineStr">
        <f aca="false">F4</f>
        <is>
          <t/>
        </is>
      </c>
    </row>
    <row collapsed="false" customFormat="false" customHeight="false" hidden="false" ht="14.95" outlineLevel="0" r="5">
      <c r="A5" s="5" t="n">
        <v>4</v>
      </c>
      <c r="B5" s="6" t="s">
        <v>18</v>
      </c>
      <c r="D5" s="6" t="s">
        <v>19</v>
      </c>
      <c r="E5" s="2" t="n">
        <v>2</v>
      </c>
      <c r="F5" s="4" t="n">
        <f aca="false">E5/_vTDHE</f>
        <v>0.016597510373444</v>
      </c>
      <c r="G5" s="2" t="n">
        <v>1</v>
      </c>
      <c r="H5" s="4" t="inlineStr">
        <f aca="false">F5</f>
        <is>
          <t/>
        </is>
      </c>
    </row>
    <row collapsed="false" customFormat="false" customHeight="false" hidden="false" ht="14.95" outlineLevel="0" r="6">
      <c r="A6" s="5" t="n">
        <v>5</v>
      </c>
      <c r="B6" s="6" t="s">
        <v>20</v>
      </c>
      <c r="D6" s="6" t="s">
        <v>21</v>
      </c>
      <c r="E6" s="2" t="n">
        <v>2.5</v>
      </c>
      <c r="F6" s="4" t="n">
        <f aca="false">E6/_vTDHE</f>
        <v>0.020746887966805</v>
      </c>
      <c r="G6" s="2" t="n">
        <v>1</v>
      </c>
    </row>
    <row collapsed="false" customFormat="false" customHeight="false" hidden="false" ht="26.65" outlineLevel="0" r="7">
      <c r="A7" s="5" t="n">
        <v>6</v>
      </c>
      <c r="B7" s="6" t="s">
        <v>22</v>
      </c>
      <c r="D7" s="6" t="s">
        <v>23</v>
      </c>
      <c r="E7" s="2" t="n">
        <v>10</v>
      </c>
      <c r="F7" s="4" t="n">
        <f aca="false">E7/_vTDHE</f>
        <v>0.0829875518672199</v>
      </c>
      <c r="G7" s="2" t="n">
        <v>1</v>
      </c>
    </row>
    <row collapsed="false" customFormat="false" customHeight="false" hidden="false" ht="26.65" outlineLevel="0" r="8">
      <c r="A8" s="5" t="n">
        <v>7</v>
      </c>
      <c r="B8" s="6" t="s">
        <v>24</v>
      </c>
      <c r="D8" s="6" t="s">
        <v>25</v>
      </c>
      <c r="E8" s="2" t="n">
        <v>3</v>
      </c>
      <c r="F8" s="4" t="n">
        <f aca="false">E8/_vTDHE</f>
        <v>0.024896265560166</v>
      </c>
      <c r="G8" s="2" t="n">
        <v>1</v>
      </c>
    </row>
    <row collapsed="false" customFormat="false" customHeight="false" hidden="false" ht="14.95" outlineLevel="0" r="9">
      <c r="A9" s="5" t="n">
        <v>8</v>
      </c>
      <c r="B9" s="6" t="s">
        <v>26</v>
      </c>
      <c r="D9" s="6" t="s">
        <v>27</v>
      </c>
      <c r="E9" s="2" t="n">
        <v>0.5</v>
      </c>
      <c r="F9" s="4" t="n">
        <f aca="false">E9/_vTDHE</f>
        <v>0.004149377593361</v>
      </c>
      <c r="G9" s="2" t="n">
        <v>1</v>
      </c>
    </row>
    <row collapsed="false" customFormat="false" customHeight="false" hidden="false" ht="14.95" outlineLevel="0" r="10">
      <c r="A10" s="5" t="n">
        <v>9</v>
      </c>
      <c r="B10" s="6" t="s">
        <v>28</v>
      </c>
      <c r="D10" s="6" t="s">
        <v>29</v>
      </c>
      <c r="E10" s="2" t="n">
        <v>2</v>
      </c>
      <c r="F10" s="4" t="n">
        <f aca="false">E10/_vTDHE</f>
        <v>0.016597510373444</v>
      </c>
      <c r="G10" s="2" t="n">
        <v>1</v>
      </c>
    </row>
    <row collapsed="false" customFormat="false" customHeight="false" hidden="false" ht="26.65" outlineLevel="0" r="11">
      <c r="A11" s="5" t="n">
        <v>10</v>
      </c>
      <c r="B11" s="6" t="s">
        <v>30</v>
      </c>
      <c r="D11" s="6" t="s">
        <v>31</v>
      </c>
      <c r="E11" s="2" t="n">
        <v>10</v>
      </c>
      <c r="F11" s="4" t="n">
        <f aca="false">E11/_vTDHE</f>
        <v>0.0829875518672199</v>
      </c>
      <c r="G11" s="2" t="n">
        <v>2</v>
      </c>
    </row>
    <row collapsed="false" customFormat="false" customHeight="false" hidden="false" ht="26.65" outlineLevel="0" r="12">
      <c r="A12" s="5" t="n">
        <v>11</v>
      </c>
      <c r="B12" s="6" t="s">
        <v>32</v>
      </c>
      <c r="D12" s="6" t="s">
        <v>33</v>
      </c>
      <c r="E12" s="2" t="n">
        <v>3</v>
      </c>
      <c r="F12" s="4" t="n">
        <f aca="false">E12/_vTDHE</f>
        <v>0.024896265560166</v>
      </c>
      <c r="G12" s="2" t="n">
        <v>2</v>
      </c>
    </row>
    <row collapsed="false" customFormat="false" customHeight="false" hidden="false" ht="14.95" outlineLevel="0" r="13">
      <c r="A13" s="5" t="n">
        <v>12</v>
      </c>
      <c r="B13" s="6" t="s">
        <v>34</v>
      </c>
      <c r="D13" s="6" t="s">
        <v>35</v>
      </c>
      <c r="E13" s="2" t="n">
        <v>0.5</v>
      </c>
      <c r="F13" s="4" t="n">
        <f aca="false">E13/_vTDHE</f>
        <v>0.004149377593361</v>
      </c>
      <c r="G13" s="2" t="n">
        <v>2</v>
      </c>
    </row>
    <row collapsed="false" customFormat="false" customHeight="false" hidden="false" ht="14.95" outlineLevel="0" r="14">
      <c r="A14" s="5" t="n">
        <v>13</v>
      </c>
      <c r="B14" s="6" t="s">
        <v>36</v>
      </c>
      <c r="D14" s="6" t="s">
        <v>37</v>
      </c>
      <c r="E14" s="2" t="n">
        <v>2</v>
      </c>
      <c r="F14" s="4" t="n">
        <f aca="false">E14/_vTDHE</f>
        <v>0.016597510373444</v>
      </c>
      <c r="G14" s="2" t="n">
        <v>2</v>
      </c>
    </row>
    <row collapsed="false" customFormat="false" customHeight="false" hidden="false" ht="26.65" outlineLevel="0" r="15">
      <c r="A15" s="5" t="n">
        <v>14</v>
      </c>
      <c r="B15" s="6" t="s">
        <v>38</v>
      </c>
      <c r="D15" s="6" t="s">
        <v>39</v>
      </c>
      <c r="E15" s="2" t="n">
        <v>6</v>
      </c>
      <c r="F15" s="4" t="n">
        <f aca="false">E15/_vTDHE</f>
        <v>0.0497925311203319</v>
      </c>
      <c r="G15" s="2" t="n">
        <v>2</v>
      </c>
    </row>
    <row collapsed="false" customFormat="false" customHeight="false" hidden="false" ht="26.65" outlineLevel="0" r="16">
      <c r="A16" s="5" t="n">
        <v>15</v>
      </c>
      <c r="B16" s="6" t="s">
        <v>40</v>
      </c>
      <c r="D16" s="6" t="s">
        <v>41</v>
      </c>
      <c r="E16" s="2" t="n">
        <v>3</v>
      </c>
      <c r="F16" s="4" t="n">
        <f aca="false">E16/_vTDHE</f>
        <v>0.024896265560166</v>
      </c>
      <c r="G16" s="2" t="n">
        <v>2</v>
      </c>
    </row>
    <row collapsed="false" customFormat="false" customHeight="false" hidden="false" ht="14.95" outlineLevel="0" r="17">
      <c r="A17" s="5" t="n">
        <v>16</v>
      </c>
      <c r="B17" s="6" t="s">
        <v>42</v>
      </c>
      <c r="D17" s="6" t="s">
        <v>43</v>
      </c>
      <c r="E17" s="2" t="n">
        <v>0.5</v>
      </c>
      <c r="F17" s="4" t="n">
        <f aca="false">E17/_vTDHE</f>
        <v>0.004149377593361</v>
      </c>
      <c r="G17" s="2" t="n">
        <v>2</v>
      </c>
    </row>
    <row collapsed="false" customFormat="false" customHeight="false" hidden="false" ht="14.95" outlineLevel="0" r="18">
      <c r="A18" s="5" t="n">
        <v>17</v>
      </c>
      <c r="B18" s="6" t="s">
        <v>44</v>
      </c>
      <c r="D18" s="6" t="s">
        <v>45</v>
      </c>
      <c r="E18" s="2" t="n">
        <v>2</v>
      </c>
      <c r="F18" s="4" t="n">
        <f aca="false">E18/_vTDHE</f>
        <v>0.016597510373444</v>
      </c>
      <c r="G18" s="2" t="n">
        <v>2</v>
      </c>
    </row>
    <row collapsed="false" customFormat="false" customHeight="false" hidden="false" ht="14.95" outlineLevel="0" r="19">
      <c r="A19" s="5" t="n">
        <v>18</v>
      </c>
      <c r="B19" s="6" t="s">
        <v>46</v>
      </c>
      <c r="D19" s="6" t="s">
        <v>47</v>
      </c>
      <c r="E19" s="2" t="n">
        <v>2.5</v>
      </c>
      <c r="F19" s="4" t="n">
        <f aca="false">E19/_vTDHE</f>
        <v>0.020746887966805</v>
      </c>
      <c r="G19" s="2" t="n">
        <v>3</v>
      </c>
    </row>
    <row collapsed="false" customFormat="false" customHeight="false" hidden="false" ht="14.95" outlineLevel="0" r="20">
      <c r="A20" s="5" t="n">
        <v>19</v>
      </c>
      <c r="B20" s="6" t="s">
        <v>48</v>
      </c>
      <c r="D20" s="6" t="s">
        <v>49</v>
      </c>
      <c r="E20" s="2" t="n">
        <v>3</v>
      </c>
      <c r="F20" s="4" t="n">
        <f aca="false">E20/_vTDHE</f>
        <v>0.024896265560166</v>
      </c>
      <c r="G20" s="2" t="n">
        <v>3</v>
      </c>
    </row>
    <row collapsed="false" customFormat="false" customHeight="false" hidden="false" ht="26.65" outlineLevel="0" r="21">
      <c r="A21" s="5" t="n">
        <v>20</v>
      </c>
      <c r="B21" s="6" t="s">
        <v>50</v>
      </c>
      <c r="D21" s="6" t="s">
        <v>51</v>
      </c>
      <c r="E21" s="2" t="n">
        <v>5</v>
      </c>
      <c r="F21" s="4" t="n">
        <f aca="false">E21/_vTDHE</f>
        <v>0.04149377593361</v>
      </c>
      <c r="G21" s="2" t="n">
        <v>3</v>
      </c>
    </row>
    <row collapsed="false" customFormat="false" customHeight="false" hidden="false" ht="26.65" outlineLevel="0" r="22">
      <c r="A22" s="5" t="n">
        <v>21</v>
      </c>
      <c r="B22" s="6" t="s">
        <v>52</v>
      </c>
      <c r="D22" s="6" t="s">
        <v>53</v>
      </c>
      <c r="E22" s="2" t="n">
        <v>10</v>
      </c>
      <c r="F22" s="4" t="n">
        <f aca="false">E22/_vTDHE</f>
        <v>0.0829875518672199</v>
      </c>
      <c r="G22" s="2" t="n">
        <v>3</v>
      </c>
    </row>
    <row collapsed="false" customFormat="false" customHeight="false" hidden="false" ht="26.65" outlineLevel="0" r="23">
      <c r="A23" s="5" t="n">
        <v>22</v>
      </c>
      <c r="B23" s="6" t="s">
        <v>54</v>
      </c>
      <c r="D23" s="6" t="s">
        <v>55</v>
      </c>
      <c r="E23" s="2" t="n">
        <v>5</v>
      </c>
      <c r="F23" s="4" t="n">
        <f aca="false">E23/_vTDHE</f>
        <v>0.04149377593361</v>
      </c>
      <c r="G23" s="2" t="n">
        <v>3</v>
      </c>
    </row>
    <row collapsed="false" customFormat="false" customHeight="false" hidden="false" ht="26.65" outlineLevel="0" r="24">
      <c r="A24" s="5" t="n">
        <v>23</v>
      </c>
      <c r="B24" s="6" t="s">
        <v>56</v>
      </c>
      <c r="D24" s="6" t="s">
        <v>57</v>
      </c>
      <c r="E24" s="2" t="n">
        <v>3</v>
      </c>
      <c r="F24" s="4" t="n">
        <f aca="false">E24/_vTDHE</f>
        <v>0.024896265560166</v>
      </c>
      <c r="G24" s="2" t="n">
        <v>3</v>
      </c>
    </row>
    <row collapsed="false" customFormat="false" customHeight="false" hidden="false" ht="26.65" outlineLevel="0" r="25">
      <c r="A25" s="5" t="n">
        <v>24</v>
      </c>
      <c r="B25" s="6" t="s">
        <v>58</v>
      </c>
      <c r="D25" s="6" t="s">
        <v>59</v>
      </c>
      <c r="E25" s="2" t="n">
        <v>3</v>
      </c>
      <c r="F25" s="4" t="n">
        <f aca="false">E25/_vTDHE</f>
        <v>0.024896265560166</v>
      </c>
      <c r="G25" s="2" t="n">
        <v>3</v>
      </c>
    </row>
    <row collapsed="false" customFormat="false" customHeight="false" hidden="false" ht="14.95" outlineLevel="0" r="26">
      <c r="A26" s="5" t="n">
        <v>25</v>
      </c>
      <c r="B26" s="6" t="s">
        <v>60</v>
      </c>
      <c r="D26" s="6" t="s">
        <v>61</v>
      </c>
      <c r="E26" s="2" t="n">
        <v>0.5</v>
      </c>
      <c r="F26" s="4" t="n">
        <f aca="false">E26/_vTDHE</f>
        <v>0.004149377593361</v>
      </c>
      <c r="G26" s="2" t="n">
        <v>3</v>
      </c>
    </row>
    <row collapsed="false" customFormat="false" customHeight="false" hidden="false" ht="14.95" outlineLevel="0" r="27">
      <c r="A27" s="5" t="n">
        <v>26</v>
      </c>
      <c r="B27" s="6" t="s">
        <v>62</v>
      </c>
      <c r="D27" s="6" t="s">
        <v>63</v>
      </c>
      <c r="E27" s="2" t="n">
        <v>2</v>
      </c>
      <c r="F27" s="4" t="n">
        <f aca="false">E27/_vTDHE</f>
        <v>0.016597510373444</v>
      </c>
      <c r="G27" s="2" t="n">
        <v>3</v>
      </c>
    </row>
    <row collapsed="false" customFormat="false" customHeight="false" hidden="false" ht="64.15" outlineLevel="0" r="28">
      <c r="A28" s="5" t="n">
        <v>27</v>
      </c>
      <c r="B28" s="6" t="s">
        <v>64</v>
      </c>
      <c r="D28" s="6" t="s">
        <v>65</v>
      </c>
      <c r="E28" s="2" t="n">
        <v>10</v>
      </c>
      <c r="F28" s="4" t="n">
        <f aca="false">E28/_vTDHE</f>
        <v>0.0829875518672199</v>
      </c>
      <c r="G28" s="2" t="n">
        <v>4</v>
      </c>
    </row>
    <row collapsed="false" customFormat="false" customHeight="false" hidden="false" ht="26.65" outlineLevel="0" r="29">
      <c r="A29" s="5" t="n">
        <v>28</v>
      </c>
      <c r="B29" s="6" t="s">
        <v>66</v>
      </c>
      <c r="D29" s="6" t="s">
        <v>67</v>
      </c>
      <c r="E29" s="2" t="n">
        <v>3</v>
      </c>
      <c r="F29" s="4" t="n">
        <f aca="false">E29/_vTDHE</f>
        <v>0.024896265560166</v>
      </c>
      <c r="G29" s="2" t="n">
        <v>4</v>
      </c>
    </row>
    <row collapsed="false" customFormat="false" customHeight="false" hidden="false" ht="14.95" outlineLevel="0" r="30">
      <c r="A30" s="5" t="n">
        <v>29</v>
      </c>
      <c r="B30" s="6" t="s">
        <v>68</v>
      </c>
      <c r="D30" s="6" t="s">
        <v>69</v>
      </c>
      <c r="E30" s="2" t="n">
        <v>0.5</v>
      </c>
      <c r="F30" s="4" t="n">
        <f aca="false">E30/_vTDHE</f>
        <v>0.004149377593361</v>
      </c>
      <c r="G30" s="2" t="n">
        <v>4</v>
      </c>
    </row>
    <row collapsed="false" customFormat="false" customHeight="false" hidden="false" ht="14.95" outlineLevel="0" r="31">
      <c r="A31" s="5" t="n">
        <v>30</v>
      </c>
      <c r="B31" s="6" t="s">
        <v>70</v>
      </c>
      <c r="D31" s="6" t="s">
        <v>71</v>
      </c>
      <c r="E31" s="2" t="n">
        <v>2</v>
      </c>
      <c r="F31" s="4" t="n">
        <f aca="false">E31/_vTDHE</f>
        <v>0.016597510373444</v>
      </c>
      <c r="G31" s="2" t="n">
        <v>4</v>
      </c>
    </row>
    <row collapsed="false" customFormat="false" customHeight="false" hidden="false" ht="64.15" outlineLevel="0" r="32">
      <c r="A32" s="5" t="n">
        <v>31</v>
      </c>
      <c r="B32" s="6" t="s">
        <v>72</v>
      </c>
      <c r="D32" s="6" t="s">
        <v>73</v>
      </c>
      <c r="E32" s="2" t="n">
        <v>6</v>
      </c>
      <c r="F32" s="4" t="n">
        <f aca="false">E32/_vTDHE</f>
        <v>0.0497925311203319</v>
      </c>
      <c r="G32" s="2" t="n">
        <v>4</v>
      </c>
    </row>
    <row collapsed="false" customFormat="false" customHeight="false" hidden="false" ht="26.65" outlineLevel="0" r="33">
      <c r="A33" s="5" t="n">
        <v>32</v>
      </c>
      <c r="B33" s="6" t="s">
        <v>74</v>
      </c>
      <c r="D33" s="6" t="s">
        <v>75</v>
      </c>
      <c r="E33" s="2" t="n">
        <v>3</v>
      </c>
      <c r="F33" s="4" t="n">
        <f aca="false">E33/_vTDHE</f>
        <v>0.024896265560166</v>
      </c>
      <c r="G33" s="2" t="n">
        <v>4</v>
      </c>
    </row>
    <row collapsed="false" customFormat="false" customHeight="false" hidden="false" ht="14.95" outlineLevel="0" r="34">
      <c r="A34" s="5" t="n">
        <v>33</v>
      </c>
      <c r="B34" s="6" t="s">
        <v>76</v>
      </c>
      <c r="D34" s="6" t="s">
        <v>77</v>
      </c>
      <c r="E34" s="2" t="n">
        <v>0.5</v>
      </c>
      <c r="F34" s="4" t="n">
        <f aca="false">E34/_vTDHE</f>
        <v>0.004149377593361</v>
      </c>
      <c r="G34" s="2" t="n">
        <v>4</v>
      </c>
    </row>
    <row collapsed="false" customFormat="false" customHeight="false" hidden="false" ht="14.95" outlineLevel="0" r="35">
      <c r="A35" s="5" t="n">
        <v>34</v>
      </c>
      <c r="B35" s="6" t="s">
        <v>78</v>
      </c>
      <c r="D35" s="6" t="s">
        <v>79</v>
      </c>
      <c r="E35" s="2" t="n">
        <v>2</v>
      </c>
      <c r="F35" s="4" t="n">
        <f aca="false">E35/_vTDHE</f>
        <v>0.016597510373444</v>
      </c>
      <c r="G35" s="2" t="n">
        <v>4</v>
      </c>
    </row>
    <row collapsed="false" customFormat="false" customHeight="false" hidden="false" ht="14.95" outlineLevel="0" r="36">
      <c r="A36" s="5" t="n">
        <v>35</v>
      </c>
      <c r="B36" s="6" t="s">
        <v>80</v>
      </c>
      <c r="D36" s="6" t="s">
        <v>81</v>
      </c>
      <c r="E36" s="2" t="n">
        <v>3</v>
      </c>
      <c r="F36" s="4" t="n">
        <f aca="false">E36/_vTDHE</f>
        <v>0.024896265560166</v>
      </c>
      <c r="G36" s="2" t="n">
        <v>5</v>
      </c>
    </row>
    <row collapsed="false" customFormat="false" customHeight="false" hidden="false" ht="26.65" outlineLevel="0" r="37">
      <c r="A37" s="5" t="n">
        <v>36</v>
      </c>
      <c r="B37" s="6" t="s">
        <v>82</v>
      </c>
      <c r="D37" s="6" t="s">
        <v>83</v>
      </c>
      <c r="E37" s="2" t="n">
        <v>3</v>
      </c>
      <c r="F37" s="4" t="n">
        <f aca="false">E37/_vTDHE</f>
        <v>0.024896265560166</v>
      </c>
      <c r="G37" s="2" t="n">
        <v>5</v>
      </c>
    </row>
    <row collapsed="false" customFormat="false" customHeight="false" hidden="false" ht="14.95" outlineLevel="0" r="38">
      <c r="A38" s="5" t="n">
        <v>37</v>
      </c>
      <c r="B38" s="6" t="s">
        <v>84</v>
      </c>
      <c r="D38" s="6" t="s">
        <v>85</v>
      </c>
      <c r="E38" s="2" t="n">
        <v>5</v>
      </c>
      <c r="F38" s="4" t="n">
        <f aca="false">E38/_vTDHE</f>
        <v>0.04149377593361</v>
      </c>
      <c r="G38" s="2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5" activeCellId="0" pane="topLeft" sqref="D5"/>
    </sheetView>
  </sheetViews>
  <cols>
    <col collapsed="false" hidden="false" max="8" min="1" style="2" width="11.6274509803922"/>
    <col collapsed="false" hidden="false" max="1025" min="9" style="2" width="10.5725490196078"/>
  </cols>
  <sheetData>
    <row collapsed="false" customFormat="true" customHeight="false" hidden="false" ht="51.65" outlineLevel="0" r="1" s="10">
      <c r="A1" s="8" t="s">
        <v>10</v>
      </c>
      <c r="B1" s="8" t="s">
        <v>86</v>
      </c>
      <c r="C1" s="8" t="s">
        <v>87</v>
      </c>
      <c r="D1" s="8" t="s">
        <v>8</v>
      </c>
      <c r="E1" s="8" t="s">
        <v>88</v>
      </c>
      <c r="F1" s="8" t="s">
        <v>89</v>
      </c>
      <c r="G1" s="8" t="s">
        <v>90</v>
      </c>
      <c r="H1" s="8" t="s">
        <v>91</v>
      </c>
    </row>
    <row collapsed="false" customFormat="false" customHeight="false" hidden="false" ht="13.75" outlineLevel="0" r="2">
      <c r="A2" s="11" t="n">
        <v>1</v>
      </c>
      <c r="B2" s="12" t="n">
        <v>41905</v>
      </c>
      <c r="C2" s="11" t="n">
        <v>35</v>
      </c>
      <c r="D2" s="11" t="n">
        <f aca="false">SUMIF(_cS, A2, _cHE)</f>
        <v>21.5</v>
      </c>
      <c r="E2" s="13" t="n">
        <f aca="false">SUMIF(_cS, A2, _cPIDHE)</f>
        <v>0.178423236514523</v>
      </c>
      <c r="F2" s="13" t="inlineStr">
        <f aca="false">E2</f>
        <is>
          <t/>
        </is>
      </c>
      <c r="G2" s="13" t="n">
        <f aca="false">SUMIF(_cS, A2, _cPIDHO)</f>
        <v>0.029045643153527</v>
      </c>
      <c r="H2" s="13" t="inlineStr">
        <f aca="false">G2</f>
        <is>
          <t/>
        </is>
      </c>
    </row>
    <row collapsed="false" customFormat="false" customHeight="false" hidden="false" ht="13.75" outlineLevel="0" r="3">
      <c r="A3" s="11" t="n">
        <v>2</v>
      </c>
      <c r="B3" s="12" t="inlineStr">
        <f aca="false">B2+7</f>
        <is>
          <t/>
        </is>
      </c>
      <c r="C3" s="11" t="n">
        <v>35</v>
      </c>
      <c r="D3" s="11" t="n">
        <f aca="false">SUMIF(_cS, A3, _cHE)</f>
        <v>27</v>
      </c>
      <c r="E3" s="13" t="n">
        <f aca="false">SUMIF(_cS, A3, _cPIDHE)</f>
        <v>0.224066390041494</v>
      </c>
      <c r="F3" s="13" t="inlineStr">
        <f aca="false">E3+F2</f>
        <is>
          <t/>
        </is>
      </c>
      <c r="G3" s="13" t="n">
        <f aca="false">SUMIF(_cS, A3, _cPIDHO)</f>
        <v>0</v>
      </c>
      <c r="H3" s="13" t="inlineStr">
        <f aca="false">G3+H2</f>
        <is>
          <t/>
        </is>
      </c>
    </row>
    <row collapsed="false" customFormat="false" customHeight="false" hidden="false" ht="13.75" outlineLevel="0" r="4">
      <c r="A4" s="11" t="n">
        <v>3</v>
      </c>
      <c r="B4" s="12" t="inlineStr">
        <f aca="false">B3+7</f>
        <is>
          <t/>
        </is>
      </c>
      <c r="C4" s="11" t="n">
        <v>35</v>
      </c>
      <c r="D4" s="11" t="n">
        <f aca="false">SUMIF(_cS, A4, _cHE)</f>
        <v>34</v>
      </c>
      <c r="E4" s="13" t="n">
        <f aca="false">SUMIF(_cS, A4, _cPIDHE)</f>
        <v>0.282157676348548</v>
      </c>
      <c r="F4" s="13" t="inlineStr">
        <f aca="false">E4+F3</f>
        <is>
          <t/>
        </is>
      </c>
      <c r="G4" s="13" t="n">
        <f aca="false">SUMIF(_cS, A4, _cPIDHO)</f>
        <v>0</v>
      </c>
      <c r="H4" s="13" t="inlineStr">
        <f aca="false">G4+H3</f>
        <is>
          <t/>
        </is>
      </c>
    </row>
    <row collapsed="false" customFormat="false" customHeight="false" hidden="false" ht="13.75" outlineLevel="0" r="5">
      <c r="A5" s="11" t="n">
        <v>4</v>
      </c>
      <c r="B5" s="12" t="inlineStr">
        <f aca="false">B4+7</f>
        <is>
          <t/>
        </is>
      </c>
      <c r="C5" s="11" t="n">
        <v>35</v>
      </c>
      <c r="D5" s="11" t="n">
        <f aca="false">SUMIF(_cS, A5, _cHE)</f>
        <v>27</v>
      </c>
      <c r="E5" s="13" t="n">
        <f aca="false">SUMIF(_cS, A5, _cPIDHE)</f>
        <v>0.224066390041494</v>
      </c>
      <c r="F5" s="13" t="inlineStr">
        <f aca="false">E5+F4</f>
        <is>
          <t/>
        </is>
      </c>
      <c r="G5" s="13" t="n">
        <f aca="false">SUMIF(_cS, A5, _cPIDHO)</f>
        <v>0</v>
      </c>
      <c r="H5" s="13" t="inlineStr">
        <f aca="false">G5+H4</f>
        <is>
          <t/>
        </is>
      </c>
    </row>
    <row collapsed="false" customFormat="false" customHeight="false" hidden="false" ht="13.75" outlineLevel="0" r="6">
      <c r="A6" s="11" t="n">
        <v>5</v>
      </c>
      <c r="B6" s="12" t="inlineStr">
        <f aca="false">B5+7</f>
        <is>
          <t/>
        </is>
      </c>
      <c r="C6" s="11" t="n">
        <v>35</v>
      </c>
      <c r="D6" s="11" t="n">
        <f aca="false">SUMIF(_cS, A6, _cHE)</f>
        <v>11</v>
      </c>
      <c r="E6" s="13" t="n">
        <f aca="false">SUMIF(_cS, A6, _cPIDHE)</f>
        <v>0.0912863070539419</v>
      </c>
      <c r="F6" s="13" t="inlineStr">
        <f aca="false">E6+F5</f>
        <is>
          <t/>
        </is>
      </c>
      <c r="G6" s="13" t="n">
        <f aca="false">SUMIF(_cS, A6, _cPIDHO)</f>
        <v>0</v>
      </c>
      <c r="H6" s="13" t="inlineStr">
        <f aca="false">G6+H5</f>
        <is>
          <t/>
        </is>
      </c>
    </row>
    <row collapsed="false" customFormat="false" customHeight="false" hidden="false" ht="13.75" outlineLevel="0" r="7">
      <c r="A7" s="11" t="n">
        <v>6</v>
      </c>
      <c r="B7" s="12" t="inlineStr">
        <f aca="false">B6+7</f>
        <is>
          <t/>
        </is>
      </c>
      <c r="C7" s="11" t="n">
        <v>35</v>
      </c>
      <c r="D7" s="11" t="n">
        <f aca="false">SUMIF(_cS, A7, _cHE)</f>
        <v>0</v>
      </c>
      <c r="E7" s="13" t="n">
        <f aca="false">SUMIF(_cS, A7, _cPIDHE)</f>
        <v>0</v>
      </c>
      <c r="F7" s="13" t="inlineStr">
        <f aca="false">E7+F6</f>
        <is>
          <t/>
        </is>
      </c>
      <c r="G7" s="13" t="n">
        <f aca="false">SUMIF(_cS, A7, _cPIDHO)</f>
        <v>0</v>
      </c>
      <c r="H7" s="13" t="inlineStr">
        <f aca="false">G7+H6</f>
        <is>
          <t/>
        </is>
      </c>
    </row>
    <row collapsed="false" customFormat="false" customHeight="false" hidden="false" ht="13.75" outlineLevel="0" r="8">
      <c r="A8" s="11" t="n">
        <v>7</v>
      </c>
      <c r="B8" s="12" t="inlineStr">
        <f aca="false">B7+7</f>
        <is>
          <t/>
        </is>
      </c>
      <c r="C8" s="11" t="n">
        <v>35</v>
      </c>
      <c r="D8" s="11" t="n">
        <f aca="false">SUMIF(_cS, A8, _cHE)</f>
        <v>0</v>
      </c>
      <c r="E8" s="13" t="n">
        <f aca="false">SUMIF(_cS, A8, _cPIDHE)</f>
        <v>0</v>
      </c>
      <c r="F8" s="13" t="inlineStr">
        <f aca="false">E8+F7</f>
        <is>
          <t/>
        </is>
      </c>
      <c r="G8" s="13" t="n">
        <f aca="false">SUMIF(_cS, A8, _cPIDHO)</f>
        <v>0</v>
      </c>
      <c r="H8" s="13" t="inlineStr">
        <f aca="false">G8+H7</f>
        <is>
          <t/>
        </is>
      </c>
    </row>
    <row collapsed="false" customFormat="false" customHeight="false" hidden="false" ht="13.75" outlineLevel="0" r="9">
      <c r="A9" s="11" t="n">
        <v>8</v>
      </c>
      <c r="B9" s="12" t="inlineStr">
        <f aca="false">B8+7</f>
        <is>
          <t/>
        </is>
      </c>
      <c r="C9" s="11" t="n">
        <v>35</v>
      </c>
      <c r="D9" s="11" t="n">
        <f aca="false">SUMIF(_cS, A9, _cHE)</f>
        <v>0</v>
      </c>
      <c r="E9" s="13" t="n">
        <f aca="false">SUMIF(_cS, A9, _cPIDHE)</f>
        <v>0</v>
      </c>
      <c r="F9" s="13" t="inlineStr">
        <f aca="false">E9+F8</f>
        <is>
          <t/>
        </is>
      </c>
      <c r="G9" s="13" t="n">
        <f aca="false">SUMIF(_cS, A9, _cPIDHO)</f>
        <v>0</v>
      </c>
      <c r="H9" s="13" t="inlineStr">
        <f aca="false">G9+H8</f>
        <is>
          <t/>
        </is>
      </c>
    </row>
    <row collapsed="false" customFormat="false" customHeight="false" hidden="false" ht="13.75" outlineLevel="0" r="10">
      <c r="A10" s="11" t="n">
        <v>9</v>
      </c>
      <c r="B10" s="12" t="inlineStr">
        <f aca="false">B9+7</f>
        <is>
          <t/>
        </is>
      </c>
      <c r="C10" s="11" t="n">
        <v>35</v>
      </c>
      <c r="D10" s="11" t="n">
        <f aca="false">SUMIF(_cS, A10, _cHE)</f>
        <v>0</v>
      </c>
      <c r="E10" s="13" t="n">
        <f aca="false">SUMIF(_cS, A10, _cPIDHE)</f>
        <v>0</v>
      </c>
      <c r="F10" s="13" t="inlineStr">
        <f aca="false">E10+F9</f>
        <is>
          <t/>
        </is>
      </c>
      <c r="G10" s="13" t="n">
        <f aca="false">SUMIF(_cS, A10, _cPIDHO)</f>
        <v>0</v>
      </c>
      <c r="H10" s="13" t="inlineStr">
        <f aca="false">G10+H9</f>
        <is>
          <t/>
        </is>
      </c>
    </row>
    <row collapsed="false" customFormat="false" customHeight="false" hidden="false" ht="13.75" outlineLevel="0" r="11">
      <c r="A11" s="11" t="n">
        <v>10</v>
      </c>
      <c r="B11" s="12" t="inlineStr">
        <f aca="false">B10+7</f>
        <is>
          <t/>
        </is>
      </c>
      <c r="C11" s="11" t="n">
        <v>35</v>
      </c>
      <c r="D11" s="11" t="n">
        <f aca="false">SUMIF(_cS, A11, _cHE)</f>
        <v>0</v>
      </c>
      <c r="E11" s="13" t="n">
        <f aca="false">SUMIF(_cS, A11, _cPIDHE)</f>
        <v>0</v>
      </c>
      <c r="F11" s="13" t="inlineStr">
        <f aca="false">E11+F10</f>
        <is>
          <t/>
        </is>
      </c>
      <c r="G11" s="13" t="n">
        <f aca="false">SUMIF(_cS, A11, _cPIDHO)</f>
        <v>0</v>
      </c>
      <c r="H11" s="13" t="inlineStr">
        <f aca="false">G11+H10</f>
        <is>
          <t/>
        </is>
      </c>
    </row>
    <row collapsed="false" customFormat="false" customHeight="false" hidden="false" ht="13.75" outlineLevel="0" r="12">
      <c r="A12" s="11" t="n">
        <v>11</v>
      </c>
      <c r="B12" s="12" t="inlineStr">
        <f aca="false">B11+7</f>
        <is>
          <t/>
        </is>
      </c>
      <c r="C12" s="11" t="n">
        <v>35</v>
      </c>
      <c r="D12" s="11" t="n">
        <f aca="false">SUMIF(_cS, A12, _cHE)</f>
        <v>0</v>
      </c>
      <c r="E12" s="13" t="n">
        <f aca="false">SUMIF(_cS, A12, _cPIDHE)</f>
        <v>0</v>
      </c>
      <c r="F12" s="13" t="inlineStr">
        <f aca="false">E12+F11</f>
        <is>
          <t/>
        </is>
      </c>
      <c r="G12" s="13" t="n">
        <f aca="false">SUMIF(_cS, A12, _cPIDHO)</f>
        <v>0</v>
      </c>
      <c r="H12" s="13" t="inlineStr">
        <f aca="false">G12+H11</f>
        <is>
          <t/>
        </is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2014-09-25T22:35:29.00Z</dcterms:created>
  <dc:creator>Alan Alvarez</dc:creator>
  <cp:lastModifiedBy>Alan Alvarez</cp:lastModifiedBy>
  <dcterms:modified xsi:type="dcterms:W3CDTF">2014-09-26T02:51:24.00Z</dcterms:modified>
  <cp:revision>0</cp:revision>
</cp:coreProperties>
</file>