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</sheets>
  <definedNames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<sst xmlns="http://schemas.openxmlformats.org/spreadsheetml/2006/main" count="208" uniqueCount="138">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</sst>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0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3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3" fillId="0" fontId="6" numFmtId="164" xfId="0">
      <alignment horizontal="general" indent="0" shrinkToFit="false" textRotation="0" vertical="top" wrapText="false"/>
    </xf>
    <xf applyAlignment="true" applyBorder="true" applyFont="true" applyProtection="false" borderId="2" fillId="0" fontId="6" numFmtId="164" xfId="0">
      <alignment horizontal="general" indent="0" shrinkToFit="false" textRotation="0" vertical="top" wrapText="true"/>
    </xf>
    <xf applyAlignment="true" applyBorder="true" applyFont="true" applyProtection="false" borderId="2" fillId="0" fontId="6" numFmtId="166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2" fillId="0" fontId="6" numFmtId="167" xfId="0"/>
    <xf applyAlignment="false" applyBorder="true" applyFont="true" applyProtection="false" borderId="4" fillId="0" fontId="6" numFmtId="167" xfId="0"/>
    <xf applyAlignment="false" applyBorder="true" applyFont="true" applyProtection="false" borderId="3" fillId="0" fontId="6" numFmtId="164" xfId="0"/>
    <xf applyAlignment="false" applyBorder="true" applyFont="true" applyProtection="false" borderId="0" fillId="0" fontId="6" numFmtId="167" xfId="0"/>
    <xf applyAlignment="false" applyBorder="true" applyFont="true" applyProtection="false" borderId="5" fillId="0" fontId="6" numFmtId="167" xfId="0"/>
    <xf applyAlignment="true" applyBorder="true" applyFont="true" applyProtection="false" borderId="6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  <xf applyAlignment="false" applyBorder="true" applyFont="true" applyProtection="false" borderId="6" fillId="0" fontId="6" numFmtId="164" xfId="0"/>
    <xf applyAlignment="true" applyBorder="true" applyFont="true" applyProtection="false" borderId="7" fillId="0" fontId="6" numFmtId="164" xfId="0">
      <alignment horizontal="general" indent="0" shrinkToFit="false" textRotation="0" vertical="top" wrapText="false"/>
    </xf>
    <xf applyAlignment="true" applyBorder="true" applyFont="true" applyProtection="false" borderId="8" fillId="0" fontId="6" numFmtId="164" xfId="0">
      <alignment horizontal="general" indent="0" shrinkToFit="false" textRotation="0" vertical="top" wrapText="true"/>
    </xf>
    <xf applyAlignment="true" applyBorder="true" applyFont="true" applyProtection="false" borderId="8" fillId="0" fontId="6" numFmtId="166" xfId="0">
      <alignment horizontal="left" indent="0" shrinkToFit="false" textRotation="0" vertical="top" wrapText="true"/>
    </xf>
    <xf applyAlignment="true" applyBorder="true" applyFont="true" applyProtection="false" borderId="9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7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8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8" fillId="0" fontId="6" numFmtId="165" xfId="0"/>
    <xf applyAlignment="false" applyBorder="true" applyFont="true" applyProtection="false" borderId="8" fillId="0" fontId="6" numFmtId="164" xfId="0"/>
    <xf applyAlignment="false" applyBorder="true" applyFont="true" applyProtection="false" borderId="8" fillId="0" fontId="6" numFmtId="167" xfId="0"/>
    <xf applyAlignment="false" applyBorder="true" applyFont="true" applyProtection="false" borderId="9" fillId="0" fontId="6" numFmtId="167" xfId="0"/>
    <xf applyAlignment="false" applyBorder="true" applyFont="true" applyProtection="false" borderId="7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0.186746987951807</c:v>
                </c:pt>
                <c:pt idx="1">
                  <c:v>0.340361445783132</c:v>
                </c:pt>
                <c:pt idx="2">
                  <c:v>0.409638554216867</c:v>
                </c:pt>
                <c:pt idx="3">
                  <c:v>0.614457831325301</c:v>
                </c:pt>
                <c:pt idx="4">
                  <c:v>0.837349397590361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0.036144578313253</c:v>
                </c:pt>
                <c:pt idx="1">
                  <c:v>0.036144578313253</c:v>
                </c:pt>
                <c:pt idx="2">
                  <c:v>0.036144578313253</c:v>
                </c:pt>
                <c:pt idx="3">
                  <c:v>0.036144578313253</c:v>
                </c:pt>
                <c:pt idx="4">
                  <c:v>0.036144578313253</c:v>
                </c:pt>
                <c:pt idx="5">
                  <c:v>0.036144578313253</c:v>
                </c:pt>
                <c:pt idx="6">
                  <c:v>0.036144578313253</c:v>
                </c:pt>
                <c:pt idx="7">
                  <c:v>0.036144578313253</c:v>
                </c:pt>
                <c:pt idx="8">
                  <c:v>0.036144578313253</c:v>
                </c:pt>
                <c:pt idx="9">
                  <c:v>0.036144578313253</c:v>
                </c:pt>
                <c:pt idx="10">
                  <c:v>0.036144578313253</c:v>
                </c:pt>
                <c:pt idx="11">
                  <c:v>0.036144578313253</c:v>
                </c:pt>
              </c:numCache>
            </c:numRef>
          </c:val>
        </c:ser>
        <c:marker val="1"/>
        <c:axId val="25342952"/>
        <c:axId val="54964860"/>
      </c:lineChart>
      <c:catAx>
        <c:axId val="25342952"/>
        <c:scaling>
          <c:orientation val="minMax"/>
        </c:scaling>
        <c:axPos val="b"/>
        <c:majorTickMark val="out"/>
        <c:minorTickMark val="none"/>
        <c:tickLblPos val="nextTo"/>
        <c:crossAx val="5496486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496486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2534295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176400</xdr:colOff>
      <xdr:row>11</xdr:row>
      <xdr:rowOff>97920</xdr:rowOff>
    </xdr:from>
    <xdr:to>
      <xdr:col>7</xdr:col>
      <xdr:colOff>79560</xdr:colOff>
      <xdr:row>24</xdr:row>
      <xdr:rowOff>92880</xdr:rowOff>
    </xdr:to>
    <xdr:graphicFrame>
      <xdr:nvGraphicFramePr>
        <xdr:cNvPr id="0" name=""/>
        <xdr:cNvGraphicFramePr/>
      </xdr:nvGraphicFramePr>
      <xdr:xfrm>
        <a:off x="176400" y="2341080"/>
        <a:ext cx="8578440" cy="22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5.443137254902"/>
    <col collapsed="false" hidden="false" max="2" min="2" style="2" width="4.41176470588235"/>
    <col collapsed="false" hidden="false" max="1025" min="3" style="2" width="11.8666666666667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C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1" min="1" style="2" width="3.65490196078431"/>
    <col collapsed="false" hidden="false" max="2" min="2" style="4" width="46.7607843137255"/>
    <col collapsed="false" hidden="false" max="3" min="3" style="2" width="7.02745098039216"/>
    <col collapsed="false" hidden="false" max="5" min="4" style="4" width="40.0666666666667"/>
    <col collapsed="false" hidden="false" max="6" min="6" style="2" width="17.321568627451"/>
    <col collapsed="false" hidden="false" max="7" min="7" style="5" width="17.3450980392157"/>
    <col collapsed="false" hidden="false" max="8" min="8" style="2" width="9.18039215686274"/>
    <col collapsed="false" hidden="false" max="9" min="9" style="5" width="17.3450980392157"/>
    <col collapsed="false" hidden="false" max="1025" min="10" style="2" width="11.8666666666667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0.00301204819277108</v>
      </c>
      <c r="H3" s="15" t="n">
        <v>1</v>
      </c>
      <c r="I3" s="14" t="inlineStr">
        <f aca="false">G3</f>
        <is>
          <t/>
        </is>
      </c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0.00301204819277108</v>
      </c>
      <c r="H4" s="13" t="n">
        <v>1</v>
      </c>
      <c r="I4" s="14" t="inlineStr">
        <f aca="false">G4</f>
        <is>
          <t/>
        </is>
      </c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0.00301204819277108</v>
      </c>
      <c r="H5" s="13" t="n">
        <v>1</v>
      </c>
      <c r="I5" s="14" t="inlineStr">
        <f aca="false">G5</f>
        <is>
          <t/>
        </is>
      </c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0.0602409638554217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0.0120481927710843</v>
      </c>
      <c r="H7" s="13" t="n">
        <v>1</v>
      </c>
      <c r="I7" s="14" t="inlineStr">
        <f aca="false">G7</f>
        <is>
          <t/>
        </is>
      </c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2</v>
      </c>
      <c r="G8" s="14" t="n">
        <f aca="false">F8/_vtdhe</f>
        <v>0.0120481927710843</v>
      </c>
      <c r="H8" s="13" t="n">
        <v>1</v>
      </c>
      <c r="I8" s="14" t="inlineStr">
        <f aca="false">G8</f>
        <is>
          <t/>
        </is>
      </c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0.0602409638554217</v>
      </c>
      <c r="H9" s="13" t="n">
        <v>1</v>
      </c>
      <c r="I9" s="14"/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0.0180722891566265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0.00301204819277108</v>
      </c>
      <c r="H11" s="13" t="n">
        <v>1</v>
      </c>
      <c r="I11" s="14" t="inlineStr">
        <f aca="false">G11</f>
        <is>
          <t/>
        </is>
      </c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0.0120481927710843</v>
      </c>
      <c r="H12" s="13" t="n">
        <v>1</v>
      </c>
      <c r="I12" s="14"/>
    </row>
    <row collapsed="false" customFormat="true" customHeight="false" hidden="false" ht="39.1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0.0602409638554217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0.0602409638554217</v>
      </c>
      <c r="H14" s="13" t="n">
        <v>2</v>
      </c>
      <c r="I14" s="14"/>
    </row>
    <row collapsed="false" customFormat="true" customHeight="false" hidden="false" ht="26.6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0.0180722891566265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0.00301204819277108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0.0120481927710843</v>
      </c>
      <c r="H17" s="13" t="n">
        <v>2</v>
      </c>
      <c r="I17" s="14"/>
    </row>
    <row collapsed="false" customFormat="true" customHeight="false" hidden="false" ht="39.1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0.036144578313253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0.0180722891566265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0.00301204819277108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0.0120481927710843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0.0150602409638554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0.0180722891566265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0.0301204819277108</v>
      </c>
      <c r="H24" s="13" t="n">
        <v>4</v>
      </c>
      <c r="I24" s="14"/>
    </row>
    <row collapsed="false" customFormat="true" customHeight="false" hidden="false" ht="14.1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0.0602409638554217</v>
      </c>
      <c r="H25" s="13" t="n">
        <v>4</v>
      </c>
      <c r="I25" s="14"/>
    </row>
    <row collapsed="false" customFormat="true" customHeight="false" hidden="false" ht="26.6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0.0301204819277108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0.0180722891566265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0.0180722891566265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0.00301204819277108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0.0120481927710843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0.0602409638554217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0.0180722891566265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0.00301204819277108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0.0120481927710843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0.036144578313253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0.0180722891566265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0.0602409638554217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0.00301204819277108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0.0120481927710843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0.0180722891566265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0.0180722891566265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0.0301204819277108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0.036144578313253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0.0602409638554217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7" activeCellId="0" pane="topLeft" sqref="H17"/>
    </sheetView>
  </sheetViews>
  <cols>
    <col collapsed="false" hidden="false" max="1" min="1" style="2" width="11.8666666666667"/>
    <col collapsed="false" hidden="false" max="2" min="2" style="17" width="15.9254901960784"/>
    <col collapsed="false" hidden="false" max="3" min="3" style="2" width="18.443137254902"/>
    <col collapsed="false" hidden="false" max="4" min="4" style="2" width="17.2313725490196"/>
    <col collapsed="false" hidden="false" max="8" min="5" style="5" width="20.0313725490196"/>
    <col collapsed="false" hidden="false" max="1025" min="9" style="2" width="11.8666666666667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31</v>
      </c>
      <c r="E2" s="21" t="n">
        <f aca="false">SUMIF(_cs, A2, _cpidge)</f>
        <v>0.186746987951807</v>
      </c>
      <c r="F2" s="21" t="inlineStr">
        <f aca="false">E2</f>
        <is>
          <t/>
        </is>
      </c>
      <c r="G2" s="21" t="n">
        <f aca="false">SUMIF(_cs, A2, _cpidgo)</f>
        <v>0.0361445783132529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0.153614457831325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0.0692771084337349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0.204819277108434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0.22289156626506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0.162650602409639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P10" activeCellId="0" pane="topLeft" sqref="P10"/>
    </sheetView>
  </sheetViews>
  <cols>
    <col collapsed="false" hidden="false" max="1" min="1" style="2" width="3.65490196078431"/>
    <col collapsed="false" hidden="false" max="2" min="2" style="4" width="46.7607843137255"/>
    <col collapsed="false" hidden="false" max="3" min="3" style="2" width="7.02745098039216"/>
    <col collapsed="false" hidden="false" max="5" min="4" style="4" width="40.0666666666667"/>
    <col collapsed="false" hidden="false" max="6" min="6" style="4" width="11.8666666666667"/>
    <col collapsed="false" hidden="false" max="11" min="7" style="2" width="17.3450980392157"/>
    <col collapsed="false" hidden="false" max="12" min="12" style="2" width="17.321568627451"/>
    <col collapsed="false" hidden="false" max="13" min="13" style="5" width="17.3450980392157"/>
    <col collapsed="false" hidden="false" max="14" min="14" style="2" width="9.18039215686274"/>
    <col collapsed="false" hidden="false" max="16" min="15" style="17" width="17.3450980392157"/>
    <col collapsed="false" hidden="false" max="17" min="17" style="2" width="17.9333333333333"/>
    <col collapsed="false" hidden="false" max="18" min="18" style="2" width="11.8666666666667"/>
    <col collapsed="false" hidden="false" max="20" min="19" style="17" width="17.3450980392157"/>
    <col collapsed="false" hidden="false" max="1023" min="21" style="2" width="11.8666666666667"/>
    <col collapsed="false" hidden="false" max="1025" min="1024" style="0" width="11.8666666666667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18" t="s">
        <v>123</v>
      </c>
      <c r="T3" s="22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8"/>
      <c r="I4" s="28" t="n">
        <v>0.5</v>
      </c>
      <c r="J4" s="28"/>
      <c r="K4" s="28"/>
      <c r="L4" s="29" t="n">
        <f aca="false">SUM(G4:K4)</f>
        <v>0.5</v>
      </c>
      <c r="M4" s="30" t="n">
        <f aca="false">L4/_vtdhe</f>
        <v>0.00301204819277108</v>
      </c>
      <c r="N4" s="15" t="n">
        <v>1</v>
      </c>
      <c r="O4" s="31" t="n">
        <v>41899</v>
      </c>
      <c r="P4" s="32" t="n">
        <v>41899</v>
      </c>
      <c r="Q4" s="33" t="n">
        <v>0.25</v>
      </c>
      <c r="R4" s="15" t="n">
        <v>1</v>
      </c>
      <c r="S4" s="34" t="n">
        <v>41899</v>
      </c>
      <c r="T4" s="35" t="n">
        <v>41899</v>
      </c>
    </row>
    <row collapsed="false" customFormat="true" customHeight="false" hidden="false" ht="14.15" outlineLevel="0" r="5" s="13">
      <c r="A5" s="36" t="n">
        <v>2</v>
      </c>
      <c r="B5" s="11" t="s">
        <v>15</v>
      </c>
      <c r="C5" s="12"/>
      <c r="D5" s="11"/>
      <c r="E5" s="11" t="s">
        <v>16</v>
      </c>
      <c r="F5" s="37" t="n">
        <v>1</v>
      </c>
      <c r="G5" s="38"/>
      <c r="H5" s="39"/>
      <c r="I5" s="39" t="n">
        <v>0.5</v>
      </c>
      <c r="J5" s="39"/>
      <c r="K5" s="39"/>
      <c r="L5" s="29" t="n">
        <f aca="false">SUM(G5:K5)</f>
        <v>0.5</v>
      </c>
      <c r="M5" s="30" t="n">
        <f aca="false">L5/_vtdhe</f>
        <v>0.00301204819277108</v>
      </c>
      <c r="N5" s="13" t="n">
        <v>1</v>
      </c>
      <c r="O5" s="40" t="n">
        <v>41899</v>
      </c>
      <c r="P5" s="35" t="n">
        <v>41899</v>
      </c>
      <c r="Q5" s="41" t="n">
        <f aca="false">40/60</f>
        <v>0.666666666666667</v>
      </c>
      <c r="R5" s="13" t="n">
        <v>1</v>
      </c>
      <c r="S5" s="34" t="n">
        <v>41899</v>
      </c>
      <c r="T5" s="35" t="n">
        <v>41899</v>
      </c>
    </row>
    <row collapsed="false" customFormat="true" customHeight="false" hidden="false" ht="14.15" outlineLevel="0" r="6" s="13">
      <c r="A6" s="36" t="n">
        <v>3</v>
      </c>
      <c r="B6" s="11" t="s">
        <v>17</v>
      </c>
      <c r="C6" s="12"/>
      <c r="D6" s="11"/>
      <c r="E6" s="11" t="s">
        <v>18</v>
      </c>
      <c r="F6" s="37" t="n">
        <v>1</v>
      </c>
      <c r="G6" s="38"/>
      <c r="H6" s="39"/>
      <c r="I6" s="39" t="n">
        <v>0.5</v>
      </c>
      <c r="J6" s="39"/>
      <c r="K6" s="39"/>
      <c r="L6" s="29" t="n">
        <f aca="false">SUM(G6:K6)</f>
        <v>0.5</v>
      </c>
      <c r="M6" s="30" t="n">
        <f aca="false">L6/_vtdhe</f>
        <v>0.00301204819277108</v>
      </c>
      <c r="N6" s="13" t="n">
        <v>1</v>
      </c>
      <c r="O6" s="40" t="n">
        <v>41899</v>
      </c>
      <c r="P6" s="35" t="n">
        <v>41899</v>
      </c>
      <c r="Q6" s="41" t="n">
        <f aca="false">25/60</f>
        <v>0.416666666666667</v>
      </c>
      <c r="R6" s="13" t="n">
        <v>1</v>
      </c>
      <c r="S6" s="40" t="n">
        <v>41899</v>
      </c>
      <c r="T6" s="35" t="n">
        <v>41899</v>
      </c>
    </row>
    <row collapsed="false" customFormat="true" customHeight="false" hidden="false" ht="26.65" outlineLevel="0" r="7" s="13">
      <c r="A7" s="36" t="n">
        <v>4</v>
      </c>
      <c r="B7" s="11" t="s">
        <v>19</v>
      </c>
      <c r="C7" s="12"/>
      <c r="D7" s="11"/>
      <c r="E7" s="11"/>
      <c r="F7" s="37" t="n">
        <v>5</v>
      </c>
      <c r="G7" s="38" t="n">
        <v>2</v>
      </c>
      <c r="H7" s="39" t="n">
        <v>2</v>
      </c>
      <c r="I7" s="39" t="n">
        <v>2</v>
      </c>
      <c r="J7" s="39" t="n">
        <v>2</v>
      </c>
      <c r="K7" s="39" t="n">
        <v>2</v>
      </c>
      <c r="L7" s="29" t="n">
        <f aca="false">SUM(G7:K7)</f>
        <v>10</v>
      </c>
      <c r="M7" s="30" t="n">
        <f aca="false">L7/_vtdhe</f>
        <v>0.0602409638554217</v>
      </c>
      <c r="N7" s="13" t="n">
        <v>1</v>
      </c>
      <c r="O7" s="40" t="n">
        <v>41900</v>
      </c>
      <c r="P7" s="35" t="n">
        <v>41900</v>
      </c>
      <c r="Q7" s="41"/>
      <c r="S7" s="40"/>
      <c r="T7" s="35"/>
    </row>
    <row collapsed="false" customFormat="true" customHeight="false" hidden="false" ht="14.15" outlineLevel="0" r="8" s="13">
      <c r="A8" s="36" t="n">
        <v>5</v>
      </c>
      <c r="B8" s="11" t="s">
        <v>20</v>
      </c>
      <c r="C8" s="12" t="s">
        <v>21</v>
      </c>
      <c r="D8" s="11"/>
      <c r="E8" s="11" t="s">
        <v>22</v>
      </c>
      <c r="F8" s="37" t="n">
        <v>2</v>
      </c>
      <c r="G8" s="38" t="n">
        <v>1</v>
      </c>
      <c r="H8" s="39"/>
      <c r="I8" s="39" t="n">
        <v>1</v>
      </c>
      <c r="J8" s="39"/>
      <c r="K8" s="39"/>
      <c r="L8" s="29" t="n">
        <f aca="false">SUM(G8:K8)</f>
        <v>2</v>
      </c>
      <c r="M8" s="30" t="n">
        <f aca="false">L8/_vtdhe</f>
        <v>0.0120481927710843</v>
      </c>
      <c r="N8" s="13" t="n">
        <v>1</v>
      </c>
      <c r="O8" s="40" t="n">
        <v>41901</v>
      </c>
      <c r="P8" s="35" t="n">
        <v>41901</v>
      </c>
      <c r="Q8" s="41" t="n">
        <f aca="false">(35+35)/60</f>
        <v>1.16666666666667</v>
      </c>
      <c r="R8" s="13" t="n">
        <v>2</v>
      </c>
      <c r="S8" s="40" t="n">
        <v>41905</v>
      </c>
      <c r="T8" s="35" t="n">
        <v>41905</v>
      </c>
    </row>
    <row collapsed="false" customFormat="true" customHeight="false" hidden="false" ht="14.15" outlineLevel="0" r="9" s="13">
      <c r="A9" s="36" t="n">
        <v>6</v>
      </c>
      <c r="B9" s="11" t="s">
        <v>23</v>
      </c>
      <c r="C9" s="12"/>
      <c r="D9" s="11"/>
      <c r="E9" s="11" t="s">
        <v>24</v>
      </c>
      <c r="F9" s="37" t="n">
        <v>1</v>
      </c>
      <c r="G9" s="38"/>
      <c r="H9" s="39"/>
      <c r="I9" s="39" t="n">
        <v>2</v>
      </c>
      <c r="J9" s="39"/>
      <c r="K9" s="39"/>
      <c r="L9" s="29" t="n">
        <f aca="false">SUM(G9:K9)</f>
        <v>2</v>
      </c>
      <c r="M9" s="30" t="n">
        <f aca="false">L9/_vtdhe</f>
        <v>0.0120481927710843</v>
      </c>
      <c r="N9" s="13" t="n">
        <v>1</v>
      </c>
      <c r="O9" s="40" t="n">
        <v>41902</v>
      </c>
      <c r="P9" s="35" t="n">
        <v>41902</v>
      </c>
      <c r="Q9" s="41" t="n">
        <f aca="false">(45+72)/60</f>
        <v>1.95</v>
      </c>
      <c r="R9" s="13" t="n">
        <v>2</v>
      </c>
      <c r="S9" s="40" t="n">
        <v>41910</v>
      </c>
      <c r="T9" s="35" t="n">
        <v>41912</v>
      </c>
    </row>
    <row collapsed="false" customFormat="true" customHeight="false" hidden="false" ht="26.65" outlineLevel="0" r="10" s="13">
      <c r="A10" s="36" t="n">
        <v>7</v>
      </c>
      <c r="B10" s="11" t="s">
        <v>25</v>
      </c>
      <c r="C10" s="12" t="s">
        <v>26</v>
      </c>
      <c r="D10" s="11"/>
      <c r="E10" s="11" t="s">
        <v>27</v>
      </c>
      <c r="F10" s="37" t="n">
        <v>5</v>
      </c>
      <c r="G10" s="38" t="n">
        <v>2</v>
      </c>
      <c r="H10" s="39" t="n">
        <v>2</v>
      </c>
      <c r="I10" s="39" t="n">
        <v>2</v>
      </c>
      <c r="J10" s="39" t="n">
        <v>2</v>
      </c>
      <c r="K10" s="39" t="n">
        <v>2</v>
      </c>
      <c r="L10" s="29" t="n">
        <f aca="false">SUM(G10:K10)</f>
        <v>10</v>
      </c>
      <c r="M10" s="30" t="n">
        <f aca="false">L10/_vtdhe</f>
        <v>0.0602409638554217</v>
      </c>
      <c r="N10" s="13" t="n">
        <v>1</v>
      </c>
      <c r="O10" s="40" t="n">
        <v>41902</v>
      </c>
      <c r="P10" s="35" t="n">
        <v>41902</v>
      </c>
      <c r="Q10" s="41"/>
      <c r="S10" s="40"/>
      <c r="T10" s="35"/>
    </row>
    <row collapsed="false" customFormat="true" customHeight="false" hidden="false" ht="14.15" outlineLevel="0" r="11" s="13">
      <c r="A11" s="36" t="n">
        <v>8</v>
      </c>
      <c r="B11" s="11" t="s">
        <v>28</v>
      </c>
      <c r="C11" s="12" t="s">
        <v>29</v>
      </c>
      <c r="D11" s="11"/>
      <c r="E11" s="11" t="s">
        <v>30</v>
      </c>
      <c r="F11" s="37" t="n">
        <v>3</v>
      </c>
      <c r="G11" s="38"/>
      <c r="H11" s="39" t="n">
        <v>1</v>
      </c>
      <c r="I11" s="39" t="n">
        <v>1</v>
      </c>
      <c r="J11" s="39" t="n">
        <v>1</v>
      </c>
      <c r="K11" s="39"/>
      <c r="L11" s="29" t="n">
        <f aca="false">SUM(G11:K11)</f>
        <v>3</v>
      </c>
      <c r="M11" s="30" t="n">
        <f aca="false">L11/_vtdhe</f>
        <v>0.0180722891566265</v>
      </c>
      <c r="N11" s="13" t="n">
        <v>1</v>
      </c>
      <c r="O11" s="40" t="n">
        <v>41903</v>
      </c>
      <c r="P11" s="35" t="n">
        <v>41903</v>
      </c>
      <c r="Q11" s="41"/>
      <c r="S11" s="40"/>
      <c r="T11" s="35"/>
    </row>
    <row collapsed="false" customFormat="true" customHeight="false" hidden="false" ht="14.15" outlineLevel="0" r="12" s="13">
      <c r="A12" s="36" t="n">
        <v>9</v>
      </c>
      <c r="B12" s="11" t="s">
        <v>31</v>
      </c>
      <c r="C12" s="12" t="s">
        <v>32</v>
      </c>
      <c r="D12" s="11"/>
      <c r="E12" s="11" t="s">
        <v>33</v>
      </c>
      <c r="F12" s="37" t="n">
        <v>1</v>
      </c>
      <c r="G12" s="38"/>
      <c r="H12" s="39"/>
      <c r="I12" s="39" t="n">
        <v>0.5</v>
      </c>
      <c r="J12" s="39"/>
      <c r="K12" s="39"/>
      <c r="L12" s="29" t="n">
        <f aca="false">SUM(G12:K12)</f>
        <v>0.5</v>
      </c>
      <c r="M12" s="30" t="n">
        <f aca="false">L12/_vtdhe</f>
        <v>0.00301204819277108</v>
      </c>
      <c r="N12" s="13" t="n">
        <v>1</v>
      </c>
      <c r="O12" s="40" t="n">
        <v>41903</v>
      </c>
      <c r="P12" s="35" t="n">
        <v>41903</v>
      </c>
      <c r="Q12" s="41" t="n">
        <f aca="false">23/60</f>
        <v>0.383333333333333</v>
      </c>
      <c r="R12" s="13" t="n">
        <v>3</v>
      </c>
      <c r="S12" s="40" t="n">
        <v>41913</v>
      </c>
      <c r="T12" s="35" t="n">
        <v>41913</v>
      </c>
    </row>
    <row collapsed="false" customFormat="true" customHeight="false" hidden="false" ht="14.15" outlineLevel="0" r="13" s="13">
      <c r="A13" s="36" t="n">
        <v>10</v>
      </c>
      <c r="B13" s="11" t="s">
        <v>34</v>
      </c>
      <c r="C13" s="12" t="s">
        <v>35</v>
      </c>
      <c r="D13" s="11"/>
      <c r="E13" s="11" t="s">
        <v>36</v>
      </c>
      <c r="F13" s="37" t="n">
        <v>2</v>
      </c>
      <c r="G13" s="38"/>
      <c r="H13" s="39"/>
      <c r="I13" s="39"/>
      <c r="J13" s="39"/>
      <c r="K13" s="39"/>
      <c r="L13" s="29" t="n">
        <v>2</v>
      </c>
      <c r="M13" s="30" t="n">
        <f aca="false">L13/_vtdhe</f>
        <v>0.0120481927710843</v>
      </c>
      <c r="N13" s="13" t="n">
        <v>1</v>
      </c>
      <c r="O13" s="40" t="n">
        <v>41905</v>
      </c>
      <c r="P13" s="35" t="n">
        <v>41905</v>
      </c>
      <c r="Q13" s="41"/>
      <c r="S13" s="40"/>
      <c r="T13" s="35"/>
    </row>
    <row collapsed="false" customFormat="true" customHeight="false" hidden="false" ht="39.15" outlineLevel="0" r="14" s="13">
      <c r="A14" s="36" t="n">
        <v>11</v>
      </c>
      <c r="B14" s="11" t="s">
        <v>37</v>
      </c>
      <c r="C14" s="12" t="s">
        <v>38</v>
      </c>
      <c r="D14" s="11"/>
      <c r="E14" s="11" t="s">
        <v>39</v>
      </c>
      <c r="F14" s="37" t="n">
        <v>5</v>
      </c>
      <c r="G14" s="38" t="n">
        <v>2</v>
      </c>
      <c r="H14" s="39" t="n">
        <v>2</v>
      </c>
      <c r="I14" s="39" t="n">
        <v>2</v>
      </c>
      <c r="J14" s="39" t="n">
        <v>2</v>
      </c>
      <c r="K14" s="39" t="n">
        <v>2</v>
      </c>
      <c r="L14" s="29" t="n">
        <f aca="false">SUM(G14:K14)</f>
        <v>10</v>
      </c>
      <c r="M14" s="30" t="n">
        <f aca="false">L14/_vtdhe</f>
        <v>0.0602409638554217</v>
      </c>
      <c r="N14" s="13" t="n">
        <v>2</v>
      </c>
      <c r="O14" s="40" t="n">
        <v>41906</v>
      </c>
      <c r="P14" s="35" t="n">
        <v>41906</v>
      </c>
      <c r="Q14" s="41"/>
      <c r="S14" s="40"/>
      <c r="T14" s="35"/>
    </row>
    <row collapsed="false" customFormat="true" customHeight="false" hidden="false" ht="14.15" outlineLevel="0" r="15" s="13">
      <c r="A15" s="36" t="n">
        <v>12</v>
      </c>
      <c r="B15" s="11" t="s">
        <v>40</v>
      </c>
      <c r="C15" s="12" t="s">
        <v>41</v>
      </c>
      <c r="D15" s="11"/>
      <c r="E15" s="11"/>
      <c r="F15" s="37" t="n">
        <v>5</v>
      </c>
      <c r="G15" s="38" t="n">
        <v>2</v>
      </c>
      <c r="H15" s="39" t="n">
        <v>2</v>
      </c>
      <c r="I15" s="39" t="n">
        <v>2</v>
      </c>
      <c r="J15" s="39" t="n">
        <v>2</v>
      </c>
      <c r="K15" s="39" t="n">
        <v>2</v>
      </c>
      <c r="L15" s="29" t="n">
        <f aca="false">SUM(G15:K15)</f>
        <v>10</v>
      </c>
      <c r="M15" s="30" t="n">
        <f aca="false">L15/_vtdhe</f>
        <v>0.0602409638554217</v>
      </c>
      <c r="N15" s="13" t="n">
        <v>2</v>
      </c>
      <c r="O15" s="40" t="n">
        <v>41907</v>
      </c>
      <c r="P15" s="35" t="n">
        <v>41907</v>
      </c>
      <c r="Q15" s="41"/>
      <c r="S15" s="40"/>
      <c r="T15" s="35"/>
    </row>
    <row collapsed="false" customFormat="true" customHeight="false" hidden="false" ht="26.65" outlineLevel="0" r="16" s="13">
      <c r="A16" s="36" t="n">
        <v>13</v>
      </c>
      <c r="B16" s="11" t="s">
        <v>42</v>
      </c>
      <c r="C16" s="12" t="s">
        <v>43</v>
      </c>
      <c r="D16" s="11"/>
      <c r="E16" s="11" t="s">
        <v>44</v>
      </c>
      <c r="F16" s="37" t="n">
        <v>3</v>
      </c>
      <c r="G16" s="38"/>
      <c r="H16" s="39" t="n">
        <v>1</v>
      </c>
      <c r="I16" s="39" t="n">
        <v>1</v>
      </c>
      <c r="J16" s="39" t="n">
        <v>1</v>
      </c>
      <c r="K16" s="39"/>
      <c r="L16" s="29" t="n">
        <f aca="false">SUM(G16:K16)</f>
        <v>3</v>
      </c>
      <c r="M16" s="30" t="n">
        <f aca="false">L16/_vtdhe</f>
        <v>0.0180722891566265</v>
      </c>
      <c r="N16" s="13" t="n">
        <v>2</v>
      </c>
      <c r="O16" s="40" t="n">
        <v>41908</v>
      </c>
      <c r="P16" s="35" t="n">
        <v>41908</v>
      </c>
      <c r="Q16" s="41"/>
      <c r="S16" s="40"/>
      <c r="T16" s="35"/>
    </row>
    <row collapsed="false" customFormat="true" customHeight="false" hidden="false" ht="14.15" outlineLevel="0" r="17" s="13">
      <c r="A17" s="36" t="n">
        <v>14</v>
      </c>
      <c r="B17" s="11" t="s">
        <v>45</v>
      </c>
      <c r="C17" s="12" t="s">
        <v>46</v>
      </c>
      <c r="D17" s="11"/>
      <c r="E17" s="11" t="s">
        <v>47</v>
      </c>
      <c r="F17" s="37" t="n">
        <v>1</v>
      </c>
      <c r="G17" s="38"/>
      <c r="H17" s="39"/>
      <c r="I17" s="39" t="n">
        <v>0.5</v>
      </c>
      <c r="J17" s="39"/>
      <c r="K17" s="39"/>
      <c r="L17" s="29" t="n">
        <f aca="false">SUM(G17:K17)</f>
        <v>0.5</v>
      </c>
      <c r="M17" s="30" t="n">
        <f aca="false">L17/_vtdhe</f>
        <v>0.00301204819277108</v>
      </c>
      <c r="N17" s="13" t="n">
        <v>2</v>
      </c>
      <c r="O17" s="40" t="n">
        <v>41910</v>
      </c>
      <c r="P17" s="35" t="n">
        <v>41910</v>
      </c>
      <c r="Q17" s="41"/>
      <c r="S17" s="40"/>
      <c r="T17" s="35"/>
    </row>
    <row collapsed="false" customFormat="true" customHeight="false" hidden="false" ht="14.15" outlineLevel="0" r="18" s="13">
      <c r="A18" s="36" t="n">
        <v>15</v>
      </c>
      <c r="B18" s="11" t="s">
        <v>48</v>
      </c>
      <c r="C18" s="12" t="s">
        <v>49</v>
      </c>
      <c r="D18" s="11"/>
      <c r="E18" s="11" t="s">
        <v>50</v>
      </c>
      <c r="F18" s="37" t="n">
        <v>2</v>
      </c>
      <c r="G18" s="38"/>
      <c r="H18" s="39"/>
      <c r="I18" s="39"/>
      <c r="J18" s="39"/>
      <c r="K18" s="39"/>
      <c r="L18" s="29" t="n">
        <v>2</v>
      </c>
      <c r="M18" s="30" t="n">
        <f aca="false">L18/_vtdhe</f>
        <v>0.0120481927710843</v>
      </c>
      <c r="N18" s="13" t="n">
        <v>2</v>
      </c>
      <c r="O18" s="40" t="n">
        <v>41912</v>
      </c>
      <c r="P18" s="35" t="n">
        <v>41912</v>
      </c>
      <c r="Q18" s="41"/>
      <c r="S18" s="40"/>
      <c r="T18" s="35"/>
    </row>
    <row collapsed="false" customFormat="true" customHeight="false" hidden="false" ht="39.15" outlineLevel="0" r="19" s="13">
      <c r="A19" s="36" t="n">
        <v>16</v>
      </c>
      <c r="B19" s="11" t="s">
        <v>51</v>
      </c>
      <c r="C19" s="12" t="s">
        <v>52</v>
      </c>
      <c r="D19" s="11"/>
      <c r="E19" s="11" t="s">
        <v>53</v>
      </c>
      <c r="F19" s="37" t="n">
        <v>3</v>
      </c>
      <c r="G19" s="38"/>
      <c r="H19" s="39" t="n">
        <v>1</v>
      </c>
      <c r="I19" s="39"/>
      <c r="J19" s="39" t="n">
        <v>1</v>
      </c>
      <c r="K19" s="39" t="n">
        <v>1</v>
      </c>
      <c r="L19" s="29" t="n">
        <f aca="false">SUM(G19:K19)</f>
        <v>3</v>
      </c>
      <c r="M19" s="30" t="n">
        <f aca="false">L19/_vtdhe</f>
        <v>0.0180722891566265</v>
      </c>
      <c r="N19" s="13" t="n">
        <v>3</v>
      </c>
      <c r="O19" s="40" t="n">
        <v>41913</v>
      </c>
      <c r="P19" s="35" t="n">
        <v>41913</v>
      </c>
      <c r="Q19" s="41"/>
      <c r="S19" s="40"/>
      <c r="T19" s="35"/>
    </row>
    <row collapsed="false" customFormat="true" customHeight="false" hidden="false" ht="14.15" outlineLevel="0" r="20" s="13">
      <c r="A20" s="36" t="n">
        <v>17</v>
      </c>
      <c r="B20" s="11" t="s">
        <v>54</v>
      </c>
      <c r="C20" s="12" t="s">
        <v>55</v>
      </c>
      <c r="D20" s="11"/>
      <c r="E20" s="11" t="s">
        <v>56</v>
      </c>
      <c r="F20" s="37" t="n">
        <v>3</v>
      </c>
      <c r="G20" s="38" t="n">
        <v>1</v>
      </c>
      <c r="H20" s="39" t="n">
        <v>1</v>
      </c>
      <c r="I20" s="39"/>
      <c r="J20" s="39" t="n">
        <v>1</v>
      </c>
      <c r="K20" s="39"/>
      <c r="L20" s="29" t="n">
        <f aca="false">SUM(G20:K20)</f>
        <v>3</v>
      </c>
      <c r="M20" s="30" t="n">
        <f aca="false">L20/_vtdhe</f>
        <v>0.0180722891566265</v>
      </c>
      <c r="N20" s="13" t="n">
        <v>3</v>
      </c>
      <c r="O20" s="40" t="n">
        <v>41913</v>
      </c>
      <c r="P20" s="35" t="n">
        <v>41913</v>
      </c>
      <c r="Q20" s="41"/>
      <c r="S20" s="40"/>
      <c r="T20" s="35"/>
    </row>
    <row collapsed="false" customFormat="true" customHeight="false" hidden="false" ht="14.15" outlineLevel="0" r="21" s="13">
      <c r="A21" s="36" t="n">
        <v>18</v>
      </c>
      <c r="B21" s="11" t="s">
        <v>57</v>
      </c>
      <c r="C21" s="12" t="s">
        <v>58</v>
      </c>
      <c r="D21" s="11"/>
      <c r="E21" s="11" t="s">
        <v>59</v>
      </c>
      <c r="F21" s="37" t="n">
        <v>1</v>
      </c>
      <c r="G21" s="38"/>
      <c r="H21" s="39"/>
      <c r="I21" s="39" t="n">
        <v>0.5</v>
      </c>
      <c r="J21" s="39"/>
      <c r="K21" s="39"/>
      <c r="L21" s="29" t="n">
        <f aca="false">SUM(G21:K21)</f>
        <v>0.5</v>
      </c>
      <c r="M21" s="30" t="n">
        <f aca="false">L21/_vtdhe</f>
        <v>0.00301204819277108</v>
      </c>
      <c r="N21" s="13" t="n">
        <v>3</v>
      </c>
      <c r="O21" s="40" t="n">
        <v>41913</v>
      </c>
      <c r="P21" s="35" t="n">
        <v>41913</v>
      </c>
      <c r="Q21" s="41"/>
      <c r="S21" s="40"/>
      <c r="T21" s="35"/>
    </row>
    <row collapsed="false" customFormat="true" customHeight="false" hidden="false" ht="14.15" outlineLevel="0" r="22" s="13">
      <c r="A22" s="42" t="n">
        <v>19</v>
      </c>
      <c r="B22" s="43" t="s">
        <v>60</v>
      </c>
      <c r="C22" s="44" t="s">
        <v>61</v>
      </c>
      <c r="D22" s="43"/>
      <c r="E22" s="43" t="s">
        <v>62</v>
      </c>
      <c r="F22" s="45" t="n">
        <v>2</v>
      </c>
      <c r="G22" s="46"/>
      <c r="H22" s="47"/>
      <c r="I22" s="47"/>
      <c r="J22" s="47"/>
      <c r="K22" s="47"/>
      <c r="L22" s="47" t="n">
        <v>2</v>
      </c>
      <c r="M22" s="48" t="n">
        <f aca="false">L22/_vtdhe</f>
        <v>0.0120481927710843</v>
      </c>
      <c r="N22" s="49" t="n">
        <v>3</v>
      </c>
      <c r="O22" s="50" t="n">
        <v>41915</v>
      </c>
      <c r="P22" s="51" t="n">
        <v>41915</v>
      </c>
      <c r="Q22" s="52"/>
      <c r="R22" s="49"/>
      <c r="S22" s="50"/>
      <c r="T22" s="51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