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705" yWindow="-15" windowWidth="9540" windowHeight="3690" tabRatio="439" activeTab="1"/>
  </bookViews>
  <sheets>
    <sheet name="ganancias" sheetId="1" r:id="rId1"/>
    <sheet name="tiempo" sheetId="5" r:id="rId2"/>
    <sheet name="tareas" sheetId="2" r:id="rId3"/>
    <sheet name="1" sheetId="3" r:id="rId4"/>
    <sheet name="2" sheetId="4" r:id="rId5"/>
    <sheet name="3" sheetId="6" r:id="rId6"/>
  </sheets>
  <calcPr calcId="125725"/>
</workbook>
</file>

<file path=xl/calcChain.xml><?xml version="1.0" encoding="utf-8"?>
<calcChain xmlns="http://schemas.openxmlformats.org/spreadsheetml/2006/main">
  <c r="G2" i="6"/>
  <c r="E2"/>
  <c r="D2"/>
  <c r="C2"/>
  <c r="B2"/>
  <c r="J3" i="5"/>
  <c r="J7"/>
  <c r="J8"/>
  <c r="J9"/>
  <c r="J10"/>
  <c r="J11"/>
  <c r="J12"/>
  <c r="J2"/>
  <c r="G11" i="3"/>
  <c r="G12"/>
  <c r="M28"/>
  <c r="C14" i="5"/>
  <c r="C3"/>
  <c r="C4"/>
  <c r="C5"/>
  <c r="C6"/>
  <c r="C7"/>
  <c r="C8"/>
  <c r="C9"/>
  <c r="C10"/>
  <c r="C11"/>
  <c r="C12"/>
  <c r="C2"/>
  <c r="J27" i="2" l="1"/>
  <c r="J28"/>
  <c r="J29"/>
  <c r="J30"/>
  <c r="J31"/>
  <c r="J32"/>
  <c r="J33"/>
  <c r="J34"/>
  <c r="J35"/>
  <c r="J36"/>
  <c r="J37"/>
  <c r="J38"/>
  <c r="J39"/>
  <c r="J40"/>
  <c r="J43"/>
  <c r="J44"/>
  <c r="J45"/>
  <c r="J46"/>
  <c r="J47"/>
  <c r="J26"/>
  <c r="J3" l="1"/>
  <c r="J4"/>
  <c r="J5"/>
  <c r="J6"/>
  <c r="J7"/>
  <c r="J8"/>
  <c r="J9"/>
  <c r="J10"/>
  <c r="J13"/>
  <c r="J14"/>
  <c r="J15"/>
  <c r="J16"/>
  <c r="J17"/>
  <c r="J18"/>
  <c r="J19"/>
  <c r="J20"/>
  <c r="J21"/>
  <c r="J22"/>
  <c r="J23"/>
  <c r="J24"/>
  <c r="J2"/>
  <c r="G7" i="1" l="1"/>
  <c r="G8"/>
  <c r="G9"/>
  <c r="G10"/>
  <c r="G11"/>
  <c r="G12"/>
  <c r="Q3" i="5" l="1"/>
  <c r="Q4"/>
  <c r="Q7"/>
  <c r="Q8"/>
  <c r="Q9"/>
  <c r="Q10"/>
  <c r="Q11"/>
  <c r="Q12"/>
  <c r="A12"/>
  <c r="A5"/>
  <c r="J5" s="1"/>
  <c r="A6"/>
  <c r="J6" s="1"/>
  <c r="A7"/>
  <c r="A8"/>
  <c r="A9"/>
  <c r="A10"/>
  <c r="A11"/>
  <c r="A4"/>
  <c r="J4" s="1"/>
  <c r="J14" s="1"/>
  <c r="A3"/>
  <c r="A2"/>
  <c r="Q2"/>
  <c r="P3" i="3" l="1"/>
  <c r="P4"/>
  <c r="P5"/>
  <c r="P6"/>
  <c r="P7"/>
  <c r="P8"/>
  <c r="P9"/>
  <c r="P10"/>
  <c r="P13"/>
  <c r="P14"/>
  <c r="P15"/>
  <c r="P16"/>
  <c r="P17"/>
  <c r="P18"/>
  <c r="P19"/>
  <c r="P20"/>
  <c r="P21"/>
  <c r="P22"/>
  <c r="P23"/>
  <c r="P24"/>
  <c r="P2"/>
  <c r="P3" i="4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"/>
  <c r="C2" i="3"/>
  <c r="O14" i="5" l="1"/>
  <c r="M14"/>
  <c r="P14"/>
  <c r="Q6"/>
  <c r="N14"/>
  <c r="L14"/>
  <c r="Q5"/>
  <c r="D8" i="1"/>
  <c r="D9"/>
  <c r="D10"/>
  <c r="D11"/>
  <c r="D12"/>
  <c r="G3" i="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E3"/>
  <c r="F3" s="1"/>
  <c r="E4"/>
  <c r="F4" s="1"/>
  <c r="E5"/>
  <c r="F5" s="1"/>
  <c r="E7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G3" i="3"/>
  <c r="G4"/>
  <c r="G5"/>
  <c r="G6"/>
  <c r="G7"/>
  <c r="G8"/>
  <c r="G9"/>
  <c r="G10"/>
  <c r="G13"/>
  <c r="G14"/>
  <c r="G15"/>
  <c r="G16"/>
  <c r="G17"/>
  <c r="G18"/>
  <c r="G19"/>
  <c r="G20"/>
  <c r="G21"/>
  <c r="G22"/>
  <c r="G23"/>
  <c r="G24"/>
  <c r="G2" i="4"/>
  <c r="E2"/>
  <c r="F2" s="1"/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B2" i="4"/>
  <c r="D2"/>
  <c r="C2"/>
  <c r="G2" i="3"/>
  <c r="E3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D2"/>
  <c r="B2"/>
  <c r="M20" i="4"/>
  <c r="M16"/>
  <c r="K12"/>
  <c r="I10"/>
  <c r="J15" i="3"/>
  <c r="M3"/>
  <c r="E30" i="2"/>
  <c r="E6" i="4" s="1"/>
  <c r="F6" s="1"/>
  <c r="E2" i="2"/>
  <c r="B3" i="1"/>
  <c r="B4" s="1"/>
  <c r="B5" s="1"/>
  <c r="B6" s="1"/>
  <c r="B7" s="1"/>
  <c r="B8" s="1"/>
  <c r="B9" s="1"/>
  <c r="B10" s="1"/>
  <c r="B11" s="1"/>
  <c r="B12" s="1"/>
  <c r="L7" i="4" l="1"/>
  <c r="F7"/>
  <c r="F8" i="5"/>
  <c r="G12"/>
  <c r="I10"/>
  <c r="E10"/>
  <c r="G9"/>
  <c r="H11"/>
  <c r="I11"/>
  <c r="E7"/>
  <c r="G8"/>
  <c r="H12"/>
  <c r="I12"/>
  <c r="F10"/>
  <c r="H9"/>
  <c r="I9"/>
  <c r="E11"/>
  <c r="F7"/>
  <c r="H8"/>
  <c r="I8"/>
  <c r="E12"/>
  <c r="G10"/>
  <c r="E9"/>
  <c r="F11"/>
  <c r="G7"/>
  <c r="E8"/>
  <c r="F12"/>
  <c r="H10"/>
  <c r="F9"/>
  <c r="G11"/>
  <c r="H7"/>
  <c r="I7"/>
  <c r="J22" i="3"/>
  <c r="M18"/>
  <c r="L14"/>
  <c r="J10"/>
  <c r="L6"/>
  <c r="I23"/>
  <c r="M19"/>
  <c r="M11"/>
  <c r="L7"/>
  <c r="K24"/>
  <c r="J20"/>
  <c r="J16"/>
  <c r="M12"/>
  <c r="L8"/>
  <c r="K4"/>
  <c r="I21"/>
  <c r="L17"/>
  <c r="M13"/>
  <c r="I9"/>
  <c r="L5"/>
  <c r="K16" i="4"/>
  <c r="I8"/>
  <c r="L3"/>
  <c r="M2"/>
  <c r="M21"/>
  <c r="M17"/>
  <c r="J13"/>
  <c r="I9"/>
  <c r="L4"/>
  <c r="J22"/>
  <c r="K18"/>
  <c r="J14"/>
  <c r="M10"/>
  <c r="K5"/>
  <c r="L23"/>
  <c r="L19"/>
  <c r="I15"/>
  <c r="K11"/>
  <c r="Q14" i="5"/>
  <c r="L22" i="4"/>
  <c r="K10"/>
  <c r="M4" i="3"/>
  <c r="M24"/>
  <c r="I18"/>
  <c r="L10" i="4"/>
  <c r="E2" i="3"/>
  <c r="F2" s="1"/>
  <c r="K19"/>
  <c r="L12"/>
  <c r="I22"/>
  <c r="K19" i="4"/>
  <c r="I4" i="3"/>
  <c r="K12"/>
  <c r="J14"/>
  <c r="I24"/>
  <c r="K3" i="4"/>
  <c r="L4" i="3"/>
  <c r="I12"/>
  <c r="L24"/>
  <c r="I3" i="4"/>
  <c r="I19"/>
  <c r="M3"/>
  <c r="L19" i="3"/>
  <c r="H4" i="5" s="1"/>
  <c r="I19" i="3"/>
  <c r="J21"/>
  <c r="J23"/>
  <c r="M6" i="4"/>
  <c r="K6"/>
  <c r="I6"/>
  <c r="L6"/>
  <c r="J6"/>
  <c r="J3" i="3"/>
  <c r="L3"/>
  <c r="L9"/>
  <c r="L10"/>
  <c r="J11"/>
  <c r="L11"/>
  <c r="J13"/>
  <c r="L13"/>
  <c r="K16"/>
  <c r="J2" i="4"/>
  <c r="L2"/>
  <c r="L8"/>
  <c r="J21"/>
  <c r="L21"/>
  <c r="I23"/>
  <c r="K23"/>
  <c r="M23"/>
  <c r="I3" i="3"/>
  <c r="K3"/>
  <c r="J4"/>
  <c r="I11"/>
  <c r="K11"/>
  <c r="J12"/>
  <c r="I13"/>
  <c r="K13"/>
  <c r="J19"/>
  <c r="J24"/>
  <c r="I2" i="4"/>
  <c r="E5" i="5" s="1"/>
  <c r="K2" i="4"/>
  <c r="J3"/>
  <c r="J10"/>
  <c r="J19"/>
  <c r="I21"/>
  <c r="K21"/>
  <c r="J23"/>
  <c r="I6" i="5" l="1"/>
  <c r="I4"/>
  <c r="F4"/>
  <c r="G3"/>
  <c r="F3"/>
  <c r="G4"/>
  <c r="F5"/>
  <c r="H5"/>
  <c r="E3"/>
  <c r="I3"/>
  <c r="H3"/>
  <c r="E4"/>
  <c r="G5"/>
  <c r="H6"/>
  <c r="F6"/>
  <c r="I5"/>
  <c r="E6"/>
  <c r="G6"/>
  <c r="Q6" i="3"/>
  <c r="L2"/>
  <c r="H2" i="5" s="1"/>
  <c r="H14" s="1"/>
  <c r="K2" i="3"/>
  <c r="G2" i="5" s="1"/>
  <c r="I2" i="3"/>
  <c r="E2" i="5" s="1"/>
  <c r="M2" i="3"/>
  <c r="I2" i="5" s="1"/>
  <c r="J2" i="3"/>
  <c r="F2" i="5" s="1"/>
  <c r="Q13" i="4"/>
  <c r="Q8"/>
  <c r="Q21"/>
  <c r="Q4" i="3"/>
  <c r="Q16"/>
  <c r="Q13"/>
  <c r="Q22" i="4"/>
  <c r="Q20"/>
  <c r="Q19"/>
  <c r="Q16"/>
  <c r="Q14"/>
  <c r="Q12"/>
  <c r="Q10"/>
  <c r="Q7"/>
  <c r="Q5"/>
  <c r="Q3"/>
  <c r="Q22" i="3"/>
  <c r="Q15"/>
  <c r="Q15" i="4"/>
  <c r="Q11"/>
  <c r="Q9"/>
  <c r="Q4"/>
  <c r="Q2"/>
  <c r="Q23"/>
  <c r="Q6"/>
  <c r="G14" i="5" l="1"/>
  <c r="I14"/>
  <c r="F14"/>
  <c r="E14"/>
  <c r="Q19" i="3"/>
  <c r="Q24"/>
  <c r="Q9"/>
  <c r="Q20"/>
  <c r="Q3"/>
  <c r="Q8"/>
  <c r="Q18"/>
  <c r="Q23"/>
  <c r="Q17"/>
  <c r="Q5"/>
  <c r="Q7"/>
  <c r="Q14"/>
  <c r="Q21"/>
  <c r="Q10"/>
  <c r="J15" i="5" l="1"/>
  <c r="F53" i="2"/>
  <c r="F28"/>
  <c r="I28" s="1"/>
  <c r="F32"/>
  <c r="I32" s="1"/>
  <c r="F36"/>
  <c r="I36" s="1"/>
  <c r="F40"/>
  <c r="I40" s="1"/>
  <c r="F44"/>
  <c r="I44" s="1"/>
  <c r="F26"/>
  <c r="F6"/>
  <c r="I6" s="1"/>
  <c r="F10"/>
  <c r="I10" s="1"/>
  <c r="F14"/>
  <c r="I14" s="1"/>
  <c r="F18"/>
  <c r="F22"/>
  <c r="I22" s="1"/>
  <c r="F54"/>
  <c r="F37"/>
  <c r="I37" s="1"/>
  <c r="F45"/>
  <c r="I45" s="1"/>
  <c r="F11"/>
  <c r="F23"/>
  <c r="I23" s="1"/>
  <c r="F52"/>
  <c r="F27"/>
  <c r="I27" s="1"/>
  <c r="F31"/>
  <c r="I31" s="1"/>
  <c r="F35"/>
  <c r="I35" s="1"/>
  <c r="F39"/>
  <c r="I39" s="1"/>
  <c r="F43"/>
  <c r="I43" s="1"/>
  <c r="F47"/>
  <c r="I47" s="1"/>
  <c r="F5"/>
  <c r="I5" s="1"/>
  <c r="F9"/>
  <c r="I9" s="1"/>
  <c r="F13"/>
  <c r="I13" s="1"/>
  <c r="F17"/>
  <c r="I17" s="1"/>
  <c r="F21"/>
  <c r="I21" s="1"/>
  <c r="F2"/>
  <c r="F33"/>
  <c r="I33" s="1"/>
  <c r="F3"/>
  <c r="I3" s="1"/>
  <c r="F15"/>
  <c r="I15" s="1"/>
  <c r="F51"/>
  <c r="F49"/>
  <c r="F30"/>
  <c r="I30" s="1"/>
  <c r="F34"/>
  <c r="I34" s="1"/>
  <c r="F38"/>
  <c r="F42"/>
  <c r="F46"/>
  <c r="I46" s="1"/>
  <c r="F4"/>
  <c r="I4" s="1"/>
  <c r="F8"/>
  <c r="I8" s="1"/>
  <c r="F12"/>
  <c r="F16"/>
  <c r="I16" s="1"/>
  <c r="F20"/>
  <c r="I20" s="1"/>
  <c r="F24"/>
  <c r="I24" s="1"/>
  <c r="F50"/>
  <c r="F29"/>
  <c r="I29" s="1"/>
  <c r="F41"/>
  <c r="F7"/>
  <c r="I7" s="1"/>
  <c r="F19"/>
  <c r="I19" s="1"/>
  <c r="Q2" i="3"/>
  <c r="G3" i="1"/>
  <c r="D3" l="1"/>
  <c r="I38" i="2"/>
  <c r="D6" i="1"/>
  <c r="I2" i="2"/>
  <c r="G2" i="1" s="1"/>
  <c r="H2" s="1"/>
  <c r="H3" s="1"/>
  <c r="D2"/>
  <c r="E2" s="1"/>
  <c r="E3" s="1"/>
  <c r="I18" i="2"/>
  <c r="G4" i="1" s="1"/>
  <c r="D4"/>
  <c r="I26" i="2"/>
  <c r="D5" i="1"/>
  <c r="D7"/>
  <c r="G5"/>
  <c r="G6"/>
  <c r="E4" l="1"/>
  <c r="E5" s="1"/>
  <c r="E6" s="1"/>
  <c r="E7" s="1"/>
  <c r="E8" s="1"/>
  <c r="E9" s="1"/>
  <c r="E10" s="1"/>
  <c r="E11" s="1"/>
  <c r="E12" s="1"/>
  <c r="H4"/>
  <c r="H5" s="1"/>
  <c r="H6" s="1"/>
  <c r="H7" s="1"/>
  <c r="H8" s="1"/>
  <c r="H9" s="1"/>
  <c r="H10" s="1"/>
  <c r="H11" s="1"/>
  <c r="H12" s="1"/>
</calcChain>
</file>

<file path=xl/sharedStrings.xml><?xml version="1.0" encoding="utf-8"?>
<sst xmlns="http://schemas.openxmlformats.org/spreadsheetml/2006/main" count="140" uniqueCount="74">
  <si>
    <t>Semana</t>
  </si>
  <si>
    <t>Fecha de inicio</t>
  </si>
  <si>
    <t>Horas estimadas</t>
  </si>
  <si>
    <t>Porcentaje individual de ganancias estimadas</t>
  </si>
  <si>
    <t>Porcentaje acumulado de ganancias estimadas</t>
  </si>
  <si>
    <t>Horas trabajadas</t>
  </si>
  <si>
    <t>Porcentaje individual de ganancias obtenidas</t>
  </si>
  <si>
    <t>Porcentaje acumulado de ganancias obtenidas</t>
  </si>
  <si>
    <t>Id</t>
  </si>
  <si>
    <t>Nombre</t>
  </si>
  <si>
    <t>Criterio de entrada</t>
  </si>
  <si>
    <t>Criterio de salida</t>
  </si>
  <si>
    <t>Semana estimada</t>
  </si>
  <si>
    <t>Ver video tutorial de GitHub.</t>
  </si>
  <si>
    <t>Realizar el lanzamiento del ciclo #1 de TSPi.</t>
  </si>
  <si>
    <t>Definir la estrategía de desarrollo del ciclo #1 de TSPi.</t>
  </si>
  <si>
    <t>Elaborar el plan del ciclo #1 de TSPi.</t>
  </si>
  <si>
    <t>Crear la plantilla para las agendas de las reuniones con los clientes.</t>
  </si>
  <si>
    <t>Crear la plantilla para las minutas de las reuniones con los clientes.</t>
  </si>
  <si>
    <t>Crear la agenda para la reunión #1 con el cliente.</t>
  </si>
  <si>
    <t>Reunión #1 con el cliente.</t>
  </si>
  <si>
    <t>Crear el esquema del documento de requerimientos.</t>
  </si>
  <si>
    <t>Reunión de equipo para analizar la minuta de la reunión #1 con el cliente.</t>
  </si>
  <si>
    <t>Crear el borrador #1 del diagrama de casos de uso.</t>
  </si>
  <si>
    <t>Crear el borrador #1 del documento de los escenarios.</t>
  </si>
  <si>
    <t>Crear el borrador #1 del documento de requerimientos.</t>
  </si>
  <si>
    <t>Crear la agenda para la reunión #2 con el cliente.</t>
  </si>
  <si>
    <t>Reunión #2 con el cliente.</t>
  </si>
  <si>
    <t>Reunión de equipo para analizar la minuta de la reunión #2 con el cliente.</t>
  </si>
  <si>
    <t>Crear la versión final del diagrama de casos de uso.</t>
  </si>
  <si>
    <t>Extender los casos de uso.</t>
  </si>
  <si>
    <t>Crear la versión final del documento de los escenarios.</t>
  </si>
  <si>
    <t>Crear la versión final del documento de requerimientos.</t>
  </si>
  <si>
    <t>Elaborar el reporte de cierre del ciclo #1 de TSPi.</t>
  </si>
  <si>
    <t>Realizar el lanzamiento del ciclo #2 de TSPi.</t>
  </si>
  <si>
    <t>Definir la estrategía de desarrolo del ciclo #2 de TSPi.</t>
  </si>
  <si>
    <t>Elaborar el plan del ciclo #2 de TSPi.</t>
  </si>
  <si>
    <t>Crear el esquema del documento de arquitectura.</t>
  </si>
  <si>
    <t>Reunión de equipo para analizar la versión final del documento de requerimientos.</t>
  </si>
  <si>
    <t>Crear la agenda para la reunión #3 con el cliente.</t>
  </si>
  <si>
    <t>Reunión #3 con el cliente.</t>
  </si>
  <si>
    <t>Prepararse para presentar al equipo la herramienta RedMine.</t>
  </si>
  <si>
    <t>Presentar al equipo de la herramienta Redmine.</t>
  </si>
  <si>
    <t>Elaborar la introducción del documento de arquitectura.</t>
  </si>
  <si>
    <t>Elaborar el fondo del documento de arquitectura.</t>
  </si>
  <si>
    <t>Elaborar el diagrama de contexto de la arquitectura.</t>
  </si>
  <si>
    <t>Documentar las tácticas y patrones a utilizar en el documento de arquitectura.</t>
  </si>
  <si>
    <t>Elaborar el modelo físico de data de la arquitectura.</t>
  </si>
  <si>
    <t>Elaborar el diagrama de flujo del algoritmo de calendarización.</t>
  </si>
  <si>
    <t>Elaborar el diagrama de la estructura de archivos del plug-in.</t>
  </si>
  <si>
    <t>Elaborar la conclusión del documento de arquitectura.</t>
  </si>
  <si>
    <t>Cursar el tutorial básico de ruby.</t>
  </si>
  <si>
    <t>Prepararse para presentar al equipo el framework Rails.</t>
  </si>
  <si>
    <t>Presentar al equipo el framework Rails.</t>
  </si>
  <si>
    <t>Mockup de la vista de la calendarización.</t>
  </si>
  <si>
    <t>Elaborar el reporte de cierre del ciclo #2 de TSPi.</t>
  </si>
  <si>
    <t>Team Leader</t>
  </si>
  <si>
    <t>Development Manager</t>
  </si>
  <si>
    <t>Process and Quality Manager</t>
  </si>
  <si>
    <t>Planning Manager</t>
  </si>
  <si>
    <t>Support Manager</t>
  </si>
  <si>
    <t>Semana completada</t>
  </si>
  <si>
    <t>Experimento Redmine #1.</t>
  </si>
  <si>
    <t>Experimento Ruby #1.</t>
  </si>
  <si>
    <t>Process/Quality Manager</t>
  </si>
  <si>
    <t>Realizar el lanzamiento del ciclo #3 de TSPi.</t>
  </si>
  <si>
    <t>Definir la estrategía de desarrolo del ciclo #3 de TSPi.</t>
  </si>
  <si>
    <t>Elaborar el plan del ciclo #3 de TSPi.</t>
  </si>
  <si>
    <t>Elaborar el mockup de la vista para la asignación de la disponibilidad de los recursos.</t>
  </si>
  <si>
    <t>Elaborar el mockup de la vista paraver la calendarización de uno o más recursos.</t>
  </si>
  <si>
    <t>Completar el mockup de la vista de calendarización.</t>
  </si>
  <si>
    <t>Disponibles</t>
  </si>
  <si>
    <t>Estimadas</t>
  </si>
  <si>
    <t>Trabajadas</t>
  </si>
</sst>
</file>

<file path=xl/styles.xml><?xml version="1.0" encoding="utf-8"?>
<styleSheet xmlns="http://schemas.openxmlformats.org/spreadsheetml/2006/main">
  <numFmts count="1">
    <numFmt numFmtId="164" formatCode="mm/dd/yyyy"/>
  </numFmts>
  <fonts count="6">
    <font>
      <sz val="10"/>
      <name val="Arial"/>
      <family val="2"/>
      <charset val="1"/>
    </font>
    <font>
      <sz val="10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rgb="FF96969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4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top"/>
    </xf>
    <xf numFmtId="10" fontId="3" fillId="0" borderId="1" xfId="1" applyNumberFormat="1" applyFont="1" applyBorder="1" applyAlignment="1">
      <alignment horizontal="right" vertical="top"/>
    </xf>
    <xf numFmtId="10" fontId="3" fillId="0" borderId="1" xfId="0" applyNumberFormat="1" applyFont="1" applyBorder="1" applyAlignment="1">
      <alignment horizontal="right" vertical="top"/>
    </xf>
    <xf numFmtId="0" fontId="3" fillId="0" borderId="0" xfId="0" applyFont="1"/>
    <xf numFmtId="0" fontId="3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3" fillId="0" borderId="0" xfId="0" applyFont="1" applyAlignment="1">
      <alignment horizontal="right" vertical="top"/>
    </xf>
    <xf numFmtId="10" fontId="3" fillId="0" borderId="0" xfId="0" applyNumberFormat="1" applyFont="1" applyAlignment="1">
      <alignment horizontal="right" vertical="top"/>
    </xf>
    <xf numFmtId="49" fontId="2" fillId="2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/>
    </xf>
    <xf numFmtId="0" fontId="5" fillId="0" borderId="0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4" borderId="0" xfId="0" applyFont="1" applyFill="1" applyAlignment="1">
      <alignment horizontal="right" vertical="top"/>
    </xf>
    <xf numFmtId="0" fontId="3" fillId="0" borderId="0" xfId="0" applyFont="1" applyFill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right"/>
    </xf>
    <xf numFmtId="0" fontId="3" fillId="5" borderId="0" xfId="0" applyFont="1" applyFill="1" applyAlignment="1">
      <alignment horizontal="right"/>
    </xf>
    <xf numFmtId="0" fontId="3" fillId="4" borderId="0" xfId="0" applyFont="1" applyFill="1"/>
    <xf numFmtId="164" fontId="3" fillId="0" borderId="0" xfId="0" applyNumberFormat="1" applyFont="1" applyFill="1" applyBorder="1" applyAlignment="1">
      <alignment horizontal="right" vertical="top"/>
    </xf>
    <xf numFmtId="10" fontId="3" fillId="0" borderId="0" xfId="0" applyNumberFormat="1" applyFont="1" applyFill="1" applyBorder="1" applyAlignment="1">
      <alignment horizontal="right" vertical="top"/>
    </xf>
    <xf numFmtId="0" fontId="3" fillId="0" borderId="0" xfId="0" applyFont="1" applyBorder="1" applyAlignment="1">
      <alignment wrapText="1"/>
    </xf>
    <xf numFmtId="49" fontId="3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5" borderId="0" xfId="0" applyFont="1" applyFill="1" applyAlignment="1">
      <alignment wrapText="1"/>
    </xf>
    <xf numFmtId="49" fontId="3" fillId="5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49" fontId="3" fillId="4" borderId="0" xfId="0" applyNumberFormat="1" applyFont="1" applyFill="1" applyAlignment="1">
      <alignment wrapText="1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  <colors>
    <indexedColors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ganancias!$E$1</c:f>
              <c:strCache>
                <c:ptCount val="1"/>
                <c:pt idx="0">
                  <c:v>Porcentaje acumulado de ganancias estimadas</c:v>
                </c:pt>
              </c:strCache>
            </c:strRef>
          </c:tx>
          <c:val>
            <c:numRef>
              <c:f>ganancias!$E$2:$E$12</c:f>
              <c:numCache>
                <c:formatCode>0.00%</c:formatCode>
                <c:ptCount val="11"/>
                <c:pt idx="0">
                  <c:v>0.19148936170212766</c:v>
                </c:pt>
                <c:pt idx="1">
                  <c:v>0.36968085106382975</c:v>
                </c:pt>
                <c:pt idx="2">
                  <c:v>0.5186170212765957</c:v>
                </c:pt>
                <c:pt idx="3">
                  <c:v>0.70478723404255317</c:v>
                </c:pt>
                <c:pt idx="4">
                  <c:v>0.88297872340425532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ganancias!$H$1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val>
            <c:numRef>
              <c:f>ganancias!$H$2:$H$12</c:f>
              <c:numCache>
                <c:formatCode>0.00%</c:formatCode>
                <c:ptCount val="11"/>
                <c:pt idx="0">
                  <c:v>0.1223404255319149</c:v>
                </c:pt>
                <c:pt idx="1">
                  <c:v>0.19414893617021278</c:v>
                </c:pt>
                <c:pt idx="2">
                  <c:v>0.38563829787234044</c:v>
                </c:pt>
                <c:pt idx="3">
                  <c:v>0.5186170212765957</c:v>
                </c:pt>
                <c:pt idx="4">
                  <c:v>0.73670212765957444</c:v>
                </c:pt>
                <c:pt idx="5">
                  <c:v>0.73670212765957444</c:v>
                </c:pt>
                <c:pt idx="6">
                  <c:v>0.73670212765957444</c:v>
                </c:pt>
                <c:pt idx="7">
                  <c:v>0.73670212765957444</c:v>
                </c:pt>
                <c:pt idx="8">
                  <c:v>0.73670212765957444</c:v>
                </c:pt>
                <c:pt idx="9">
                  <c:v>0.73670212765957444</c:v>
                </c:pt>
                <c:pt idx="10">
                  <c:v>0.73670212765957444</c:v>
                </c:pt>
              </c:numCache>
            </c:numRef>
          </c:val>
        </c:ser>
        <c:marker val="1"/>
        <c:axId val="78458880"/>
        <c:axId val="78460416"/>
      </c:lineChart>
      <c:catAx>
        <c:axId val="78458880"/>
        <c:scaling>
          <c:orientation val="minMax"/>
        </c:scaling>
        <c:axPos val="b"/>
        <c:tickLblPos val="nextTo"/>
        <c:crossAx val="78460416"/>
        <c:crosses val="autoZero"/>
        <c:auto val="1"/>
        <c:lblAlgn val="ctr"/>
        <c:lblOffset val="100"/>
      </c:catAx>
      <c:valAx>
        <c:axId val="78460416"/>
        <c:scaling>
          <c:orientation val="minMax"/>
        </c:scaling>
        <c:axPos val="l"/>
        <c:majorGridlines/>
        <c:numFmt formatCode="0.00%" sourceLinked="1"/>
        <c:tickLblPos val="nextTo"/>
        <c:crossAx val="78458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tx>
            <c:strRef>
              <c:f>tiempo!$C$1</c:f>
              <c:strCache>
                <c:ptCount val="1"/>
                <c:pt idx="0">
                  <c:v>Disponibles</c:v>
                </c:pt>
              </c:strCache>
            </c:strRef>
          </c:tx>
          <c:val>
            <c:numRef>
              <c:f>tiempo!$C$2:$C$12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0"/>
          <c:order val="1"/>
          <c:tx>
            <c:strRef>
              <c:f>tiempo!$J$1</c:f>
              <c:strCache>
                <c:ptCount val="1"/>
                <c:pt idx="0">
                  <c:v>Estimadas</c:v>
                </c:pt>
              </c:strCache>
            </c:strRef>
          </c:tx>
          <c:val>
            <c:numRef>
              <c:f>tiempo!$J$2:$J$12</c:f>
              <c:numCache>
                <c:formatCode>General</c:formatCode>
                <c:ptCount val="11"/>
                <c:pt idx="0">
                  <c:v>36</c:v>
                </c:pt>
                <c:pt idx="1">
                  <c:v>33.5</c:v>
                </c:pt>
                <c:pt idx="2">
                  <c:v>28</c:v>
                </c:pt>
                <c:pt idx="3">
                  <c:v>35</c:v>
                </c:pt>
                <c:pt idx="4">
                  <c:v>33.5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tiempo!$Q$1</c:f>
              <c:strCache>
                <c:ptCount val="1"/>
                <c:pt idx="0">
                  <c:v>Trabajadas</c:v>
                </c:pt>
              </c:strCache>
            </c:strRef>
          </c:tx>
          <c:val>
            <c:numRef>
              <c:f>tiempo!$Q$2:$Q$12</c:f>
              <c:numCache>
                <c:formatCode>General</c:formatCode>
                <c:ptCount val="11"/>
                <c:pt idx="0">
                  <c:v>21.07</c:v>
                </c:pt>
                <c:pt idx="1">
                  <c:v>29.03</c:v>
                </c:pt>
                <c:pt idx="2">
                  <c:v>44.15</c:v>
                </c:pt>
                <c:pt idx="3">
                  <c:v>33.4</c:v>
                </c:pt>
                <c:pt idx="4">
                  <c:v>42.766666666666666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78875264"/>
        <c:axId val="78885248"/>
      </c:barChart>
      <c:catAx>
        <c:axId val="78875264"/>
        <c:scaling>
          <c:orientation val="minMax"/>
        </c:scaling>
        <c:axPos val="b"/>
        <c:tickLblPos val="nextTo"/>
        <c:crossAx val="78885248"/>
        <c:crosses val="autoZero"/>
        <c:auto val="1"/>
        <c:lblAlgn val="ctr"/>
        <c:lblOffset val="100"/>
      </c:catAx>
      <c:valAx>
        <c:axId val="78885248"/>
        <c:scaling>
          <c:orientation val="minMax"/>
        </c:scaling>
        <c:axPos val="l"/>
        <c:majorGridlines/>
        <c:numFmt formatCode="General" sourceLinked="1"/>
        <c:tickLblPos val="nextTo"/>
        <c:crossAx val="7887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15</xdr:row>
      <xdr:rowOff>66675</xdr:rowOff>
    </xdr:from>
    <xdr:to>
      <xdr:col>10</xdr:col>
      <xdr:colOff>495299</xdr:colOff>
      <xdr:row>37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17</xdr:row>
      <xdr:rowOff>38099</xdr:rowOff>
    </xdr:from>
    <xdr:to>
      <xdr:col>11</xdr:col>
      <xdr:colOff>561974</xdr:colOff>
      <xdr:row>40</xdr:row>
      <xdr:rowOff>19049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zoomScaleNormal="100" workbookViewId="0">
      <selection activeCell="D9" sqref="D9"/>
    </sheetView>
  </sheetViews>
  <sheetFormatPr baseColWidth="10" defaultRowHeight="12.75"/>
  <cols>
    <col min="1" max="2" width="15.7109375" style="7" customWidth="1"/>
    <col min="3" max="3" width="2.7109375" style="32" customWidth="1"/>
    <col min="4" max="5" width="15.7109375" style="7" customWidth="1"/>
    <col min="6" max="6" width="2.7109375" style="32" customWidth="1"/>
    <col min="7" max="8" width="15.7109375" style="7" customWidth="1"/>
    <col min="9" max="1024" width="11.7109375" style="7"/>
    <col min="1025" max="16384" width="11.42578125" style="7"/>
  </cols>
  <sheetData>
    <row r="1" spans="1:8" s="2" customFormat="1" ht="57">
      <c r="A1" s="1" t="s">
        <v>0</v>
      </c>
      <c r="B1" s="1" t="s">
        <v>1</v>
      </c>
      <c r="C1" s="33"/>
      <c r="D1" s="1" t="s">
        <v>3</v>
      </c>
      <c r="E1" s="1" t="s">
        <v>4</v>
      </c>
      <c r="F1" s="33"/>
      <c r="G1" s="1" t="s">
        <v>6</v>
      </c>
      <c r="H1" s="1" t="s">
        <v>7</v>
      </c>
    </row>
    <row r="2" spans="1:8">
      <c r="A2" s="3">
        <v>1</v>
      </c>
      <c r="B2" s="4">
        <v>41902</v>
      </c>
      <c r="C2" s="37"/>
      <c r="D2" s="5">
        <f>SUMIF(tareas!$G:$G,A2,tareas!$F:$F)</f>
        <v>0.19148936170212766</v>
      </c>
      <c r="E2" s="6">
        <f>D2</f>
        <v>0.19148936170212766</v>
      </c>
      <c r="F2" s="38"/>
      <c r="G2" s="6">
        <f>SUMIF(tareas!$J:$J,A2,tareas!$I:$I)</f>
        <v>0.1223404255319149</v>
      </c>
      <c r="H2" s="6">
        <f>G2</f>
        <v>0.1223404255319149</v>
      </c>
    </row>
    <row r="3" spans="1:8">
      <c r="A3" s="3">
        <v>2</v>
      </c>
      <c r="B3" s="4">
        <f t="shared" ref="B3:B12" si="0">B2+7</f>
        <v>41909</v>
      </c>
      <c r="C3" s="37"/>
      <c r="D3" s="5">
        <f>SUMIF(tareas!$G:$G,A3,tareas!$F:$F)</f>
        <v>0.17819148936170209</v>
      </c>
      <c r="E3" s="6">
        <f t="shared" ref="E3:E12" si="1">D3+E2</f>
        <v>0.36968085106382975</v>
      </c>
      <c r="F3" s="38"/>
      <c r="G3" s="6">
        <f>SUMIF(tareas!$J:$J,A3,tareas!$I:$I)</f>
        <v>7.1808510638297879E-2</v>
      </c>
      <c r="H3" s="6">
        <f t="shared" ref="H3:H12" si="2">G3+H2</f>
        <v>0.19414893617021278</v>
      </c>
    </row>
    <row r="4" spans="1:8">
      <c r="A4" s="3">
        <v>3</v>
      </c>
      <c r="B4" s="4">
        <f t="shared" si="0"/>
        <v>41916</v>
      </c>
      <c r="C4" s="37"/>
      <c r="D4" s="5">
        <f>SUMIF(tareas!$G:$G,A4,tareas!$F:$F)</f>
        <v>0.14893617021276595</v>
      </c>
      <c r="E4" s="6">
        <f t="shared" si="1"/>
        <v>0.5186170212765957</v>
      </c>
      <c r="F4" s="38"/>
      <c r="G4" s="6">
        <f>SUMIF(tareas!$J:$J,A4,tareas!$I:$I)</f>
        <v>0.19148936170212766</v>
      </c>
      <c r="H4" s="6">
        <f t="shared" si="2"/>
        <v>0.38563829787234044</v>
      </c>
    </row>
    <row r="5" spans="1:8">
      <c r="A5" s="3">
        <v>4</v>
      </c>
      <c r="B5" s="4">
        <f t="shared" si="0"/>
        <v>41923</v>
      </c>
      <c r="C5" s="37"/>
      <c r="D5" s="5">
        <f>SUMIF(tareas!$G:$G,A5,tareas!$F:$F)</f>
        <v>0.18617021276595747</v>
      </c>
      <c r="E5" s="6">
        <f t="shared" si="1"/>
        <v>0.70478723404255317</v>
      </c>
      <c r="F5" s="38"/>
      <c r="G5" s="6">
        <f>SUMIF(tareas!$J:$J,A5,tareas!$I:$I)</f>
        <v>0.13297872340425532</v>
      </c>
      <c r="H5" s="6">
        <f t="shared" si="2"/>
        <v>0.5186170212765957</v>
      </c>
    </row>
    <row r="6" spans="1:8">
      <c r="A6" s="3">
        <v>5</v>
      </c>
      <c r="B6" s="4">
        <f t="shared" si="0"/>
        <v>41930</v>
      </c>
      <c r="C6" s="37"/>
      <c r="D6" s="5">
        <f>SUMIF(tareas!$G:$G,A6,tareas!$F:$F)</f>
        <v>0.17819148936170212</v>
      </c>
      <c r="E6" s="6">
        <f t="shared" si="1"/>
        <v>0.88297872340425532</v>
      </c>
      <c r="F6" s="38"/>
      <c r="G6" s="6">
        <f>SUMIF(tareas!$J:$J,A6,tareas!$I:$I)</f>
        <v>0.21808510638297876</v>
      </c>
      <c r="H6" s="6">
        <f t="shared" si="2"/>
        <v>0.73670212765957444</v>
      </c>
    </row>
    <row r="7" spans="1:8">
      <c r="A7" s="3">
        <v>6</v>
      </c>
      <c r="B7" s="4">
        <f t="shared" si="0"/>
        <v>41937</v>
      </c>
      <c r="C7" s="37"/>
      <c r="D7" s="5">
        <f>SUMIF(tareas!$G:$G,A7,tareas!$F:$F)</f>
        <v>0.11702127659574468</v>
      </c>
      <c r="E7" s="6">
        <f t="shared" si="1"/>
        <v>1</v>
      </c>
      <c r="F7" s="38"/>
      <c r="G7" s="6">
        <f>SUMIF(tareas!$J:$J,A7,tareas!$I:$I)</f>
        <v>0</v>
      </c>
      <c r="H7" s="6">
        <f t="shared" si="2"/>
        <v>0.73670212765957444</v>
      </c>
    </row>
    <row r="8" spans="1:8">
      <c r="A8" s="3">
        <v>7</v>
      </c>
      <c r="B8" s="4">
        <f t="shared" si="0"/>
        <v>41944</v>
      </c>
      <c r="C8" s="37"/>
      <c r="D8" s="5">
        <f>SUMIF(tareas!$G:$G,A8,tareas!$F:$F)</f>
        <v>0</v>
      </c>
      <c r="E8" s="6">
        <f t="shared" si="1"/>
        <v>1</v>
      </c>
      <c r="F8" s="38"/>
      <c r="G8" s="6">
        <f>SUMIF(tareas!$J:$J,A8,tareas!$I:$I)</f>
        <v>0</v>
      </c>
      <c r="H8" s="6">
        <f t="shared" si="2"/>
        <v>0.73670212765957444</v>
      </c>
    </row>
    <row r="9" spans="1:8">
      <c r="A9" s="3">
        <v>8</v>
      </c>
      <c r="B9" s="4">
        <f t="shared" si="0"/>
        <v>41951</v>
      </c>
      <c r="C9" s="37"/>
      <c r="D9" s="5">
        <f>SUMIF(tareas!$G:$G,A9,tareas!$F:$F)</f>
        <v>0</v>
      </c>
      <c r="E9" s="6">
        <f t="shared" si="1"/>
        <v>1</v>
      </c>
      <c r="F9" s="38"/>
      <c r="G9" s="6">
        <f>SUMIF(tareas!$J:$J,A9,tareas!$I:$I)</f>
        <v>0</v>
      </c>
      <c r="H9" s="6">
        <f t="shared" si="2"/>
        <v>0.73670212765957444</v>
      </c>
    </row>
    <row r="10" spans="1:8">
      <c r="A10" s="3">
        <v>9</v>
      </c>
      <c r="B10" s="4">
        <f t="shared" si="0"/>
        <v>41958</v>
      </c>
      <c r="C10" s="37"/>
      <c r="D10" s="5">
        <f>SUMIF(tareas!$G:$G,A10,tareas!$F:$F)</f>
        <v>0</v>
      </c>
      <c r="E10" s="6">
        <f t="shared" si="1"/>
        <v>1</v>
      </c>
      <c r="F10" s="38"/>
      <c r="G10" s="6">
        <f>SUMIF(tareas!$J:$J,A10,tareas!$I:$I)</f>
        <v>0</v>
      </c>
      <c r="H10" s="6">
        <f t="shared" si="2"/>
        <v>0.73670212765957444</v>
      </c>
    </row>
    <row r="11" spans="1:8">
      <c r="A11" s="3">
        <v>10</v>
      </c>
      <c r="B11" s="4">
        <f t="shared" si="0"/>
        <v>41965</v>
      </c>
      <c r="C11" s="37"/>
      <c r="D11" s="5">
        <f>SUMIF(tareas!$G:$G,A11,tareas!$F:$F)</f>
        <v>0</v>
      </c>
      <c r="E11" s="6">
        <f t="shared" si="1"/>
        <v>1</v>
      </c>
      <c r="F11" s="38"/>
      <c r="G11" s="6">
        <f>SUMIF(tareas!$J:$J,A11,tareas!$I:$I)</f>
        <v>0</v>
      </c>
      <c r="H11" s="6">
        <f t="shared" si="2"/>
        <v>0.73670212765957444</v>
      </c>
    </row>
    <row r="12" spans="1:8">
      <c r="A12" s="3">
        <v>11</v>
      </c>
      <c r="B12" s="4">
        <f t="shared" si="0"/>
        <v>41972</v>
      </c>
      <c r="C12" s="37"/>
      <c r="D12" s="5">
        <f>SUMIF(tareas!$G:$G,A12,tareas!$F:$F)</f>
        <v>0</v>
      </c>
      <c r="E12" s="6">
        <f t="shared" si="1"/>
        <v>1</v>
      </c>
      <c r="F12" s="38"/>
      <c r="G12" s="6">
        <f>SUMIF(tareas!$J:$J,A12,tareas!$I:$I)</f>
        <v>0</v>
      </c>
      <c r="H12" s="6">
        <f t="shared" si="2"/>
        <v>0.73670212765957444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5"/>
  <sheetViews>
    <sheetView tabSelected="1" workbookViewId="0">
      <selection activeCell="M6" sqref="M6"/>
    </sheetView>
  </sheetViews>
  <sheetFormatPr baseColWidth="10" defaultRowHeight="12.75"/>
  <cols>
    <col min="1" max="1" width="8.140625" style="7" bestFit="1" customWidth="1"/>
    <col min="2" max="2" width="2.7109375" style="32" customWidth="1"/>
    <col min="3" max="3" width="12.7109375" style="7" customWidth="1"/>
    <col min="4" max="4" width="2.7109375" style="31" customWidth="1"/>
    <col min="5" max="10" width="12.7109375" style="7" customWidth="1"/>
    <col min="11" max="11" width="2.7109375" style="32" customWidth="1"/>
    <col min="12" max="17" width="12.7109375" style="7" customWidth="1"/>
    <col min="18" max="16384" width="11.42578125" style="7"/>
  </cols>
  <sheetData>
    <row r="1" spans="1:17" s="10" customFormat="1" ht="42.75">
      <c r="A1" s="9" t="s">
        <v>0</v>
      </c>
      <c r="B1" s="33"/>
      <c r="C1" s="9" t="s">
        <v>71</v>
      </c>
      <c r="D1" s="33"/>
      <c r="E1" s="9" t="s">
        <v>56</v>
      </c>
      <c r="F1" s="9" t="s">
        <v>57</v>
      </c>
      <c r="G1" s="9" t="s">
        <v>64</v>
      </c>
      <c r="H1" s="9" t="s">
        <v>59</v>
      </c>
      <c r="I1" s="9" t="s">
        <v>60</v>
      </c>
      <c r="J1" s="9" t="s">
        <v>72</v>
      </c>
      <c r="K1" s="33"/>
      <c r="L1" s="9" t="s">
        <v>56</v>
      </c>
      <c r="M1" s="9" t="s">
        <v>57</v>
      </c>
      <c r="N1" s="9" t="s">
        <v>64</v>
      </c>
      <c r="O1" s="9" t="s">
        <v>59</v>
      </c>
      <c r="P1" s="9" t="s">
        <v>60</v>
      </c>
      <c r="Q1" s="9" t="s">
        <v>73</v>
      </c>
    </row>
    <row r="2" spans="1:17">
      <c r="A2" s="8">
        <f>ganancias!A2</f>
        <v>1</v>
      </c>
      <c r="C2" s="8">
        <f>7*5</f>
        <v>35</v>
      </c>
      <c r="D2" s="32"/>
      <c r="E2" s="8">
        <f>SUMIF('1'!$G:$G,A2,'1'!$I:$I)</f>
        <v>6.5</v>
      </c>
      <c r="F2" s="8">
        <f>SUMIF('1'!$G:$G,A2,'1'!$J:$J)</f>
        <v>7</v>
      </c>
      <c r="G2" s="8">
        <f>SUMIF('1'!$G:$G,A2,'1'!$K:$K)</f>
        <v>5.5</v>
      </c>
      <c r="H2" s="8">
        <f>SUMIF('1'!$G:$G,A2,'1'!$L:$L)</f>
        <v>11.5</v>
      </c>
      <c r="I2" s="8">
        <f>SUMIF('1'!$G:$G,A2,'1'!$M:$M)</f>
        <v>5.5</v>
      </c>
      <c r="J2" s="8">
        <f>SUMIF(tareas!G:G,A2,tareas!E:E)</f>
        <v>36</v>
      </c>
      <c r="L2" s="8">
        <v>2.35</v>
      </c>
      <c r="M2" s="8">
        <v>2.1</v>
      </c>
      <c r="N2" s="8">
        <v>3.93</v>
      </c>
      <c r="O2" s="8">
        <v>7.42</v>
      </c>
      <c r="P2" s="8">
        <v>5.27</v>
      </c>
      <c r="Q2" s="8">
        <f>SUM(L2:P2)</f>
        <v>21.07</v>
      </c>
    </row>
    <row r="3" spans="1:17">
      <c r="A3" s="8">
        <f>ganancias!A3</f>
        <v>2</v>
      </c>
      <c r="C3" s="8">
        <f t="shared" ref="C3:C12" si="0">7*5</f>
        <v>35</v>
      </c>
      <c r="D3" s="32"/>
      <c r="E3" s="8">
        <f>SUMIF('1'!$G:$G,A3,'1'!$I:$I)</f>
        <v>5</v>
      </c>
      <c r="F3" s="8">
        <f>SUMIF('1'!$G:$G,A3,'1'!$J:$J)</f>
        <v>10</v>
      </c>
      <c r="G3" s="8">
        <f>SUMIF('1'!$G:$G,A3,'1'!$K:$K)</f>
        <v>7</v>
      </c>
      <c r="H3" s="8">
        <f>SUMIF('1'!$G:$G,A3,'1'!$L:$L)</f>
        <v>6.5</v>
      </c>
      <c r="I3" s="8">
        <f>SUMIF('1'!$G:$G,A3,'1'!$M:$M)</f>
        <v>5</v>
      </c>
      <c r="J3" s="8">
        <f>SUMIF(tareas!G:G,A3,tareas!E:E)</f>
        <v>33.5</v>
      </c>
      <c r="L3" s="8">
        <v>7.33</v>
      </c>
      <c r="M3" s="8">
        <v>7.28</v>
      </c>
      <c r="N3" s="8">
        <v>5.33</v>
      </c>
      <c r="O3" s="8">
        <v>4.42</v>
      </c>
      <c r="P3" s="8">
        <v>4.67</v>
      </c>
      <c r="Q3" s="8">
        <f t="shared" ref="Q3:Q12" si="1">SUM(L3:P3)</f>
        <v>29.03</v>
      </c>
    </row>
    <row r="4" spans="1:17">
      <c r="A4" s="8">
        <f>ganancias!A4</f>
        <v>3</v>
      </c>
      <c r="C4" s="8">
        <f t="shared" si="0"/>
        <v>35</v>
      </c>
      <c r="D4" s="32"/>
      <c r="E4" s="8">
        <f>SUMIF('1'!$G:$G,A4,'1'!$I:$I)</f>
        <v>8.5</v>
      </c>
      <c r="F4" s="8">
        <f>SUMIF('1'!$G:$G,A4,'1'!$J:$J)</f>
        <v>9.5</v>
      </c>
      <c r="G4" s="8">
        <f>SUMIF('1'!$G:$G,A4,'1'!$K:$K)</f>
        <v>3</v>
      </c>
      <c r="H4" s="8">
        <f>SUMIF('1'!$G:$G,A4,'1'!$L:$L)</f>
        <v>3</v>
      </c>
      <c r="I4" s="8">
        <f>SUMIF('1'!$G:$G,A4,'1'!$M:$M)</f>
        <v>4</v>
      </c>
      <c r="J4" s="8">
        <f>SUMIF(tareas!G:G,A4,tareas!E:E)</f>
        <v>28</v>
      </c>
      <c r="L4" s="8">
        <v>5.43</v>
      </c>
      <c r="M4" s="8">
        <v>10.73</v>
      </c>
      <c r="N4" s="8">
        <v>10.119999999999999</v>
      </c>
      <c r="O4" s="8">
        <v>10.5</v>
      </c>
      <c r="P4" s="8">
        <v>7.37</v>
      </c>
      <c r="Q4" s="8">
        <f t="shared" si="1"/>
        <v>44.15</v>
      </c>
    </row>
    <row r="5" spans="1:17">
      <c r="A5" s="8">
        <f>ganancias!A5</f>
        <v>4</v>
      </c>
      <c r="C5" s="8">
        <f t="shared" si="0"/>
        <v>35</v>
      </c>
      <c r="D5" s="32"/>
      <c r="E5" s="8">
        <f>SUMIF('2'!$G:$G,A5,'2'!$I:$I)</f>
        <v>8.5</v>
      </c>
      <c r="F5" s="8">
        <f>SUMIF('2'!$G:$G,A5,'2'!$J:$J)</f>
        <v>7.5</v>
      </c>
      <c r="G5" s="8">
        <f>SUMIF('2'!$G:$G,A5,'2'!$K:$K)</f>
        <v>6.5</v>
      </c>
      <c r="H5" s="8">
        <f>SUMIF('2'!$G:$G,A5,'2'!$L:$L)</f>
        <v>8</v>
      </c>
      <c r="I5" s="8">
        <f>SUMIF('2'!$G:$G,A5,'2'!$M:$M)</f>
        <v>4.5</v>
      </c>
      <c r="J5" s="8">
        <f>SUMIF(tareas!G:G,A5,tareas!E:E)</f>
        <v>35</v>
      </c>
      <c r="L5" s="8">
        <v>10.833333333333334</v>
      </c>
      <c r="M5" s="8">
        <v>2.8</v>
      </c>
      <c r="N5" s="8">
        <v>2.8</v>
      </c>
      <c r="O5" s="8">
        <v>5.5</v>
      </c>
      <c r="P5" s="8">
        <v>11.466666666666667</v>
      </c>
      <c r="Q5" s="8">
        <f t="shared" si="1"/>
        <v>33.4</v>
      </c>
    </row>
    <row r="6" spans="1:17">
      <c r="A6" s="8">
        <f>ganancias!A6</f>
        <v>5</v>
      </c>
      <c r="C6" s="8">
        <f t="shared" si="0"/>
        <v>35</v>
      </c>
      <c r="D6" s="32"/>
      <c r="E6" s="8">
        <f>SUMIF('2'!$G:$G,A6,'2'!$I:$I)</f>
        <v>7</v>
      </c>
      <c r="F6" s="8">
        <f>SUMIF('2'!$G:$G,A6,'2'!$J:$J)</f>
        <v>6.5</v>
      </c>
      <c r="G6" s="8">
        <f>SUMIF('2'!$G:$G,A6,'2'!$K:$K)</f>
        <v>5.5</v>
      </c>
      <c r="H6" s="8">
        <f>SUMIF('2'!$G:$G,A6,'2'!$L:$L)</f>
        <v>5.5</v>
      </c>
      <c r="I6" s="8">
        <f>SUMIF('2'!$G:$G,A6,'2'!$M:$M)</f>
        <v>9</v>
      </c>
      <c r="J6" s="8">
        <f>SUMIF(tareas!G:G,A6,tareas!E:E)</f>
        <v>33.5</v>
      </c>
      <c r="L6" s="8">
        <v>4.6500000000000004</v>
      </c>
      <c r="M6" s="8">
        <v>7.0166666666666666</v>
      </c>
      <c r="N6" s="8">
        <v>5.6333333333333337</v>
      </c>
      <c r="O6" s="8">
        <v>5.7833333333333332</v>
      </c>
      <c r="P6" s="8">
        <v>19.683333333333334</v>
      </c>
      <c r="Q6" s="8">
        <f t="shared" si="1"/>
        <v>42.766666666666666</v>
      </c>
    </row>
    <row r="7" spans="1:17">
      <c r="A7" s="8">
        <f>ganancias!A7</f>
        <v>6</v>
      </c>
      <c r="C7" s="8">
        <f t="shared" si="0"/>
        <v>35</v>
      </c>
      <c r="D7" s="32"/>
      <c r="E7" s="8">
        <f>SUMIF('1'!$G:$G,A7,'1'!$I:$I)</f>
        <v>0</v>
      </c>
      <c r="F7" s="8">
        <f>SUMIF('1'!$G:$G,A7,'1'!$J:$J)</f>
        <v>0</v>
      </c>
      <c r="G7" s="8">
        <f>SUMIF('1'!$G:$G,A7,'1'!$K:$K)</f>
        <v>0</v>
      </c>
      <c r="H7" s="8">
        <f>SUMIF('1'!$G:$G,A7,'1'!$L:$L)</f>
        <v>0</v>
      </c>
      <c r="I7" s="8">
        <f>SUMIF('1'!$G:$G,A7,'1'!$M:$M)</f>
        <v>0</v>
      </c>
      <c r="J7" s="8">
        <f>SUMIF(tareas!G:G,A7,tareas!E:E)</f>
        <v>22</v>
      </c>
      <c r="L7" s="8"/>
      <c r="M7" s="8"/>
      <c r="N7" s="8"/>
      <c r="O7" s="8"/>
      <c r="P7" s="8"/>
      <c r="Q7" s="8">
        <f t="shared" si="1"/>
        <v>0</v>
      </c>
    </row>
    <row r="8" spans="1:17">
      <c r="A8" s="8">
        <f>ganancias!A8</f>
        <v>7</v>
      </c>
      <c r="C8" s="8">
        <f t="shared" si="0"/>
        <v>35</v>
      </c>
      <c r="D8" s="32"/>
      <c r="E8" s="8">
        <f>SUMIF('1'!$G:$G,A8,'1'!$I:$I)</f>
        <v>0</v>
      </c>
      <c r="F8" s="8">
        <f>SUMIF('1'!$G:$G,A8,'1'!$J:$J)</f>
        <v>0</v>
      </c>
      <c r="G8" s="8">
        <f>SUMIF('1'!$G:$G,A8,'1'!$K:$K)</f>
        <v>0</v>
      </c>
      <c r="H8" s="8">
        <f>SUMIF('1'!$G:$G,A8,'1'!$L:$L)</f>
        <v>0</v>
      </c>
      <c r="I8" s="8">
        <f>SUMIF('1'!$G:$G,A8,'1'!$M:$M)</f>
        <v>0</v>
      </c>
      <c r="J8" s="8">
        <f>SUMIF(tareas!G:G,A8,tareas!E:E)</f>
        <v>0</v>
      </c>
      <c r="L8" s="8"/>
      <c r="M8" s="8"/>
      <c r="N8" s="8"/>
      <c r="O8" s="8"/>
      <c r="P8" s="8"/>
      <c r="Q8" s="8">
        <f t="shared" si="1"/>
        <v>0</v>
      </c>
    </row>
    <row r="9" spans="1:17">
      <c r="A9" s="8">
        <f>ganancias!A9</f>
        <v>8</v>
      </c>
      <c r="C9" s="8">
        <f t="shared" si="0"/>
        <v>35</v>
      </c>
      <c r="D9" s="32"/>
      <c r="E9" s="8">
        <f>SUMIF('1'!$G:$G,A9,'1'!$I:$I)</f>
        <v>0</v>
      </c>
      <c r="F9" s="8">
        <f>SUMIF('1'!$G:$G,A9,'1'!$J:$J)</f>
        <v>0</v>
      </c>
      <c r="G9" s="8">
        <f>SUMIF('1'!$G:$G,A9,'1'!$K:$K)</f>
        <v>0</v>
      </c>
      <c r="H9" s="8">
        <f>SUMIF('1'!$G:$G,A9,'1'!$L:$L)</f>
        <v>0</v>
      </c>
      <c r="I9" s="8">
        <f>SUMIF('1'!$G:$G,A9,'1'!$M:$M)</f>
        <v>0</v>
      </c>
      <c r="J9" s="8">
        <f>SUMIF(tareas!G:G,A9,tareas!E:E)</f>
        <v>0</v>
      </c>
      <c r="L9" s="8"/>
      <c r="M9" s="8"/>
      <c r="N9" s="8"/>
      <c r="O9" s="8"/>
      <c r="P9" s="8"/>
      <c r="Q9" s="8">
        <f t="shared" si="1"/>
        <v>0</v>
      </c>
    </row>
    <row r="10" spans="1:17">
      <c r="A10" s="8">
        <f>ganancias!A10</f>
        <v>9</v>
      </c>
      <c r="C10" s="8">
        <f t="shared" si="0"/>
        <v>35</v>
      </c>
      <c r="D10" s="32"/>
      <c r="E10" s="8">
        <f>SUMIF('1'!$G:$G,A10,'1'!$I:$I)</f>
        <v>0</v>
      </c>
      <c r="F10" s="8">
        <f>SUMIF('1'!$G:$G,A10,'1'!$J:$J)</f>
        <v>0</v>
      </c>
      <c r="G10" s="8">
        <f>SUMIF('1'!$G:$G,A10,'1'!$K:$K)</f>
        <v>0</v>
      </c>
      <c r="H10" s="8">
        <f>SUMIF('1'!$G:$G,A10,'1'!$L:$L)</f>
        <v>0</v>
      </c>
      <c r="I10" s="8">
        <f>SUMIF('1'!$G:$G,A10,'1'!$M:$M)</f>
        <v>0</v>
      </c>
      <c r="J10" s="8">
        <f>SUMIF(tareas!G:G,A10,tareas!E:E)</f>
        <v>0</v>
      </c>
      <c r="L10" s="8"/>
      <c r="M10" s="8"/>
      <c r="N10" s="8"/>
      <c r="O10" s="8"/>
      <c r="P10" s="8"/>
      <c r="Q10" s="8">
        <f t="shared" si="1"/>
        <v>0</v>
      </c>
    </row>
    <row r="11" spans="1:17">
      <c r="A11" s="8">
        <f>ganancias!A11</f>
        <v>10</v>
      </c>
      <c r="C11" s="8">
        <f t="shared" si="0"/>
        <v>35</v>
      </c>
      <c r="D11" s="32"/>
      <c r="E11" s="8">
        <f>SUMIF('1'!$G:$G,A11,'1'!$I:$I)</f>
        <v>0</v>
      </c>
      <c r="F11" s="8">
        <f>SUMIF('1'!$G:$G,A11,'1'!$J:$J)</f>
        <v>0</v>
      </c>
      <c r="G11" s="8">
        <f>SUMIF('1'!$G:$G,A11,'1'!$K:$K)</f>
        <v>0</v>
      </c>
      <c r="H11" s="8">
        <f>SUMIF('1'!$G:$G,A11,'1'!$L:$L)</f>
        <v>0</v>
      </c>
      <c r="I11" s="8">
        <f>SUMIF('1'!$G:$G,A11,'1'!$M:$M)</f>
        <v>0</v>
      </c>
      <c r="J11" s="8">
        <f>SUMIF(tareas!G:G,A11,tareas!E:E)</f>
        <v>0</v>
      </c>
      <c r="L11" s="8"/>
      <c r="M11" s="8"/>
      <c r="N11" s="8"/>
      <c r="O11" s="8"/>
      <c r="P11" s="8"/>
      <c r="Q11" s="8">
        <f t="shared" si="1"/>
        <v>0</v>
      </c>
    </row>
    <row r="12" spans="1:17">
      <c r="A12" s="8">
        <f>ganancias!A12</f>
        <v>11</v>
      </c>
      <c r="C12" s="8">
        <f t="shared" si="0"/>
        <v>35</v>
      </c>
      <c r="D12" s="32"/>
      <c r="E12" s="8">
        <f>SUMIF('1'!$G:$G,A12,'1'!$I:$I)</f>
        <v>0</v>
      </c>
      <c r="F12" s="8">
        <f>SUMIF('1'!$G:$G,A12,'1'!$J:$J)</f>
        <v>0</v>
      </c>
      <c r="G12" s="8">
        <f>SUMIF('1'!$G:$G,A12,'1'!$K:$K)</f>
        <v>0</v>
      </c>
      <c r="H12" s="8">
        <f>SUMIF('1'!$G:$G,A12,'1'!$L:$L)</f>
        <v>0</v>
      </c>
      <c r="I12" s="8">
        <f>SUMIF('1'!$G:$G,A12,'1'!$M:$M)</f>
        <v>0</v>
      </c>
      <c r="J12" s="8">
        <f>SUMIF(tareas!G:G,A12,tareas!E:E)</f>
        <v>0</v>
      </c>
      <c r="L12" s="8"/>
      <c r="M12" s="8"/>
      <c r="N12" s="8"/>
      <c r="O12" s="8"/>
      <c r="P12" s="8"/>
      <c r="Q12" s="8">
        <f t="shared" si="1"/>
        <v>0</v>
      </c>
    </row>
    <row r="14" spans="1:17">
      <c r="C14" s="7">
        <f>SUM(C2:C12)</f>
        <v>385</v>
      </c>
      <c r="E14" s="7">
        <f>SUM(E2:E12)</f>
        <v>35.5</v>
      </c>
      <c r="F14" s="7">
        <f t="shared" ref="F14:I14" si="2">SUM(F2:F12)</f>
        <v>40.5</v>
      </c>
      <c r="G14" s="7">
        <f t="shared" si="2"/>
        <v>27.5</v>
      </c>
      <c r="H14" s="7">
        <f t="shared" si="2"/>
        <v>34.5</v>
      </c>
      <c r="I14" s="7">
        <f t="shared" si="2"/>
        <v>28</v>
      </c>
      <c r="J14" s="7">
        <f>SUM(J2:J12)</f>
        <v>188</v>
      </c>
      <c r="L14" s="7">
        <f t="shared" ref="L14:Q14" si="3">SUM(L2:L12)</f>
        <v>30.593333333333334</v>
      </c>
      <c r="M14" s="7">
        <f t="shared" si="3"/>
        <v>29.926666666666666</v>
      </c>
      <c r="N14" s="7">
        <f t="shared" si="3"/>
        <v>27.813333333333333</v>
      </c>
      <c r="O14" s="7">
        <f t="shared" si="3"/>
        <v>33.623333333333335</v>
      </c>
      <c r="P14" s="7">
        <f t="shared" si="3"/>
        <v>48.459999999999994</v>
      </c>
      <c r="Q14" s="7">
        <f t="shared" si="3"/>
        <v>170.41666666666669</v>
      </c>
    </row>
    <row r="15" spans="1:17">
      <c r="J15" s="7">
        <f>J14-SUM(E14:I14)</f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54"/>
  <sheetViews>
    <sheetView topLeftCell="D38" zoomScaleNormal="100" workbookViewId="0">
      <selection activeCell="I39" sqref="I39"/>
    </sheetView>
  </sheetViews>
  <sheetFormatPr baseColWidth="10" defaultColWidth="11.7109375" defaultRowHeight="12.75"/>
  <cols>
    <col min="1" max="1" width="3" style="16" bestFit="1" customWidth="1"/>
    <col min="2" max="2" width="35.7109375" style="42" customWidth="1"/>
    <col min="3" max="4" width="45.7109375" style="40" customWidth="1"/>
    <col min="5" max="5" width="15.7109375" style="16" customWidth="1"/>
    <col min="6" max="6" width="15.7109375" style="15" customWidth="1"/>
    <col min="7" max="7" width="15.7109375" style="16" customWidth="1"/>
    <col min="8" max="8" width="2.7109375" style="16" customWidth="1"/>
    <col min="9" max="10" width="15.7109375" style="16" customWidth="1"/>
    <col min="11" max="1025" width="11.7109375" style="11"/>
    <col min="1026" max="16384" width="11.7109375" style="7"/>
  </cols>
  <sheetData>
    <row r="1" spans="1:1025" s="2" customFormat="1" ht="57">
      <c r="A1" s="1" t="s">
        <v>8</v>
      </c>
      <c r="B1" s="1" t="s">
        <v>9</v>
      </c>
      <c r="C1" s="13" t="s">
        <v>10</v>
      </c>
      <c r="D1" s="13" t="s">
        <v>11</v>
      </c>
      <c r="E1" s="1" t="s">
        <v>2</v>
      </c>
      <c r="F1" s="14" t="s">
        <v>3</v>
      </c>
      <c r="G1" s="1" t="s">
        <v>12</v>
      </c>
      <c r="I1" s="9" t="s">
        <v>6</v>
      </c>
      <c r="J1" s="9" t="s">
        <v>61</v>
      </c>
    </row>
    <row r="2" spans="1:1025">
      <c r="A2" s="18">
        <v>1</v>
      </c>
      <c r="B2" s="39" t="s">
        <v>13</v>
      </c>
      <c r="E2" s="19">
        <f>7.5</f>
        <v>7.5</v>
      </c>
      <c r="F2" s="15">
        <f>E2/tiempo!$J$14</f>
        <v>3.9893617021276598E-2</v>
      </c>
      <c r="G2" s="18">
        <v>1</v>
      </c>
      <c r="I2" s="15">
        <f>IF(ISBLANK(LOOKUP(A2,'1'!$A:$A,'1'!$R:$R)),0,F2)</f>
        <v>3.9893617021276598E-2</v>
      </c>
      <c r="J2" s="16">
        <f>LOOKUP(A2,'1'!$A:$A,'1'!$R:$R)</f>
        <v>1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  <c r="AMK2" s="16"/>
    </row>
    <row r="3" spans="1:1025">
      <c r="A3" s="18">
        <v>2</v>
      </c>
      <c r="B3" s="39" t="s">
        <v>14</v>
      </c>
      <c r="E3" s="19">
        <v>5</v>
      </c>
      <c r="F3" s="15">
        <f>E3/tiempo!$J$14</f>
        <v>2.6595744680851064E-2</v>
      </c>
      <c r="G3" s="18">
        <v>1</v>
      </c>
      <c r="I3" s="15">
        <f>IF(ISBLANK(LOOKUP(A3,'1'!$A:$A,'1'!$R:$R)),0,F3)</f>
        <v>2.6595744680851064E-2</v>
      </c>
      <c r="J3" s="16">
        <f>LOOKUP(A3,'1'!$A:$A,'1'!$R:$R)</f>
        <v>1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  <c r="AMK3" s="16"/>
    </row>
    <row r="4" spans="1:1025" ht="25.5">
      <c r="A4" s="18">
        <v>3</v>
      </c>
      <c r="B4" s="39" t="s">
        <v>15</v>
      </c>
      <c r="E4" s="19">
        <v>5</v>
      </c>
      <c r="F4" s="15">
        <f>E4/tiempo!$J$14</f>
        <v>2.6595744680851064E-2</v>
      </c>
      <c r="G4" s="18">
        <v>1</v>
      </c>
      <c r="I4" s="15">
        <f>IF(ISBLANK(LOOKUP(A4,'1'!$A:$A,'1'!$R:$R)),0,F4)</f>
        <v>2.6595744680851064E-2</v>
      </c>
      <c r="J4" s="16">
        <f>LOOKUP(A4,'1'!$A:$A,'1'!$R:$R)</f>
        <v>1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  <c r="AMK4" s="16"/>
    </row>
    <row r="5" spans="1:1025">
      <c r="A5" s="18">
        <v>4</v>
      </c>
      <c r="B5" s="39" t="s">
        <v>16</v>
      </c>
      <c r="E5" s="19">
        <v>2</v>
      </c>
      <c r="F5" s="15">
        <f>E5/tiempo!$J$14</f>
        <v>1.0638297872340425E-2</v>
      </c>
      <c r="G5" s="18">
        <v>1</v>
      </c>
      <c r="I5" s="15">
        <f>IF(ISBLANK(LOOKUP(A5,'1'!$A:$A,'1'!$R:$R)),0,F5)</f>
        <v>1.0638297872340425E-2</v>
      </c>
      <c r="J5" s="16">
        <f>LOOKUP(A5,'1'!$A:$A,'1'!$R:$R)</f>
        <v>1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  <c r="AMK5" s="16"/>
    </row>
    <row r="6" spans="1:1025" ht="25.5">
      <c r="A6" s="18">
        <v>5</v>
      </c>
      <c r="B6" s="41" t="s">
        <v>17</v>
      </c>
      <c r="E6" s="21">
        <v>0.5</v>
      </c>
      <c r="F6" s="15">
        <f>E6/tiempo!$J$14</f>
        <v>2.6595744680851063E-3</v>
      </c>
      <c r="G6" s="22">
        <v>1</v>
      </c>
      <c r="I6" s="15">
        <f>IF(ISBLANK(LOOKUP(A6,'1'!$A:$A,'1'!$R:$R)),0,F6)</f>
        <v>2.6595744680851063E-3</v>
      </c>
      <c r="J6" s="16">
        <f>LOOKUP(A6,'1'!$A:$A,'1'!$R:$R)</f>
        <v>1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  <c r="AMI6" s="16"/>
      <c r="AMJ6" s="16"/>
      <c r="AMK6" s="16"/>
    </row>
    <row r="7" spans="1:1025" ht="25.5">
      <c r="A7" s="18">
        <v>6</v>
      </c>
      <c r="B7" s="41" t="s">
        <v>18</v>
      </c>
      <c r="E7" s="21">
        <v>0.5</v>
      </c>
      <c r="F7" s="15">
        <f>E7/tiempo!$J$14</f>
        <v>2.6595744680851063E-3</v>
      </c>
      <c r="G7" s="21">
        <v>1</v>
      </c>
      <c r="I7" s="15">
        <f>IF(ISBLANK(LOOKUP(A7,'1'!$A:$A,'1'!$R:$R)),0,F7)</f>
        <v>2.6595744680851063E-3</v>
      </c>
      <c r="J7" s="16">
        <f>LOOKUP(A7,'1'!$A:$A,'1'!$R:$R)</f>
        <v>1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  <c r="AMK7" s="16"/>
    </row>
    <row r="8" spans="1:1025" ht="25.5">
      <c r="A8" s="18">
        <v>7</v>
      </c>
      <c r="B8" s="41" t="s">
        <v>19</v>
      </c>
      <c r="E8" s="21">
        <v>0.5</v>
      </c>
      <c r="F8" s="15">
        <f>E8/tiempo!$J$14</f>
        <v>2.6595744680851063E-3</v>
      </c>
      <c r="G8" s="21">
        <v>1</v>
      </c>
      <c r="I8" s="15">
        <f>IF(ISBLANK(LOOKUP(A8,'1'!$A:$A,'1'!$R:$R)),0,F8)</f>
        <v>2.6595744680851063E-3</v>
      </c>
      <c r="J8" s="16">
        <f>LOOKUP(A8,'1'!$A:$A,'1'!$R:$R)</f>
        <v>1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  <c r="AMK8" s="16"/>
    </row>
    <row r="9" spans="1:1025">
      <c r="A9" s="18">
        <v>8</v>
      </c>
      <c r="B9" s="41" t="s">
        <v>20</v>
      </c>
      <c r="E9" s="21">
        <v>2</v>
      </c>
      <c r="F9" s="15">
        <f>E9/tiempo!$J$14</f>
        <v>1.0638297872340425E-2</v>
      </c>
      <c r="G9" s="21">
        <v>1</v>
      </c>
      <c r="I9" s="15">
        <f>IF(ISBLANK(LOOKUP(A9,'1'!$A:$A,'1'!$R:$R)),0,F9)</f>
        <v>1.0638297872340425E-2</v>
      </c>
      <c r="J9" s="16">
        <f>LOOKUP(A9,'1'!$A:$A,'1'!$R:$R)</f>
        <v>1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16"/>
      <c r="AMG9" s="16"/>
      <c r="AMH9" s="16"/>
      <c r="AMI9" s="16"/>
      <c r="AMJ9" s="16"/>
      <c r="AMK9" s="16"/>
    </row>
    <row r="10" spans="1:1025" ht="25.5">
      <c r="A10" s="18">
        <v>9</v>
      </c>
      <c r="B10" s="41" t="s">
        <v>21</v>
      </c>
      <c r="E10" s="21">
        <v>3</v>
      </c>
      <c r="F10" s="15">
        <f>E10/tiempo!$J$14</f>
        <v>1.5957446808510637E-2</v>
      </c>
      <c r="G10" s="21">
        <v>1</v>
      </c>
      <c r="I10" s="15">
        <f>IF(ISBLANK(LOOKUP(A10,'1'!$A:$A,'1'!$R:$R)),0,F10)</f>
        <v>1.5957446808510637E-2</v>
      </c>
      <c r="J10" s="16">
        <f>LOOKUP(A10,'1'!$A:$A,'1'!$R:$R)</f>
        <v>2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  <c r="ABI10" s="16"/>
      <c r="ABJ10" s="16"/>
      <c r="ABK10" s="16"/>
      <c r="ABL10" s="16"/>
      <c r="ABM10" s="16"/>
      <c r="ABN10" s="16"/>
      <c r="ABO10" s="16"/>
      <c r="ABP10" s="16"/>
      <c r="ABQ10" s="16"/>
      <c r="ABR10" s="16"/>
      <c r="ABS10" s="16"/>
      <c r="ABT10" s="16"/>
      <c r="ABU10" s="16"/>
      <c r="ABV10" s="16"/>
      <c r="ABW10" s="16"/>
      <c r="ABX10" s="16"/>
      <c r="ABY10" s="16"/>
      <c r="ABZ10" s="16"/>
      <c r="ACA10" s="16"/>
      <c r="ACB10" s="16"/>
      <c r="ACC10" s="16"/>
      <c r="ACD10" s="16"/>
      <c r="ACE10" s="16"/>
      <c r="ACF10" s="16"/>
      <c r="ACG10" s="16"/>
      <c r="ACH10" s="16"/>
      <c r="ACI10" s="16"/>
      <c r="ACJ10" s="16"/>
      <c r="ACK10" s="16"/>
      <c r="ACL10" s="16"/>
      <c r="ACM10" s="16"/>
      <c r="ACN10" s="16"/>
      <c r="ACO10" s="16"/>
      <c r="ACP10" s="16"/>
      <c r="ACQ10" s="16"/>
      <c r="ACR10" s="16"/>
      <c r="ACS10" s="16"/>
      <c r="ACT10" s="16"/>
      <c r="ACU10" s="16"/>
      <c r="ACV10" s="16"/>
      <c r="ACW10" s="16"/>
      <c r="ACX10" s="16"/>
      <c r="ACY10" s="16"/>
      <c r="ACZ10" s="16"/>
      <c r="ADA10" s="16"/>
      <c r="ADB10" s="16"/>
      <c r="ADC10" s="16"/>
      <c r="ADD10" s="16"/>
      <c r="ADE10" s="16"/>
      <c r="ADF10" s="16"/>
      <c r="ADG10" s="16"/>
      <c r="ADH10" s="16"/>
      <c r="ADI10" s="16"/>
      <c r="ADJ10" s="16"/>
      <c r="ADK10" s="16"/>
      <c r="ADL10" s="16"/>
      <c r="ADM10" s="16"/>
      <c r="ADN10" s="16"/>
      <c r="ADO10" s="16"/>
      <c r="ADP10" s="16"/>
      <c r="ADQ10" s="16"/>
      <c r="ADR10" s="16"/>
      <c r="ADS10" s="16"/>
      <c r="ADT10" s="16"/>
      <c r="ADU10" s="16"/>
      <c r="ADV10" s="16"/>
      <c r="ADW10" s="16"/>
      <c r="ADX10" s="16"/>
      <c r="ADY10" s="16"/>
      <c r="ADZ10" s="16"/>
      <c r="AEA10" s="16"/>
      <c r="AEB10" s="16"/>
      <c r="AEC10" s="16"/>
      <c r="AED10" s="16"/>
      <c r="AEE10" s="16"/>
      <c r="AEF10" s="16"/>
      <c r="AEG10" s="16"/>
      <c r="AEH10" s="16"/>
      <c r="AEI10" s="16"/>
      <c r="AEJ10" s="16"/>
      <c r="AEK10" s="16"/>
      <c r="AEL10" s="16"/>
      <c r="AEM10" s="16"/>
      <c r="AEN10" s="16"/>
      <c r="AEO10" s="16"/>
      <c r="AEP10" s="16"/>
      <c r="AEQ10" s="16"/>
      <c r="AER10" s="16"/>
      <c r="AES10" s="16"/>
      <c r="AET10" s="16"/>
      <c r="AEU10" s="16"/>
      <c r="AEV10" s="16"/>
      <c r="AEW10" s="16"/>
      <c r="AEX10" s="16"/>
      <c r="AEY10" s="16"/>
      <c r="AEZ10" s="16"/>
      <c r="AFA10" s="16"/>
      <c r="AFB10" s="16"/>
      <c r="AFC10" s="16"/>
      <c r="AFD10" s="16"/>
      <c r="AFE10" s="16"/>
      <c r="AFF10" s="16"/>
      <c r="AFG10" s="16"/>
      <c r="AFH10" s="16"/>
      <c r="AFI10" s="16"/>
      <c r="AFJ10" s="16"/>
      <c r="AFK10" s="16"/>
      <c r="AFL10" s="16"/>
      <c r="AFM10" s="16"/>
      <c r="AFN10" s="16"/>
      <c r="AFO10" s="16"/>
      <c r="AFP10" s="16"/>
      <c r="AFQ10" s="16"/>
      <c r="AFR10" s="16"/>
      <c r="AFS10" s="16"/>
      <c r="AFT10" s="16"/>
      <c r="AFU10" s="16"/>
      <c r="AFV10" s="16"/>
      <c r="AFW10" s="16"/>
      <c r="AFX10" s="16"/>
      <c r="AFY10" s="16"/>
      <c r="AFZ10" s="16"/>
      <c r="AGA10" s="16"/>
      <c r="AGB10" s="16"/>
      <c r="AGC10" s="16"/>
      <c r="AGD10" s="16"/>
      <c r="AGE10" s="16"/>
      <c r="AGF10" s="16"/>
      <c r="AGG10" s="16"/>
      <c r="AGH10" s="16"/>
      <c r="AGI10" s="16"/>
      <c r="AGJ10" s="16"/>
      <c r="AGK10" s="16"/>
      <c r="AGL10" s="16"/>
      <c r="AGM10" s="16"/>
      <c r="AGN10" s="16"/>
      <c r="AGO10" s="16"/>
      <c r="AGP10" s="16"/>
      <c r="AGQ10" s="16"/>
      <c r="AGR10" s="16"/>
      <c r="AGS10" s="16"/>
      <c r="AGT10" s="16"/>
      <c r="AGU10" s="16"/>
      <c r="AGV10" s="16"/>
      <c r="AGW10" s="16"/>
      <c r="AGX10" s="16"/>
      <c r="AGY10" s="16"/>
      <c r="AGZ10" s="16"/>
      <c r="AHA10" s="16"/>
      <c r="AHB10" s="16"/>
      <c r="AHC10" s="16"/>
      <c r="AHD10" s="16"/>
      <c r="AHE10" s="16"/>
      <c r="AHF10" s="16"/>
      <c r="AHG10" s="16"/>
      <c r="AHH10" s="16"/>
      <c r="AHI10" s="16"/>
      <c r="AHJ10" s="16"/>
      <c r="AHK10" s="16"/>
      <c r="AHL10" s="16"/>
      <c r="AHM10" s="16"/>
      <c r="AHN10" s="16"/>
      <c r="AHO10" s="16"/>
      <c r="AHP10" s="16"/>
      <c r="AHQ10" s="16"/>
      <c r="AHR10" s="16"/>
      <c r="AHS10" s="16"/>
      <c r="AHT10" s="16"/>
      <c r="AHU10" s="16"/>
      <c r="AHV10" s="16"/>
      <c r="AHW10" s="16"/>
      <c r="AHX10" s="16"/>
      <c r="AHY10" s="16"/>
      <c r="AHZ10" s="16"/>
      <c r="AIA10" s="16"/>
      <c r="AIB10" s="16"/>
      <c r="AIC10" s="16"/>
      <c r="AID10" s="16"/>
      <c r="AIE10" s="16"/>
      <c r="AIF10" s="16"/>
      <c r="AIG10" s="16"/>
      <c r="AIH10" s="16"/>
      <c r="AII10" s="16"/>
      <c r="AIJ10" s="16"/>
      <c r="AIK10" s="16"/>
      <c r="AIL10" s="16"/>
      <c r="AIM10" s="16"/>
      <c r="AIN10" s="16"/>
      <c r="AIO10" s="16"/>
      <c r="AIP10" s="16"/>
      <c r="AIQ10" s="16"/>
      <c r="AIR10" s="16"/>
      <c r="AIS10" s="16"/>
      <c r="AIT10" s="16"/>
      <c r="AIU10" s="16"/>
      <c r="AIV10" s="16"/>
      <c r="AIW10" s="16"/>
      <c r="AIX10" s="16"/>
      <c r="AIY10" s="16"/>
      <c r="AIZ10" s="16"/>
      <c r="AJA10" s="16"/>
      <c r="AJB10" s="16"/>
      <c r="AJC10" s="16"/>
      <c r="AJD10" s="16"/>
      <c r="AJE10" s="16"/>
      <c r="AJF10" s="16"/>
      <c r="AJG10" s="16"/>
      <c r="AJH10" s="16"/>
      <c r="AJI10" s="16"/>
      <c r="AJJ10" s="16"/>
      <c r="AJK10" s="16"/>
      <c r="AJL10" s="16"/>
      <c r="AJM10" s="16"/>
      <c r="AJN10" s="16"/>
      <c r="AJO10" s="16"/>
      <c r="AJP10" s="16"/>
      <c r="AJQ10" s="16"/>
      <c r="AJR10" s="16"/>
      <c r="AJS10" s="16"/>
      <c r="AJT10" s="16"/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6"/>
      <c r="ALO10" s="16"/>
      <c r="ALP10" s="16"/>
      <c r="ALQ10" s="16"/>
      <c r="ALR10" s="16"/>
      <c r="ALS10" s="16"/>
      <c r="ALT10" s="16"/>
      <c r="ALU10" s="16"/>
      <c r="ALV10" s="16"/>
      <c r="ALW10" s="16"/>
      <c r="ALX10" s="16"/>
      <c r="ALY10" s="16"/>
      <c r="ALZ10" s="16"/>
      <c r="AMA10" s="16"/>
      <c r="AMB10" s="16"/>
      <c r="AMC10" s="16"/>
      <c r="AMD10" s="16"/>
      <c r="AME10" s="16"/>
      <c r="AMF10" s="16"/>
      <c r="AMG10" s="16"/>
      <c r="AMH10" s="16"/>
      <c r="AMI10" s="16"/>
      <c r="AMJ10" s="16"/>
      <c r="AMK10" s="16"/>
    </row>
    <row r="11" spans="1:1025">
      <c r="A11" s="18">
        <v>10</v>
      </c>
      <c r="B11" s="42" t="s">
        <v>62</v>
      </c>
      <c r="E11" s="21">
        <v>10</v>
      </c>
      <c r="F11" s="15">
        <f>E11/tiempo!$J$14</f>
        <v>5.3191489361702128E-2</v>
      </c>
      <c r="G11" s="21">
        <v>1</v>
      </c>
      <c r="I11" s="1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  <c r="ALS11" s="16"/>
      <c r="ALT11" s="16"/>
      <c r="ALU11" s="16"/>
      <c r="ALV11" s="16"/>
      <c r="ALW11" s="16"/>
      <c r="ALX11" s="16"/>
      <c r="ALY11" s="16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  <c r="AMJ11" s="16"/>
      <c r="AMK11" s="16"/>
    </row>
    <row r="12" spans="1:1025">
      <c r="A12" s="18">
        <v>11</v>
      </c>
      <c r="B12" s="42" t="s">
        <v>63</v>
      </c>
      <c r="E12" s="16">
        <v>15</v>
      </c>
      <c r="F12" s="15">
        <f>E12/tiempo!$J$14</f>
        <v>7.9787234042553196E-2</v>
      </c>
      <c r="G12" s="16">
        <v>2</v>
      </c>
      <c r="I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  <c r="AMK12" s="16"/>
    </row>
    <row r="13" spans="1:1025" ht="25.5">
      <c r="A13" s="18">
        <v>12</v>
      </c>
      <c r="B13" s="41" t="s">
        <v>22</v>
      </c>
      <c r="E13" s="21">
        <v>10</v>
      </c>
      <c r="F13" s="15">
        <f>E13/tiempo!$J$14</f>
        <v>5.3191489361702128E-2</v>
      </c>
      <c r="G13" s="21">
        <v>2</v>
      </c>
      <c r="I13" s="15">
        <f>IF(ISBLANK(LOOKUP(A13,'1'!$A:$A,'1'!$R:$R)),0,F13)</f>
        <v>5.3191489361702128E-2</v>
      </c>
      <c r="J13" s="16">
        <f>LOOKUP(A13,'1'!$A:$A,'1'!$R:$R)</f>
        <v>2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  <c r="AMJ13" s="16"/>
      <c r="AMK13" s="16"/>
    </row>
    <row r="14" spans="1:1025" ht="25.5">
      <c r="A14" s="18">
        <v>13</v>
      </c>
      <c r="B14" s="41" t="s">
        <v>23</v>
      </c>
      <c r="E14" s="21">
        <v>2</v>
      </c>
      <c r="F14" s="15">
        <f>E14/tiempo!$J$14</f>
        <v>1.0638297872340425E-2</v>
      </c>
      <c r="G14" s="21">
        <v>2</v>
      </c>
      <c r="I14" s="15">
        <f>IF(ISBLANK(LOOKUP(A14,'1'!$A:$A,'1'!$R:$R)),0,F14)</f>
        <v>1.0638297872340425E-2</v>
      </c>
      <c r="J14" s="16">
        <f>LOOKUP(A14,'1'!$A:$A,'1'!$R:$R)</f>
        <v>3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  <c r="TA14" s="16"/>
      <c r="TB14" s="16"/>
      <c r="TC14" s="16"/>
      <c r="TD14" s="16"/>
      <c r="TE14" s="16"/>
      <c r="TF14" s="16"/>
      <c r="TG14" s="16"/>
      <c r="TH14" s="16"/>
      <c r="TI14" s="16"/>
      <c r="TJ14" s="16"/>
      <c r="TK14" s="16"/>
      <c r="TL14" s="16"/>
      <c r="TM14" s="16"/>
      <c r="TN14" s="16"/>
      <c r="TO14" s="16"/>
      <c r="TP14" s="16"/>
      <c r="TQ14" s="16"/>
      <c r="TR14" s="16"/>
      <c r="TS14" s="16"/>
      <c r="TT14" s="16"/>
      <c r="TU14" s="16"/>
      <c r="TV14" s="16"/>
      <c r="TW14" s="16"/>
      <c r="TX14" s="16"/>
      <c r="TY14" s="16"/>
      <c r="TZ14" s="16"/>
      <c r="UA14" s="16"/>
      <c r="UB14" s="16"/>
      <c r="UC14" s="16"/>
      <c r="UD14" s="16"/>
      <c r="UE14" s="16"/>
      <c r="UF14" s="16"/>
      <c r="UG14" s="16"/>
      <c r="UH14" s="16"/>
      <c r="UI14" s="16"/>
      <c r="UJ14" s="16"/>
      <c r="UK14" s="16"/>
      <c r="UL14" s="16"/>
      <c r="UM14" s="16"/>
      <c r="UN14" s="16"/>
      <c r="UO14" s="16"/>
      <c r="UP14" s="16"/>
      <c r="UQ14" s="16"/>
      <c r="UR14" s="16"/>
      <c r="US14" s="16"/>
      <c r="UT14" s="16"/>
      <c r="UU14" s="16"/>
      <c r="UV14" s="16"/>
      <c r="UW14" s="16"/>
      <c r="UX14" s="16"/>
      <c r="UY14" s="16"/>
      <c r="UZ14" s="16"/>
      <c r="VA14" s="16"/>
      <c r="VB14" s="16"/>
      <c r="VC14" s="16"/>
      <c r="VD14" s="16"/>
      <c r="VE14" s="16"/>
      <c r="VF14" s="16"/>
      <c r="VG14" s="16"/>
      <c r="VH14" s="16"/>
      <c r="VI14" s="16"/>
      <c r="VJ14" s="16"/>
      <c r="VK14" s="16"/>
      <c r="VL14" s="16"/>
      <c r="VM14" s="16"/>
      <c r="VN14" s="16"/>
      <c r="VO14" s="16"/>
      <c r="VP14" s="16"/>
      <c r="VQ14" s="16"/>
      <c r="VR14" s="16"/>
      <c r="VS14" s="16"/>
      <c r="VT14" s="16"/>
      <c r="VU14" s="16"/>
      <c r="VV14" s="16"/>
      <c r="VW14" s="16"/>
      <c r="VX14" s="16"/>
      <c r="VY14" s="16"/>
      <c r="VZ14" s="16"/>
      <c r="WA14" s="16"/>
      <c r="WB14" s="16"/>
      <c r="WC14" s="16"/>
      <c r="WD14" s="16"/>
      <c r="WE14" s="16"/>
      <c r="WF14" s="16"/>
      <c r="WG14" s="16"/>
      <c r="WH14" s="16"/>
      <c r="WI14" s="16"/>
      <c r="WJ14" s="16"/>
      <c r="WK14" s="16"/>
      <c r="WL14" s="16"/>
      <c r="WM14" s="16"/>
      <c r="WN14" s="16"/>
      <c r="WO14" s="16"/>
      <c r="WP14" s="16"/>
      <c r="WQ14" s="16"/>
      <c r="WR14" s="16"/>
      <c r="WS14" s="16"/>
      <c r="WT14" s="16"/>
      <c r="WU14" s="16"/>
      <c r="WV14" s="16"/>
      <c r="WW14" s="16"/>
      <c r="WX14" s="16"/>
      <c r="WY14" s="16"/>
      <c r="WZ14" s="16"/>
      <c r="XA14" s="16"/>
      <c r="XB14" s="16"/>
      <c r="XC14" s="16"/>
      <c r="XD14" s="16"/>
      <c r="XE14" s="16"/>
      <c r="XF14" s="16"/>
      <c r="XG14" s="16"/>
      <c r="XH14" s="16"/>
      <c r="XI14" s="16"/>
      <c r="XJ14" s="16"/>
      <c r="XK14" s="16"/>
      <c r="XL14" s="16"/>
      <c r="XM14" s="16"/>
      <c r="XN14" s="16"/>
      <c r="XO14" s="16"/>
      <c r="XP14" s="16"/>
      <c r="XQ14" s="16"/>
      <c r="XR14" s="16"/>
      <c r="XS14" s="16"/>
      <c r="XT14" s="16"/>
      <c r="XU14" s="16"/>
      <c r="XV14" s="16"/>
      <c r="XW14" s="16"/>
      <c r="XX14" s="16"/>
      <c r="XY14" s="16"/>
      <c r="XZ14" s="16"/>
      <c r="YA14" s="16"/>
      <c r="YB14" s="16"/>
      <c r="YC14" s="16"/>
      <c r="YD14" s="16"/>
      <c r="YE14" s="16"/>
      <c r="YF14" s="16"/>
      <c r="YG14" s="16"/>
      <c r="YH14" s="16"/>
      <c r="YI14" s="16"/>
      <c r="YJ14" s="16"/>
      <c r="YK14" s="16"/>
      <c r="YL14" s="16"/>
      <c r="YM14" s="16"/>
      <c r="YN14" s="16"/>
      <c r="YO14" s="16"/>
      <c r="YP14" s="16"/>
      <c r="YQ14" s="16"/>
      <c r="YR14" s="16"/>
      <c r="YS14" s="16"/>
      <c r="YT14" s="16"/>
      <c r="YU14" s="16"/>
      <c r="YV14" s="16"/>
      <c r="YW14" s="16"/>
      <c r="YX14" s="16"/>
      <c r="YY14" s="16"/>
      <c r="YZ14" s="16"/>
      <c r="ZA14" s="16"/>
      <c r="ZB14" s="16"/>
      <c r="ZC14" s="16"/>
      <c r="ZD14" s="16"/>
      <c r="ZE14" s="16"/>
      <c r="ZF14" s="16"/>
      <c r="ZG14" s="16"/>
      <c r="ZH14" s="16"/>
      <c r="ZI14" s="16"/>
      <c r="ZJ14" s="16"/>
      <c r="ZK14" s="16"/>
      <c r="ZL14" s="16"/>
      <c r="ZM14" s="16"/>
      <c r="ZN14" s="16"/>
      <c r="ZO14" s="16"/>
      <c r="ZP14" s="16"/>
      <c r="ZQ14" s="16"/>
      <c r="ZR14" s="16"/>
      <c r="ZS14" s="16"/>
      <c r="ZT14" s="16"/>
      <c r="ZU14" s="16"/>
      <c r="ZV14" s="16"/>
      <c r="ZW14" s="16"/>
      <c r="ZX14" s="16"/>
      <c r="ZY14" s="16"/>
      <c r="ZZ14" s="16"/>
      <c r="AAA14" s="16"/>
      <c r="AAB14" s="16"/>
      <c r="AAC14" s="16"/>
      <c r="AAD14" s="16"/>
      <c r="AAE14" s="16"/>
      <c r="AAF14" s="16"/>
      <c r="AAG14" s="16"/>
      <c r="AAH14" s="16"/>
      <c r="AAI14" s="16"/>
      <c r="AAJ14" s="16"/>
      <c r="AAK14" s="16"/>
      <c r="AAL14" s="16"/>
      <c r="AAM14" s="16"/>
      <c r="AAN14" s="16"/>
      <c r="AAO14" s="16"/>
      <c r="AAP14" s="16"/>
      <c r="AAQ14" s="16"/>
      <c r="AAR14" s="16"/>
      <c r="AAS14" s="16"/>
      <c r="AAT14" s="16"/>
      <c r="AAU14" s="16"/>
      <c r="AAV14" s="16"/>
      <c r="AAW14" s="16"/>
      <c r="AAX14" s="16"/>
      <c r="AAY14" s="16"/>
      <c r="AAZ14" s="16"/>
      <c r="ABA14" s="16"/>
      <c r="ABB14" s="16"/>
      <c r="ABC14" s="16"/>
      <c r="ABD14" s="16"/>
      <c r="ABE14" s="16"/>
      <c r="ABF14" s="16"/>
      <c r="ABG14" s="16"/>
      <c r="ABH14" s="16"/>
      <c r="ABI14" s="16"/>
      <c r="ABJ14" s="16"/>
      <c r="ABK14" s="16"/>
      <c r="ABL14" s="16"/>
      <c r="ABM14" s="16"/>
      <c r="ABN14" s="16"/>
      <c r="ABO14" s="16"/>
      <c r="ABP14" s="16"/>
      <c r="ABQ14" s="16"/>
      <c r="ABR14" s="16"/>
      <c r="ABS14" s="16"/>
      <c r="ABT14" s="16"/>
      <c r="ABU14" s="16"/>
      <c r="ABV14" s="16"/>
      <c r="ABW14" s="16"/>
      <c r="ABX14" s="16"/>
      <c r="ABY14" s="16"/>
      <c r="ABZ14" s="16"/>
      <c r="ACA14" s="16"/>
      <c r="ACB14" s="16"/>
      <c r="ACC14" s="16"/>
      <c r="ACD14" s="16"/>
      <c r="ACE14" s="16"/>
      <c r="ACF14" s="16"/>
      <c r="ACG14" s="16"/>
      <c r="ACH14" s="16"/>
      <c r="ACI14" s="16"/>
      <c r="ACJ14" s="16"/>
      <c r="ACK14" s="16"/>
      <c r="ACL14" s="16"/>
      <c r="ACM14" s="16"/>
      <c r="ACN14" s="16"/>
      <c r="ACO14" s="16"/>
      <c r="ACP14" s="16"/>
      <c r="ACQ14" s="16"/>
      <c r="ACR14" s="16"/>
      <c r="ACS14" s="16"/>
      <c r="ACT14" s="16"/>
      <c r="ACU14" s="16"/>
      <c r="ACV14" s="16"/>
      <c r="ACW14" s="16"/>
      <c r="ACX14" s="16"/>
      <c r="ACY14" s="16"/>
      <c r="ACZ14" s="16"/>
      <c r="ADA14" s="16"/>
      <c r="ADB14" s="16"/>
      <c r="ADC14" s="16"/>
      <c r="ADD14" s="16"/>
      <c r="ADE14" s="16"/>
      <c r="ADF14" s="16"/>
      <c r="ADG14" s="16"/>
      <c r="ADH14" s="16"/>
      <c r="ADI14" s="16"/>
      <c r="ADJ14" s="16"/>
      <c r="ADK14" s="16"/>
      <c r="ADL14" s="16"/>
      <c r="ADM14" s="16"/>
      <c r="ADN14" s="16"/>
      <c r="ADO14" s="16"/>
      <c r="ADP14" s="16"/>
      <c r="ADQ14" s="16"/>
      <c r="ADR14" s="16"/>
      <c r="ADS14" s="16"/>
      <c r="ADT14" s="16"/>
      <c r="ADU14" s="16"/>
      <c r="ADV14" s="16"/>
      <c r="ADW14" s="16"/>
      <c r="ADX14" s="16"/>
      <c r="ADY14" s="16"/>
      <c r="ADZ14" s="16"/>
      <c r="AEA14" s="16"/>
      <c r="AEB14" s="16"/>
      <c r="AEC14" s="16"/>
      <c r="AED14" s="16"/>
      <c r="AEE14" s="16"/>
      <c r="AEF14" s="16"/>
      <c r="AEG14" s="16"/>
      <c r="AEH14" s="16"/>
      <c r="AEI14" s="16"/>
      <c r="AEJ14" s="16"/>
      <c r="AEK14" s="16"/>
      <c r="AEL14" s="16"/>
      <c r="AEM14" s="16"/>
      <c r="AEN14" s="16"/>
      <c r="AEO14" s="16"/>
      <c r="AEP14" s="16"/>
      <c r="AEQ14" s="16"/>
      <c r="AER14" s="16"/>
      <c r="AES14" s="16"/>
      <c r="AET14" s="16"/>
      <c r="AEU14" s="16"/>
      <c r="AEV14" s="16"/>
      <c r="AEW14" s="16"/>
      <c r="AEX14" s="16"/>
      <c r="AEY14" s="16"/>
      <c r="AEZ14" s="16"/>
      <c r="AFA14" s="16"/>
      <c r="AFB14" s="16"/>
      <c r="AFC14" s="16"/>
      <c r="AFD14" s="16"/>
      <c r="AFE14" s="16"/>
      <c r="AFF14" s="16"/>
      <c r="AFG14" s="16"/>
      <c r="AFH14" s="16"/>
      <c r="AFI14" s="16"/>
      <c r="AFJ14" s="16"/>
      <c r="AFK14" s="16"/>
      <c r="AFL14" s="16"/>
      <c r="AFM14" s="16"/>
      <c r="AFN14" s="16"/>
      <c r="AFO14" s="16"/>
      <c r="AFP14" s="16"/>
      <c r="AFQ14" s="16"/>
      <c r="AFR14" s="16"/>
      <c r="AFS14" s="16"/>
      <c r="AFT14" s="16"/>
      <c r="AFU14" s="16"/>
      <c r="AFV14" s="16"/>
      <c r="AFW14" s="16"/>
      <c r="AFX14" s="16"/>
      <c r="AFY14" s="16"/>
      <c r="AFZ14" s="16"/>
      <c r="AGA14" s="16"/>
      <c r="AGB14" s="16"/>
      <c r="AGC14" s="16"/>
      <c r="AGD14" s="16"/>
      <c r="AGE14" s="16"/>
      <c r="AGF14" s="16"/>
      <c r="AGG14" s="16"/>
      <c r="AGH14" s="16"/>
      <c r="AGI14" s="16"/>
      <c r="AGJ14" s="16"/>
      <c r="AGK14" s="16"/>
      <c r="AGL14" s="16"/>
      <c r="AGM14" s="16"/>
      <c r="AGN14" s="16"/>
      <c r="AGO14" s="16"/>
      <c r="AGP14" s="16"/>
      <c r="AGQ14" s="16"/>
      <c r="AGR14" s="16"/>
      <c r="AGS14" s="16"/>
      <c r="AGT14" s="16"/>
      <c r="AGU14" s="16"/>
      <c r="AGV14" s="16"/>
      <c r="AGW14" s="16"/>
      <c r="AGX14" s="16"/>
      <c r="AGY14" s="16"/>
      <c r="AGZ14" s="16"/>
      <c r="AHA14" s="16"/>
      <c r="AHB14" s="16"/>
      <c r="AHC14" s="16"/>
      <c r="AHD14" s="16"/>
      <c r="AHE14" s="16"/>
      <c r="AHF14" s="16"/>
      <c r="AHG14" s="16"/>
      <c r="AHH14" s="16"/>
      <c r="AHI14" s="16"/>
      <c r="AHJ14" s="16"/>
      <c r="AHK14" s="16"/>
      <c r="AHL14" s="16"/>
      <c r="AHM14" s="16"/>
      <c r="AHN14" s="16"/>
      <c r="AHO14" s="16"/>
      <c r="AHP14" s="16"/>
      <c r="AHQ14" s="16"/>
      <c r="AHR14" s="16"/>
      <c r="AHS14" s="16"/>
      <c r="AHT14" s="16"/>
      <c r="AHU14" s="16"/>
      <c r="AHV14" s="16"/>
      <c r="AHW14" s="16"/>
      <c r="AHX14" s="16"/>
      <c r="AHY14" s="16"/>
      <c r="AHZ14" s="16"/>
      <c r="AIA14" s="16"/>
      <c r="AIB14" s="16"/>
      <c r="AIC14" s="16"/>
      <c r="AID14" s="16"/>
      <c r="AIE14" s="16"/>
      <c r="AIF14" s="16"/>
      <c r="AIG14" s="16"/>
      <c r="AIH14" s="16"/>
      <c r="AII14" s="16"/>
      <c r="AIJ14" s="16"/>
      <c r="AIK14" s="16"/>
      <c r="AIL14" s="16"/>
      <c r="AIM14" s="16"/>
      <c r="AIN14" s="16"/>
      <c r="AIO14" s="16"/>
      <c r="AIP14" s="16"/>
      <c r="AIQ14" s="16"/>
      <c r="AIR14" s="16"/>
      <c r="AIS14" s="16"/>
      <c r="AIT14" s="16"/>
      <c r="AIU14" s="16"/>
      <c r="AIV14" s="16"/>
      <c r="AIW14" s="16"/>
      <c r="AIX14" s="16"/>
      <c r="AIY14" s="16"/>
      <c r="AIZ14" s="16"/>
      <c r="AJA14" s="16"/>
      <c r="AJB14" s="16"/>
      <c r="AJC14" s="16"/>
      <c r="AJD14" s="16"/>
      <c r="AJE14" s="16"/>
      <c r="AJF14" s="16"/>
      <c r="AJG14" s="16"/>
      <c r="AJH14" s="16"/>
      <c r="AJI14" s="16"/>
      <c r="AJJ14" s="16"/>
      <c r="AJK14" s="16"/>
      <c r="AJL14" s="16"/>
      <c r="AJM14" s="16"/>
      <c r="AJN14" s="16"/>
      <c r="AJO14" s="16"/>
      <c r="AJP14" s="16"/>
      <c r="AJQ14" s="16"/>
      <c r="AJR14" s="16"/>
      <c r="AJS14" s="16"/>
      <c r="AJT14" s="16"/>
      <c r="AJU14" s="16"/>
      <c r="AJV14" s="16"/>
      <c r="AJW14" s="16"/>
      <c r="AJX14" s="16"/>
      <c r="AJY14" s="16"/>
      <c r="AJZ14" s="16"/>
      <c r="AKA14" s="16"/>
      <c r="AKB14" s="16"/>
      <c r="AKC14" s="16"/>
      <c r="AKD14" s="16"/>
      <c r="AKE14" s="16"/>
      <c r="AKF14" s="16"/>
      <c r="AKG14" s="16"/>
      <c r="AKH14" s="16"/>
      <c r="AKI14" s="16"/>
      <c r="AKJ14" s="16"/>
      <c r="AKK14" s="16"/>
      <c r="AKL14" s="16"/>
      <c r="AKM14" s="16"/>
      <c r="AKN14" s="16"/>
      <c r="AKO14" s="16"/>
      <c r="AKP14" s="16"/>
      <c r="AKQ14" s="16"/>
      <c r="AKR14" s="16"/>
      <c r="AKS14" s="16"/>
      <c r="AKT14" s="16"/>
      <c r="AKU14" s="16"/>
      <c r="AKV14" s="16"/>
      <c r="AKW14" s="16"/>
      <c r="AKX14" s="16"/>
      <c r="AKY14" s="16"/>
      <c r="AKZ14" s="16"/>
      <c r="ALA14" s="16"/>
      <c r="ALB14" s="16"/>
      <c r="ALC14" s="16"/>
      <c r="ALD14" s="16"/>
      <c r="ALE14" s="16"/>
      <c r="ALF14" s="16"/>
      <c r="ALG14" s="16"/>
      <c r="ALH14" s="16"/>
      <c r="ALI14" s="16"/>
      <c r="ALJ14" s="16"/>
      <c r="ALK14" s="16"/>
      <c r="ALL14" s="16"/>
      <c r="ALM14" s="16"/>
      <c r="ALN14" s="16"/>
      <c r="ALO14" s="16"/>
      <c r="ALP14" s="16"/>
      <c r="ALQ14" s="16"/>
      <c r="ALR14" s="16"/>
      <c r="ALS14" s="16"/>
      <c r="ALT14" s="16"/>
      <c r="ALU14" s="16"/>
      <c r="ALV14" s="16"/>
      <c r="ALW14" s="16"/>
      <c r="ALX14" s="16"/>
      <c r="ALY14" s="16"/>
      <c r="ALZ14" s="16"/>
      <c r="AMA14" s="16"/>
      <c r="AMB14" s="16"/>
      <c r="AMC14" s="16"/>
      <c r="AMD14" s="16"/>
      <c r="AME14" s="16"/>
      <c r="AMF14" s="16"/>
      <c r="AMG14" s="16"/>
      <c r="AMH14" s="16"/>
      <c r="AMI14" s="16"/>
      <c r="AMJ14" s="16"/>
      <c r="AMK14" s="16"/>
    </row>
    <row r="15" spans="1:1025" ht="25.5">
      <c r="A15" s="18">
        <v>14</v>
      </c>
      <c r="B15" s="41" t="s">
        <v>24</v>
      </c>
      <c r="E15" s="21">
        <v>2</v>
      </c>
      <c r="F15" s="15">
        <f>E15/tiempo!$J$14</f>
        <v>1.0638297872340425E-2</v>
      </c>
      <c r="G15" s="21">
        <v>2</v>
      </c>
      <c r="I15" s="15">
        <f>IF(ISBLANK(LOOKUP(A15,'1'!$A:$A,'1'!$R:$R)),0,F15)</f>
        <v>1.0638297872340425E-2</v>
      </c>
      <c r="J15" s="16">
        <f>LOOKUP(A15,'1'!$A:$A,'1'!$R:$R)</f>
        <v>3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  <c r="AMK15" s="16"/>
    </row>
    <row r="16" spans="1:1025" ht="25.5">
      <c r="A16" s="18">
        <v>15</v>
      </c>
      <c r="B16" s="41" t="s">
        <v>25</v>
      </c>
      <c r="E16" s="21">
        <v>4</v>
      </c>
      <c r="F16" s="15">
        <f>E16/tiempo!$J$14</f>
        <v>2.1276595744680851E-2</v>
      </c>
      <c r="G16" s="21">
        <v>2</v>
      </c>
      <c r="I16" s="15">
        <f>IF(ISBLANK(LOOKUP(A16,'1'!$A:$A,'1'!$R:$R)),0,F16)</f>
        <v>2.1276595744680851E-2</v>
      </c>
      <c r="J16" s="16">
        <f>LOOKUP(A16,'1'!$A:$A,'1'!$R:$R)</f>
        <v>3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  <c r="AMK16" s="16"/>
    </row>
    <row r="17" spans="1:1025" ht="25.5">
      <c r="A17" s="18">
        <v>16</v>
      </c>
      <c r="B17" s="41" t="s">
        <v>26</v>
      </c>
      <c r="E17" s="21">
        <v>0.5</v>
      </c>
      <c r="F17" s="15">
        <f>E17/tiempo!$J$14</f>
        <v>2.6595744680851063E-3</v>
      </c>
      <c r="G17" s="21">
        <v>2</v>
      </c>
      <c r="I17" s="15">
        <f>IF(ISBLANK(LOOKUP(A17,'1'!$A:$A,'1'!$R:$R)),0,F17)</f>
        <v>2.6595744680851063E-3</v>
      </c>
      <c r="J17" s="16">
        <f>LOOKUP(A17,'1'!$A:$A,'1'!$R:$R)</f>
        <v>2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  <c r="OB17" s="16"/>
      <c r="OC17" s="16"/>
      <c r="OD17" s="16"/>
      <c r="OE17" s="16"/>
      <c r="OF17" s="16"/>
      <c r="OG17" s="16"/>
      <c r="OH17" s="16"/>
      <c r="OI17" s="16"/>
      <c r="OJ17" s="16"/>
      <c r="OK17" s="16"/>
      <c r="OL17" s="16"/>
      <c r="OM17" s="16"/>
      <c r="ON17" s="16"/>
      <c r="OO17" s="16"/>
      <c r="OP17" s="16"/>
      <c r="OQ17" s="16"/>
      <c r="OR17" s="16"/>
      <c r="OS17" s="16"/>
      <c r="OT17" s="16"/>
      <c r="OU17" s="16"/>
      <c r="OV17" s="16"/>
      <c r="OW17" s="16"/>
      <c r="OX17" s="16"/>
      <c r="OY17" s="16"/>
      <c r="OZ17" s="16"/>
      <c r="PA17" s="16"/>
      <c r="PB17" s="16"/>
      <c r="PC17" s="16"/>
      <c r="PD17" s="16"/>
      <c r="PE17" s="16"/>
      <c r="PF17" s="16"/>
      <c r="PG17" s="16"/>
      <c r="PH17" s="16"/>
      <c r="PI17" s="16"/>
      <c r="PJ17" s="16"/>
      <c r="PK17" s="16"/>
      <c r="PL17" s="16"/>
      <c r="PM17" s="16"/>
      <c r="PN17" s="16"/>
      <c r="PO17" s="16"/>
      <c r="PP17" s="16"/>
      <c r="PQ17" s="16"/>
      <c r="PR17" s="16"/>
      <c r="PS17" s="16"/>
      <c r="PT17" s="16"/>
      <c r="PU17" s="16"/>
      <c r="PV17" s="16"/>
      <c r="PW17" s="16"/>
      <c r="PX17" s="16"/>
      <c r="PY17" s="16"/>
      <c r="PZ17" s="16"/>
      <c r="QA17" s="16"/>
      <c r="QB17" s="16"/>
      <c r="QC17" s="16"/>
      <c r="QD17" s="16"/>
      <c r="QE17" s="16"/>
      <c r="QF17" s="16"/>
      <c r="QG17" s="16"/>
      <c r="QH17" s="16"/>
      <c r="QI17" s="16"/>
      <c r="QJ17" s="16"/>
      <c r="QK17" s="16"/>
      <c r="QL17" s="16"/>
      <c r="QM17" s="16"/>
      <c r="QN17" s="16"/>
      <c r="QO17" s="16"/>
      <c r="QP17" s="16"/>
      <c r="QQ17" s="16"/>
      <c r="QR17" s="16"/>
      <c r="QS17" s="16"/>
      <c r="QT17" s="16"/>
      <c r="QU17" s="16"/>
      <c r="QV17" s="16"/>
      <c r="QW17" s="16"/>
      <c r="QX17" s="16"/>
      <c r="QY17" s="16"/>
      <c r="QZ17" s="16"/>
      <c r="RA17" s="16"/>
      <c r="RB17" s="16"/>
      <c r="RC17" s="16"/>
      <c r="RD17" s="16"/>
      <c r="RE17" s="16"/>
      <c r="RF17" s="16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N17" s="16"/>
      <c r="SO17" s="16"/>
      <c r="SP17" s="16"/>
      <c r="SQ17" s="16"/>
      <c r="SR17" s="16"/>
      <c r="SS17" s="16"/>
      <c r="ST17" s="16"/>
      <c r="SU17" s="16"/>
      <c r="SV17" s="16"/>
      <c r="SW17" s="16"/>
      <c r="SX17" s="16"/>
      <c r="SY17" s="16"/>
      <c r="SZ17" s="16"/>
      <c r="TA17" s="16"/>
      <c r="TB17" s="16"/>
      <c r="TC17" s="16"/>
      <c r="TD17" s="16"/>
      <c r="TE17" s="16"/>
      <c r="TF17" s="16"/>
      <c r="TG17" s="16"/>
      <c r="TH17" s="16"/>
      <c r="TI17" s="16"/>
      <c r="TJ17" s="16"/>
      <c r="TK17" s="16"/>
      <c r="TL17" s="16"/>
      <c r="TM17" s="16"/>
      <c r="TN17" s="16"/>
      <c r="TO17" s="16"/>
      <c r="TP17" s="16"/>
      <c r="TQ17" s="16"/>
      <c r="TR17" s="16"/>
      <c r="TS17" s="16"/>
      <c r="TT17" s="16"/>
      <c r="TU17" s="16"/>
      <c r="TV17" s="16"/>
      <c r="TW17" s="16"/>
      <c r="TX17" s="16"/>
      <c r="TY17" s="16"/>
      <c r="TZ17" s="16"/>
      <c r="UA17" s="16"/>
      <c r="UB17" s="16"/>
      <c r="UC17" s="16"/>
      <c r="UD17" s="16"/>
      <c r="UE17" s="16"/>
      <c r="UF17" s="16"/>
      <c r="UG17" s="16"/>
      <c r="UH17" s="16"/>
      <c r="UI17" s="16"/>
      <c r="UJ17" s="16"/>
      <c r="UK17" s="16"/>
      <c r="UL17" s="16"/>
      <c r="UM17" s="16"/>
      <c r="UN17" s="16"/>
      <c r="UO17" s="16"/>
      <c r="UP17" s="16"/>
      <c r="UQ17" s="16"/>
      <c r="UR17" s="16"/>
      <c r="US17" s="16"/>
      <c r="UT17" s="16"/>
      <c r="UU17" s="16"/>
      <c r="UV17" s="16"/>
      <c r="UW17" s="16"/>
      <c r="UX17" s="16"/>
      <c r="UY17" s="16"/>
      <c r="UZ17" s="16"/>
      <c r="VA17" s="16"/>
      <c r="VB17" s="16"/>
      <c r="VC17" s="16"/>
      <c r="VD17" s="16"/>
      <c r="VE17" s="16"/>
      <c r="VF17" s="16"/>
      <c r="VG17" s="16"/>
      <c r="VH17" s="16"/>
      <c r="VI17" s="16"/>
      <c r="VJ17" s="16"/>
      <c r="VK17" s="16"/>
      <c r="VL17" s="16"/>
      <c r="VM17" s="16"/>
      <c r="VN17" s="16"/>
      <c r="VO17" s="16"/>
      <c r="VP17" s="16"/>
      <c r="VQ17" s="16"/>
      <c r="VR17" s="16"/>
      <c r="VS17" s="16"/>
      <c r="VT17" s="16"/>
      <c r="VU17" s="16"/>
      <c r="VV17" s="16"/>
      <c r="VW17" s="16"/>
      <c r="VX17" s="16"/>
      <c r="VY17" s="16"/>
      <c r="VZ17" s="16"/>
      <c r="WA17" s="16"/>
      <c r="WB17" s="16"/>
      <c r="WC17" s="16"/>
      <c r="WD17" s="16"/>
      <c r="WE17" s="16"/>
      <c r="WF17" s="16"/>
      <c r="WG17" s="16"/>
      <c r="WH17" s="16"/>
      <c r="WI17" s="16"/>
      <c r="WJ17" s="16"/>
      <c r="WK17" s="16"/>
      <c r="WL17" s="16"/>
      <c r="WM17" s="16"/>
      <c r="WN17" s="16"/>
      <c r="WO17" s="16"/>
      <c r="WP17" s="16"/>
      <c r="WQ17" s="16"/>
      <c r="WR17" s="16"/>
      <c r="WS17" s="16"/>
      <c r="WT17" s="16"/>
      <c r="WU17" s="16"/>
      <c r="WV17" s="16"/>
      <c r="WW17" s="16"/>
      <c r="WX17" s="16"/>
      <c r="WY17" s="16"/>
      <c r="WZ17" s="16"/>
      <c r="XA17" s="16"/>
      <c r="XB17" s="16"/>
      <c r="XC17" s="16"/>
      <c r="XD17" s="16"/>
      <c r="XE17" s="16"/>
      <c r="XF17" s="16"/>
      <c r="XG17" s="16"/>
      <c r="XH17" s="16"/>
      <c r="XI17" s="16"/>
      <c r="XJ17" s="16"/>
      <c r="XK17" s="16"/>
      <c r="XL17" s="16"/>
      <c r="XM17" s="16"/>
      <c r="XN17" s="16"/>
      <c r="XO17" s="16"/>
      <c r="XP17" s="16"/>
      <c r="XQ17" s="16"/>
      <c r="XR17" s="16"/>
      <c r="XS17" s="16"/>
      <c r="XT17" s="16"/>
      <c r="XU17" s="16"/>
      <c r="XV17" s="16"/>
      <c r="XW17" s="16"/>
      <c r="XX17" s="16"/>
      <c r="XY17" s="16"/>
      <c r="XZ17" s="16"/>
      <c r="YA17" s="16"/>
      <c r="YB17" s="16"/>
      <c r="YC17" s="16"/>
      <c r="YD17" s="16"/>
      <c r="YE17" s="16"/>
      <c r="YF17" s="16"/>
      <c r="YG17" s="16"/>
      <c r="YH17" s="16"/>
      <c r="YI17" s="16"/>
      <c r="YJ17" s="16"/>
      <c r="YK17" s="16"/>
      <c r="YL17" s="16"/>
      <c r="YM17" s="16"/>
      <c r="YN17" s="16"/>
      <c r="YO17" s="16"/>
      <c r="YP17" s="16"/>
      <c r="YQ17" s="16"/>
      <c r="YR17" s="16"/>
      <c r="YS17" s="16"/>
      <c r="YT17" s="16"/>
      <c r="YU17" s="16"/>
      <c r="YV17" s="16"/>
      <c r="YW17" s="16"/>
      <c r="YX17" s="16"/>
      <c r="YY17" s="16"/>
      <c r="YZ17" s="16"/>
      <c r="ZA17" s="16"/>
      <c r="ZB17" s="16"/>
      <c r="ZC17" s="16"/>
      <c r="ZD17" s="16"/>
      <c r="ZE17" s="16"/>
      <c r="ZF17" s="16"/>
      <c r="ZG17" s="16"/>
      <c r="ZH17" s="16"/>
      <c r="ZI17" s="16"/>
      <c r="ZJ17" s="16"/>
      <c r="ZK17" s="16"/>
      <c r="ZL17" s="16"/>
      <c r="ZM17" s="16"/>
      <c r="ZN17" s="16"/>
      <c r="ZO17" s="16"/>
      <c r="ZP17" s="16"/>
      <c r="ZQ17" s="16"/>
      <c r="ZR17" s="16"/>
      <c r="ZS17" s="16"/>
      <c r="ZT17" s="16"/>
      <c r="ZU17" s="16"/>
      <c r="ZV17" s="16"/>
      <c r="ZW17" s="16"/>
      <c r="ZX17" s="16"/>
      <c r="ZY17" s="16"/>
      <c r="ZZ17" s="16"/>
      <c r="AAA17" s="16"/>
      <c r="AAB17" s="16"/>
      <c r="AAC17" s="16"/>
      <c r="AAD17" s="16"/>
      <c r="AAE17" s="16"/>
      <c r="AAF17" s="16"/>
      <c r="AAG17" s="16"/>
      <c r="AAH17" s="16"/>
      <c r="AAI17" s="16"/>
      <c r="AAJ17" s="16"/>
      <c r="AAK17" s="16"/>
      <c r="AAL17" s="16"/>
      <c r="AAM17" s="16"/>
      <c r="AAN17" s="16"/>
      <c r="AAO17" s="16"/>
      <c r="AAP17" s="16"/>
      <c r="AAQ17" s="16"/>
      <c r="AAR17" s="16"/>
      <c r="AAS17" s="16"/>
      <c r="AAT17" s="16"/>
      <c r="AAU17" s="16"/>
      <c r="AAV17" s="16"/>
      <c r="AAW17" s="16"/>
      <c r="AAX17" s="16"/>
      <c r="AAY17" s="16"/>
      <c r="AAZ17" s="16"/>
      <c r="ABA17" s="16"/>
      <c r="ABB17" s="16"/>
      <c r="ABC17" s="16"/>
      <c r="ABD17" s="16"/>
      <c r="ABE17" s="16"/>
      <c r="ABF17" s="16"/>
      <c r="ABG17" s="16"/>
      <c r="ABH17" s="16"/>
      <c r="ABI17" s="16"/>
      <c r="ABJ17" s="16"/>
      <c r="ABK17" s="16"/>
      <c r="ABL17" s="16"/>
      <c r="ABM17" s="16"/>
      <c r="ABN17" s="16"/>
      <c r="ABO17" s="16"/>
      <c r="ABP17" s="16"/>
      <c r="ABQ17" s="16"/>
      <c r="ABR17" s="16"/>
      <c r="ABS17" s="16"/>
      <c r="ABT17" s="16"/>
      <c r="ABU17" s="16"/>
      <c r="ABV17" s="16"/>
      <c r="ABW17" s="16"/>
      <c r="ABX17" s="16"/>
      <c r="ABY17" s="16"/>
      <c r="ABZ17" s="16"/>
      <c r="ACA17" s="16"/>
      <c r="ACB17" s="16"/>
      <c r="ACC17" s="16"/>
      <c r="ACD17" s="16"/>
      <c r="ACE17" s="16"/>
      <c r="ACF17" s="16"/>
      <c r="ACG17" s="16"/>
      <c r="ACH17" s="16"/>
      <c r="ACI17" s="16"/>
      <c r="ACJ17" s="16"/>
      <c r="ACK17" s="16"/>
      <c r="ACL17" s="16"/>
      <c r="ACM17" s="16"/>
      <c r="ACN17" s="16"/>
      <c r="ACO17" s="16"/>
      <c r="ACP17" s="16"/>
      <c r="ACQ17" s="16"/>
      <c r="ACR17" s="16"/>
      <c r="ACS17" s="16"/>
      <c r="ACT17" s="16"/>
      <c r="ACU17" s="16"/>
      <c r="ACV17" s="16"/>
      <c r="ACW17" s="16"/>
      <c r="ACX17" s="16"/>
      <c r="ACY17" s="16"/>
      <c r="ACZ17" s="16"/>
      <c r="ADA17" s="16"/>
      <c r="ADB17" s="16"/>
      <c r="ADC17" s="16"/>
      <c r="ADD17" s="16"/>
      <c r="ADE17" s="16"/>
      <c r="ADF17" s="16"/>
      <c r="ADG17" s="16"/>
      <c r="ADH17" s="16"/>
      <c r="ADI17" s="16"/>
      <c r="ADJ17" s="16"/>
      <c r="ADK17" s="16"/>
      <c r="ADL17" s="16"/>
      <c r="ADM17" s="16"/>
      <c r="ADN17" s="16"/>
      <c r="ADO17" s="16"/>
      <c r="ADP17" s="16"/>
      <c r="ADQ17" s="16"/>
      <c r="ADR17" s="16"/>
      <c r="ADS17" s="16"/>
      <c r="ADT17" s="16"/>
      <c r="ADU17" s="16"/>
      <c r="ADV17" s="16"/>
      <c r="ADW17" s="16"/>
      <c r="ADX17" s="16"/>
      <c r="ADY17" s="16"/>
      <c r="ADZ17" s="16"/>
      <c r="AEA17" s="16"/>
      <c r="AEB17" s="16"/>
      <c r="AEC17" s="16"/>
      <c r="AED17" s="16"/>
      <c r="AEE17" s="16"/>
      <c r="AEF17" s="16"/>
      <c r="AEG17" s="16"/>
      <c r="AEH17" s="16"/>
      <c r="AEI17" s="16"/>
      <c r="AEJ17" s="16"/>
      <c r="AEK17" s="16"/>
      <c r="AEL17" s="16"/>
      <c r="AEM17" s="16"/>
      <c r="AEN17" s="16"/>
      <c r="AEO17" s="16"/>
      <c r="AEP17" s="16"/>
      <c r="AEQ17" s="16"/>
      <c r="AER17" s="16"/>
      <c r="AES17" s="16"/>
      <c r="AET17" s="16"/>
      <c r="AEU17" s="16"/>
      <c r="AEV17" s="16"/>
      <c r="AEW17" s="16"/>
      <c r="AEX17" s="16"/>
      <c r="AEY17" s="16"/>
      <c r="AEZ17" s="16"/>
      <c r="AFA17" s="16"/>
      <c r="AFB17" s="16"/>
      <c r="AFC17" s="16"/>
      <c r="AFD17" s="16"/>
      <c r="AFE17" s="16"/>
      <c r="AFF17" s="16"/>
      <c r="AFG17" s="16"/>
      <c r="AFH17" s="16"/>
      <c r="AFI17" s="16"/>
      <c r="AFJ17" s="16"/>
      <c r="AFK17" s="16"/>
      <c r="AFL17" s="16"/>
      <c r="AFM17" s="16"/>
      <c r="AFN17" s="16"/>
      <c r="AFO17" s="16"/>
      <c r="AFP17" s="16"/>
      <c r="AFQ17" s="16"/>
      <c r="AFR17" s="16"/>
      <c r="AFS17" s="16"/>
      <c r="AFT17" s="16"/>
      <c r="AFU17" s="16"/>
      <c r="AFV17" s="16"/>
      <c r="AFW17" s="16"/>
      <c r="AFX17" s="16"/>
      <c r="AFY17" s="16"/>
      <c r="AFZ17" s="16"/>
      <c r="AGA17" s="16"/>
      <c r="AGB17" s="16"/>
      <c r="AGC17" s="16"/>
      <c r="AGD17" s="16"/>
      <c r="AGE17" s="16"/>
      <c r="AGF17" s="16"/>
      <c r="AGG17" s="16"/>
      <c r="AGH17" s="16"/>
      <c r="AGI17" s="16"/>
      <c r="AGJ17" s="16"/>
      <c r="AGK17" s="16"/>
      <c r="AGL17" s="16"/>
      <c r="AGM17" s="16"/>
      <c r="AGN17" s="16"/>
      <c r="AGO17" s="16"/>
      <c r="AGP17" s="16"/>
      <c r="AGQ17" s="16"/>
      <c r="AGR17" s="16"/>
      <c r="AGS17" s="16"/>
      <c r="AGT17" s="16"/>
      <c r="AGU17" s="16"/>
      <c r="AGV17" s="16"/>
      <c r="AGW17" s="16"/>
      <c r="AGX17" s="16"/>
      <c r="AGY17" s="16"/>
      <c r="AGZ17" s="16"/>
      <c r="AHA17" s="16"/>
      <c r="AHB17" s="16"/>
      <c r="AHC17" s="16"/>
      <c r="AHD17" s="16"/>
      <c r="AHE17" s="16"/>
      <c r="AHF17" s="16"/>
      <c r="AHG17" s="16"/>
      <c r="AHH17" s="16"/>
      <c r="AHI17" s="16"/>
      <c r="AHJ17" s="16"/>
      <c r="AHK17" s="16"/>
      <c r="AHL17" s="16"/>
      <c r="AHM17" s="16"/>
      <c r="AHN17" s="16"/>
      <c r="AHO17" s="16"/>
      <c r="AHP17" s="16"/>
      <c r="AHQ17" s="16"/>
      <c r="AHR17" s="16"/>
      <c r="AHS17" s="16"/>
      <c r="AHT17" s="16"/>
      <c r="AHU17" s="16"/>
      <c r="AHV17" s="16"/>
      <c r="AHW17" s="16"/>
      <c r="AHX17" s="16"/>
      <c r="AHY17" s="16"/>
      <c r="AHZ17" s="16"/>
      <c r="AIA17" s="16"/>
      <c r="AIB17" s="16"/>
      <c r="AIC17" s="16"/>
      <c r="AID17" s="16"/>
      <c r="AIE17" s="16"/>
      <c r="AIF17" s="16"/>
      <c r="AIG17" s="16"/>
      <c r="AIH17" s="16"/>
      <c r="AII17" s="16"/>
      <c r="AIJ17" s="16"/>
      <c r="AIK17" s="16"/>
      <c r="AIL17" s="16"/>
      <c r="AIM17" s="16"/>
      <c r="AIN17" s="16"/>
      <c r="AIO17" s="16"/>
      <c r="AIP17" s="16"/>
      <c r="AIQ17" s="16"/>
      <c r="AIR17" s="16"/>
      <c r="AIS17" s="16"/>
      <c r="AIT17" s="16"/>
      <c r="AIU17" s="16"/>
      <c r="AIV17" s="16"/>
      <c r="AIW17" s="16"/>
      <c r="AIX17" s="16"/>
      <c r="AIY17" s="16"/>
      <c r="AIZ17" s="16"/>
      <c r="AJA17" s="16"/>
      <c r="AJB17" s="16"/>
      <c r="AJC17" s="16"/>
      <c r="AJD17" s="16"/>
      <c r="AJE17" s="16"/>
      <c r="AJF17" s="16"/>
      <c r="AJG17" s="16"/>
      <c r="AJH17" s="16"/>
      <c r="AJI17" s="16"/>
      <c r="AJJ17" s="16"/>
      <c r="AJK17" s="16"/>
      <c r="AJL17" s="16"/>
      <c r="AJM17" s="16"/>
      <c r="AJN17" s="16"/>
      <c r="AJO17" s="16"/>
      <c r="AJP17" s="16"/>
      <c r="AJQ17" s="16"/>
      <c r="AJR17" s="16"/>
      <c r="AJS17" s="16"/>
      <c r="AJT17" s="16"/>
      <c r="AJU17" s="16"/>
      <c r="AJV17" s="16"/>
      <c r="AJW17" s="16"/>
      <c r="AJX17" s="16"/>
      <c r="AJY17" s="16"/>
      <c r="AJZ17" s="16"/>
      <c r="AKA17" s="16"/>
      <c r="AKB17" s="16"/>
      <c r="AKC17" s="16"/>
      <c r="AKD17" s="16"/>
      <c r="AKE17" s="16"/>
      <c r="AKF17" s="16"/>
      <c r="AKG17" s="16"/>
      <c r="AKH17" s="16"/>
      <c r="AKI17" s="16"/>
      <c r="AKJ17" s="16"/>
      <c r="AKK17" s="16"/>
      <c r="AKL17" s="16"/>
      <c r="AKM17" s="16"/>
      <c r="AKN17" s="16"/>
      <c r="AKO17" s="16"/>
      <c r="AKP17" s="16"/>
      <c r="AKQ17" s="16"/>
      <c r="AKR17" s="16"/>
      <c r="AKS17" s="16"/>
      <c r="AKT17" s="16"/>
      <c r="AKU17" s="16"/>
      <c r="AKV17" s="16"/>
      <c r="AKW17" s="16"/>
      <c r="AKX17" s="16"/>
      <c r="AKY17" s="16"/>
      <c r="AKZ17" s="16"/>
      <c r="ALA17" s="16"/>
      <c r="ALB17" s="16"/>
      <c r="ALC17" s="16"/>
      <c r="ALD17" s="16"/>
      <c r="ALE17" s="16"/>
      <c r="ALF17" s="16"/>
      <c r="ALG17" s="16"/>
      <c r="ALH17" s="16"/>
      <c r="ALI17" s="16"/>
      <c r="ALJ17" s="16"/>
      <c r="ALK17" s="16"/>
      <c r="ALL17" s="16"/>
      <c r="ALM17" s="16"/>
      <c r="ALN17" s="16"/>
      <c r="ALO17" s="16"/>
      <c r="ALP17" s="16"/>
      <c r="ALQ17" s="16"/>
      <c r="ALR17" s="16"/>
      <c r="ALS17" s="16"/>
      <c r="ALT17" s="16"/>
      <c r="ALU17" s="16"/>
      <c r="ALV17" s="16"/>
      <c r="ALW17" s="16"/>
      <c r="ALX17" s="16"/>
      <c r="ALY17" s="16"/>
      <c r="ALZ17" s="16"/>
      <c r="AMA17" s="16"/>
      <c r="AMB17" s="16"/>
      <c r="AMC17" s="16"/>
      <c r="AMD17" s="16"/>
      <c r="AME17" s="16"/>
      <c r="AMF17" s="16"/>
      <c r="AMG17" s="16"/>
      <c r="AMH17" s="16"/>
      <c r="AMI17" s="16"/>
      <c r="AMJ17" s="16"/>
      <c r="AMK17" s="16"/>
    </row>
    <row r="18" spans="1:1025">
      <c r="A18" s="18">
        <v>17</v>
      </c>
      <c r="B18" s="41" t="s">
        <v>27</v>
      </c>
      <c r="E18" s="21">
        <v>2</v>
      </c>
      <c r="F18" s="15">
        <f>E18/tiempo!$J$14</f>
        <v>1.0638297872340425E-2</v>
      </c>
      <c r="G18" s="21">
        <v>3</v>
      </c>
      <c r="I18" s="15">
        <f>IF(ISBLANK(LOOKUP(A18,'1'!$A:$A,'1'!$R:$R)),0,F18)</f>
        <v>1.0638297872340425E-2</v>
      </c>
      <c r="J18" s="16">
        <f>LOOKUP(A18,'1'!$A:$A,'1'!$R:$R)</f>
        <v>3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  <c r="SZ18" s="16"/>
      <c r="TA18" s="16"/>
      <c r="TB18" s="16"/>
      <c r="TC18" s="16"/>
      <c r="TD18" s="16"/>
      <c r="TE18" s="16"/>
      <c r="TF18" s="16"/>
      <c r="TG18" s="16"/>
      <c r="TH18" s="16"/>
      <c r="TI18" s="16"/>
      <c r="TJ18" s="16"/>
      <c r="TK18" s="16"/>
      <c r="TL18" s="16"/>
      <c r="TM18" s="16"/>
      <c r="TN18" s="16"/>
      <c r="TO18" s="16"/>
      <c r="TP18" s="16"/>
      <c r="TQ18" s="16"/>
      <c r="TR18" s="16"/>
      <c r="TS18" s="16"/>
      <c r="TT18" s="16"/>
      <c r="TU18" s="16"/>
      <c r="TV18" s="16"/>
      <c r="TW18" s="16"/>
      <c r="TX18" s="16"/>
      <c r="TY18" s="16"/>
      <c r="TZ18" s="16"/>
      <c r="UA18" s="16"/>
      <c r="UB18" s="16"/>
      <c r="UC18" s="16"/>
      <c r="UD18" s="16"/>
      <c r="UE18" s="16"/>
      <c r="UF18" s="16"/>
      <c r="UG18" s="16"/>
      <c r="UH18" s="16"/>
      <c r="UI18" s="16"/>
      <c r="UJ18" s="16"/>
      <c r="UK18" s="16"/>
      <c r="UL18" s="16"/>
      <c r="UM18" s="16"/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16"/>
      <c r="VN18" s="16"/>
      <c r="VO18" s="16"/>
      <c r="VP18" s="16"/>
      <c r="VQ18" s="16"/>
      <c r="VR18" s="16"/>
      <c r="VS18" s="16"/>
      <c r="VT18" s="16"/>
      <c r="VU18" s="16"/>
      <c r="VV18" s="16"/>
      <c r="VW18" s="16"/>
      <c r="VX18" s="16"/>
      <c r="VY18" s="16"/>
      <c r="VZ18" s="16"/>
      <c r="WA18" s="16"/>
      <c r="WB18" s="16"/>
      <c r="WC18" s="16"/>
      <c r="WD18" s="16"/>
      <c r="WE18" s="16"/>
      <c r="WF18" s="16"/>
      <c r="WG18" s="16"/>
      <c r="WH18" s="16"/>
      <c r="WI18" s="16"/>
      <c r="WJ18" s="16"/>
      <c r="WK18" s="16"/>
      <c r="WL18" s="16"/>
      <c r="WM18" s="16"/>
      <c r="WN18" s="16"/>
      <c r="WO18" s="16"/>
      <c r="WP18" s="16"/>
      <c r="WQ18" s="16"/>
      <c r="WR18" s="16"/>
      <c r="WS18" s="16"/>
      <c r="WT18" s="16"/>
      <c r="WU18" s="16"/>
      <c r="WV18" s="16"/>
      <c r="WW18" s="16"/>
      <c r="WX18" s="16"/>
      <c r="WY18" s="16"/>
      <c r="WZ18" s="16"/>
      <c r="XA18" s="16"/>
      <c r="XB18" s="16"/>
      <c r="XC18" s="16"/>
      <c r="XD18" s="16"/>
      <c r="XE18" s="16"/>
      <c r="XF18" s="16"/>
      <c r="XG18" s="16"/>
      <c r="XH18" s="16"/>
      <c r="XI18" s="16"/>
      <c r="XJ18" s="16"/>
      <c r="XK18" s="16"/>
      <c r="XL18" s="16"/>
      <c r="XM18" s="16"/>
      <c r="XN18" s="16"/>
      <c r="XO18" s="16"/>
      <c r="XP18" s="16"/>
      <c r="XQ18" s="16"/>
      <c r="XR18" s="16"/>
      <c r="XS18" s="16"/>
      <c r="XT18" s="16"/>
      <c r="XU18" s="16"/>
      <c r="XV18" s="16"/>
      <c r="XW18" s="16"/>
      <c r="XX18" s="16"/>
      <c r="XY18" s="16"/>
      <c r="XZ18" s="16"/>
      <c r="YA18" s="16"/>
      <c r="YB18" s="16"/>
      <c r="YC18" s="16"/>
      <c r="YD18" s="16"/>
      <c r="YE18" s="16"/>
      <c r="YF18" s="16"/>
      <c r="YG18" s="16"/>
      <c r="YH18" s="16"/>
      <c r="YI18" s="16"/>
      <c r="YJ18" s="16"/>
      <c r="YK18" s="16"/>
      <c r="YL18" s="16"/>
      <c r="YM18" s="16"/>
      <c r="YN18" s="16"/>
      <c r="YO18" s="16"/>
      <c r="YP18" s="16"/>
      <c r="YQ18" s="16"/>
      <c r="YR18" s="16"/>
      <c r="YS18" s="16"/>
      <c r="YT18" s="16"/>
      <c r="YU18" s="16"/>
      <c r="YV18" s="16"/>
      <c r="YW18" s="16"/>
      <c r="YX18" s="16"/>
      <c r="YY18" s="16"/>
      <c r="YZ18" s="16"/>
      <c r="ZA18" s="16"/>
      <c r="ZB18" s="16"/>
      <c r="ZC18" s="16"/>
      <c r="ZD18" s="16"/>
      <c r="ZE18" s="16"/>
      <c r="ZF18" s="16"/>
      <c r="ZG18" s="16"/>
      <c r="ZH18" s="16"/>
      <c r="ZI18" s="16"/>
      <c r="ZJ18" s="16"/>
      <c r="ZK18" s="16"/>
      <c r="ZL18" s="16"/>
      <c r="ZM18" s="16"/>
      <c r="ZN18" s="16"/>
      <c r="ZO18" s="16"/>
      <c r="ZP18" s="16"/>
      <c r="ZQ18" s="16"/>
      <c r="ZR18" s="16"/>
      <c r="ZS18" s="16"/>
      <c r="ZT18" s="16"/>
      <c r="ZU18" s="16"/>
      <c r="ZV18" s="16"/>
      <c r="ZW18" s="16"/>
      <c r="ZX18" s="16"/>
      <c r="ZY18" s="16"/>
      <c r="ZZ18" s="16"/>
      <c r="AAA18" s="16"/>
      <c r="AAB18" s="16"/>
      <c r="AAC18" s="16"/>
      <c r="AAD18" s="16"/>
      <c r="AAE18" s="16"/>
      <c r="AAF18" s="16"/>
      <c r="AAG18" s="16"/>
      <c r="AAH18" s="16"/>
      <c r="AAI18" s="16"/>
      <c r="AAJ18" s="16"/>
      <c r="AAK18" s="16"/>
      <c r="AAL18" s="16"/>
      <c r="AAM18" s="16"/>
      <c r="AAN18" s="16"/>
      <c r="AAO18" s="16"/>
      <c r="AAP18" s="16"/>
      <c r="AAQ18" s="16"/>
      <c r="AAR18" s="16"/>
      <c r="AAS18" s="16"/>
      <c r="AAT18" s="16"/>
      <c r="AAU18" s="16"/>
      <c r="AAV18" s="16"/>
      <c r="AAW18" s="16"/>
      <c r="AAX18" s="16"/>
      <c r="AAY18" s="16"/>
      <c r="AAZ18" s="16"/>
      <c r="ABA18" s="16"/>
      <c r="ABB18" s="16"/>
      <c r="ABC18" s="16"/>
      <c r="ABD18" s="16"/>
      <c r="ABE18" s="16"/>
      <c r="ABF18" s="16"/>
      <c r="ABG18" s="16"/>
      <c r="ABH18" s="16"/>
      <c r="ABI18" s="16"/>
      <c r="ABJ18" s="16"/>
      <c r="ABK18" s="16"/>
      <c r="ABL18" s="16"/>
      <c r="ABM18" s="16"/>
      <c r="ABN18" s="16"/>
      <c r="ABO18" s="16"/>
      <c r="ABP18" s="16"/>
      <c r="ABQ18" s="16"/>
      <c r="ABR18" s="16"/>
      <c r="ABS18" s="16"/>
      <c r="ABT18" s="16"/>
      <c r="ABU18" s="16"/>
      <c r="ABV18" s="16"/>
      <c r="ABW18" s="16"/>
      <c r="ABX18" s="16"/>
      <c r="ABY18" s="16"/>
      <c r="ABZ18" s="16"/>
      <c r="ACA18" s="16"/>
      <c r="ACB18" s="16"/>
      <c r="ACC18" s="16"/>
      <c r="ACD18" s="16"/>
      <c r="ACE18" s="16"/>
      <c r="ACF18" s="16"/>
      <c r="ACG18" s="16"/>
      <c r="ACH18" s="16"/>
      <c r="ACI18" s="16"/>
      <c r="ACJ18" s="16"/>
      <c r="ACK18" s="16"/>
      <c r="ACL18" s="16"/>
      <c r="ACM18" s="16"/>
      <c r="ACN18" s="16"/>
      <c r="ACO18" s="16"/>
      <c r="ACP18" s="16"/>
      <c r="ACQ18" s="16"/>
      <c r="ACR18" s="16"/>
      <c r="ACS18" s="16"/>
      <c r="ACT18" s="16"/>
      <c r="ACU18" s="16"/>
      <c r="ACV18" s="16"/>
      <c r="ACW18" s="16"/>
      <c r="ACX18" s="16"/>
      <c r="ACY18" s="16"/>
      <c r="ACZ18" s="16"/>
      <c r="ADA18" s="16"/>
      <c r="ADB18" s="16"/>
      <c r="ADC18" s="16"/>
      <c r="ADD18" s="16"/>
      <c r="ADE18" s="16"/>
      <c r="ADF18" s="16"/>
      <c r="ADG18" s="16"/>
      <c r="ADH18" s="16"/>
      <c r="ADI18" s="16"/>
      <c r="ADJ18" s="16"/>
      <c r="ADK18" s="16"/>
      <c r="ADL18" s="16"/>
      <c r="ADM18" s="16"/>
      <c r="ADN18" s="16"/>
      <c r="ADO18" s="16"/>
      <c r="ADP18" s="16"/>
      <c r="ADQ18" s="16"/>
      <c r="ADR18" s="16"/>
      <c r="ADS18" s="16"/>
      <c r="ADT18" s="16"/>
      <c r="ADU18" s="16"/>
      <c r="ADV18" s="16"/>
      <c r="ADW18" s="16"/>
      <c r="ADX18" s="16"/>
      <c r="ADY18" s="16"/>
      <c r="ADZ18" s="16"/>
      <c r="AEA18" s="16"/>
      <c r="AEB18" s="16"/>
      <c r="AEC18" s="16"/>
      <c r="AED18" s="16"/>
      <c r="AEE18" s="16"/>
      <c r="AEF18" s="16"/>
      <c r="AEG18" s="16"/>
      <c r="AEH18" s="16"/>
      <c r="AEI18" s="16"/>
      <c r="AEJ18" s="16"/>
      <c r="AEK18" s="16"/>
      <c r="AEL18" s="16"/>
      <c r="AEM18" s="16"/>
      <c r="AEN18" s="16"/>
      <c r="AEO18" s="16"/>
      <c r="AEP18" s="16"/>
      <c r="AEQ18" s="16"/>
      <c r="AER18" s="16"/>
      <c r="AES18" s="16"/>
      <c r="AET18" s="16"/>
      <c r="AEU18" s="16"/>
      <c r="AEV18" s="16"/>
      <c r="AEW18" s="16"/>
      <c r="AEX18" s="16"/>
      <c r="AEY18" s="16"/>
      <c r="AEZ18" s="16"/>
      <c r="AFA18" s="16"/>
      <c r="AFB18" s="16"/>
      <c r="AFC18" s="16"/>
      <c r="AFD18" s="16"/>
      <c r="AFE18" s="16"/>
      <c r="AFF18" s="16"/>
      <c r="AFG18" s="16"/>
      <c r="AFH18" s="16"/>
      <c r="AFI18" s="16"/>
      <c r="AFJ18" s="16"/>
      <c r="AFK18" s="16"/>
      <c r="AFL18" s="16"/>
      <c r="AFM18" s="16"/>
      <c r="AFN18" s="16"/>
      <c r="AFO18" s="16"/>
      <c r="AFP18" s="16"/>
      <c r="AFQ18" s="16"/>
      <c r="AFR18" s="16"/>
      <c r="AFS18" s="16"/>
      <c r="AFT18" s="16"/>
      <c r="AFU18" s="16"/>
      <c r="AFV18" s="16"/>
      <c r="AFW18" s="16"/>
      <c r="AFX18" s="16"/>
      <c r="AFY18" s="16"/>
      <c r="AFZ18" s="16"/>
      <c r="AGA18" s="16"/>
      <c r="AGB18" s="16"/>
      <c r="AGC18" s="16"/>
      <c r="AGD18" s="16"/>
      <c r="AGE18" s="16"/>
      <c r="AGF18" s="16"/>
      <c r="AGG18" s="16"/>
      <c r="AGH18" s="16"/>
      <c r="AGI18" s="16"/>
      <c r="AGJ18" s="16"/>
      <c r="AGK18" s="16"/>
      <c r="AGL18" s="16"/>
      <c r="AGM18" s="16"/>
      <c r="AGN18" s="16"/>
      <c r="AGO18" s="16"/>
      <c r="AGP18" s="16"/>
      <c r="AGQ18" s="16"/>
      <c r="AGR18" s="16"/>
      <c r="AGS18" s="16"/>
      <c r="AGT18" s="16"/>
      <c r="AGU18" s="16"/>
      <c r="AGV18" s="16"/>
      <c r="AGW18" s="16"/>
      <c r="AGX18" s="16"/>
      <c r="AGY18" s="16"/>
      <c r="AGZ18" s="16"/>
      <c r="AHA18" s="16"/>
      <c r="AHB18" s="16"/>
      <c r="AHC18" s="16"/>
      <c r="AHD18" s="16"/>
      <c r="AHE18" s="16"/>
      <c r="AHF18" s="16"/>
      <c r="AHG18" s="16"/>
      <c r="AHH18" s="16"/>
      <c r="AHI18" s="16"/>
      <c r="AHJ18" s="16"/>
      <c r="AHK18" s="16"/>
      <c r="AHL18" s="16"/>
      <c r="AHM18" s="16"/>
      <c r="AHN18" s="16"/>
      <c r="AHO18" s="16"/>
      <c r="AHP18" s="16"/>
      <c r="AHQ18" s="16"/>
      <c r="AHR18" s="16"/>
      <c r="AHS18" s="16"/>
      <c r="AHT18" s="16"/>
      <c r="AHU18" s="16"/>
      <c r="AHV18" s="16"/>
      <c r="AHW18" s="16"/>
      <c r="AHX18" s="16"/>
      <c r="AHY18" s="16"/>
      <c r="AHZ18" s="16"/>
      <c r="AIA18" s="16"/>
      <c r="AIB18" s="16"/>
      <c r="AIC18" s="16"/>
      <c r="AID18" s="16"/>
      <c r="AIE18" s="16"/>
      <c r="AIF18" s="16"/>
      <c r="AIG18" s="16"/>
      <c r="AIH18" s="16"/>
      <c r="AII18" s="16"/>
      <c r="AIJ18" s="16"/>
      <c r="AIK18" s="16"/>
      <c r="AIL18" s="16"/>
      <c r="AIM18" s="16"/>
      <c r="AIN18" s="16"/>
      <c r="AIO18" s="16"/>
      <c r="AIP18" s="16"/>
      <c r="AIQ18" s="16"/>
      <c r="AIR18" s="16"/>
      <c r="AIS18" s="16"/>
      <c r="AIT18" s="16"/>
      <c r="AIU18" s="16"/>
      <c r="AIV18" s="16"/>
      <c r="AIW18" s="16"/>
      <c r="AIX18" s="16"/>
      <c r="AIY18" s="16"/>
      <c r="AIZ18" s="16"/>
      <c r="AJA18" s="16"/>
      <c r="AJB18" s="16"/>
      <c r="AJC18" s="16"/>
      <c r="AJD18" s="16"/>
      <c r="AJE18" s="16"/>
      <c r="AJF18" s="16"/>
      <c r="AJG18" s="16"/>
      <c r="AJH18" s="16"/>
      <c r="AJI18" s="16"/>
      <c r="AJJ18" s="16"/>
      <c r="AJK18" s="16"/>
      <c r="AJL18" s="16"/>
      <c r="AJM18" s="16"/>
      <c r="AJN18" s="16"/>
      <c r="AJO18" s="16"/>
      <c r="AJP18" s="16"/>
      <c r="AJQ18" s="16"/>
      <c r="AJR18" s="16"/>
      <c r="AJS18" s="16"/>
      <c r="AJT18" s="16"/>
      <c r="AJU18" s="16"/>
      <c r="AJV18" s="16"/>
      <c r="AJW18" s="16"/>
      <c r="AJX18" s="16"/>
      <c r="AJY18" s="16"/>
      <c r="AJZ18" s="16"/>
      <c r="AKA18" s="16"/>
      <c r="AKB18" s="16"/>
      <c r="AKC18" s="16"/>
      <c r="AKD18" s="16"/>
      <c r="AKE18" s="16"/>
      <c r="AKF18" s="16"/>
      <c r="AKG18" s="16"/>
      <c r="AKH18" s="16"/>
      <c r="AKI18" s="16"/>
      <c r="AKJ18" s="16"/>
      <c r="AKK18" s="16"/>
      <c r="AKL18" s="16"/>
      <c r="AKM18" s="16"/>
      <c r="AKN18" s="16"/>
      <c r="AKO18" s="16"/>
      <c r="AKP18" s="16"/>
      <c r="AKQ18" s="16"/>
      <c r="AKR18" s="16"/>
      <c r="AKS18" s="16"/>
      <c r="AKT18" s="16"/>
      <c r="AKU18" s="16"/>
      <c r="AKV18" s="16"/>
      <c r="AKW18" s="16"/>
      <c r="AKX18" s="16"/>
      <c r="AKY18" s="16"/>
      <c r="AKZ18" s="16"/>
      <c r="ALA18" s="16"/>
      <c r="ALB18" s="16"/>
      <c r="ALC18" s="16"/>
      <c r="ALD18" s="16"/>
      <c r="ALE18" s="16"/>
      <c r="ALF18" s="16"/>
      <c r="ALG18" s="16"/>
      <c r="ALH18" s="16"/>
      <c r="ALI18" s="16"/>
      <c r="ALJ18" s="16"/>
      <c r="ALK18" s="16"/>
      <c r="ALL18" s="16"/>
      <c r="ALM18" s="16"/>
      <c r="ALN18" s="16"/>
      <c r="ALO18" s="16"/>
      <c r="ALP18" s="16"/>
      <c r="ALQ18" s="16"/>
      <c r="ALR18" s="16"/>
      <c r="ALS18" s="16"/>
      <c r="ALT18" s="16"/>
      <c r="ALU18" s="16"/>
      <c r="ALV18" s="16"/>
      <c r="ALW18" s="16"/>
      <c r="ALX18" s="16"/>
      <c r="ALY18" s="16"/>
      <c r="ALZ18" s="16"/>
      <c r="AMA18" s="16"/>
      <c r="AMB18" s="16"/>
      <c r="AMC18" s="16"/>
      <c r="AMD18" s="16"/>
      <c r="AME18" s="16"/>
      <c r="AMF18" s="16"/>
      <c r="AMG18" s="16"/>
      <c r="AMH18" s="16"/>
      <c r="AMI18" s="16"/>
      <c r="AMJ18" s="16"/>
      <c r="AMK18" s="16"/>
    </row>
    <row r="19" spans="1:1025" ht="25.5">
      <c r="A19" s="18">
        <v>18</v>
      </c>
      <c r="B19" s="41" t="s">
        <v>28</v>
      </c>
      <c r="E19" s="21">
        <v>10</v>
      </c>
      <c r="F19" s="15">
        <f>E19/tiempo!$J$14</f>
        <v>5.3191489361702128E-2</v>
      </c>
      <c r="G19" s="21">
        <v>3</v>
      </c>
      <c r="I19" s="15">
        <f>IF(ISBLANK(LOOKUP(A19,'1'!$A:$A,'1'!$R:$R)),0,F19)</f>
        <v>5.3191489361702128E-2</v>
      </c>
      <c r="J19" s="16">
        <f>LOOKUP(A19,'1'!$A:$A,'1'!$R:$R)</f>
        <v>3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  <c r="ABI19" s="16"/>
      <c r="ABJ19" s="16"/>
      <c r="ABK19" s="16"/>
      <c r="ABL19" s="16"/>
      <c r="ABM19" s="16"/>
      <c r="ABN19" s="16"/>
      <c r="ABO19" s="16"/>
      <c r="ABP19" s="16"/>
      <c r="ABQ19" s="16"/>
      <c r="ABR19" s="16"/>
      <c r="ABS19" s="16"/>
      <c r="ABT19" s="16"/>
      <c r="ABU19" s="16"/>
      <c r="ABV19" s="16"/>
      <c r="ABW19" s="16"/>
      <c r="ABX19" s="16"/>
      <c r="ABY19" s="16"/>
      <c r="ABZ19" s="16"/>
      <c r="ACA19" s="16"/>
      <c r="ACB19" s="16"/>
      <c r="ACC19" s="16"/>
      <c r="ACD19" s="16"/>
      <c r="ACE19" s="16"/>
      <c r="ACF19" s="16"/>
      <c r="ACG19" s="16"/>
      <c r="ACH19" s="16"/>
      <c r="ACI19" s="16"/>
      <c r="ACJ19" s="16"/>
      <c r="ACK19" s="16"/>
      <c r="ACL19" s="16"/>
      <c r="ACM19" s="16"/>
      <c r="ACN19" s="16"/>
      <c r="ACO19" s="16"/>
      <c r="ACP19" s="16"/>
      <c r="ACQ19" s="16"/>
      <c r="ACR19" s="16"/>
      <c r="ACS19" s="16"/>
      <c r="ACT19" s="16"/>
      <c r="ACU19" s="16"/>
      <c r="ACV19" s="16"/>
      <c r="ACW19" s="16"/>
      <c r="ACX19" s="16"/>
      <c r="ACY19" s="16"/>
      <c r="ACZ19" s="16"/>
      <c r="ADA19" s="16"/>
      <c r="ADB19" s="16"/>
      <c r="ADC19" s="16"/>
      <c r="ADD19" s="16"/>
      <c r="ADE19" s="16"/>
      <c r="ADF19" s="16"/>
      <c r="ADG19" s="16"/>
      <c r="ADH19" s="16"/>
      <c r="ADI19" s="16"/>
      <c r="ADJ19" s="16"/>
      <c r="ADK19" s="16"/>
      <c r="ADL19" s="16"/>
      <c r="ADM19" s="16"/>
      <c r="ADN19" s="16"/>
      <c r="ADO19" s="16"/>
      <c r="ADP19" s="16"/>
      <c r="ADQ19" s="16"/>
      <c r="ADR19" s="16"/>
      <c r="ADS19" s="16"/>
      <c r="ADT19" s="16"/>
      <c r="ADU19" s="16"/>
      <c r="ADV19" s="16"/>
      <c r="ADW19" s="16"/>
      <c r="ADX19" s="16"/>
      <c r="ADY19" s="16"/>
      <c r="ADZ19" s="16"/>
      <c r="AEA19" s="16"/>
      <c r="AEB19" s="16"/>
      <c r="AEC19" s="16"/>
      <c r="AED19" s="16"/>
      <c r="AEE19" s="16"/>
      <c r="AEF19" s="16"/>
      <c r="AEG19" s="16"/>
      <c r="AEH19" s="16"/>
      <c r="AEI19" s="16"/>
      <c r="AEJ19" s="16"/>
      <c r="AEK19" s="16"/>
      <c r="AEL19" s="16"/>
      <c r="AEM19" s="16"/>
      <c r="AEN19" s="16"/>
      <c r="AEO19" s="16"/>
      <c r="AEP19" s="16"/>
      <c r="AEQ19" s="16"/>
      <c r="AER19" s="16"/>
      <c r="AES19" s="16"/>
      <c r="AET19" s="16"/>
      <c r="AEU19" s="16"/>
      <c r="AEV19" s="16"/>
      <c r="AEW19" s="16"/>
      <c r="AEX19" s="16"/>
      <c r="AEY19" s="16"/>
      <c r="AEZ19" s="16"/>
      <c r="AFA19" s="16"/>
      <c r="AFB19" s="16"/>
      <c r="AFC19" s="16"/>
      <c r="AFD19" s="16"/>
      <c r="AFE19" s="16"/>
      <c r="AFF19" s="16"/>
      <c r="AFG19" s="16"/>
      <c r="AFH19" s="16"/>
      <c r="AFI19" s="16"/>
      <c r="AFJ19" s="16"/>
      <c r="AFK19" s="16"/>
      <c r="AFL19" s="16"/>
      <c r="AFM19" s="16"/>
      <c r="AFN19" s="16"/>
      <c r="AFO19" s="16"/>
      <c r="AFP19" s="16"/>
      <c r="AFQ19" s="16"/>
      <c r="AFR19" s="16"/>
      <c r="AFS19" s="16"/>
      <c r="AFT19" s="16"/>
      <c r="AFU19" s="16"/>
      <c r="AFV19" s="16"/>
      <c r="AFW19" s="16"/>
      <c r="AFX19" s="16"/>
      <c r="AFY19" s="16"/>
      <c r="AFZ19" s="16"/>
      <c r="AGA19" s="16"/>
      <c r="AGB19" s="16"/>
      <c r="AGC19" s="16"/>
      <c r="AGD19" s="16"/>
      <c r="AGE19" s="16"/>
      <c r="AGF19" s="16"/>
      <c r="AGG19" s="16"/>
      <c r="AGH19" s="16"/>
      <c r="AGI19" s="16"/>
      <c r="AGJ19" s="16"/>
      <c r="AGK19" s="16"/>
      <c r="AGL19" s="16"/>
      <c r="AGM19" s="16"/>
      <c r="AGN19" s="16"/>
      <c r="AGO19" s="16"/>
      <c r="AGP19" s="16"/>
      <c r="AGQ19" s="16"/>
      <c r="AGR19" s="16"/>
      <c r="AGS19" s="16"/>
      <c r="AGT19" s="16"/>
      <c r="AGU19" s="16"/>
      <c r="AGV19" s="16"/>
      <c r="AGW19" s="16"/>
      <c r="AGX19" s="16"/>
      <c r="AGY19" s="16"/>
      <c r="AGZ19" s="16"/>
      <c r="AHA19" s="16"/>
      <c r="AHB19" s="16"/>
      <c r="AHC19" s="16"/>
      <c r="AHD19" s="16"/>
      <c r="AHE19" s="16"/>
      <c r="AHF19" s="16"/>
      <c r="AHG19" s="16"/>
      <c r="AHH19" s="16"/>
      <c r="AHI19" s="16"/>
      <c r="AHJ19" s="16"/>
      <c r="AHK19" s="16"/>
      <c r="AHL19" s="16"/>
      <c r="AHM19" s="16"/>
      <c r="AHN19" s="16"/>
      <c r="AHO19" s="16"/>
      <c r="AHP19" s="16"/>
      <c r="AHQ19" s="16"/>
      <c r="AHR19" s="16"/>
      <c r="AHS19" s="16"/>
      <c r="AHT19" s="16"/>
      <c r="AHU19" s="16"/>
      <c r="AHV19" s="16"/>
      <c r="AHW19" s="16"/>
      <c r="AHX19" s="16"/>
      <c r="AHY19" s="16"/>
      <c r="AHZ19" s="16"/>
      <c r="AIA19" s="16"/>
      <c r="AIB19" s="16"/>
      <c r="AIC19" s="16"/>
      <c r="AID19" s="16"/>
      <c r="AIE19" s="16"/>
      <c r="AIF19" s="16"/>
      <c r="AIG19" s="16"/>
      <c r="AIH19" s="16"/>
      <c r="AII19" s="16"/>
      <c r="AIJ19" s="16"/>
      <c r="AIK19" s="16"/>
      <c r="AIL19" s="16"/>
      <c r="AIM19" s="16"/>
      <c r="AIN19" s="16"/>
      <c r="AIO19" s="16"/>
      <c r="AIP19" s="16"/>
      <c r="AIQ19" s="16"/>
      <c r="AIR19" s="16"/>
      <c r="AIS19" s="16"/>
      <c r="AIT19" s="16"/>
      <c r="AIU19" s="16"/>
      <c r="AIV19" s="16"/>
      <c r="AIW19" s="16"/>
      <c r="AIX19" s="16"/>
      <c r="AIY19" s="16"/>
      <c r="AIZ19" s="16"/>
      <c r="AJA19" s="16"/>
      <c r="AJB19" s="16"/>
      <c r="AJC19" s="16"/>
      <c r="AJD19" s="16"/>
      <c r="AJE19" s="16"/>
      <c r="AJF19" s="16"/>
      <c r="AJG19" s="16"/>
      <c r="AJH19" s="16"/>
      <c r="AJI19" s="16"/>
      <c r="AJJ19" s="16"/>
      <c r="AJK19" s="16"/>
      <c r="AJL19" s="16"/>
      <c r="AJM19" s="16"/>
      <c r="AJN19" s="16"/>
      <c r="AJO19" s="16"/>
      <c r="AJP19" s="16"/>
      <c r="AJQ19" s="16"/>
      <c r="AJR19" s="16"/>
      <c r="AJS19" s="16"/>
      <c r="AJT19" s="16"/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  <c r="ALS19" s="16"/>
      <c r="ALT19" s="16"/>
      <c r="ALU19" s="16"/>
      <c r="ALV19" s="16"/>
      <c r="ALW19" s="16"/>
      <c r="ALX19" s="16"/>
      <c r="ALY19" s="16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  <c r="AMJ19" s="16"/>
      <c r="AMK19" s="16"/>
    </row>
    <row r="20" spans="1:1025" ht="25.5">
      <c r="A20" s="18">
        <v>19</v>
      </c>
      <c r="B20" s="42" t="s">
        <v>29</v>
      </c>
      <c r="E20" s="16">
        <v>2</v>
      </c>
      <c r="F20" s="15">
        <f>E20/tiempo!$J$14</f>
        <v>1.0638297872340425E-2</v>
      </c>
      <c r="G20" s="16">
        <v>3</v>
      </c>
      <c r="I20" s="15">
        <f>IF(ISBLANK(LOOKUP(A20,'1'!$A:$A,'1'!$R:$R)),0,F20)</f>
        <v>1.0638297872340425E-2</v>
      </c>
      <c r="J20" s="16">
        <f>LOOKUP(A20,'1'!$A:$A,'1'!$R:$R)</f>
        <v>3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  <c r="ABI20" s="16"/>
      <c r="ABJ20" s="16"/>
      <c r="ABK20" s="16"/>
      <c r="ABL20" s="16"/>
      <c r="ABM20" s="16"/>
      <c r="ABN20" s="16"/>
      <c r="ABO20" s="16"/>
      <c r="ABP20" s="16"/>
      <c r="ABQ20" s="16"/>
      <c r="ABR20" s="16"/>
      <c r="ABS20" s="16"/>
      <c r="ABT20" s="16"/>
      <c r="ABU20" s="16"/>
      <c r="ABV20" s="16"/>
      <c r="ABW20" s="16"/>
      <c r="ABX20" s="16"/>
      <c r="ABY20" s="16"/>
      <c r="ABZ20" s="16"/>
      <c r="ACA20" s="16"/>
      <c r="ACB20" s="16"/>
      <c r="ACC20" s="16"/>
      <c r="ACD20" s="16"/>
      <c r="ACE20" s="16"/>
      <c r="ACF20" s="16"/>
      <c r="ACG20" s="16"/>
      <c r="ACH20" s="16"/>
      <c r="ACI20" s="16"/>
      <c r="ACJ20" s="16"/>
      <c r="ACK20" s="16"/>
      <c r="ACL20" s="16"/>
      <c r="ACM20" s="16"/>
      <c r="ACN20" s="16"/>
      <c r="ACO20" s="16"/>
      <c r="ACP20" s="16"/>
      <c r="ACQ20" s="16"/>
      <c r="ACR20" s="16"/>
      <c r="ACS20" s="16"/>
      <c r="ACT20" s="16"/>
      <c r="ACU20" s="16"/>
      <c r="ACV20" s="16"/>
      <c r="ACW20" s="16"/>
      <c r="ACX20" s="16"/>
      <c r="ACY20" s="16"/>
      <c r="ACZ20" s="16"/>
      <c r="ADA20" s="16"/>
      <c r="ADB20" s="16"/>
      <c r="ADC20" s="16"/>
      <c r="ADD20" s="16"/>
      <c r="ADE20" s="16"/>
      <c r="ADF20" s="16"/>
      <c r="ADG20" s="16"/>
      <c r="ADH20" s="16"/>
      <c r="ADI20" s="16"/>
      <c r="ADJ20" s="16"/>
      <c r="ADK20" s="16"/>
      <c r="ADL20" s="16"/>
      <c r="ADM20" s="16"/>
      <c r="ADN20" s="16"/>
      <c r="ADO20" s="16"/>
      <c r="ADP20" s="16"/>
      <c r="ADQ20" s="16"/>
      <c r="ADR20" s="16"/>
      <c r="ADS20" s="16"/>
      <c r="ADT20" s="16"/>
      <c r="ADU20" s="16"/>
      <c r="ADV20" s="16"/>
      <c r="ADW20" s="16"/>
      <c r="ADX20" s="16"/>
      <c r="ADY20" s="16"/>
      <c r="ADZ20" s="16"/>
      <c r="AEA20" s="16"/>
      <c r="AEB20" s="16"/>
      <c r="AEC20" s="16"/>
      <c r="AED20" s="16"/>
      <c r="AEE20" s="16"/>
      <c r="AEF20" s="16"/>
      <c r="AEG20" s="16"/>
      <c r="AEH20" s="16"/>
      <c r="AEI20" s="16"/>
      <c r="AEJ20" s="16"/>
      <c r="AEK20" s="16"/>
      <c r="AEL20" s="16"/>
      <c r="AEM20" s="16"/>
      <c r="AEN20" s="16"/>
      <c r="AEO20" s="16"/>
      <c r="AEP20" s="16"/>
      <c r="AEQ20" s="16"/>
      <c r="AER20" s="16"/>
      <c r="AES20" s="16"/>
      <c r="AET20" s="16"/>
      <c r="AEU20" s="16"/>
      <c r="AEV20" s="16"/>
      <c r="AEW20" s="16"/>
      <c r="AEX20" s="16"/>
      <c r="AEY20" s="16"/>
      <c r="AEZ20" s="16"/>
      <c r="AFA20" s="16"/>
      <c r="AFB20" s="16"/>
      <c r="AFC20" s="16"/>
      <c r="AFD20" s="16"/>
      <c r="AFE20" s="16"/>
      <c r="AFF20" s="16"/>
      <c r="AFG20" s="16"/>
      <c r="AFH20" s="16"/>
      <c r="AFI20" s="16"/>
      <c r="AFJ20" s="16"/>
      <c r="AFK20" s="16"/>
      <c r="AFL20" s="16"/>
      <c r="AFM20" s="16"/>
      <c r="AFN20" s="16"/>
      <c r="AFO20" s="16"/>
      <c r="AFP20" s="16"/>
      <c r="AFQ20" s="16"/>
      <c r="AFR20" s="16"/>
      <c r="AFS20" s="16"/>
      <c r="AFT20" s="16"/>
      <c r="AFU20" s="16"/>
      <c r="AFV20" s="16"/>
      <c r="AFW20" s="16"/>
      <c r="AFX20" s="16"/>
      <c r="AFY20" s="16"/>
      <c r="AFZ20" s="16"/>
      <c r="AGA20" s="16"/>
      <c r="AGB20" s="16"/>
      <c r="AGC20" s="16"/>
      <c r="AGD20" s="16"/>
      <c r="AGE20" s="16"/>
      <c r="AGF20" s="16"/>
      <c r="AGG20" s="16"/>
      <c r="AGH20" s="16"/>
      <c r="AGI20" s="16"/>
      <c r="AGJ20" s="16"/>
      <c r="AGK20" s="16"/>
      <c r="AGL20" s="16"/>
      <c r="AGM20" s="16"/>
      <c r="AGN20" s="16"/>
      <c r="AGO20" s="16"/>
      <c r="AGP20" s="16"/>
      <c r="AGQ20" s="16"/>
      <c r="AGR20" s="16"/>
      <c r="AGS20" s="16"/>
      <c r="AGT20" s="16"/>
      <c r="AGU20" s="16"/>
      <c r="AGV20" s="16"/>
      <c r="AGW20" s="16"/>
      <c r="AGX20" s="16"/>
      <c r="AGY20" s="16"/>
      <c r="AGZ20" s="16"/>
      <c r="AHA20" s="16"/>
      <c r="AHB20" s="16"/>
      <c r="AHC20" s="16"/>
      <c r="AHD20" s="16"/>
      <c r="AHE20" s="16"/>
      <c r="AHF20" s="16"/>
      <c r="AHG20" s="16"/>
      <c r="AHH20" s="16"/>
      <c r="AHI20" s="16"/>
      <c r="AHJ20" s="16"/>
      <c r="AHK20" s="16"/>
      <c r="AHL20" s="16"/>
      <c r="AHM20" s="16"/>
      <c r="AHN20" s="16"/>
      <c r="AHO20" s="16"/>
      <c r="AHP20" s="16"/>
      <c r="AHQ20" s="16"/>
      <c r="AHR20" s="16"/>
      <c r="AHS20" s="16"/>
      <c r="AHT20" s="16"/>
      <c r="AHU20" s="16"/>
      <c r="AHV20" s="16"/>
      <c r="AHW20" s="16"/>
      <c r="AHX20" s="16"/>
      <c r="AHY20" s="16"/>
      <c r="AHZ20" s="16"/>
      <c r="AIA20" s="16"/>
      <c r="AIB20" s="16"/>
      <c r="AIC20" s="16"/>
      <c r="AID20" s="16"/>
      <c r="AIE20" s="16"/>
      <c r="AIF20" s="16"/>
      <c r="AIG20" s="16"/>
      <c r="AIH20" s="16"/>
      <c r="AII20" s="16"/>
      <c r="AIJ20" s="16"/>
      <c r="AIK20" s="16"/>
      <c r="AIL20" s="16"/>
      <c r="AIM20" s="16"/>
      <c r="AIN20" s="16"/>
      <c r="AIO20" s="16"/>
      <c r="AIP20" s="16"/>
      <c r="AIQ20" s="16"/>
      <c r="AIR20" s="16"/>
      <c r="AIS20" s="16"/>
      <c r="AIT20" s="16"/>
      <c r="AIU20" s="16"/>
      <c r="AIV20" s="16"/>
      <c r="AIW20" s="16"/>
      <c r="AIX20" s="16"/>
      <c r="AIY20" s="16"/>
      <c r="AIZ20" s="16"/>
      <c r="AJA20" s="16"/>
      <c r="AJB20" s="16"/>
      <c r="AJC20" s="16"/>
      <c r="AJD20" s="16"/>
      <c r="AJE20" s="16"/>
      <c r="AJF20" s="16"/>
      <c r="AJG20" s="16"/>
      <c r="AJH20" s="16"/>
      <c r="AJI20" s="16"/>
      <c r="AJJ20" s="16"/>
      <c r="AJK20" s="16"/>
      <c r="AJL20" s="16"/>
      <c r="AJM20" s="16"/>
      <c r="AJN20" s="16"/>
      <c r="AJO20" s="16"/>
      <c r="AJP20" s="16"/>
      <c r="AJQ20" s="16"/>
      <c r="AJR20" s="16"/>
      <c r="AJS20" s="16"/>
      <c r="AJT20" s="16"/>
      <c r="AJU20" s="16"/>
      <c r="AJV20" s="16"/>
      <c r="AJW20" s="16"/>
      <c r="AJX20" s="16"/>
      <c r="AJY20" s="16"/>
      <c r="AJZ20" s="16"/>
      <c r="AKA20" s="16"/>
      <c r="AKB20" s="16"/>
      <c r="AKC20" s="16"/>
      <c r="AKD20" s="16"/>
      <c r="AKE20" s="16"/>
      <c r="AKF20" s="16"/>
      <c r="AKG20" s="16"/>
      <c r="AKH20" s="16"/>
      <c r="AKI20" s="16"/>
      <c r="AKJ20" s="16"/>
      <c r="AKK20" s="16"/>
      <c r="AKL20" s="16"/>
      <c r="AKM20" s="16"/>
      <c r="AKN20" s="16"/>
      <c r="AKO20" s="16"/>
      <c r="AKP20" s="16"/>
      <c r="AKQ20" s="16"/>
      <c r="AKR20" s="16"/>
      <c r="AKS20" s="16"/>
      <c r="AKT20" s="16"/>
      <c r="AKU20" s="16"/>
      <c r="AKV20" s="16"/>
      <c r="AKW20" s="16"/>
      <c r="AKX20" s="16"/>
      <c r="AKY20" s="16"/>
      <c r="AKZ20" s="16"/>
      <c r="ALA20" s="16"/>
      <c r="ALB20" s="16"/>
      <c r="ALC20" s="16"/>
      <c r="ALD20" s="16"/>
      <c r="ALE20" s="16"/>
      <c r="ALF20" s="16"/>
      <c r="ALG20" s="16"/>
      <c r="ALH20" s="16"/>
      <c r="ALI20" s="16"/>
      <c r="ALJ20" s="16"/>
      <c r="ALK20" s="16"/>
      <c r="ALL20" s="16"/>
      <c r="ALM20" s="16"/>
      <c r="ALN20" s="16"/>
      <c r="ALO20" s="16"/>
      <c r="ALP20" s="16"/>
      <c r="ALQ20" s="16"/>
      <c r="ALR20" s="16"/>
      <c r="ALS20" s="16"/>
      <c r="ALT20" s="16"/>
      <c r="ALU20" s="16"/>
      <c r="ALV20" s="16"/>
      <c r="ALW20" s="16"/>
      <c r="ALX20" s="16"/>
      <c r="ALY20" s="16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  <c r="AMJ20" s="16"/>
      <c r="AMK20" s="16"/>
    </row>
    <row r="21" spans="1:1025">
      <c r="A21" s="18">
        <v>20</v>
      </c>
      <c r="B21" s="42" t="s">
        <v>30</v>
      </c>
      <c r="E21" s="16">
        <v>3</v>
      </c>
      <c r="F21" s="15">
        <f>E21/tiempo!$J$14</f>
        <v>1.5957446808510637E-2</v>
      </c>
      <c r="G21" s="16">
        <v>3</v>
      </c>
      <c r="I21" s="15">
        <f>IF(ISBLANK(LOOKUP(A21,'1'!$A:$A,'1'!$R:$R)),0,F21)</f>
        <v>1.5957446808510637E-2</v>
      </c>
      <c r="J21" s="16">
        <f>LOOKUP(A21,'1'!$A:$A,'1'!$R:$R)</f>
        <v>3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N21" s="16"/>
      <c r="SO21" s="16"/>
      <c r="SP21" s="16"/>
      <c r="SQ21" s="16"/>
      <c r="SR21" s="16"/>
      <c r="SS21" s="16"/>
      <c r="ST21" s="16"/>
      <c r="SU21" s="16"/>
      <c r="SV21" s="16"/>
      <c r="SW21" s="16"/>
      <c r="SX21" s="16"/>
      <c r="SY21" s="16"/>
      <c r="SZ21" s="16"/>
      <c r="TA21" s="16"/>
      <c r="TB21" s="16"/>
      <c r="TC21" s="16"/>
      <c r="TD21" s="16"/>
      <c r="TE21" s="16"/>
      <c r="TF21" s="16"/>
      <c r="TG21" s="16"/>
      <c r="TH21" s="16"/>
      <c r="TI21" s="16"/>
      <c r="TJ21" s="16"/>
      <c r="TK21" s="16"/>
      <c r="TL21" s="16"/>
      <c r="TM21" s="16"/>
      <c r="TN21" s="16"/>
      <c r="TO21" s="16"/>
      <c r="TP21" s="16"/>
      <c r="TQ21" s="16"/>
      <c r="TR21" s="16"/>
      <c r="TS21" s="16"/>
      <c r="TT21" s="16"/>
      <c r="TU21" s="16"/>
      <c r="TV21" s="16"/>
      <c r="TW21" s="16"/>
      <c r="TX21" s="16"/>
      <c r="TY21" s="16"/>
      <c r="TZ21" s="16"/>
      <c r="UA21" s="16"/>
      <c r="UB21" s="16"/>
      <c r="UC21" s="16"/>
      <c r="UD21" s="16"/>
      <c r="UE21" s="16"/>
      <c r="UF21" s="16"/>
      <c r="UG21" s="16"/>
      <c r="UH21" s="16"/>
      <c r="UI21" s="16"/>
      <c r="UJ21" s="16"/>
      <c r="UK21" s="16"/>
      <c r="UL21" s="16"/>
      <c r="UM21" s="16"/>
      <c r="UN21" s="16"/>
      <c r="UO21" s="16"/>
      <c r="UP21" s="16"/>
      <c r="UQ21" s="16"/>
      <c r="UR21" s="16"/>
      <c r="US21" s="16"/>
      <c r="UT21" s="16"/>
      <c r="UU21" s="16"/>
      <c r="UV21" s="16"/>
      <c r="UW21" s="16"/>
      <c r="UX21" s="16"/>
      <c r="UY21" s="16"/>
      <c r="UZ21" s="16"/>
      <c r="VA21" s="16"/>
      <c r="VB21" s="16"/>
      <c r="VC21" s="16"/>
      <c r="VD21" s="16"/>
      <c r="VE21" s="16"/>
      <c r="VF21" s="16"/>
      <c r="VG21" s="16"/>
      <c r="VH21" s="16"/>
      <c r="VI21" s="16"/>
      <c r="VJ21" s="16"/>
      <c r="VK21" s="16"/>
      <c r="VL21" s="16"/>
      <c r="VM21" s="16"/>
      <c r="VN21" s="16"/>
      <c r="VO21" s="16"/>
      <c r="VP21" s="16"/>
      <c r="VQ21" s="16"/>
      <c r="VR21" s="16"/>
      <c r="VS21" s="16"/>
      <c r="VT21" s="16"/>
      <c r="VU21" s="16"/>
      <c r="VV21" s="16"/>
      <c r="VW21" s="16"/>
      <c r="VX21" s="16"/>
      <c r="VY21" s="16"/>
      <c r="VZ21" s="16"/>
      <c r="WA21" s="16"/>
      <c r="WB21" s="16"/>
      <c r="WC21" s="16"/>
      <c r="WD21" s="16"/>
      <c r="WE21" s="16"/>
      <c r="WF21" s="16"/>
      <c r="WG21" s="16"/>
      <c r="WH21" s="16"/>
      <c r="WI21" s="16"/>
      <c r="WJ21" s="16"/>
      <c r="WK21" s="16"/>
      <c r="WL21" s="16"/>
      <c r="WM21" s="16"/>
      <c r="WN21" s="16"/>
      <c r="WO21" s="16"/>
      <c r="WP21" s="16"/>
      <c r="WQ21" s="16"/>
      <c r="WR21" s="16"/>
      <c r="WS21" s="16"/>
      <c r="WT21" s="16"/>
      <c r="WU21" s="16"/>
      <c r="WV21" s="16"/>
      <c r="WW21" s="16"/>
      <c r="WX21" s="16"/>
      <c r="WY21" s="16"/>
      <c r="WZ21" s="16"/>
      <c r="XA21" s="16"/>
      <c r="XB21" s="16"/>
      <c r="XC21" s="16"/>
      <c r="XD21" s="16"/>
      <c r="XE21" s="16"/>
      <c r="XF21" s="16"/>
      <c r="XG21" s="16"/>
      <c r="XH21" s="16"/>
      <c r="XI21" s="16"/>
      <c r="XJ21" s="16"/>
      <c r="XK21" s="16"/>
      <c r="XL21" s="16"/>
      <c r="XM21" s="16"/>
      <c r="XN21" s="16"/>
      <c r="XO21" s="16"/>
      <c r="XP21" s="16"/>
      <c r="XQ21" s="16"/>
      <c r="XR21" s="16"/>
      <c r="XS21" s="16"/>
      <c r="XT21" s="16"/>
      <c r="XU21" s="16"/>
      <c r="XV21" s="16"/>
      <c r="XW21" s="16"/>
      <c r="XX21" s="16"/>
      <c r="XY21" s="16"/>
      <c r="XZ21" s="16"/>
      <c r="YA21" s="16"/>
      <c r="YB21" s="16"/>
      <c r="YC21" s="16"/>
      <c r="YD21" s="16"/>
      <c r="YE21" s="16"/>
      <c r="YF21" s="16"/>
      <c r="YG21" s="16"/>
      <c r="YH21" s="16"/>
      <c r="YI21" s="16"/>
      <c r="YJ21" s="16"/>
      <c r="YK21" s="16"/>
      <c r="YL21" s="16"/>
      <c r="YM21" s="16"/>
      <c r="YN21" s="16"/>
      <c r="YO21" s="16"/>
      <c r="YP21" s="16"/>
      <c r="YQ21" s="16"/>
      <c r="YR21" s="16"/>
      <c r="YS21" s="16"/>
      <c r="YT21" s="16"/>
      <c r="YU21" s="16"/>
      <c r="YV21" s="16"/>
      <c r="YW21" s="16"/>
      <c r="YX21" s="16"/>
      <c r="YY21" s="16"/>
      <c r="YZ21" s="16"/>
      <c r="ZA21" s="16"/>
      <c r="ZB21" s="16"/>
      <c r="ZC21" s="16"/>
      <c r="ZD21" s="16"/>
      <c r="ZE21" s="16"/>
      <c r="ZF21" s="16"/>
      <c r="ZG21" s="16"/>
      <c r="ZH21" s="16"/>
      <c r="ZI21" s="16"/>
      <c r="ZJ21" s="16"/>
      <c r="ZK21" s="16"/>
      <c r="ZL21" s="16"/>
      <c r="ZM21" s="16"/>
      <c r="ZN21" s="16"/>
      <c r="ZO21" s="16"/>
      <c r="ZP21" s="16"/>
      <c r="ZQ21" s="16"/>
      <c r="ZR21" s="16"/>
      <c r="ZS21" s="16"/>
      <c r="ZT21" s="16"/>
      <c r="ZU21" s="16"/>
      <c r="ZV21" s="16"/>
      <c r="ZW21" s="16"/>
      <c r="ZX21" s="16"/>
      <c r="ZY21" s="16"/>
      <c r="ZZ21" s="16"/>
      <c r="AAA21" s="16"/>
      <c r="AAB21" s="16"/>
      <c r="AAC21" s="16"/>
      <c r="AAD21" s="16"/>
      <c r="AAE21" s="16"/>
      <c r="AAF21" s="16"/>
      <c r="AAG21" s="16"/>
      <c r="AAH21" s="16"/>
      <c r="AAI21" s="16"/>
      <c r="AAJ21" s="16"/>
      <c r="AAK21" s="16"/>
      <c r="AAL21" s="16"/>
      <c r="AAM21" s="16"/>
      <c r="AAN21" s="16"/>
      <c r="AAO21" s="16"/>
      <c r="AAP21" s="16"/>
      <c r="AAQ21" s="16"/>
      <c r="AAR21" s="16"/>
      <c r="AAS21" s="16"/>
      <c r="AAT21" s="16"/>
      <c r="AAU21" s="16"/>
      <c r="AAV21" s="16"/>
      <c r="AAW21" s="16"/>
      <c r="AAX21" s="16"/>
      <c r="AAY21" s="16"/>
      <c r="AAZ21" s="16"/>
      <c r="ABA21" s="16"/>
      <c r="ABB21" s="16"/>
      <c r="ABC21" s="16"/>
      <c r="ABD21" s="16"/>
      <c r="ABE21" s="16"/>
      <c r="ABF21" s="16"/>
      <c r="ABG21" s="16"/>
      <c r="ABH21" s="16"/>
      <c r="ABI21" s="16"/>
      <c r="ABJ21" s="16"/>
      <c r="ABK21" s="16"/>
      <c r="ABL21" s="16"/>
      <c r="ABM21" s="16"/>
      <c r="ABN21" s="16"/>
      <c r="ABO21" s="16"/>
      <c r="ABP21" s="16"/>
      <c r="ABQ21" s="16"/>
      <c r="ABR21" s="16"/>
      <c r="ABS21" s="16"/>
      <c r="ABT21" s="16"/>
      <c r="ABU21" s="16"/>
      <c r="ABV21" s="16"/>
      <c r="ABW21" s="16"/>
      <c r="ABX21" s="16"/>
      <c r="ABY21" s="16"/>
      <c r="ABZ21" s="16"/>
      <c r="ACA21" s="16"/>
      <c r="ACB21" s="16"/>
      <c r="ACC21" s="16"/>
      <c r="ACD21" s="16"/>
      <c r="ACE21" s="16"/>
      <c r="ACF21" s="16"/>
      <c r="ACG21" s="16"/>
      <c r="ACH21" s="16"/>
      <c r="ACI21" s="16"/>
      <c r="ACJ21" s="16"/>
      <c r="ACK21" s="16"/>
      <c r="ACL21" s="16"/>
      <c r="ACM21" s="16"/>
      <c r="ACN21" s="16"/>
      <c r="ACO21" s="16"/>
      <c r="ACP21" s="16"/>
      <c r="ACQ21" s="16"/>
      <c r="ACR21" s="16"/>
      <c r="ACS21" s="16"/>
      <c r="ACT21" s="16"/>
      <c r="ACU21" s="16"/>
      <c r="ACV21" s="16"/>
      <c r="ACW21" s="16"/>
      <c r="ACX21" s="16"/>
      <c r="ACY21" s="16"/>
      <c r="ACZ21" s="16"/>
      <c r="ADA21" s="16"/>
      <c r="ADB21" s="16"/>
      <c r="ADC21" s="16"/>
      <c r="ADD21" s="16"/>
      <c r="ADE21" s="16"/>
      <c r="ADF21" s="16"/>
      <c r="ADG21" s="16"/>
      <c r="ADH21" s="16"/>
      <c r="ADI21" s="16"/>
      <c r="ADJ21" s="16"/>
      <c r="ADK21" s="16"/>
      <c r="ADL21" s="16"/>
      <c r="ADM21" s="16"/>
      <c r="ADN21" s="16"/>
      <c r="ADO21" s="16"/>
      <c r="ADP21" s="16"/>
      <c r="ADQ21" s="16"/>
      <c r="ADR21" s="16"/>
      <c r="ADS21" s="16"/>
      <c r="ADT21" s="16"/>
      <c r="ADU21" s="16"/>
      <c r="ADV21" s="16"/>
      <c r="ADW21" s="16"/>
      <c r="ADX21" s="16"/>
      <c r="ADY21" s="16"/>
      <c r="ADZ21" s="16"/>
      <c r="AEA21" s="16"/>
      <c r="AEB21" s="16"/>
      <c r="AEC21" s="16"/>
      <c r="AED21" s="16"/>
      <c r="AEE21" s="16"/>
      <c r="AEF21" s="16"/>
      <c r="AEG21" s="16"/>
      <c r="AEH21" s="16"/>
      <c r="AEI21" s="16"/>
      <c r="AEJ21" s="16"/>
      <c r="AEK21" s="16"/>
      <c r="AEL21" s="16"/>
      <c r="AEM21" s="16"/>
      <c r="AEN21" s="16"/>
      <c r="AEO21" s="16"/>
      <c r="AEP21" s="16"/>
      <c r="AEQ21" s="16"/>
      <c r="AER21" s="16"/>
      <c r="AES21" s="16"/>
      <c r="AET21" s="16"/>
      <c r="AEU21" s="16"/>
      <c r="AEV21" s="16"/>
      <c r="AEW21" s="16"/>
      <c r="AEX21" s="16"/>
      <c r="AEY21" s="16"/>
      <c r="AEZ21" s="16"/>
      <c r="AFA21" s="16"/>
      <c r="AFB21" s="16"/>
      <c r="AFC21" s="16"/>
      <c r="AFD21" s="16"/>
      <c r="AFE21" s="16"/>
      <c r="AFF21" s="16"/>
      <c r="AFG21" s="16"/>
      <c r="AFH21" s="16"/>
      <c r="AFI21" s="16"/>
      <c r="AFJ21" s="16"/>
      <c r="AFK21" s="16"/>
      <c r="AFL21" s="16"/>
      <c r="AFM21" s="16"/>
      <c r="AFN21" s="16"/>
      <c r="AFO21" s="16"/>
      <c r="AFP21" s="16"/>
      <c r="AFQ21" s="16"/>
      <c r="AFR21" s="16"/>
      <c r="AFS21" s="16"/>
      <c r="AFT21" s="16"/>
      <c r="AFU21" s="16"/>
      <c r="AFV21" s="16"/>
      <c r="AFW21" s="16"/>
      <c r="AFX21" s="16"/>
      <c r="AFY21" s="16"/>
      <c r="AFZ21" s="16"/>
      <c r="AGA21" s="16"/>
      <c r="AGB21" s="16"/>
      <c r="AGC21" s="16"/>
      <c r="AGD21" s="16"/>
      <c r="AGE21" s="16"/>
      <c r="AGF21" s="16"/>
      <c r="AGG21" s="16"/>
      <c r="AGH21" s="16"/>
      <c r="AGI21" s="16"/>
      <c r="AGJ21" s="16"/>
      <c r="AGK21" s="16"/>
      <c r="AGL21" s="16"/>
      <c r="AGM21" s="16"/>
      <c r="AGN21" s="16"/>
      <c r="AGO21" s="16"/>
      <c r="AGP21" s="16"/>
      <c r="AGQ21" s="16"/>
      <c r="AGR21" s="16"/>
      <c r="AGS21" s="16"/>
      <c r="AGT21" s="16"/>
      <c r="AGU21" s="16"/>
      <c r="AGV21" s="16"/>
      <c r="AGW21" s="16"/>
      <c r="AGX21" s="16"/>
      <c r="AGY21" s="16"/>
      <c r="AGZ21" s="16"/>
      <c r="AHA21" s="16"/>
      <c r="AHB21" s="16"/>
      <c r="AHC21" s="16"/>
      <c r="AHD21" s="16"/>
      <c r="AHE21" s="16"/>
      <c r="AHF21" s="16"/>
      <c r="AHG21" s="16"/>
      <c r="AHH21" s="16"/>
      <c r="AHI21" s="16"/>
      <c r="AHJ21" s="16"/>
      <c r="AHK21" s="16"/>
      <c r="AHL21" s="16"/>
      <c r="AHM21" s="16"/>
      <c r="AHN21" s="16"/>
      <c r="AHO21" s="16"/>
      <c r="AHP21" s="16"/>
      <c r="AHQ21" s="16"/>
      <c r="AHR21" s="16"/>
      <c r="AHS21" s="16"/>
      <c r="AHT21" s="16"/>
      <c r="AHU21" s="16"/>
      <c r="AHV21" s="16"/>
      <c r="AHW21" s="16"/>
      <c r="AHX21" s="16"/>
      <c r="AHY21" s="16"/>
      <c r="AHZ21" s="16"/>
      <c r="AIA21" s="16"/>
      <c r="AIB21" s="16"/>
      <c r="AIC21" s="16"/>
      <c r="AID21" s="16"/>
      <c r="AIE21" s="16"/>
      <c r="AIF21" s="16"/>
      <c r="AIG21" s="16"/>
      <c r="AIH21" s="16"/>
      <c r="AII21" s="16"/>
      <c r="AIJ21" s="16"/>
      <c r="AIK21" s="16"/>
      <c r="AIL21" s="16"/>
      <c r="AIM21" s="16"/>
      <c r="AIN21" s="16"/>
      <c r="AIO21" s="16"/>
      <c r="AIP21" s="16"/>
      <c r="AIQ21" s="16"/>
      <c r="AIR21" s="16"/>
      <c r="AIS21" s="16"/>
      <c r="AIT21" s="16"/>
      <c r="AIU21" s="16"/>
      <c r="AIV21" s="16"/>
      <c r="AIW21" s="16"/>
      <c r="AIX21" s="16"/>
      <c r="AIY21" s="16"/>
      <c r="AIZ21" s="16"/>
      <c r="AJA21" s="16"/>
      <c r="AJB21" s="16"/>
      <c r="AJC21" s="16"/>
      <c r="AJD21" s="16"/>
      <c r="AJE21" s="16"/>
      <c r="AJF21" s="16"/>
      <c r="AJG21" s="16"/>
      <c r="AJH21" s="16"/>
      <c r="AJI21" s="16"/>
      <c r="AJJ21" s="16"/>
      <c r="AJK21" s="16"/>
      <c r="AJL21" s="16"/>
      <c r="AJM21" s="16"/>
      <c r="AJN21" s="16"/>
      <c r="AJO21" s="16"/>
      <c r="AJP21" s="16"/>
      <c r="AJQ21" s="16"/>
      <c r="AJR21" s="16"/>
      <c r="AJS21" s="16"/>
      <c r="AJT21" s="16"/>
      <c r="AJU21" s="16"/>
      <c r="AJV21" s="16"/>
      <c r="AJW21" s="16"/>
      <c r="AJX21" s="16"/>
      <c r="AJY21" s="16"/>
      <c r="AJZ21" s="16"/>
      <c r="AKA21" s="16"/>
      <c r="AKB21" s="16"/>
      <c r="AKC21" s="16"/>
      <c r="AKD21" s="16"/>
      <c r="AKE21" s="16"/>
      <c r="AKF21" s="16"/>
      <c r="AKG21" s="16"/>
      <c r="AKH21" s="16"/>
      <c r="AKI21" s="16"/>
      <c r="AKJ21" s="16"/>
      <c r="AKK21" s="16"/>
      <c r="AKL21" s="16"/>
      <c r="AKM21" s="16"/>
      <c r="AKN21" s="16"/>
      <c r="AKO21" s="16"/>
      <c r="AKP21" s="16"/>
      <c r="AKQ21" s="16"/>
      <c r="AKR21" s="16"/>
      <c r="AKS21" s="16"/>
      <c r="AKT21" s="16"/>
      <c r="AKU21" s="16"/>
      <c r="AKV21" s="16"/>
      <c r="AKW21" s="16"/>
      <c r="AKX21" s="16"/>
      <c r="AKY21" s="16"/>
      <c r="AKZ21" s="16"/>
      <c r="ALA21" s="16"/>
      <c r="ALB21" s="16"/>
      <c r="ALC21" s="16"/>
      <c r="ALD21" s="16"/>
      <c r="ALE21" s="16"/>
      <c r="ALF21" s="16"/>
      <c r="ALG21" s="16"/>
      <c r="ALH21" s="16"/>
      <c r="ALI21" s="16"/>
      <c r="ALJ21" s="16"/>
      <c r="ALK21" s="16"/>
      <c r="ALL21" s="16"/>
      <c r="ALM21" s="16"/>
      <c r="ALN21" s="16"/>
      <c r="ALO21" s="16"/>
      <c r="ALP21" s="16"/>
      <c r="ALQ21" s="16"/>
      <c r="ALR21" s="16"/>
      <c r="ALS21" s="16"/>
      <c r="ALT21" s="16"/>
      <c r="ALU21" s="16"/>
      <c r="ALV21" s="16"/>
      <c r="ALW21" s="16"/>
      <c r="ALX21" s="16"/>
      <c r="ALY21" s="16"/>
      <c r="ALZ21" s="16"/>
      <c r="AMA21" s="16"/>
      <c r="AMB21" s="16"/>
      <c r="AMC21" s="16"/>
      <c r="AMD21" s="16"/>
      <c r="AME21" s="16"/>
      <c r="AMF21" s="16"/>
      <c r="AMG21" s="16"/>
      <c r="AMH21" s="16"/>
      <c r="AMI21" s="16"/>
      <c r="AMJ21" s="16"/>
      <c r="AMK21" s="16"/>
    </row>
    <row r="22" spans="1:1025" ht="25.5">
      <c r="A22" s="18">
        <v>21</v>
      </c>
      <c r="B22" s="42" t="s">
        <v>31</v>
      </c>
      <c r="E22" s="16">
        <v>2</v>
      </c>
      <c r="F22" s="15">
        <f>E22/tiempo!$J$14</f>
        <v>1.0638297872340425E-2</v>
      </c>
      <c r="G22" s="16">
        <v>3</v>
      </c>
      <c r="I22" s="15">
        <f>IF(ISBLANK(LOOKUP(A22,'1'!$A:$A,'1'!$R:$R)),0,F22)</f>
        <v>1.0638297872340425E-2</v>
      </c>
      <c r="J22" s="16">
        <f>LOOKUP(A22,'1'!$A:$A,'1'!$R:$R)</f>
        <v>3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  <c r="ABH22" s="16"/>
      <c r="ABI22" s="16"/>
      <c r="ABJ22" s="16"/>
      <c r="ABK22" s="16"/>
      <c r="ABL22" s="16"/>
      <c r="ABM22" s="16"/>
      <c r="ABN22" s="16"/>
      <c r="ABO22" s="16"/>
      <c r="ABP22" s="16"/>
      <c r="ABQ22" s="16"/>
      <c r="ABR22" s="16"/>
      <c r="ABS22" s="16"/>
      <c r="ABT22" s="16"/>
      <c r="ABU22" s="16"/>
      <c r="ABV22" s="16"/>
      <c r="ABW22" s="16"/>
      <c r="ABX22" s="16"/>
      <c r="ABY22" s="16"/>
      <c r="ABZ22" s="16"/>
      <c r="ACA22" s="16"/>
      <c r="ACB22" s="16"/>
      <c r="ACC22" s="16"/>
      <c r="ACD22" s="16"/>
      <c r="ACE22" s="16"/>
      <c r="ACF22" s="16"/>
      <c r="ACG22" s="16"/>
      <c r="ACH22" s="16"/>
      <c r="ACI22" s="16"/>
      <c r="ACJ22" s="16"/>
      <c r="ACK22" s="16"/>
      <c r="ACL22" s="16"/>
      <c r="ACM22" s="16"/>
      <c r="ACN22" s="16"/>
      <c r="ACO22" s="16"/>
      <c r="ACP22" s="16"/>
      <c r="ACQ22" s="16"/>
      <c r="ACR22" s="16"/>
      <c r="ACS22" s="16"/>
      <c r="ACT22" s="16"/>
      <c r="ACU22" s="16"/>
      <c r="ACV22" s="16"/>
      <c r="ACW22" s="16"/>
      <c r="ACX22" s="16"/>
      <c r="ACY22" s="16"/>
      <c r="ACZ22" s="16"/>
      <c r="ADA22" s="16"/>
      <c r="ADB22" s="16"/>
      <c r="ADC22" s="16"/>
      <c r="ADD22" s="16"/>
      <c r="ADE22" s="16"/>
      <c r="ADF22" s="16"/>
      <c r="ADG22" s="16"/>
      <c r="ADH22" s="16"/>
      <c r="ADI22" s="16"/>
      <c r="ADJ22" s="16"/>
      <c r="ADK22" s="16"/>
      <c r="ADL22" s="16"/>
      <c r="ADM22" s="16"/>
      <c r="ADN22" s="16"/>
      <c r="ADO22" s="16"/>
      <c r="ADP22" s="16"/>
      <c r="ADQ22" s="16"/>
      <c r="ADR22" s="16"/>
      <c r="ADS22" s="16"/>
      <c r="ADT22" s="16"/>
      <c r="ADU22" s="16"/>
      <c r="ADV22" s="16"/>
      <c r="ADW22" s="16"/>
      <c r="ADX22" s="16"/>
      <c r="ADY22" s="16"/>
      <c r="ADZ22" s="16"/>
      <c r="AEA22" s="16"/>
      <c r="AEB22" s="16"/>
      <c r="AEC22" s="16"/>
      <c r="AED22" s="16"/>
      <c r="AEE22" s="16"/>
      <c r="AEF22" s="16"/>
      <c r="AEG22" s="16"/>
      <c r="AEH22" s="16"/>
      <c r="AEI22" s="16"/>
      <c r="AEJ22" s="16"/>
      <c r="AEK22" s="16"/>
      <c r="AEL22" s="16"/>
      <c r="AEM22" s="16"/>
      <c r="AEN22" s="16"/>
      <c r="AEO22" s="16"/>
      <c r="AEP22" s="16"/>
      <c r="AEQ22" s="16"/>
      <c r="AER22" s="16"/>
      <c r="AES22" s="16"/>
      <c r="AET22" s="16"/>
      <c r="AEU22" s="16"/>
      <c r="AEV22" s="16"/>
      <c r="AEW22" s="16"/>
      <c r="AEX22" s="16"/>
      <c r="AEY22" s="16"/>
      <c r="AEZ22" s="16"/>
      <c r="AFA22" s="16"/>
      <c r="AFB22" s="16"/>
      <c r="AFC22" s="16"/>
      <c r="AFD22" s="16"/>
      <c r="AFE22" s="16"/>
      <c r="AFF22" s="16"/>
      <c r="AFG22" s="16"/>
      <c r="AFH22" s="16"/>
      <c r="AFI22" s="16"/>
      <c r="AFJ22" s="16"/>
      <c r="AFK22" s="16"/>
      <c r="AFL22" s="16"/>
      <c r="AFM22" s="16"/>
      <c r="AFN22" s="16"/>
      <c r="AFO22" s="16"/>
      <c r="AFP22" s="16"/>
      <c r="AFQ22" s="16"/>
      <c r="AFR22" s="16"/>
      <c r="AFS22" s="16"/>
      <c r="AFT22" s="16"/>
      <c r="AFU22" s="16"/>
      <c r="AFV22" s="16"/>
      <c r="AFW22" s="16"/>
      <c r="AFX22" s="16"/>
      <c r="AFY22" s="16"/>
      <c r="AFZ22" s="16"/>
      <c r="AGA22" s="16"/>
      <c r="AGB22" s="16"/>
      <c r="AGC22" s="16"/>
      <c r="AGD22" s="16"/>
      <c r="AGE22" s="16"/>
      <c r="AGF22" s="16"/>
      <c r="AGG22" s="16"/>
      <c r="AGH22" s="16"/>
      <c r="AGI22" s="16"/>
      <c r="AGJ22" s="16"/>
      <c r="AGK22" s="16"/>
      <c r="AGL22" s="16"/>
      <c r="AGM22" s="16"/>
      <c r="AGN22" s="16"/>
      <c r="AGO22" s="16"/>
      <c r="AGP22" s="16"/>
      <c r="AGQ22" s="16"/>
      <c r="AGR22" s="16"/>
      <c r="AGS22" s="16"/>
      <c r="AGT22" s="16"/>
      <c r="AGU22" s="16"/>
      <c r="AGV22" s="16"/>
      <c r="AGW22" s="16"/>
      <c r="AGX22" s="16"/>
      <c r="AGY22" s="16"/>
      <c r="AGZ22" s="16"/>
      <c r="AHA22" s="16"/>
      <c r="AHB22" s="16"/>
      <c r="AHC22" s="16"/>
      <c r="AHD22" s="16"/>
      <c r="AHE22" s="16"/>
      <c r="AHF22" s="16"/>
      <c r="AHG22" s="16"/>
      <c r="AHH22" s="16"/>
      <c r="AHI22" s="16"/>
      <c r="AHJ22" s="16"/>
      <c r="AHK22" s="16"/>
      <c r="AHL22" s="16"/>
      <c r="AHM22" s="16"/>
      <c r="AHN22" s="16"/>
      <c r="AHO22" s="16"/>
      <c r="AHP22" s="16"/>
      <c r="AHQ22" s="16"/>
      <c r="AHR22" s="16"/>
      <c r="AHS22" s="16"/>
      <c r="AHT22" s="16"/>
      <c r="AHU22" s="16"/>
      <c r="AHV22" s="16"/>
      <c r="AHW22" s="16"/>
      <c r="AHX22" s="16"/>
      <c r="AHY22" s="16"/>
      <c r="AHZ22" s="16"/>
      <c r="AIA22" s="16"/>
      <c r="AIB22" s="16"/>
      <c r="AIC22" s="16"/>
      <c r="AID22" s="16"/>
      <c r="AIE22" s="16"/>
      <c r="AIF22" s="16"/>
      <c r="AIG22" s="16"/>
      <c r="AIH22" s="16"/>
      <c r="AII22" s="16"/>
      <c r="AIJ22" s="16"/>
      <c r="AIK22" s="16"/>
      <c r="AIL22" s="16"/>
      <c r="AIM22" s="16"/>
      <c r="AIN22" s="16"/>
      <c r="AIO22" s="16"/>
      <c r="AIP22" s="16"/>
      <c r="AIQ22" s="16"/>
      <c r="AIR22" s="16"/>
      <c r="AIS22" s="16"/>
      <c r="AIT22" s="16"/>
      <c r="AIU22" s="16"/>
      <c r="AIV22" s="16"/>
      <c r="AIW22" s="16"/>
      <c r="AIX22" s="16"/>
      <c r="AIY22" s="16"/>
      <c r="AIZ22" s="16"/>
      <c r="AJA22" s="16"/>
      <c r="AJB22" s="16"/>
      <c r="AJC22" s="16"/>
      <c r="AJD22" s="16"/>
      <c r="AJE22" s="16"/>
      <c r="AJF22" s="16"/>
      <c r="AJG22" s="16"/>
      <c r="AJH22" s="16"/>
      <c r="AJI22" s="16"/>
      <c r="AJJ22" s="16"/>
      <c r="AJK22" s="16"/>
      <c r="AJL22" s="16"/>
      <c r="AJM22" s="16"/>
      <c r="AJN22" s="16"/>
      <c r="AJO22" s="16"/>
      <c r="AJP22" s="16"/>
      <c r="AJQ22" s="16"/>
      <c r="AJR22" s="16"/>
      <c r="AJS22" s="16"/>
      <c r="AJT22" s="16"/>
      <c r="AJU22" s="16"/>
      <c r="AJV22" s="16"/>
      <c r="AJW22" s="16"/>
      <c r="AJX22" s="16"/>
      <c r="AJY22" s="16"/>
      <c r="AJZ22" s="16"/>
      <c r="AKA22" s="16"/>
      <c r="AKB22" s="16"/>
      <c r="AKC22" s="16"/>
      <c r="AKD22" s="16"/>
      <c r="AKE22" s="16"/>
      <c r="AKF22" s="16"/>
      <c r="AKG22" s="16"/>
      <c r="AKH22" s="16"/>
      <c r="AKI22" s="16"/>
      <c r="AKJ22" s="16"/>
      <c r="AKK22" s="16"/>
      <c r="AKL22" s="16"/>
      <c r="AKM22" s="16"/>
      <c r="AKN22" s="16"/>
      <c r="AKO22" s="16"/>
      <c r="AKP22" s="16"/>
      <c r="AKQ22" s="16"/>
      <c r="AKR22" s="16"/>
      <c r="AKS22" s="16"/>
      <c r="AKT22" s="16"/>
      <c r="AKU22" s="16"/>
      <c r="AKV22" s="16"/>
      <c r="AKW22" s="16"/>
      <c r="AKX22" s="16"/>
      <c r="AKY22" s="16"/>
      <c r="AKZ22" s="16"/>
      <c r="ALA22" s="16"/>
      <c r="ALB22" s="16"/>
      <c r="ALC22" s="16"/>
      <c r="ALD22" s="16"/>
      <c r="ALE22" s="16"/>
      <c r="ALF22" s="16"/>
      <c r="ALG22" s="16"/>
      <c r="ALH22" s="16"/>
      <c r="ALI22" s="16"/>
      <c r="ALJ22" s="16"/>
      <c r="ALK22" s="16"/>
      <c r="ALL22" s="16"/>
      <c r="ALM22" s="16"/>
      <c r="ALN22" s="16"/>
      <c r="ALO22" s="16"/>
      <c r="ALP22" s="16"/>
      <c r="ALQ22" s="16"/>
      <c r="ALR22" s="16"/>
      <c r="ALS22" s="16"/>
      <c r="ALT22" s="16"/>
      <c r="ALU22" s="16"/>
      <c r="ALV22" s="16"/>
      <c r="ALW22" s="16"/>
      <c r="ALX22" s="16"/>
      <c r="ALY22" s="16"/>
      <c r="ALZ22" s="16"/>
      <c r="AMA22" s="16"/>
      <c r="AMB22" s="16"/>
      <c r="AMC22" s="16"/>
      <c r="AMD22" s="16"/>
      <c r="AME22" s="16"/>
      <c r="AMF22" s="16"/>
      <c r="AMG22" s="16"/>
      <c r="AMH22" s="16"/>
      <c r="AMI22" s="16"/>
      <c r="AMJ22" s="16"/>
      <c r="AMK22" s="16"/>
    </row>
    <row r="23" spans="1:1025" ht="25.5">
      <c r="A23" s="18">
        <v>22</v>
      </c>
      <c r="B23" s="42" t="s">
        <v>32</v>
      </c>
      <c r="E23" s="16">
        <v>4</v>
      </c>
      <c r="F23" s="15">
        <f>E23/tiempo!$J$14</f>
        <v>2.1276595744680851E-2</v>
      </c>
      <c r="G23" s="16">
        <v>3</v>
      </c>
      <c r="I23" s="15">
        <f>IF(ISBLANK(LOOKUP(A23,'1'!$A:$A,'1'!$R:$R)),0,F23)</f>
        <v>2.1276595744680851E-2</v>
      </c>
      <c r="J23" s="16">
        <f>LOOKUP(A23,'1'!$A:$A,'1'!$R:$R)</f>
        <v>3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  <c r="OB23" s="16"/>
      <c r="OC23" s="16"/>
      <c r="OD23" s="16"/>
      <c r="OE23" s="16"/>
      <c r="OF23" s="16"/>
      <c r="OG23" s="16"/>
      <c r="OH23" s="16"/>
      <c r="OI23" s="16"/>
      <c r="OJ23" s="16"/>
      <c r="OK23" s="16"/>
      <c r="OL23" s="16"/>
      <c r="OM23" s="16"/>
      <c r="ON23" s="16"/>
      <c r="OO23" s="16"/>
      <c r="OP23" s="16"/>
      <c r="OQ23" s="16"/>
      <c r="OR23" s="16"/>
      <c r="OS23" s="16"/>
      <c r="OT23" s="16"/>
      <c r="OU23" s="16"/>
      <c r="OV23" s="16"/>
      <c r="OW23" s="16"/>
      <c r="OX23" s="16"/>
      <c r="OY23" s="16"/>
      <c r="OZ23" s="16"/>
      <c r="PA23" s="16"/>
      <c r="PB23" s="16"/>
      <c r="PC23" s="16"/>
      <c r="PD23" s="16"/>
      <c r="PE23" s="16"/>
      <c r="PF23" s="16"/>
      <c r="PG23" s="16"/>
      <c r="PH23" s="16"/>
      <c r="PI23" s="16"/>
      <c r="PJ23" s="16"/>
      <c r="PK23" s="16"/>
      <c r="PL23" s="16"/>
      <c r="PM23" s="16"/>
      <c r="PN23" s="16"/>
      <c r="PO23" s="16"/>
      <c r="PP23" s="16"/>
      <c r="PQ23" s="16"/>
      <c r="PR23" s="16"/>
      <c r="PS23" s="16"/>
      <c r="PT23" s="16"/>
      <c r="PU23" s="16"/>
      <c r="PV23" s="16"/>
      <c r="PW23" s="16"/>
      <c r="PX23" s="16"/>
      <c r="PY23" s="16"/>
      <c r="PZ23" s="16"/>
      <c r="QA23" s="16"/>
      <c r="QB23" s="16"/>
      <c r="QC23" s="16"/>
      <c r="QD23" s="16"/>
      <c r="QE23" s="16"/>
      <c r="QF23" s="16"/>
      <c r="QG23" s="16"/>
      <c r="QH23" s="16"/>
      <c r="QI23" s="16"/>
      <c r="QJ23" s="16"/>
      <c r="QK23" s="16"/>
      <c r="QL23" s="16"/>
      <c r="QM23" s="16"/>
      <c r="QN23" s="16"/>
      <c r="QO23" s="16"/>
      <c r="QP23" s="16"/>
      <c r="QQ23" s="16"/>
      <c r="QR23" s="16"/>
      <c r="QS23" s="16"/>
      <c r="QT23" s="16"/>
      <c r="QU23" s="16"/>
      <c r="QV23" s="16"/>
      <c r="QW23" s="16"/>
      <c r="QX23" s="16"/>
      <c r="QY23" s="16"/>
      <c r="QZ23" s="16"/>
      <c r="RA23" s="16"/>
      <c r="RB23" s="16"/>
      <c r="RC23" s="16"/>
      <c r="RD23" s="16"/>
      <c r="RE23" s="16"/>
      <c r="RF23" s="16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6"/>
      <c r="RT23" s="16"/>
      <c r="RU23" s="16"/>
      <c r="RV23" s="16"/>
      <c r="RW23" s="16"/>
      <c r="RX23" s="16"/>
      <c r="RY23" s="16"/>
      <c r="RZ23" s="16"/>
      <c r="SA23" s="16"/>
      <c r="SB23" s="16"/>
      <c r="SC23" s="16"/>
      <c r="SD23" s="16"/>
      <c r="SE23" s="16"/>
      <c r="SF23" s="16"/>
      <c r="SG23" s="16"/>
      <c r="SH23" s="16"/>
      <c r="SI23" s="16"/>
      <c r="SJ23" s="16"/>
      <c r="SK23" s="16"/>
      <c r="SL23" s="16"/>
      <c r="SM23" s="16"/>
      <c r="SN23" s="16"/>
      <c r="SO23" s="16"/>
      <c r="SP23" s="16"/>
      <c r="SQ23" s="16"/>
      <c r="SR23" s="16"/>
      <c r="SS23" s="16"/>
      <c r="ST23" s="16"/>
      <c r="SU23" s="16"/>
      <c r="SV23" s="16"/>
      <c r="SW23" s="16"/>
      <c r="SX23" s="16"/>
      <c r="SY23" s="16"/>
      <c r="SZ23" s="16"/>
      <c r="TA23" s="16"/>
      <c r="TB23" s="16"/>
      <c r="TC23" s="16"/>
      <c r="TD23" s="16"/>
      <c r="TE23" s="16"/>
      <c r="TF23" s="16"/>
      <c r="TG23" s="16"/>
      <c r="TH23" s="16"/>
      <c r="TI23" s="16"/>
      <c r="TJ23" s="16"/>
      <c r="TK23" s="16"/>
      <c r="TL23" s="16"/>
      <c r="TM23" s="16"/>
      <c r="TN23" s="16"/>
      <c r="TO23" s="16"/>
      <c r="TP23" s="16"/>
      <c r="TQ23" s="16"/>
      <c r="TR23" s="16"/>
      <c r="TS23" s="16"/>
      <c r="TT23" s="16"/>
      <c r="TU23" s="16"/>
      <c r="TV23" s="16"/>
      <c r="TW23" s="16"/>
      <c r="TX23" s="16"/>
      <c r="TY23" s="16"/>
      <c r="TZ23" s="16"/>
      <c r="UA23" s="16"/>
      <c r="UB23" s="16"/>
      <c r="UC23" s="16"/>
      <c r="UD23" s="16"/>
      <c r="UE23" s="16"/>
      <c r="UF23" s="16"/>
      <c r="UG23" s="16"/>
      <c r="UH23" s="16"/>
      <c r="UI23" s="16"/>
      <c r="UJ23" s="16"/>
      <c r="UK23" s="16"/>
      <c r="UL23" s="16"/>
      <c r="UM23" s="16"/>
      <c r="UN23" s="16"/>
      <c r="UO23" s="16"/>
      <c r="UP23" s="16"/>
      <c r="UQ23" s="16"/>
      <c r="UR23" s="16"/>
      <c r="US23" s="16"/>
      <c r="UT23" s="16"/>
      <c r="UU23" s="16"/>
      <c r="UV23" s="16"/>
      <c r="UW23" s="16"/>
      <c r="UX23" s="16"/>
      <c r="UY23" s="16"/>
      <c r="UZ23" s="16"/>
      <c r="VA23" s="16"/>
      <c r="VB23" s="16"/>
      <c r="VC23" s="16"/>
      <c r="VD23" s="16"/>
      <c r="VE23" s="16"/>
      <c r="VF23" s="16"/>
      <c r="VG23" s="16"/>
      <c r="VH23" s="16"/>
      <c r="VI23" s="16"/>
      <c r="VJ23" s="16"/>
      <c r="VK23" s="16"/>
      <c r="VL23" s="16"/>
      <c r="VM23" s="16"/>
      <c r="VN23" s="16"/>
      <c r="VO23" s="16"/>
      <c r="VP23" s="16"/>
      <c r="VQ23" s="16"/>
      <c r="VR23" s="16"/>
      <c r="VS23" s="16"/>
      <c r="VT23" s="16"/>
      <c r="VU23" s="16"/>
      <c r="VV23" s="16"/>
      <c r="VW23" s="16"/>
      <c r="VX23" s="16"/>
      <c r="VY23" s="16"/>
      <c r="VZ23" s="16"/>
      <c r="WA23" s="16"/>
      <c r="WB23" s="16"/>
      <c r="WC23" s="16"/>
      <c r="WD23" s="16"/>
      <c r="WE23" s="16"/>
      <c r="WF23" s="16"/>
      <c r="WG23" s="16"/>
      <c r="WH23" s="16"/>
      <c r="WI23" s="16"/>
      <c r="WJ23" s="16"/>
      <c r="WK23" s="16"/>
      <c r="WL23" s="16"/>
      <c r="WM23" s="16"/>
      <c r="WN23" s="16"/>
      <c r="WO23" s="16"/>
      <c r="WP23" s="16"/>
      <c r="WQ23" s="16"/>
      <c r="WR23" s="16"/>
      <c r="WS23" s="16"/>
      <c r="WT23" s="16"/>
      <c r="WU23" s="16"/>
      <c r="WV23" s="16"/>
      <c r="WW23" s="16"/>
      <c r="WX23" s="16"/>
      <c r="WY23" s="16"/>
      <c r="WZ23" s="16"/>
      <c r="XA23" s="16"/>
      <c r="XB23" s="16"/>
      <c r="XC23" s="16"/>
      <c r="XD23" s="16"/>
      <c r="XE23" s="16"/>
      <c r="XF23" s="16"/>
      <c r="XG23" s="16"/>
      <c r="XH23" s="16"/>
      <c r="XI23" s="16"/>
      <c r="XJ23" s="16"/>
      <c r="XK23" s="16"/>
      <c r="XL23" s="16"/>
      <c r="XM23" s="16"/>
      <c r="XN23" s="16"/>
      <c r="XO23" s="16"/>
      <c r="XP23" s="16"/>
      <c r="XQ23" s="16"/>
      <c r="XR23" s="16"/>
      <c r="XS23" s="16"/>
      <c r="XT23" s="16"/>
      <c r="XU23" s="16"/>
      <c r="XV23" s="16"/>
      <c r="XW23" s="16"/>
      <c r="XX23" s="16"/>
      <c r="XY23" s="16"/>
      <c r="XZ23" s="16"/>
      <c r="YA23" s="16"/>
      <c r="YB23" s="16"/>
      <c r="YC23" s="16"/>
      <c r="YD23" s="16"/>
      <c r="YE23" s="16"/>
      <c r="YF23" s="16"/>
      <c r="YG23" s="16"/>
      <c r="YH23" s="16"/>
      <c r="YI23" s="16"/>
      <c r="YJ23" s="16"/>
      <c r="YK23" s="16"/>
      <c r="YL23" s="16"/>
      <c r="YM23" s="16"/>
      <c r="YN23" s="16"/>
      <c r="YO23" s="16"/>
      <c r="YP23" s="16"/>
      <c r="YQ23" s="16"/>
      <c r="YR23" s="16"/>
      <c r="YS23" s="16"/>
      <c r="YT23" s="16"/>
      <c r="YU23" s="16"/>
      <c r="YV23" s="16"/>
      <c r="YW23" s="16"/>
      <c r="YX23" s="16"/>
      <c r="YY23" s="16"/>
      <c r="YZ23" s="16"/>
      <c r="ZA23" s="16"/>
      <c r="ZB23" s="16"/>
      <c r="ZC23" s="16"/>
      <c r="ZD23" s="16"/>
      <c r="ZE23" s="16"/>
      <c r="ZF23" s="16"/>
      <c r="ZG23" s="16"/>
      <c r="ZH23" s="16"/>
      <c r="ZI23" s="16"/>
      <c r="ZJ23" s="16"/>
      <c r="ZK23" s="16"/>
      <c r="ZL23" s="16"/>
      <c r="ZM23" s="16"/>
      <c r="ZN23" s="16"/>
      <c r="ZO23" s="16"/>
      <c r="ZP23" s="16"/>
      <c r="ZQ23" s="16"/>
      <c r="ZR23" s="16"/>
      <c r="ZS23" s="16"/>
      <c r="ZT23" s="16"/>
      <c r="ZU23" s="16"/>
      <c r="ZV23" s="16"/>
      <c r="ZW23" s="16"/>
      <c r="ZX23" s="16"/>
      <c r="ZY23" s="16"/>
      <c r="ZZ23" s="16"/>
      <c r="AAA23" s="16"/>
      <c r="AAB23" s="16"/>
      <c r="AAC23" s="16"/>
      <c r="AAD23" s="16"/>
      <c r="AAE23" s="16"/>
      <c r="AAF23" s="16"/>
      <c r="AAG23" s="16"/>
      <c r="AAH23" s="16"/>
      <c r="AAI23" s="16"/>
      <c r="AAJ23" s="16"/>
      <c r="AAK23" s="16"/>
      <c r="AAL23" s="16"/>
      <c r="AAM23" s="16"/>
      <c r="AAN23" s="16"/>
      <c r="AAO23" s="16"/>
      <c r="AAP23" s="16"/>
      <c r="AAQ23" s="16"/>
      <c r="AAR23" s="16"/>
      <c r="AAS23" s="16"/>
      <c r="AAT23" s="16"/>
      <c r="AAU23" s="16"/>
      <c r="AAV23" s="16"/>
      <c r="AAW23" s="16"/>
      <c r="AAX23" s="16"/>
      <c r="AAY23" s="16"/>
      <c r="AAZ23" s="16"/>
      <c r="ABA23" s="16"/>
      <c r="ABB23" s="16"/>
      <c r="ABC23" s="16"/>
      <c r="ABD23" s="16"/>
      <c r="ABE23" s="16"/>
      <c r="ABF23" s="16"/>
      <c r="ABG23" s="16"/>
      <c r="ABH23" s="16"/>
      <c r="ABI23" s="16"/>
      <c r="ABJ23" s="16"/>
      <c r="ABK23" s="16"/>
      <c r="ABL23" s="16"/>
      <c r="ABM23" s="16"/>
      <c r="ABN23" s="16"/>
      <c r="ABO23" s="16"/>
      <c r="ABP23" s="16"/>
      <c r="ABQ23" s="16"/>
      <c r="ABR23" s="16"/>
      <c r="ABS23" s="16"/>
      <c r="ABT23" s="16"/>
      <c r="ABU23" s="16"/>
      <c r="ABV23" s="16"/>
      <c r="ABW23" s="16"/>
      <c r="ABX23" s="16"/>
      <c r="ABY23" s="16"/>
      <c r="ABZ23" s="16"/>
      <c r="ACA23" s="16"/>
      <c r="ACB23" s="16"/>
      <c r="ACC23" s="16"/>
      <c r="ACD23" s="16"/>
      <c r="ACE23" s="16"/>
      <c r="ACF23" s="16"/>
      <c r="ACG23" s="16"/>
      <c r="ACH23" s="16"/>
      <c r="ACI23" s="16"/>
      <c r="ACJ23" s="16"/>
      <c r="ACK23" s="16"/>
      <c r="ACL23" s="16"/>
      <c r="ACM23" s="16"/>
      <c r="ACN23" s="16"/>
      <c r="ACO23" s="16"/>
      <c r="ACP23" s="16"/>
      <c r="ACQ23" s="16"/>
      <c r="ACR23" s="16"/>
      <c r="ACS23" s="16"/>
      <c r="ACT23" s="16"/>
      <c r="ACU23" s="16"/>
      <c r="ACV23" s="16"/>
      <c r="ACW23" s="16"/>
      <c r="ACX23" s="16"/>
      <c r="ACY23" s="16"/>
      <c r="ACZ23" s="16"/>
      <c r="ADA23" s="16"/>
      <c r="ADB23" s="16"/>
      <c r="ADC23" s="16"/>
      <c r="ADD23" s="16"/>
      <c r="ADE23" s="16"/>
      <c r="ADF23" s="16"/>
      <c r="ADG23" s="16"/>
      <c r="ADH23" s="16"/>
      <c r="ADI23" s="16"/>
      <c r="ADJ23" s="16"/>
      <c r="ADK23" s="16"/>
      <c r="ADL23" s="16"/>
      <c r="ADM23" s="16"/>
      <c r="ADN23" s="16"/>
      <c r="ADO23" s="16"/>
      <c r="ADP23" s="16"/>
      <c r="ADQ23" s="16"/>
      <c r="ADR23" s="16"/>
      <c r="ADS23" s="16"/>
      <c r="ADT23" s="16"/>
      <c r="ADU23" s="16"/>
      <c r="ADV23" s="16"/>
      <c r="ADW23" s="16"/>
      <c r="ADX23" s="16"/>
      <c r="ADY23" s="16"/>
      <c r="ADZ23" s="16"/>
      <c r="AEA23" s="16"/>
      <c r="AEB23" s="16"/>
      <c r="AEC23" s="16"/>
      <c r="AED23" s="16"/>
      <c r="AEE23" s="16"/>
      <c r="AEF23" s="16"/>
      <c r="AEG23" s="16"/>
      <c r="AEH23" s="16"/>
      <c r="AEI23" s="16"/>
      <c r="AEJ23" s="16"/>
      <c r="AEK23" s="16"/>
      <c r="AEL23" s="16"/>
      <c r="AEM23" s="16"/>
      <c r="AEN23" s="16"/>
      <c r="AEO23" s="16"/>
      <c r="AEP23" s="16"/>
      <c r="AEQ23" s="16"/>
      <c r="AER23" s="16"/>
      <c r="AES23" s="16"/>
      <c r="AET23" s="16"/>
      <c r="AEU23" s="16"/>
      <c r="AEV23" s="16"/>
      <c r="AEW23" s="16"/>
      <c r="AEX23" s="16"/>
      <c r="AEY23" s="16"/>
      <c r="AEZ23" s="16"/>
      <c r="AFA23" s="16"/>
      <c r="AFB23" s="16"/>
      <c r="AFC23" s="16"/>
      <c r="AFD23" s="16"/>
      <c r="AFE23" s="16"/>
      <c r="AFF23" s="16"/>
      <c r="AFG23" s="16"/>
      <c r="AFH23" s="16"/>
      <c r="AFI23" s="16"/>
      <c r="AFJ23" s="16"/>
      <c r="AFK23" s="16"/>
      <c r="AFL23" s="16"/>
      <c r="AFM23" s="16"/>
      <c r="AFN23" s="16"/>
      <c r="AFO23" s="16"/>
      <c r="AFP23" s="16"/>
      <c r="AFQ23" s="16"/>
      <c r="AFR23" s="16"/>
      <c r="AFS23" s="16"/>
      <c r="AFT23" s="16"/>
      <c r="AFU23" s="16"/>
      <c r="AFV23" s="16"/>
      <c r="AFW23" s="16"/>
      <c r="AFX23" s="16"/>
      <c r="AFY23" s="16"/>
      <c r="AFZ23" s="16"/>
      <c r="AGA23" s="16"/>
      <c r="AGB23" s="16"/>
      <c r="AGC23" s="16"/>
      <c r="AGD23" s="16"/>
      <c r="AGE23" s="16"/>
      <c r="AGF23" s="16"/>
      <c r="AGG23" s="16"/>
      <c r="AGH23" s="16"/>
      <c r="AGI23" s="16"/>
      <c r="AGJ23" s="16"/>
      <c r="AGK23" s="16"/>
      <c r="AGL23" s="16"/>
      <c r="AGM23" s="16"/>
      <c r="AGN23" s="16"/>
      <c r="AGO23" s="16"/>
      <c r="AGP23" s="16"/>
      <c r="AGQ23" s="16"/>
      <c r="AGR23" s="16"/>
      <c r="AGS23" s="16"/>
      <c r="AGT23" s="16"/>
      <c r="AGU23" s="16"/>
      <c r="AGV23" s="16"/>
      <c r="AGW23" s="16"/>
      <c r="AGX23" s="16"/>
      <c r="AGY23" s="16"/>
      <c r="AGZ23" s="16"/>
      <c r="AHA23" s="16"/>
      <c r="AHB23" s="16"/>
      <c r="AHC23" s="16"/>
      <c r="AHD23" s="16"/>
      <c r="AHE23" s="16"/>
      <c r="AHF23" s="16"/>
      <c r="AHG23" s="16"/>
      <c r="AHH23" s="16"/>
      <c r="AHI23" s="16"/>
      <c r="AHJ23" s="16"/>
      <c r="AHK23" s="16"/>
      <c r="AHL23" s="16"/>
      <c r="AHM23" s="16"/>
      <c r="AHN23" s="16"/>
      <c r="AHO23" s="16"/>
      <c r="AHP23" s="16"/>
      <c r="AHQ23" s="16"/>
      <c r="AHR23" s="16"/>
      <c r="AHS23" s="16"/>
      <c r="AHT23" s="16"/>
      <c r="AHU23" s="16"/>
      <c r="AHV23" s="16"/>
      <c r="AHW23" s="16"/>
      <c r="AHX23" s="16"/>
      <c r="AHY23" s="16"/>
      <c r="AHZ23" s="16"/>
      <c r="AIA23" s="16"/>
      <c r="AIB23" s="16"/>
      <c r="AIC23" s="16"/>
      <c r="AID23" s="16"/>
      <c r="AIE23" s="16"/>
      <c r="AIF23" s="16"/>
      <c r="AIG23" s="16"/>
      <c r="AIH23" s="16"/>
      <c r="AII23" s="16"/>
      <c r="AIJ23" s="16"/>
      <c r="AIK23" s="16"/>
      <c r="AIL23" s="16"/>
      <c r="AIM23" s="16"/>
      <c r="AIN23" s="16"/>
      <c r="AIO23" s="16"/>
      <c r="AIP23" s="16"/>
      <c r="AIQ23" s="16"/>
      <c r="AIR23" s="16"/>
      <c r="AIS23" s="16"/>
      <c r="AIT23" s="16"/>
      <c r="AIU23" s="16"/>
      <c r="AIV23" s="16"/>
      <c r="AIW23" s="16"/>
      <c r="AIX23" s="16"/>
      <c r="AIY23" s="16"/>
      <c r="AIZ23" s="16"/>
      <c r="AJA23" s="16"/>
      <c r="AJB23" s="16"/>
      <c r="AJC23" s="16"/>
      <c r="AJD23" s="16"/>
      <c r="AJE23" s="16"/>
      <c r="AJF23" s="16"/>
      <c r="AJG23" s="16"/>
      <c r="AJH23" s="16"/>
      <c r="AJI23" s="16"/>
      <c r="AJJ23" s="16"/>
      <c r="AJK23" s="16"/>
      <c r="AJL23" s="16"/>
      <c r="AJM23" s="16"/>
      <c r="AJN23" s="16"/>
      <c r="AJO23" s="16"/>
      <c r="AJP23" s="16"/>
      <c r="AJQ23" s="16"/>
      <c r="AJR23" s="16"/>
      <c r="AJS23" s="16"/>
      <c r="AJT23" s="16"/>
      <c r="AJU23" s="16"/>
      <c r="AJV23" s="16"/>
      <c r="AJW23" s="16"/>
      <c r="AJX23" s="16"/>
      <c r="AJY23" s="16"/>
      <c r="AJZ23" s="16"/>
      <c r="AKA23" s="16"/>
      <c r="AKB23" s="16"/>
      <c r="AKC23" s="16"/>
      <c r="AKD23" s="16"/>
      <c r="AKE23" s="16"/>
      <c r="AKF23" s="16"/>
      <c r="AKG23" s="16"/>
      <c r="AKH23" s="16"/>
      <c r="AKI23" s="16"/>
      <c r="AKJ23" s="16"/>
      <c r="AKK23" s="16"/>
      <c r="AKL23" s="16"/>
      <c r="AKM23" s="16"/>
      <c r="AKN23" s="16"/>
      <c r="AKO23" s="16"/>
      <c r="AKP23" s="16"/>
      <c r="AKQ23" s="16"/>
      <c r="AKR23" s="16"/>
      <c r="AKS23" s="16"/>
      <c r="AKT23" s="16"/>
      <c r="AKU23" s="16"/>
      <c r="AKV23" s="16"/>
      <c r="AKW23" s="16"/>
      <c r="AKX23" s="16"/>
      <c r="AKY23" s="16"/>
      <c r="AKZ23" s="16"/>
      <c r="ALA23" s="16"/>
      <c r="ALB23" s="16"/>
      <c r="ALC23" s="16"/>
      <c r="ALD23" s="16"/>
      <c r="ALE23" s="16"/>
      <c r="ALF23" s="16"/>
      <c r="ALG23" s="16"/>
      <c r="ALH23" s="16"/>
      <c r="ALI23" s="16"/>
      <c r="ALJ23" s="16"/>
      <c r="ALK23" s="16"/>
      <c r="ALL23" s="16"/>
      <c r="ALM23" s="16"/>
      <c r="ALN23" s="16"/>
      <c r="ALO23" s="16"/>
      <c r="ALP23" s="16"/>
      <c r="ALQ23" s="16"/>
      <c r="ALR23" s="16"/>
      <c r="ALS23" s="16"/>
      <c r="ALT23" s="16"/>
      <c r="ALU23" s="16"/>
      <c r="ALV23" s="16"/>
      <c r="ALW23" s="16"/>
      <c r="ALX23" s="16"/>
      <c r="ALY23" s="16"/>
      <c r="ALZ23" s="16"/>
      <c r="AMA23" s="16"/>
      <c r="AMB23" s="16"/>
      <c r="AMC23" s="16"/>
      <c r="AMD23" s="16"/>
      <c r="AME23" s="16"/>
      <c r="AMF23" s="16"/>
      <c r="AMG23" s="16"/>
      <c r="AMH23" s="16"/>
      <c r="AMI23" s="16"/>
      <c r="AMJ23" s="16"/>
      <c r="AMK23" s="16"/>
    </row>
    <row r="24" spans="1:1025" ht="25.5">
      <c r="A24" s="18">
        <v>23</v>
      </c>
      <c r="B24" s="41" t="s">
        <v>33</v>
      </c>
      <c r="E24" s="16">
        <v>5</v>
      </c>
      <c r="F24" s="15">
        <f>E24/tiempo!$J$14</f>
        <v>2.6595744680851064E-2</v>
      </c>
      <c r="G24" s="16">
        <v>3</v>
      </c>
      <c r="I24" s="15">
        <f>IF(ISBLANK(LOOKUP(A24,'1'!$A:$A,'1'!$R:$R)),0,F24)</f>
        <v>2.6595744680851064E-2</v>
      </c>
      <c r="J24" s="16">
        <f>LOOKUP(A24,'1'!$A:$A,'1'!$R:$R)</f>
        <v>3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N24" s="16"/>
      <c r="SO24" s="16"/>
      <c r="SP24" s="16"/>
      <c r="SQ24" s="16"/>
      <c r="SR24" s="16"/>
      <c r="SS24" s="16"/>
      <c r="ST24" s="16"/>
      <c r="SU24" s="16"/>
      <c r="SV24" s="16"/>
      <c r="SW24" s="16"/>
      <c r="SX24" s="16"/>
      <c r="SY24" s="16"/>
      <c r="SZ24" s="16"/>
      <c r="TA24" s="16"/>
      <c r="TB24" s="16"/>
      <c r="TC24" s="16"/>
      <c r="TD24" s="16"/>
      <c r="TE24" s="16"/>
      <c r="TF24" s="16"/>
      <c r="TG24" s="16"/>
      <c r="TH24" s="16"/>
      <c r="TI24" s="16"/>
      <c r="TJ24" s="16"/>
      <c r="TK24" s="16"/>
      <c r="TL24" s="16"/>
      <c r="TM24" s="16"/>
      <c r="TN24" s="16"/>
      <c r="TO24" s="16"/>
      <c r="TP24" s="16"/>
      <c r="TQ24" s="16"/>
      <c r="TR24" s="16"/>
      <c r="TS24" s="16"/>
      <c r="TT24" s="16"/>
      <c r="TU24" s="16"/>
      <c r="TV24" s="16"/>
      <c r="TW24" s="16"/>
      <c r="TX24" s="16"/>
      <c r="TY24" s="16"/>
      <c r="TZ24" s="16"/>
      <c r="UA24" s="16"/>
      <c r="UB24" s="16"/>
      <c r="UC24" s="16"/>
      <c r="UD24" s="16"/>
      <c r="UE24" s="16"/>
      <c r="UF24" s="16"/>
      <c r="UG24" s="16"/>
      <c r="UH24" s="16"/>
      <c r="UI24" s="16"/>
      <c r="UJ24" s="16"/>
      <c r="UK24" s="16"/>
      <c r="UL24" s="16"/>
      <c r="UM24" s="16"/>
      <c r="UN24" s="16"/>
      <c r="UO24" s="16"/>
      <c r="UP24" s="16"/>
      <c r="UQ24" s="16"/>
      <c r="UR24" s="16"/>
      <c r="US24" s="16"/>
      <c r="UT24" s="16"/>
      <c r="UU24" s="16"/>
      <c r="UV24" s="16"/>
      <c r="UW24" s="16"/>
      <c r="UX24" s="16"/>
      <c r="UY24" s="16"/>
      <c r="UZ24" s="16"/>
      <c r="VA24" s="16"/>
      <c r="VB24" s="16"/>
      <c r="VC24" s="16"/>
      <c r="VD24" s="16"/>
      <c r="VE24" s="16"/>
      <c r="VF24" s="16"/>
      <c r="VG24" s="16"/>
      <c r="VH24" s="16"/>
      <c r="VI24" s="16"/>
      <c r="VJ24" s="16"/>
      <c r="VK24" s="16"/>
      <c r="VL24" s="16"/>
      <c r="VM24" s="16"/>
      <c r="VN24" s="16"/>
      <c r="VO24" s="16"/>
      <c r="VP24" s="16"/>
      <c r="VQ24" s="16"/>
      <c r="VR24" s="16"/>
      <c r="VS24" s="16"/>
      <c r="VT24" s="16"/>
      <c r="VU24" s="16"/>
      <c r="VV24" s="16"/>
      <c r="VW24" s="16"/>
      <c r="VX24" s="16"/>
      <c r="VY24" s="16"/>
      <c r="VZ24" s="16"/>
      <c r="WA24" s="16"/>
      <c r="WB24" s="16"/>
      <c r="WC24" s="16"/>
      <c r="WD24" s="16"/>
      <c r="WE24" s="16"/>
      <c r="WF24" s="16"/>
      <c r="WG24" s="16"/>
      <c r="WH24" s="16"/>
      <c r="WI24" s="16"/>
      <c r="WJ24" s="16"/>
      <c r="WK24" s="16"/>
      <c r="WL24" s="16"/>
      <c r="WM24" s="16"/>
      <c r="WN24" s="16"/>
      <c r="WO24" s="16"/>
      <c r="WP24" s="16"/>
      <c r="WQ24" s="16"/>
      <c r="WR24" s="16"/>
      <c r="WS24" s="16"/>
      <c r="WT24" s="16"/>
      <c r="WU24" s="16"/>
      <c r="WV24" s="16"/>
      <c r="WW24" s="16"/>
      <c r="WX24" s="16"/>
      <c r="WY24" s="16"/>
      <c r="WZ24" s="16"/>
      <c r="XA24" s="16"/>
      <c r="XB24" s="16"/>
      <c r="XC24" s="16"/>
      <c r="XD24" s="16"/>
      <c r="XE24" s="16"/>
      <c r="XF24" s="16"/>
      <c r="XG24" s="16"/>
      <c r="XH24" s="16"/>
      <c r="XI24" s="16"/>
      <c r="XJ24" s="16"/>
      <c r="XK24" s="16"/>
      <c r="XL24" s="16"/>
      <c r="XM24" s="16"/>
      <c r="XN24" s="16"/>
      <c r="XO24" s="16"/>
      <c r="XP24" s="16"/>
      <c r="XQ24" s="16"/>
      <c r="XR24" s="16"/>
      <c r="XS24" s="16"/>
      <c r="XT24" s="16"/>
      <c r="XU24" s="16"/>
      <c r="XV24" s="16"/>
      <c r="XW24" s="16"/>
      <c r="XX24" s="16"/>
      <c r="XY24" s="16"/>
      <c r="XZ24" s="16"/>
      <c r="YA24" s="16"/>
      <c r="YB24" s="16"/>
      <c r="YC24" s="16"/>
      <c r="YD24" s="16"/>
      <c r="YE24" s="16"/>
      <c r="YF24" s="16"/>
      <c r="YG24" s="16"/>
      <c r="YH24" s="16"/>
      <c r="YI24" s="16"/>
      <c r="YJ24" s="16"/>
      <c r="YK24" s="16"/>
      <c r="YL24" s="16"/>
      <c r="YM24" s="16"/>
      <c r="YN24" s="16"/>
      <c r="YO24" s="16"/>
      <c r="YP24" s="16"/>
      <c r="YQ24" s="16"/>
      <c r="YR24" s="16"/>
      <c r="YS24" s="16"/>
      <c r="YT24" s="16"/>
      <c r="YU24" s="16"/>
      <c r="YV24" s="16"/>
      <c r="YW24" s="16"/>
      <c r="YX24" s="16"/>
      <c r="YY24" s="16"/>
      <c r="YZ24" s="16"/>
      <c r="ZA24" s="16"/>
      <c r="ZB24" s="16"/>
      <c r="ZC24" s="16"/>
      <c r="ZD24" s="16"/>
      <c r="ZE24" s="16"/>
      <c r="ZF24" s="16"/>
      <c r="ZG24" s="16"/>
      <c r="ZH24" s="16"/>
      <c r="ZI24" s="16"/>
      <c r="ZJ24" s="16"/>
      <c r="ZK24" s="16"/>
      <c r="ZL24" s="16"/>
      <c r="ZM24" s="16"/>
      <c r="ZN24" s="16"/>
      <c r="ZO24" s="16"/>
      <c r="ZP24" s="16"/>
      <c r="ZQ24" s="16"/>
      <c r="ZR24" s="16"/>
      <c r="ZS24" s="16"/>
      <c r="ZT24" s="16"/>
      <c r="ZU24" s="16"/>
      <c r="ZV24" s="16"/>
      <c r="ZW24" s="16"/>
      <c r="ZX24" s="16"/>
      <c r="ZY24" s="16"/>
      <c r="ZZ24" s="16"/>
      <c r="AAA24" s="16"/>
      <c r="AAB24" s="16"/>
      <c r="AAC24" s="16"/>
      <c r="AAD24" s="16"/>
      <c r="AAE24" s="16"/>
      <c r="AAF24" s="16"/>
      <c r="AAG24" s="16"/>
      <c r="AAH24" s="16"/>
      <c r="AAI24" s="16"/>
      <c r="AAJ24" s="16"/>
      <c r="AAK24" s="16"/>
      <c r="AAL24" s="16"/>
      <c r="AAM24" s="16"/>
      <c r="AAN24" s="16"/>
      <c r="AAO24" s="16"/>
      <c r="AAP24" s="16"/>
      <c r="AAQ24" s="16"/>
      <c r="AAR24" s="16"/>
      <c r="AAS24" s="16"/>
      <c r="AAT24" s="16"/>
      <c r="AAU24" s="16"/>
      <c r="AAV24" s="16"/>
      <c r="AAW24" s="16"/>
      <c r="AAX24" s="16"/>
      <c r="AAY24" s="16"/>
      <c r="AAZ24" s="16"/>
      <c r="ABA24" s="16"/>
      <c r="ABB24" s="16"/>
      <c r="ABC24" s="16"/>
      <c r="ABD24" s="16"/>
      <c r="ABE24" s="16"/>
      <c r="ABF24" s="16"/>
      <c r="ABG24" s="16"/>
      <c r="ABH24" s="16"/>
      <c r="ABI24" s="16"/>
      <c r="ABJ24" s="16"/>
      <c r="ABK24" s="16"/>
      <c r="ABL24" s="16"/>
      <c r="ABM24" s="16"/>
      <c r="ABN24" s="16"/>
      <c r="ABO24" s="16"/>
      <c r="ABP24" s="16"/>
      <c r="ABQ24" s="16"/>
      <c r="ABR24" s="16"/>
      <c r="ABS24" s="16"/>
      <c r="ABT24" s="16"/>
      <c r="ABU24" s="16"/>
      <c r="ABV24" s="16"/>
      <c r="ABW24" s="16"/>
      <c r="ABX24" s="16"/>
      <c r="ABY24" s="16"/>
      <c r="ABZ24" s="16"/>
      <c r="ACA24" s="16"/>
      <c r="ACB24" s="16"/>
      <c r="ACC24" s="16"/>
      <c r="ACD24" s="16"/>
      <c r="ACE24" s="16"/>
      <c r="ACF24" s="16"/>
      <c r="ACG24" s="16"/>
      <c r="ACH24" s="16"/>
      <c r="ACI24" s="16"/>
      <c r="ACJ24" s="16"/>
      <c r="ACK24" s="16"/>
      <c r="ACL24" s="16"/>
      <c r="ACM24" s="16"/>
      <c r="ACN24" s="16"/>
      <c r="ACO24" s="16"/>
      <c r="ACP24" s="16"/>
      <c r="ACQ24" s="16"/>
      <c r="ACR24" s="16"/>
      <c r="ACS24" s="16"/>
      <c r="ACT24" s="16"/>
      <c r="ACU24" s="16"/>
      <c r="ACV24" s="16"/>
      <c r="ACW24" s="16"/>
      <c r="ACX24" s="16"/>
      <c r="ACY24" s="16"/>
      <c r="ACZ24" s="16"/>
      <c r="ADA24" s="16"/>
      <c r="ADB24" s="16"/>
      <c r="ADC24" s="16"/>
      <c r="ADD24" s="16"/>
      <c r="ADE24" s="16"/>
      <c r="ADF24" s="16"/>
      <c r="ADG24" s="16"/>
      <c r="ADH24" s="16"/>
      <c r="ADI24" s="16"/>
      <c r="ADJ24" s="16"/>
      <c r="ADK24" s="16"/>
      <c r="ADL24" s="16"/>
      <c r="ADM24" s="16"/>
      <c r="ADN24" s="16"/>
      <c r="ADO24" s="16"/>
      <c r="ADP24" s="16"/>
      <c r="ADQ24" s="16"/>
      <c r="ADR24" s="16"/>
      <c r="ADS24" s="16"/>
      <c r="ADT24" s="16"/>
      <c r="ADU24" s="16"/>
      <c r="ADV24" s="16"/>
      <c r="ADW24" s="16"/>
      <c r="ADX24" s="16"/>
      <c r="ADY24" s="16"/>
      <c r="ADZ24" s="16"/>
      <c r="AEA24" s="16"/>
      <c r="AEB24" s="16"/>
      <c r="AEC24" s="16"/>
      <c r="AED24" s="16"/>
      <c r="AEE24" s="16"/>
      <c r="AEF24" s="16"/>
      <c r="AEG24" s="16"/>
      <c r="AEH24" s="16"/>
      <c r="AEI24" s="16"/>
      <c r="AEJ24" s="16"/>
      <c r="AEK24" s="16"/>
      <c r="AEL24" s="16"/>
      <c r="AEM24" s="16"/>
      <c r="AEN24" s="16"/>
      <c r="AEO24" s="16"/>
      <c r="AEP24" s="16"/>
      <c r="AEQ24" s="16"/>
      <c r="AER24" s="16"/>
      <c r="AES24" s="16"/>
      <c r="AET24" s="16"/>
      <c r="AEU24" s="16"/>
      <c r="AEV24" s="16"/>
      <c r="AEW24" s="16"/>
      <c r="AEX24" s="16"/>
      <c r="AEY24" s="16"/>
      <c r="AEZ24" s="16"/>
      <c r="AFA24" s="16"/>
      <c r="AFB24" s="16"/>
      <c r="AFC24" s="16"/>
      <c r="AFD24" s="16"/>
      <c r="AFE24" s="16"/>
      <c r="AFF24" s="16"/>
      <c r="AFG24" s="16"/>
      <c r="AFH24" s="16"/>
      <c r="AFI24" s="16"/>
      <c r="AFJ24" s="16"/>
      <c r="AFK24" s="16"/>
      <c r="AFL24" s="16"/>
      <c r="AFM24" s="16"/>
      <c r="AFN24" s="16"/>
      <c r="AFO24" s="16"/>
      <c r="AFP24" s="16"/>
      <c r="AFQ24" s="16"/>
      <c r="AFR24" s="16"/>
      <c r="AFS24" s="16"/>
      <c r="AFT24" s="16"/>
      <c r="AFU24" s="16"/>
      <c r="AFV24" s="16"/>
      <c r="AFW24" s="16"/>
      <c r="AFX24" s="16"/>
      <c r="AFY24" s="16"/>
      <c r="AFZ24" s="16"/>
      <c r="AGA24" s="16"/>
      <c r="AGB24" s="16"/>
      <c r="AGC24" s="16"/>
      <c r="AGD24" s="16"/>
      <c r="AGE24" s="16"/>
      <c r="AGF24" s="16"/>
      <c r="AGG24" s="16"/>
      <c r="AGH24" s="16"/>
      <c r="AGI24" s="16"/>
      <c r="AGJ24" s="16"/>
      <c r="AGK24" s="16"/>
      <c r="AGL24" s="16"/>
      <c r="AGM24" s="16"/>
      <c r="AGN24" s="16"/>
      <c r="AGO24" s="16"/>
      <c r="AGP24" s="16"/>
      <c r="AGQ24" s="16"/>
      <c r="AGR24" s="16"/>
      <c r="AGS24" s="16"/>
      <c r="AGT24" s="16"/>
      <c r="AGU24" s="16"/>
      <c r="AGV24" s="16"/>
      <c r="AGW24" s="16"/>
      <c r="AGX24" s="16"/>
      <c r="AGY24" s="16"/>
      <c r="AGZ24" s="16"/>
      <c r="AHA24" s="16"/>
      <c r="AHB24" s="16"/>
      <c r="AHC24" s="16"/>
      <c r="AHD24" s="16"/>
      <c r="AHE24" s="16"/>
      <c r="AHF24" s="16"/>
      <c r="AHG24" s="16"/>
      <c r="AHH24" s="16"/>
      <c r="AHI24" s="16"/>
      <c r="AHJ24" s="16"/>
      <c r="AHK24" s="16"/>
      <c r="AHL24" s="16"/>
      <c r="AHM24" s="16"/>
      <c r="AHN24" s="16"/>
      <c r="AHO24" s="16"/>
      <c r="AHP24" s="16"/>
      <c r="AHQ24" s="16"/>
      <c r="AHR24" s="16"/>
      <c r="AHS24" s="16"/>
      <c r="AHT24" s="16"/>
      <c r="AHU24" s="16"/>
      <c r="AHV24" s="16"/>
      <c r="AHW24" s="16"/>
      <c r="AHX24" s="16"/>
      <c r="AHY24" s="16"/>
      <c r="AHZ24" s="16"/>
      <c r="AIA24" s="16"/>
      <c r="AIB24" s="16"/>
      <c r="AIC24" s="16"/>
      <c r="AID24" s="16"/>
      <c r="AIE24" s="16"/>
      <c r="AIF24" s="16"/>
      <c r="AIG24" s="16"/>
      <c r="AIH24" s="16"/>
      <c r="AII24" s="16"/>
      <c r="AIJ24" s="16"/>
      <c r="AIK24" s="16"/>
      <c r="AIL24" s="16"/>
      <c r="AIM24" s="16"/>
      <c r="AIN24" s="16"/>
      <c r="AIO24" s="16"/>
      <c r="AIP24" s="16"/>
      <c r="AIQ24" s="16"/>
      <c r="AIR24" s="16"/>
      <c r="AIS24" s="16"/>
      <c r="AIT24" s="16"/>
      <c r="AIU24" s="16"/>
      <c r="AIV24" s="16"/>
      <c r="AIW24" s="16"/>
      <c r="AIX24" s="16"/>
      <c r="AIY24" s="16"/>
      <c r="AIZ24" s="16"/>
      <c r="AJA24" s="16"/>
      <c r="AJB24" s="16"/>
      <c r="AJC24" s="16"/>
      <c r="AJD24" s="16"/>
      <c r="AJE24" s="16"/>
      <c r="AJF24" s="16"/>
      <c r="AJG24" s="16"/>
      <c r="AJH24" s="16"/>
      <c r="AJI24" s="16"/>
      <c r="AJJ24" s="16"/>
      <c r="AJK24" s="16"/>
      <c r="AJL24" s="16"/>
      <c r="AJM24" s="16"/>
      <c r="AJN24" s="16"/>
      <c r="AJO24" s="16"/>
      <c r="AJP24" s="16"/>
      <c r="AJQ24" s="16"/>
      <c r="AJR24" s="16"/>
      <c r="AJS24" s="16"/>
      <c r="AJT24" s="16"/>
      <c r="AJU24" s="16"/>
      <c r="AJV24" s="16"/>
      <c r="AJW24" s="16"/>
      <c r="AJX24" s="16"/>
      <c r="AJY24" s="16"/>
      <c r="AJZ24" s="16"/>
      <c r="AKA24" s="16"/>
      <c r="AKB24" s="16"/>
      <c r="AKC24" s="16"/>
      <c r="AKD24" s="16"/>
      <c r="AKE24" s="16"/>
      <c r="AKF24" s="16"/>
      <c r="AKG24" s="16"/>
      <c r="AKH24" s="16"/>
      <c r="AKI24" s="16"/>
      <c r="AKJ24" s="16"/>
      <c r="AKK24" s="16"/>
      <c r="AKL24" s="16"/>
      <c r="AKM24" s="16"/>
      <c r="AKN24" s="16"/>
      <c r="AKO24" s="16"/>
      <c r="AKP24" s="16"/>
      <c r="AKQ24" s="16"/>
      <c r="AKR24" s="16"/>
      <c r="AKS24" s="16"/>
      <c r="AKT24" s="16"/>
      <c r="AKU24" s="16"/>
      <c r="AKV24" s="16"/>
      <c r="AKW24" s="16"/>
      <c r="AKX24" s="16"/>
      <c r="AKY24" s="16"/>
      <c r="AKZ24" s="16"/>
      <c r="ALA24" s="16"/>
      <c r="ALB24" s="16"/>
      <c r="ALC24" s="16"/>
      <c r="ALD24" s="16"/>
      <c r="ALE24" s="16"/>
      <c r="ALF24" s="16"/>
      <c r="ALG24" s="16"/>
      <c r="ALH24" s="16"/>
      <c r="ALI24" s="16"/>
      <c r="ALJ24" s="16"/>
      <c r="ALK24" s="16"/>
      <c r="ALL24" s="16"/>
      <c r="ALM24" s="16"/>
      <c r="ALN24" s="16"/>
      <c r="ALO24" s="16"/>
      <c r="ALP24" s="16"/>
      <c r="ALQ24" s="16"/>
      <c r="ALR24" s="16"/>
      <c r="ALS24" s="16"/>
      <c r="ALT24" s="16"/>
      <c r="ALU24" s="16"/>
      <c r="ALV24" s="16"/>
      <c r="ALW24" s="16"/>
      <c r="ALX24" s="16"/>
      <c r="ALY24" s="16"/>
      <c r="ALZ24" s="16"/>
      <c r="AMA24" s="16"/>
      <c r="AMB24" s="16"/>
      <c r="AMC24" s="16"/>
      <c r="AMD24" s="16"/>
      <c r="AME24" s="16"/>
      <c r="AMF24" s="16"/>
      <c r="AMG24" s="16"/>
      <c r="AMH24" s="16"/>
      <c r="AMI24" s="16"/>
      <c r="AMJ24" s="16"/>
      <c r="AMK24" s="16"/>
    </row>
    <row r="25" spans="1:1025" s="36" customFormat="1" ht="12.95" customHeight="1">
      <c r="A25" s="34"/>
      <c r="B25" s="43"/>
      <c r="C25" s="44"/>
      <c r="D25" s="44"/>
      <c r="E25" s="35"/>
      <c r="F25" s="28"/>
      <c r="G25" s="35"/>
      <c r="H25" s="29"/>
      <c r="I25" s="28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29"/>
      <c r="IE25" s="29"/>
      <c r="IF25" s="29"/>
      <c r="IG25" s="29"/>
      <c r="IH25" s="29"/>
      <c r="II25" s="29"/>
      <c r="IJ25" s="29"/>
      <c r="IK25" s="29"/>
      <c r="IL25" s="29"/>
      <c r="IM25" s="29"/>
      <c r="IN25" s="29"/>
      <c r="IO25" s="29"/>
      <c r="IP25" s="29"/>
      <c r="IQ25" s="29"/>
      <c r="IR25" s="29"/>
      <c r="IS25" s="29"/>
      <c r="IT25" s="29"/>
      <c r="IU25" s="29"/>
      <c r="IV25" s="29"/>
      <c r="IW25" s="29"/>
      <c r="IX25" s="29"/>
      <c r="IY25" s="29"/>
      <c r="IZ25" s="29"/>
      <c r="JA25" s="29"/>
      <c r="JB25" s="29"/>
      <c r="JC25" s="29"/>
      <c r="JD25" s="29"/>
      <c r="JE25" s="29"/>
      <c r="JF25" s="29"/>
      <c r="JG25" s="29"/>
      <c r="JH25" s="29"/>
      <c r="JI25" s="29"/>
      <c r="JJ25" s="29"/>
      <c r="JK25" s="29"/>
      <c r="JL25" s="29"/>
      <c r="JM25" s="29"/>
      <c r="JN25" s="29"/>
      <c r="JO25" s="29"/>
      <c r="JP25" s="29"/>
      <c r="JQ25" s="29"/>
      <c r="JR25" s="29"/>
      <c r="JS25" s="29"/>
      <c r="JT25" s="29"/>
      <c r="JU25" s="29"/>
      <c r="JV25" s="29"/>
      <c r="JW25" s="29"/>
      <c r="JX25" s="29"/>
      <c r="JY25" s="29"/>
      <c r="JZ25" s="29"/>
      <c r="KA25" s="29"/>
      <c r="KB25" s="29"/>
      <c r="KC25" s="29"/>
      <c r="KD25" s="29"/>
      <c r="KE25" s="29"/>
      <c r="KF25" s="29"/>
      <c r="KG25" s="29"/>
      <c r="KH25" s="29"/>
      <c r="KI25" s="29"/>
      <c r="KJ25" s="29"/>
      <c r="KK25" s="29"/>
      <c r="KL25" s="29"/>
      <c r="KM25" s="29"/>
      <c r="KN25" s="29"/>
      <c r="KO25" s="29"/>
      <c r="KP25" s="29"/>
      <c r="KQ25" s="29"/>
      <c r="KR25" s="29"/>
      <c r="KS25" s="29"/>
      <c r="KT25" s="29"/>
      <c r="KU25" s="29"/>
      <c r="KV25" s="29"/>
      <c r="KW25" s="29"/>
      <c r="KX25" s="29"/>
      <c r="KY25" s="29"/>
      <c r="KZ25" s="29"/>
      <c r="LA25" s="29"/>
      <c r="LB25" s="29"/>
      <c r="LC25" s="29"/>
      <c r="LD25" s="29"/>
      <c r="LE25" s="29"/>
      <c r="LF25" s="29"/>
      <c r="LG25" s="29"/>
      <c r="LH25" s="29"/>
      <c r="LI25" s="29"/>
      <c r="LJ25" s="29"/>
      <c r="LK25" s="29"/>
      <c r="LL25" s="29"/>
      <c r="LM25" s="29"/>
      <c r="LN25" s="29"/>
      <c r="LO25" s="29"/>
      <c r="LP25" s="29"/>
      <c r="LQ25" s="29"/>
      <c r="LR25" s="29"/>
      <c r="LS25" s="29"/>
      <c r="LT25" s="29"/>
      <c r="LU25" s="29"/>
      <c r="LV25" s="29"/>
      <c r="LW25" s="29"/>
      <c r="LX25" s="29"/>
      <c r="LY25" s="29"/>
      <c r="LZ25" s="29"/>
      <c r="MA25" s="29"/>
      <c r="MB25" s="29"/>
      <c r="MC25" s="29"/>
      <c r="MD25" s="29"/>
      <c r="ME25" s="29"/>
      <c r="MF25" s="29"/>
      <c r="MG25" s="29"/>
      <c r="MH25" s="29"/>
      <c r="MI25" s="29"/>
      <c r="MJ25" s="29"/>
      <c r="MK25" s="29"/>
      <c r="ML25" s="29"/>
      <c r="MM25" s="29"/>
      <c r="MN25" s="29"/>
      <c r="MO25" s="29"/>
      <c r="MP25" s="29"/>
      <c r="MQ25" s="29"/>
      <c r="MR25" s="29"/>
      <c r="MS25" s="29"/>
      <c r="MT25" s="29"/>
      <c r="MU25" s="29"/>
      <c r="MV25" s="29"/>
      <c r="MW25" s="29"/>
      <c r="MX25" s="29"/>
      <c r="MY25" s="29"/>
      <c r="MZ25" s="29"/>
      <c r="NA25" s="29"/>
      <c r="NB25" s="29"/>
      <c r="NC25" s="29"/>
      <c r="ND25" s="29"/>
      <c r="NE25" s="29"/>
      <c r="NF25" s="29"/>
      <c r="NG25" s="29"/>
      <c r="NH25" s="29"/>
      <c r="NI25" s="29"/>
      <c r="NJ25" s="29"/>
      <c r="NK25" s="29"/>
      <c r="NL25" s="29"/>
      <c r="NM25" s="29"/>
      <c r="NN25" s="29"/>
      <c r="NO25" s="29"/>
      <c r="NP25" s="29"/>
      <c r="NQ25" s="29"/>
      <c r="NR25" s="29"/>
      <c r="NS25" s="29"/>
      <c r="NT25" s="29"/>
      <c r="NU25" s="29"/>
      <c r="NV25" s="29"/>
      <c r="NW25" s="29"/>
      <c r="NX25" s="29"/>
      <c r="NY25" s="29"/>
      <c r="NZ25" s="29"/>
      <c r="OA25" s="29"/>
      <c r="OB25" s="29"/>
      <c r="OC25" s="29"/>
      <c r="OD25" s="29"/>
      <c r="OE25" s="29"/>
      <c r="OF25" s="29"/>
      <c r="OG25" s="29"/>
      <c r="OH25" s="29"/>
      <c r="OI25" s="29"/>
      <c r="OJ25" s="29"/>
      <c r="OK25" s="29"/>
      <c r="OL25" s="29"/>
      <c r="OM25" s="29"/>
      <c r="ON25" s="29"/>
      <c r="OO25" s="29"/>
      <c r="OP25" s="29"/>
      <c r="OQ25" s="29"/>
      <c r="OR25" s="29"/>
      <c r="OS25" s="29"/>
      <c r="OT25" s="29"/>
      <c r="OU25" s="29"/>
      <c r="OV25" s="29"/>
      <c r="OW25" s="29"/>
      <c r="OX25" s="29"/>
      <c r="OY25" s="29"/>
      <c r="OZ25" s="29"/>
      <c r="PA25" s="29"/>
      <c r="PB25" s="29"/>
      <c r="PC25" s="29"/>
      <c r="PD25" s="29"/>
      <c r="PE25" s="29"/>
      <c r="PF25" s="29"/>
      <c r="PG25" s="29"/>
      <c r="PH25" s="29"/>
      <c r="PI25" s="29"/>
      <c r="PJ25" s="29"/>
      <c r="PK25" s="29"/>
      <c r="PL25" s="29"/>
      <c r="PM25" s="29"/>
      <c r="PN25" s="29"/>
      <c r="PO25" s="29"/>
      <c r="PP25" s="29"/>
      <c r="PQ25" s="29"/>
      <c r="PR25" s="29"/>
      <c r="PS25" s="29"/>
      <c r="PT25" s="29"/>
      <c r="PU25" s="29"/>
      <c r="PV25" s="29"/>
      <c r="PW25" s="29"/>
      <c r="PX25" s="29"/>
      <c r="PY25" s="29"/>
      <c r="PZ25" s="29"/>
      <c r="QA25" s="29"/>
      <c r="QB25" s="29"/>
      <c r="QC25" s="29"/>
      <c r="QD25" s="29"/>
      <c r="QE25" s="29"/>
      <c r="QF25" s="29"/>
      <c r="QG25" s="29"/>
      <c r="QH25" s="29"/>
      <c r="QI25" s="29"/>
      <c r="QJ25" s="29"/>
      <c r="QK25" s="29"/>
      <c r="QL25" s="29"/>
      <c r="QM25" s="29"/>
      <c r="QN25" s="29"/>
      <c r="QO25" s="29"/>
      <c r="QP25" s="29"/>
      <c r="QQ25" s="29"/>
      <c r="QR25" s="29"/>
      <c r="QS25" s="29"/>
      <c r="QT25" s="29"/>
      <c r="QU25" s="29"/>
      <c r="QV25" s="29"/>
      <c r="QW25" s="29"/>
      <c r="QX25" s="29"/>
      <c r="QY25" s="29"/>
      <c r="QZ25" s="29"/>
      <c r="RA25" s="29"/>
      <c r="RB25" s="29"/>
      <c r="RC25" s="29"/>
      <c r="RD25" s="29"/>
      <c r="RE25" s="29"/>
      <c r="RF25" s="29"/>
      <c r="RG25" s="29"/>
      <c r="RH25" s="29"/>
      <c r="RI25" s="29"/>
      <c r="RJ25" s="29"/>
      <c r="RK25" s="29"/>
      <c r="RL25" s="29"/>
      <c r="RM25" s="29"/>
      <c r="RN25" s="29"/>
      <c r="RO25" s="29"/>
      <c r="RP25" s="29"/>
      <c r="RQ25" s="29"/>
      <c r="RR25" s="29"/>
      <c r="RS25" s="29"/>
      <c r="RT25" s="29"/>
      <c r="RU25" s="29"/>
      <c r="RV25" s="29"/>
      <c r="RW25" s="29"/>
      <c r="RX25" s="29"/>
      <c r="RY25" s="29"/>
      <c r="RZ25" s="29"/>
      <c r="SA25" s="29"/>
      <c r="SB25" s="29"/>
      <c r="SC25" s="29"/>
      <c r="SD25" s="29"/>
      <c r="SE25" s="29"/>
      <c r="SF25" s="29"/>
      <c r="SG25" s="29"/>
      <c r="SH25" s="29"/>
      <c r="SI25" s="29"/>
      <c r="SJ25" s="29"/>
      <c r="SK25" s="29"/>
      <c r="SL25" s="29"/>
      <c r="SM25" s="29"/>
      <c r="SN25" s="29"/>
      <c r="SO25" s="29"/>
      <c r="SP25" s="29"/>
      <c r="SQ25" s="29"/>
      <c r="SR25" s="29"/>
      <c r="SS25" s="29"/>
      <c r="ST25" s="29"/>
      <c r="SU25" s="29"/>
      <c r="SV25" s="29"/>
      <c r="SW25" s="29"/>
      <c r="SX25" s="29"/>
      <c r="SY25" s="29"/>
      <c r="SZ25" s="29"/>
      <c r="TA25" s="29"/>
      <c r="TB25" s="29"/>
      <c r="TC25" s="29"/>
      <c r="TD25" s="29"/>
      <c r="TE25" s="29"/>
      <c r="TF25" s="29"/>
      <c r="TG25" s="29"/>
      <c r="TH25" s="29"/>
      <c r="TI25" s="29"/>
      <c r="TJ25" s="29"/>
      <c r="TK25" s="29"/>
      <c r="TL25" s="29"/>
      <c r="TM25" s="29"/>
      <c r="TN25" s="29"/>
      <c r="TO25" s="29"/>
      <c r="TP25" s="29"/>
      <c r="TQ25" s="29"/>
      <c r="TR25" s="29"/>
      <c r="TS25" s="29"/>
      <c r="TT25" s="29"/>
      <c r="TU25" s="29"/>
      <c r="TV25" s="29"/>
      <c r="TW25" s="29"/>
      <c r="TX25" s="29"/>
      <c r="TY25" s="29"/>
      <c r="TZ25" s="29"/>
      <c r="UA25" s="29"/>
      <c r="UB25" s="29"/>
      <c r="UC25" s="29"/>
      <c r="UD25" s="29"/>
      <c r="UE25" s="29"/>
      <c r="UF25" s="29"/>
      <c r="UG25" s="29"/>
      <c r="UH25" s="29"/>
      <c r="UI25" s="29"/>
      <c r="UJ25" s="29"/>
      <c r="UK25" s="29"/>
      <c r="UL25" s="29"/>
      <c r="UM25" s="29"/>
      <c r="UN25" s="29"/>
      <c r="UO25" s="29"/>
      <c r="UP25" s="29"/>
      <c r="UQ25" s="29"/>
      <c r="UR25" s="29"/>
      <c r="US25" s="29"/>
      <c r="UT25" s="29"/>
      <c r="UU25" s="29"/>
      <c r="UV25" s="29"/>
      <c r="UW25" s="29"/>
      <c r="UX25" s="29"/>
      <c r="UY25" s="29"/>
      <c r="UZ25" s="29"/>
      <c r="VA25" s="29"/>
      <c r="VB25" s="29"/>
      <c r="VC25" s="29"/>
      <c r="VD25" s="29"/>
      <c r="VE25" s="29"/>
      <c r="VF25" s="29"/>
      <c r="VG25" s="29"/>
      <c r="VH25" s="29"/>
      <c r="VI25" s="29"/>
      <c r="VJ25" s="29"/>
      <c r="VK25" s="29"/>
      <c r="VL25" s="29"/>
      <c r="VM25" s="29"/>
      <c r="VN25" s="29"/>
      <c r="VO25" s="29"/>
      <c r="VP25" s="29"/>
      <c r="VQ25" s="29"/>
      <c r="VR25" s="29"/>
      <c r="VS25" s="29"/>
      <c r="VT25" s="29"/>
      <c r="VU25" s="29"/>
      <c r="VV25" s="29"/>
      <c r="VW25" s="29"/>
      <c r="VX25" s="29"/>
      <c r="VY25" s="29"/>
      <c r="VZ25" s="29"/>
      <c r="WA25" s="29"/>
      <c r="WB25" s="29"/>
      <c r="WC25" s="29"/>
      <c r="WD25" s="29"/>
      <c r="WE25" s="29"/>
      <c r="WF25" s="29"/>
      <c r="WG25" s="29"/>
      <c r="WH25" s="29"/>
      <c r="WI25" s="29"/>
      <c r="WJ25" s="29"/>
      <c r="WK25" s="29"/>
      <c r="WL25" s="29"/>
      <c r="WM25" s="29"/>
      <c r="WN25" s="29"/>
      <c r="WO25" s="29"/>
      <c r="WP25" s="29"/>
      <c r="WQ25" s="29"/>
      <c r="WR25" s="29"/>
      <c r="WS25" s="29"/>
      <c r="WT25" s="29"/>
      <c r="WU25" s="29"/>
      <c r="WV25" s="29"/>
      <c r="WW25" s="29"/>
      <c r="WX25" s="29"/>
      <c r="WY25" s="29"/>
      <c r="WZ25" s="29"/>
      <c r="XA25" s="29"/>
      <c r="XB25" s="29"/>
      <c r="XC25" s="29"/>
      <c r="XD25" s="29"/>
      <c r="XE25" s="29"/>
      <c r="XF25" s="29"/>
      <c r="XG25" s="29"/>
      <c r="XH25" s="29"/>
      <c r="XI25" s="29"/>
      <c r="XJ25" s="29"/>
      <c r="XK25" s="29"/>
      <c r="XL25" s="29"/>
      <c r="XM25" s="29"/>
      <c r="XN25" s="29"/>
      <c r="XO25" s="29"/>
      <c r="XP25" s="29"/>
      <c r="XQ25" s="29"/>
      <c r="XR25" s="29"/>
      <c r="XS25" s="29"/>
      <c r="XT25" s="29"/>
      <c r="XU25" s="29"/>
      <c r="XV25" s="29"/>
      <c r="XW25" s="29"/>
      <c r="XX25" s="29"/>
      <c r="XY25" s="29"/>
      <c r="XZ25" s="29"/>
      <c r="YA25" s="29"/>
      <c r="YB25" s="29"/>
      <c r="YC25" s="29"/>
      <c r="YD25" s="29"/>
      <c r="YE25" s="29"/>
      <c r="YF25" s="29"/>
      <c r="YG25" s="29"/>
      <c r="YH25" s="29"/>
      <c r="YI25" s="29"/>
      <c r="YJ25" s="29"/>
      <c r="YK25" s="29"/>
      <c r="YL25" s="29"/>
      <c r="YM25" s="29"/>
      <c r="YN25" s="29"/>
      <c r="YO25" s="29"/>
      <c r="YP25" s="29"/>
      <c r="YQ25" s="29"/>
      <c r="YR25" s="29"/>
      <c r="YS25" s="29"/>
      <c r="YT25" s="29"/>
      <c r="YU25" s="29"/>
      <c r="YV25" s="29"/>
      <c r="YW25" s="29"/>
      <c r="YX25" s="29"/>
      <c r="YY25" s="29"/>
      <c r="YZ25" s="29"/>
      <c r="ZA25" s="29"/>
      <c r="ZB25" s="29"/>
      <c r="ZC25" s="29"/>
      <c r="ZD25" s="29"/>
      <c r="ZE25" s="29"/>
      <c r="ZF25" s="29"/>
      <c r="ZG25" s="29"/>
      <c r="ZH25" s="29"/>
      <c r="ZI25" s="29"/>
      <c r="ZJ25" s="29"/>
      <c r="ZK25" s="29"/>
      <c r="ZL25" s="29"/>
      <c r="ZM25" s="29"/>
      <c r="ZN25" s="29"/>
      <c r="ZO25" s="29"/>
      <c r="ZP25" s="29"/>
      <c r="ZQ25" s="29"/>
      <c r="ZR25" s="29"/>
      <c r="ZS25" s="29"/>
      <c r="ZT25" s="29"/>
      <c r="ZU25" s="29"/>
      <c r="ZV25" s="29"/>
      <c r="ZW25" s="29"/>
      <c r="ZX25" s="29"/>
      <c r="ZY25" s="29"/>
      <c r="ZZ25" s="29"/>
      <c r="AAA25" s="29"/>
      <c r="AAB25" s="29"/>
      <c r="AAC25" s="29"/>
      <c r="AAD25" s="29"/>
      <c r="AAE25" s="29"/>
      <c r="AAF25" s="29"/>
      <c r="AAG25" s="29"/>
      <c r="AAH25" s="29"/>
      <c r="AAI25" s="29"/>
      <c r="AAJ25" s="29"/>
      <c r="AAK25" s="29"/>
      <c r="AAL25" s="29"/>
      <c r="AAM25" s="29"/>
      <c r="AAN25" s="29"/>
      <c r="AAO25" s="29"/>
      <c r="AAP25" s="29"/>
      <c r="AAQ25" s="29"/>
      <c r="AAR25" s="29"/>
      <c r="AAS25" s="29"/>
      <c r="AAT25" s="29"/>
      <c r="AAU25" s="29"/>
      <c r="AAV25" s="29"/>
      <c r="AAW25" s="29"/>
      <c r="AAX25" s="29"/>
      <c r="AAY25" s="29"/>
      <c r="AAZ25" s="29"/>
      <c r="ABA25" s="29"/>
      <c r="ABB25" s="29"/>
      <c r="ABC25" s="29"/>
      <c r="ABD25" s="29"/>
      <c r="ABE25" s="29"/>
      <c r="ABF25" s="29"/>
      <c r="ABG25" s="29"/>
      <c r="ABH25" s="29"/>
      <c r="ABI25" s="29"/>
      <c r="ABJ25" s="29"/>
      <c r="ABK25" s="29"/>
      <c r="ABL25" s="29"/>
      <c r="ABM25" s="29"/>
      <c r="ABN25" s="29"/>
      <c r="ABO25" s="29"/>
      <c r="ABP25" s="29"/>
      <c r="ABQ25" s="29"/>
      <c r="ABR25" s="29"/>
      <c r="ABS25" s="29"/>
      <c r="ABT25" s="29"/>
      <c r="ABU25" s="29"/>
      <c r="ABV25" s="29"/>
      <c r="ABW25" s="29"/>
      <c r="ABX25" s="29"/>
      <c r="ABY25" s="29"/>
      <c r="ABZ25" s="29"/>
      <c r="ACA25" s="29"/>
      <c r="ACB25" s="29"/>
      <c r="ACC25" s="29"/>
      <c r="ACD25" s="29"/>
      <c r="ACE25" s="29"/>
      <c r="ACF25" s="29"/>
      <c r="ACG25" s="29"/>
      <c r="ACH25" s="29"/>
      <c r="ACI25" s="29"/>
      <c r="ACJ25" s="29"/>
      <c r="ACK25" s="29"/>
      <c r="ACL25" s="29"/>
      <c r="ACM25" s="29"/>
      <c r="ACN25" s="29"/>
      <c r="ACO25" s="29"/>
      <c r="ACP25" s="29"/>
      <c r="ACQ25" s="29"/>
      <c r="ACR25" s="29"/>
      <c r="ACS25" s="29"/>
      <c r="ACT25" s="29"/>
      <c r="ACU25" s="29"/>
      <c r="ACV25" s="29"/>
      <c r="ACW25" s="29"/>
      <c r="ACX25" s="29"/>
      <c r="ACY25" s="29"/>
      <c r="ACZ25" s="29"/>
      <c r="ADA25" s="29"/>
      <c r="ADB25" s="29"/>
      <c r="ADC25" s="29"/>
      <c r="ADD25" s="29"/>
      <c r="ADE25" s="29"/>
      <c r="ADF25" s="29"/>
      <c r="ADG25" s="29"/>
      <c r="ADH25" s="29"/>
      <c r="ADI25" s="29"/>
      <c r="ADJ25" s="29"/>
      <c r="ADK25" s="29"/>
      <c r="ADL25" s="29"/>
      <c r="ADM25" s="29"/>
      <c r="ADN25" s="29"/>
      <c r="ADO25" s="29"/>
      <c r="ADP25" s="29"/>
      <c r="ADQ25" s="29"/>
      <c r="ADR25" s="29"/>
      <c r="ADS25" s="29"/>
      <c r="ADT25" s="29"/>
      <c r="ADU25" s="29"/>
      <c r="ADV25" s="29"/>
      <c r="ADW25" s="29"/>
      <c r="ADX25" s="29"/>
      <c r="ADY25" s="29"/>
      <c r="ADZ25" s="29"/>
      <c r="AEA25" s="29"/>
      <c r="AEB25" s="29"/>
      <c r="AEC25" s="29"/>
      <c r="AED25" s="29"/>
      <c r="AEE25" s="29"/>
      <c r="AEF25" s="29"/>
      <c r="AEG25" s="29"/>
      <c r="AEH25" s="29"/>
      <c r="AEI25" s="29"/>
      <c r="AEJ25" s="29"/>
      <c r="AEK25" s="29"/>
      <c r="AEL25" s="29"/>
      <c r="AEM25" s="29"/>
      <c r="AEN25" s="29"/>
      <c r="AEO25" s="29"/>
      <c r="AEP25" s="29"/>
      <c r="AEQ25" s="29"/>
      <c r="AER25" s="29"/>
      <c r="AES25" s="29"/>
      <c r="AET25" s="29"/>
      <c r="AEU25" s="29"/>
      <c r="AEV25" s="29"/>
      <c r="AEW25" s="29"/>
      <c r="AEX25" s="29"/>
      <c r="AEY25" s="29"/>
      <c r="AEZ25" s="29"/>
      <c r="AFA25" s="29"/>
      <c r="AFB25" s="29"/>
      <c r="AFC25" s="29"/>
      <c r="AFD25" s="29"/>
      <c r="AFE25" s="29"/>
      <c r="AFF25" s="29"/>
      <c r="AFG25" s="29"/>
      <c r="AFH25" s="29"/>
      <c r="AFI25" s="29"/>
      <c r="AFJ25" s="29"/>
      <c r="AFK25" s="29"/>
      <c r="AFL25" s="29"/>
      <c r="AFM25" s="29"/>
      <c r="AFN25" s="29"/>
      <c r="AFO25" s="29"/>
      <c r="AFP25" s="29"/>
      <c r="AFQ25" s="29"/>
      <c r="AFR25" s="29"/>
      <c r="AFS25" s="29"/>
      <c r="AFT25" s="29"/>
      <c r="AFU25" s="29"/>
      <c r="AFV25" s="29"/>
      <c r="AFW25" s="29"/>
      <c r="AFX25" s="29"/>
      <c r="AFY25" s="29"/>
      <c r="AFZ25" s="29"/>
      <c r="AGA25" s="29"/>
      <c r="AGB25" s="29"/>
      <c r="AGC25" s="29"/>
      <c r="AGD25" s="29"/>
      <c r="AGE25" s="29"/>
      <c r="AGF25" s="29"/>
      <c r="AGG25" s="29"/>
      <c r="AGH25" s="29"/>
      <c r="AGI25" s="29"/>
      <c r="AGJ25" s="29"/>
      <c r="AGK25" s="29"/>
      <c r="AGL25" s="29"/>
      <c r="AGM25" s="29"/>
      <c r="AGN25" s="29"/>
      <c r="AGO25" s="29"/>
      <c r="AGP25" s="29"/>
      <c r="AGQ25" s="29"/>
      <c r="AGR25" s="29"/>
      <c r="AGS25" s="29"/>
      <c r="AGT25" s="29"/>
      <c r="AGU25" s="29"/>
      <c r="AGV25" s="29"/>
      <c r="AGW25" s="29"/>
      <c r="AGX25" s="29"/>
      <c r="AGY25" s="29"/>
      <c r="AGZ25" s="29"/>
      <c r="AHA25" s="29"/>
      <c r="AHB25" s="29"/>
      <c r="AHC25" s="29"/>
      <c r="AHD25" s="29"/>
      <c r="AHE25" s="29"/>
      <c r="AHF25" s="29"/>
      <c r="AHG25" s="29"/>
      <c r="AHH25" s="29"/>
      <c r="AHI25" s="29"/>
      <c r="AHJ25" s="29"/>
      <c r="AHK25" s="29"/>
      <c r="AHL25" s="29"/>
      <c r="AHM25" s="29"/>
      <c r="AHN25" s="29"/>
      <c r="AHO25" s="29"/>
      <c r="AHP25" s="29"/>
      <c r="AHQ25" s="29"/>
      <c r="AHR25" s="29"/>
      <c r="AHS25" s="29"/>
      <c r="AHT25" s="29"/>
      <c r="AHU25" s="29"/>
      <c r="AHV25" s="29"/>
      <c r="AHW25" s="29"/>
      <c r="AHX25" s="29"/>
      <c r="AHY25" s="29"/>
      <c r="AHZ25" s="29"/>
      <c r="AIA25" s="29"/>
      <c r="AIB25" s="29"/>
      <c r="AIC25" s="29"/>
      <c r="AID25" s="29"/>
      <c r="AIE25" s="29"/>
      <c r="AIF25" s="29"/>
      <c r="AIG25" s="29"/>
      <c r="AIH25" s="29"/>
      <c r="AII25" s="29"/>
      <c r="AIJ25" s="29"/>
      <c r="AIK25" s="29"/>
      <c r="AIL25" s="29"/>
      <c r="AIM25" s="29"/>
      <c r="AIN25" s="29"/>
      <c r="AIO25" s="29"/>
      <c r="AIP25" s="29"/>
      <c r="AIQ25" s="29"/>
      <c r="AIR25" s="29"/>
      <c r="AIS25" s="29"/>
      <c r="AIT25" s="29"/>
      <c r="AIU25" s="29"/>
      <c r="AIV25" s="29"/>
      <c r="AIW25" s="29"/>
      <c r="AIX25" s="29"/>
      <c r="AIY25" s="29"/>
      <c r="AIZ25" s="29"/>
      <c r="AJA25" s="29"/>
      <c r="AJB25" s="29"/>
      <c r="AJC25" s="29"/>
      <c r="AJD25" s="29"/>
      <c r="AJE25" s="29"/>
      <c r="AJF25" s="29"/>
      <c r="AJG25" s="29"/>
      <c r="AJH25" s="29"/>
      <c r="AJI25" s="29"/>
      <c r="AJJ25" s="29"/>
      <c r="AJK25" s="29"/>
      <c r="AJL25" s="29"/>
      <c r="AJM25" s="29"/>
      <c r="AJN25" s="29"/>
      <c r="AJO25" s="29"/>
      <c r="AJP25" s="29"/>
      <c r="AJQ25" s="29"/>
      <c r="AJR25" s="29"/>
      <c r="AJS25" s="29"/>
      <c r="AJT25" s="29"/>
      <c r="AJU25" s="29"/>
      <c r="AJV25" s="29"/>
      <c r="AJW25" s="29"/>
      <c r="AJX25" s="29"/>
      <c r="AJY25" s="29"/>
      <c r="AJZ25" s="29"/>
      <c r="AKA25" s="29"/>
      <c r="AKB25" s="29"/>
      <c r="AKC25" s="29"/>
      <c r="AKD25" s="29"/>
      <c r="AKE25" s="29"/>
      <c r="AKF25" s="29"/>
      <c r="AKG25" s="29"/>
      <c r="AKH25" s="29"/>
      <c r="AKI25" s="29"/>
      <c r="AKJ25" s="29"/>
      <c r="AKK25" s="29"/>
      <c r="AKL25" s="29"/>
      <c r="AKM25" s="29"/>
      <c r="AKN25" s="29"/>
      <c r="AKO25" s="29"/>
      <c r="AKP25" s="29"/>
      <c r="AKQ25" s="29"/>
      <c r="AKR25" s="29"/>
      <c r="AKS25" s="29"/>
      <c r="AKT25" s="29"/>
      <c r="AKU25" s="29"/>
      <c r="AKV25" s="29"/>
      <c r="AKW25" s="29"/>
      <c r="AKX25" s="29"/>
      <c r="AKY25" s="29"/>
      <c r="AKZ25" s="29"/>
      <c r="ALA25" s="29"/>
      <c r="ALB25" s="29"/>
      <c r="ALC25" s="29"/>
      <c r="ALD25" s="29"/>
      <c r="ALE25" s="29"/>
      <c r="ALF25" s="29"/>
      <c r="ALG25" s="29"/>
      <c r="ALH25" s="29"/>
      <c r="ALI25" s="29"/>
      <c r="ALJ25" s="29"/>
      <c r="ALK25" s="29"/>
      <c r="ALL25" s="29"/>
      <c r="ALM25" s="29"/>
      <c r="ALN25" s="29"/>
      <c r="ALO25" s="29"/>
      <c r="ALP25" s="29"/>
      <c r="ALQ25" s="29"/>
      <c r="ALR25" s="29"/>
      <c r="ALS25" s="29"/>
      <c r="ALT25" s="29"/>
      <c r="ALU25" s="29"/>
      <c r="ALV25" s="29"/>
      <c r="ALW25" s="29"/>
      <c r="ALX25" s="29"/>
      <c r="ALY25" s="29"/>
      <c r="ALZ25" s="29"/>
      <c r="AMA25" s="29"/>
      <c r="AMB25" s="29"/>
      <c r="AMC25" s="29"/>
      <c r="AMD25" s="29"/>
      <c r="AME25" s="29"/>
      <c r="AMF25" s="29"/>
      <c r="AMG25" s="29"/>
      <c r="AMH25" s="29"/>
      <c r="AMI25" s="29"/>
      <c r="AMJ25" s="29"/>
      <c r="AMK25" s="29"/>
    </row>
    <row r="26" spans="1:1025">
      <c r="A26" s="18">
        <v>24</v>
      </c>
      <c r="B26" s="41" t="s">
        <v>34</v>
      </c>
      <c r="E26" s="16">
        <v>5</v>
      </c>
      <c r="F26" s="15">
        <f>E26/tiempo!$J$14</f>
        <v>2.6595744680851064E-2</v>
      </c>
      <c r="G26" s="16">
        <v>4</v>
      </c>
      <c r="I26" s="15">
        <f>IF(ISBLANK(LOOKUP(A26,'2'!$A:$A,'2'!$R:$R)),0,F26)</f>
        <v>2.6595744680851064E-2</v>
      </c>
      <c r="J26" s="16">
        <f>LOOKUP(A26,'2'!$A:$A,'2'!$R:$R)</f>
        <v>4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  <c r="ABI26" s="16"/>
      <c r="ABJ26" s="16"/>
      <c r="ABK26" s="16"/>
      <c r="ABL26" s="16"/>
      <c r="ABM26" s="16"/>
      <c r="ABN26" s="16"/>
      <c r="ABO26" s="16"/>
      <c r="ABP26" s="16"/>
      <c r="ABQ26" s="16"/>
      <c r="ABR26" s="16"/>
      <c r="ABS26" s="16"/>
      <c r="ABT26" s="16"/>
      <c r="ABU26" s="16"/>
      <c r="ABV26" s="16"/>
      <c r="ABW26" s="16"/>
      <c r="ABX26" s="16"/>
      <c r="ABY26" s="16"/>
      <c r="ABZ26" s="16"/>
      <c r="ACA26" s="16"/>
      <c r="ACB26" s="16"/>
      <c r="ACC26" s="16"/>
      <c r="ACD26" s="16"/>
      <c r="ACE26" s="16"/>
      <c r="ACF26" s="16"/>
      <c r="ACG26" s="16"/>
      <c r="ACH26" s="16"/>
      <c r="ACI26" s="16"/>
      <c r="ACJ26" s="16"/>
      <c r="ACK26" s="16"/>
      <c r="ACL26" s="16"/>
      <c r="ACM26" s="16"/>
      <c r="ACN26" s="16"/>
      <c r="ACO26" s="16"/>
      <c r="ACP26" s="16"/>
      <c r="ACQ26" s="16"/>
      <c r="ACR26" s="16"/>
      <c r="ACS26" s="16"/>
      <c r="ACT26" s="16"/>
      <c r="ACU26" s="16"/>
      <c r="ACV26" s="16"/>
      <c r="ACW26" s="16"/>
      <c r="ACX26" s="16"/>
      <c r="ACY26" s="16"/>
      <c r="ACZ26" s="16"/>
      <c r="ADA26" s="16"/>
      <c r="ADB26" s="16"/>
      <c r="ADC26" s="16"/>
      <c r="ADD26" s="16"/>
      <c r="ADE26" s="16"/>
      <c r="ADF26" s="16"/>
      <c r="ADG26" s="16"/>
      <c r="ADH26" s="16"/>
      <c r="ADI26" s="16"/>
      <c r="ADJ26" s="16"/>
      <c r="ADK26" s="16"/>
      <c r="ADL26" s="16"/>
      <c r="ADM26" s="16"/>
      <c r="ADN26" s="16"/>
      <c r="ADO26" s="16"/>
      <c r="ADP26" s="16"/>
      <c r="ADQ26" s="16"/>
      <c r="ADR26" s="16"/>
      <c r="ADS26" s="16"/>
      <c r="ADT26" s="16"/>
      <c r="ADU26" s="16"/>
      <c r="ADV26" s="16"/>
      <c r="ADW26" s="16"/>
      <c r="ADX26" s="16"/>
      <c r="ADY26" s="16"/>
      <c r="ADZ26" s="16"/>
      <c r="AEA26" s="16"/>
      <c r="AEB26" s="16"/>
      <c r="AEC26" s="16"/>
      <c r="AED26" s="16"/>
      <c r="AEE26" s="16"/>
      <c r="AEF26" s="16"/>
      <c r="AEG26" s="16"/>
      <c r="AEH26" s="16"/>
      <c r="AEI26" s="16"/>
      <c r="AEJ26" s="16"/>
      <c r="AEK26" s="16"/>
      <c r="AEL26" s="16"/>
      <c r="AEM26" s="16"/>
      <c r="AEN26" s="16"/>
      <c r="AEO26" s="16"/>
      <c r="AEP26" s="16"/>
      <c r="AEQ26" s="16"/>
      <c r="AER26" s="16"/>
      <c r="AES26" s="16"/>
      <c r="AET26" s="16"/>
      <c r="AEU26" s="16"/>
      <c r="AEV26" s="16"/>
      <c r="AEW26" s="16"/>
      <c r="AEX26" s="16"/>
      <c r="AEY26" s="16"/>
      <c r="AEZ26" s="16"/>
      <c r="AFA26" s="16"/>
      <c r="AFB26" s="16"/>
      <c r="AFC26" s="16"/>
      <c r="AFD26" s="16"/>
      <c r="AFE26" s="16"/>
      <c r="AFF26" s="16"/>
      <c r="AFG26" s="16"/>
      <c r="AFH26" s="16"/>
      <c r="AFI26" s="16"/>
      <c r="AFJ26" s="16"/>
      <c r="AFK26" s="16"/>
      <c r="AFL26" s="16"/>
      <c r="AFM26" s="16"/>
      <c r="AFN26" s="16"/>
      <c r="AFO26" s="16"/>
      <c r="AFP26" s="16"/>
      <c r="AFQ26" s="16"/>
      <c r="AFR26" s="16"/>
      <c r="AFS26" s="16"/>
      <c r="AFT26" s="16"/>
      <c r="AFU26" s="16"/>
      <c r="AFV26" s="16"/>
      <c r="AFW26" s="16"/>
      <c r="AFX26" s="16"/>
      <c r="AFY26" s="16"/>
      <c r="AFZ26" s="16"/>
      <c r="AGA26" s="16"/>
      <c r="AGB26" s="16"/>
      <c r="AGC26" s="16"/>
      <c r="AGD26" s="16"/>
      <c r="AGE26" s="16"/>
      <c r="AGF26" s="16"/>
      <c r="AGG26" s="16"/>
      <c r="AGH26" s="16"/>
      <c r="AGI26" s="16"/>
      <c r="AGJ26" s="16"/>
      <c r="AGK26" s="16"/>
      <c r="AGL26" s="16"/>
      <c r="AGM26" s="16"/>
      <c r="AGN26" s="16"/>
      <c r="AGO26" s="16"/>
      <c r="AGP26" s="16"/>
      <c r="AGQ26" s="16"/>
      <c r="AGR26" s="16"/>
      <c r="AGS26" s="16"/>
      <c r="AGT26" s="16"/>
      <c r="AGU26" s="16"/>
      <c r="AGV26" s="16"/>
      <c r="AGW26" s="16"/>
      <c r="AGX26" s="16"/>
      <c r="AGY26" s="16"/>
      <c r="AGZ26" s="16"/>
      <c r="AHA26" s="16"/>
      <c r="AHB26" s="16"/>
      <c r="AHC26" s="16"/>
      <c r="AHD26" s="16"/>
      <c r="AHE26" s="16"/>
      <c r="AHF26" s="16"/>
      <c r="AHG26" s="16"/>
      <c r="AHH26" s="16"/>
      <c r="AHI26" s="16"/>
      <c r="AHJ26" s="16"/>
      <c r="AHK26" s="16"/>
      <c r="AHL26" s="16"/>
      <c r="AHM26" s="16"/>
      <c r="AHN26" s="16"/>
      <c r="AHO26" s="16"/>
      <c r="AHP26" s="16"/>
      <c r="AHQ26" s="16"/>
      <c r="AHR26" s="16"/>
      <c r="AHS26" s="16"/>
      <c r="AHT26" s="16"/>
      <c r="AHU26" s="16"/>
      <c r="AHV26" s="16"/>
      <c r="AHW26" s="16"/>
      <c r="AHX26" s="16"/>
      <c r="AHY26" s="16"/>
      <c r="AHZ26" s="16"/>
      <c r="AIA26" s="16"/>
      <c r="AIB26" s="16"/>
      <c r="AIC26" s="16"/>
      <c r="AID26" s="16"/>
      <c r="AIE26" s="16"/>
      <c r="AIF26" s="16"/>
      <c r="AIG26" s="16"/>
      <c r="AIH26" s="16"/>
      <c r="AII26" s="16"/>
      <c r="AIJ26" s="16"/>
      <c r="AIK26" s="16"/>
      <c r="AIL26" s="16"/>
      <c r="AIM26" s="16"/>
      <c r="AIN26" s="16"/>
      <c r="AIO26" s="16"/>
      <c r="AIP26" s="16"/>
      <c r="AIQ26" s="16"/>
      <c r="AIR26" s="16"/>
      <c r="AIS26" s="16"/>
      <c r="AIT26" s="16"/>
      <c r="AIU26" s="16"/>
      <c r="AIV26" s="16"/>
      <c r="AIW26" s="16"/>
      <c r="AIX26" s="16"/>
      <c r="AIY26" s="16"/>
      <c r="AIZ26" s="16"/>
      <c r="AJA26" s="16"/>
      <c r="AJB26" s="16"/>
      <c r="AJC26" s="16"/>
      <c r="AJD26" s="16"/>
      <c r="AJE26" s="16"/>
      <c r="AJF26" s="16"/>
      <c r="AJG26" s="16"/>
      <c r="AJH26" s="16"/>
      <c r="AJI26" s="16"/>
      <c r="AJJ26" s="16"/>
      <c r="AJK26" s="16"/>
      <c r="AJL26" s="16"/>
      <c r="AJM26" s="16"/>
      <c r="AJN26" s="16"/>
      <c r="AJO26" s="16"/>
      <c r="AJP26" s="16"/>
      <c r="AJQ26" s="16"/>
      <c r="AJR26" s="16"/>
      <c r="AJS26" s="16"/>
      <c r="AJT26" s="16"/>
      <c r="AJU26" s="16"/>
      <c r="AJV26" s="16"/>
      <c r="AJW26" s="16"/>
      <c r="AJX26" s="16"/>
      <c r="AJY26" s="16"/>
      <c r="AJZ26" s="16"/>
      <c r="AKA26" s="16"/>
      <c r="AKB26" s="16"/>
      <c r="AKC26" s="16"/>
      <c r="AKD26" s="16"/>
      <c r="AKE26" s="16"/>
      <c r="AKF26" s="16"/>
      <c r="AKG26" s="16"/>
      <c r="AKH26" s="16"/>
      <c r="AKI26" s="16"/>
      <c r="AKJ26" s="16"/>
      <c r="AKK26" s="16"/>
      <c r="AKL26" s="16"/>
      <c r="AKM26" s="16"/>
      <c r="AKN26" s="16"/>
      <c r="AKO26" s="16"/>
      <c r="AKP26" s="16"/>
      <c r="AKQ26" s="16"/>
      <c r="AKR26" s="16"/>
      <c r="AKS26" s="16"/>
      <c r="AKT26" s="16"/>
      <c r="AKU26" s="16"/>
      <c r="AKV26" s="16"/>
      <c r="AKW26" s="16"/>
      <c r="AKX26" s="16"/>
      <c r="AKY26" s="16"/>
      <c r="AKZ26" s="16"/>
      <c r="ALA26" s="16"/>
      <c r="ALB26" s="16"/>
      <c r="ALC26" s="16"/>
      <c r="ALD26" s="16"/>
      <c r="ALE26" s="16"/>
      <c r="ALF26" s="16"/>
      <c r="ALG26" s="16"/>
      <c r="ALH26" s="16"/>
      <c r="ALI26" s="16"/>
      <c r="ALJ26" s="16"/>
      <c r="ALK26" s="16"/>
      <c r="ALL26" s="16"/>
      <c r="ALM26" s="16"/>
      <c r="ALN26" s="16"/>
      <c r="ALO26" s="16"/>
      <c r="ALP26" s="16"/>
      <c r="ALQ26" s="16"/>
      <c r="ALR26" s="16"/>
      <c r="ALS26" s="16"/>
      <c r="ALT26" s="16"/>
      <c r="ALU26" s="16"/>
      <c r="ALV26" s="16"/>
      <c r="ALW26" s="16"/>
      <c r="ALX26" s="16"/>
      <c r="ALY26" s="16"/>
      <c r="ALZ26" s="16"/>
      <c r="AMA26" s="16"/>
      <c r="AMB26" s="16"/>
      <c r="AMC26" s="16"/>
      <c r="AMD26" s="16"/>
      <c r="AME26" s="16"/>
      <c r="AMF26" s="16"/>
      <c r="AMG26" s="16"/>
      <c r="AMH26" s="16"/>
      <c r="AMI26" s="16"/>
      <c r="AMJ26" s="16"/>
      <c r="AMK26" s="16"/>
    </row>
    <row r="27" spans="1:1025" ht="25.5">
      <c r="A27" s="18">
        <v>25</v>
      </c>
      <c r="B27" s="42" t="s">
        <v>35</v>
      </c>
      <c r="E27" s="16">
        <v>5</v>
      </c>
      <c r="F27" s="15">
        <f>E27/tiempo!$J$14</f>
        <v>2.6595744680851064E-2</v>
      </c>
      <c r="G27" s="16">
        <v>4</v>
      </c>
      <c r="I27" s="15">
        <f>IF(ISBLANK(LOOKUP(A27,'2'!$A:$A,'2'!$R:$R)),0,F27)</f>
        <v>2.6595744680851064E-2</v>
      </c>
      <c r="J27" s="16">
        <f>LOOKUP(A27,'2'!$A:$A,'2'!$R:$R)</f>
        <v>4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  <c r="ABI27" s="16"/>
      <c r="ABJ27" s="16"/>
      <c r="ABK27" s="16"/>
      <c r="ABL27" s="16"/>
      <c r="ABM27" s="16"/>
      <c r="ABN27" s="16"/>
      <c r="ABO27" s="16"/>
      <c r="ABP27" s="16"/>
      <c r="ABQ27" s="16"/>
      <c r="ABR27" s="16"/>
      <c r="ABS27" s="16"/>
      <c r="ABT27" s="16"/>
      <c r="ABU27" s="16"/>
      <c r="ABV27" s="16"/>
      <c r="ABW27" s="16"/>
      <c r="ABX27" s="16"/>
      <c r="ABY27" s="16"/>
      <c r="ABZ27" s="16"/>
      <c r="ACA27" s="16"/>
      <c r="ACB27" s="16"/>
      <c r="ACC27" s="16"/>
      <c r="ACD27" s="16"/>
      <c r="ACE27" s="16"/>
      <c r="ACF27" s="16"/>
      <c r="ACG27" s="16"/>
      <c r="ACH27" s="16"/>
      <c r="ACI27" s="16"/>
      <c r="ACJ27" s="16"/>
      <c r="ACK27" s="16"/>
      <c r="ACL27" s="16"/>
      <c r="ACM27" s="16"/>
      <c r="ACN27" s="16"/>
      <c r="ACO27" s="16"/>
      <c r="ACP27" s="16"/>
      <c r="ACQ27" s="16"/>
      <c r="ACR27" s="16"/>
      <c r="ACS27" s="16"/>
      <c r="ACT27" s="16"/>
      <c r="ACU27" s="16"/>
      <c r="ACV27" s="16"/>
      <c r="ACW27" s="16"/>
      <c r="ACX27" s="16"/>
      <c r="ACY27" s="16"/>
      <c r="ACZ27" s="16"/>
      <c r="ADA27" s="16"/>
      <c r="ADB27" s="16"/>
      <c r="ADC27" s="16"/>
      <c r="ADD27" s="16"/>
      <c r="ADE27" s="16"/>
      <c r="ADF27" s="16"/>
      <c r="ADG27" s="16"/>
      <c r="ADH27" s="16"/>
      <c r="ADI27" s="16"/>
      <c r="ADJ27" s="16"/>
      <c r="ADK27" s="16"/>
      <c r="ADL27" s="16"/>
      <c r="ADM27" s="16"/>
      <c r="ADN27" s="16"/>
      <c r="ADO27" s="16"/>
      <c r="ADP27" s="16"/>
      <c r="ADQ27" s="16"/>
      <c r="ADR27" s="16"/>
      <c r="ADS27" s="16"/>
      <c r="ADT27" s="16"/>
      <c r="ADU27" s="16"/>
      <c r="ADV27" s="16"/>
      <c r="ADW27" s="16"/>
      <c r="ADX27" s="16"/>
      <c r="ADY27" s="16"/>
      <c r="ADZ27" s="16"/>
      <c r="AEA27" s="16"/>
      <c r="AEB27" s="16"/>
      <c r="AEC27" s="16"/>
      <c r="AED27" s="16"/>
      <c r="AEE27" s="16"/>
      <c r="AEF27" s="16"/>
      <c r="AEG27" s="16"/>
      <c r="AEH27" s="16"/>
      <c r="AEI27" s="16"/>
      <c r="AEJ27" s="16"/>
      <c r="AEK27" s="16"/>
      <c r="AEL27" s="16"/>
      <c r="AEM27" s="16"/>
      <c r="AEN27" s="16"/>
      <c r="AEO27" s="16"/>
      <c r="AEP27" s="16"/>
      <c r="AEQ27" s="16"/>
      <c r="AER27" s="16"/>
      <c r="AES27" s="16"/>
      <c r="AET27" s="16"/>
      <c r="AEU27" s="16"/>
      <c r="AEV27" s="16"/>
      <c r="AEW27" s="16"/>
      <c r="AEX27" s="16"/>
      <c r="AEY27" s="16"/>
      <c r="AEZ27" s="16"/>
      <c r="AFA27" s="16"/>
      <c r="AFB27" s="16"/>
      <c r="AFC27" s="16"/>
      <c r="AFD27" s="16"/>
      <c r="AFE27" s="16"/>
      <c r="AFF27" s="16"/>
      <c r="AFG27" s="16"/>
      <c r="AFH27" s="16"/>
      <c r="AFI27" s="16"/>
      <c r="AFJ27" s="16"/>
      <c r="AFK27" s="16"/>
      <c r="AFL27" s="16"/>
      <c r="AFM27" s="16"/>
      <c r="AFN27" s="16"/>
      <c r="AFO27" s="16"/>
      <c r="AFP27" s="16"/>
      <c r="AFQ27" s="16"/>
      <c r="AFR27" s="16"/>
      <c r="AFS27" s="16"/>
      <c r="AFT27" s="16"/>
      <c r="AFU27" s="16"/>
      <c r="AFV27" s="16"/>
      <c r="AFW27" s="16"/>
      <c r="AFX27" s="16"/>
      <c r="AFY27" s="16"/>
      <c r="AFZ27" s="16"/>
      <c r="AGA27" s="16"/>
      <c r="AGB27" s="16"/>
      <c r="AGC27" s="16"/>
      <c r="AGD27" s="16"/>
      <c r="AGE27" s="16"/>
      <c r="AGF27" s="16"/>
      <c r="AGG27" s="16"/>
      <c r="AGH27" s="16"/>
      <c r="AGI27" s="16"/>
      <c r="AGJ27" s="16"/>
      <c r="AGK27" s="16"/>
      <c r="AGL27" s="16"/>
      <c r="AGM27" s="16"/>
      <c r="AGN27" s="16"/>
      <c r="AGO27" s="16"/>
      <c r="AGP27" s="16"/>
      <c r="AGQ27" s="16"/>
      <c r="AGR27" s="16"/>
      <c r="AGS27" s="16"/>
      <c r="AGT27" s="16"/>
      <c r="AGU27" s="16"/>
      <c r="AGV27" s="16"/>
      <c r="AGW27" s="16"/>
      <c r="AGX27" s="16"/>
      <c r="AGY27" s="16"/>
      <c r="AGZ27" s="16"/>
      <c r="AHA27" s="16"/>
      <c r="AHB27" s="16"/>
      <c r="AHC27" s="16"/>
      <c r="AHD27" s="16"/>
      <c r="AHE27" s="16"/>
      <c r="AHF27" s="16"/>
      <c r="AHG27" s="16"/>
      <c r="AHH27" s="16"/>
      <c r="AHI27" s="16"/>
      <c r="AHJ27" s="16"/>
      <c r="AHK27" s="16"/>
      <c r="AHL27" s="16"/>
      <c r="AHM27" s="16"/>
      <c r="AHN27" s="16"/>
      <c r="AHO27" s="16"/>
      <c r="AHP27" s="16"/>
      <c r="AHQ27" s="16"/>
      <c r="AHR27" s="16"/>
      <c r="AHS27" s="16"/>
      <c r="AHT27" s="16"/>
      <c r="AHU27" s="16"/>
      <c r="AHV27" s="16"/>
      <c r="AHW27" s="16"/>
      <c r="AHX27" s="16"/>
      <c r="AHY27" s="16"/>
      <c r="AHZ27" s="16"/>
      <c r="AIA27" s="16"/>
      <c r="AIB27" s="16"/>
      <c r="AIC27" s="16"/>
      <c r="AID27" s="16"/>
      <c r="AIE27" s="16"/>
      <c r="AIF27" s="16"/>
      <c r="AIG27" s="16"/>
      <c r="AIH27" s="16"/>
      <c r="AII27" s="16"/>
      <c r="AIJ27" s="16"/>
      <c r="AIK27" s="16"/>
      <c r="AIL27" s="16"/>
      <c r="AIM27" s="16"/>
      <c r="AIN27" s="16"/>
      <c r="AIO27" s="16"/>
      <c r="AIP27" s="16"/>
      <c r="AIQ27" s="16"/>
      <c r="AIR27" s="16"/>
      <c r="AIS27" s="16"/>
      <c r="AIT27" s="16"/>
      <c r="AIU27" s="16"/>
      <c r="AIV27" s="16"/>
      <c r="AIW27" s="16"/>
      <c r="AIX27" s="16"/>
      <c r="AIY27" s="16"/>
      <c r="AIZ27" s="16"/>
      <c r="AJA27" s="16"/>
      <c r="AJB27" s="16"/>
      <c r="AJC27" s="16"/>
      <c r="AJD27" s="16"/>
      <c r="AJE27" s="16"/>
      <c r="AJF27" s="16"/>
      <c r="AJG27" s="16"/>
      <c r="AJH27" s="16"/>
      <c r="AJI27" s="16"/>
      <c r="AJJ27" s="16"/>
      <c r="AJK27" s="16"/>
      <c r="AJL27" s="16"/>
      <c r="AJM27" s="16"/>
      <c r="AJN27" s="16"/>
      <c r="AJO27" s="16"/>
      <c r="AJP27" s="16"/>
      <c r="AJQ27" s="16"/>
      <c r="AJR27" s="16"/>
      <c r="AJS27" s="16"/>
      <c r="AJT27" s="16"/>
      <c r="AJU27" s="16"/>
      <c r="AJV27" s="16"/>
      <c r="AJW27" s="16"/>
      <c r="AJX27" s="16"/>
      <c r="AJY27" s="16"/>
      <c r="AJZ27" s="16"/>
      <c r="AKA27" s="16"/>
      <c r="AKB27" s="16"/>
      <c r="AKC27" s="16"/>
      <c r="AKD27" s="16"/>
      <c r="AKE27" s="16"/>
      <c r="AKF27" s="16"/>
      <c r="AKG27" s="16"/>
      <c r="AKH27" s="16"/>
      <c r="AKI27" s="16"/>
      <c r="AKJ27" s="16"/>
      <c r="AKK27" s="16"/>
      <c r="AKL27" s="16"/>
      <c r="AKM27" s="16"/>
      <c r="AKN27" s="16"/>
      <c r="AKO27" s="16"/>
      <c r="AKP27" s="16"/>
      <c r="AKQ27" s="16"/>
      <c r="AKR27" s="16"/>
      <c r="AKS27" s="16"/>
      <c r="AKT27" s="16"/>
      <c r="AKU27" s="16"/>
      <c r="AKV27" s="16"/>
      <c r="AKW27" s="16"/>
      <c r="AKX27" s="16"/>
      <c r="AKY27" s="16"/>
      <c r="AKZ27" s="16"/>
      <c r="ALA27" s="16"/>
      <c r="ALB27" s="16"/>
      <c r="ALC27" s="16"/>
      <c r="ALD27" s="16"/>
      <c r="ALE27" s="16"/>
      <c r="ALF27" s="16"/>
      <c r="ALG27" s="16"/>
      <c r="ALH27" s="16"/>
      <c r="ALI27" s="16"/>
      <c r="ALJ27" s="16"/>
      <c r="ALK27" s="16"/>
      <c r="ALL27" s="16"/>
      <c r="ALM27" s="16"/>
      <c r="ALN27" s="16"/>
      <c r="ALO27" s="16"/>
      <c r="ALP27" s="16"/>
      <c r="ALQ27" s="16"/>
      <c r="ALR27" s="16"/>
      <c r="ALS27" s="16"/>
      <c r="ALT27" s="16"/>
      <c r="ALU27" s="16"/>
      <c r="ALV27" s="16"/>
      <c r="ALW27" s="16"/>
      <c r="ALX27" s="16"/>
      <c r="ALY27" s="16"/>
      <c r="ALZ27" s="16"/>
      <c r="AMA27" s="16"/>
      <c r="AMB27" s="16"/>
      <c r="AMC27" s="16"/>
      <c r="AMD27" s="16"/>
      <c r="AME27" s="16"/>
      <c r="AMF27" s="16"/>
      <c r="AMG27" s="16"/>
      <c r="AMH27" s="16"/>
      <c r="AMI27" s="16"/>
      <c r="AMJ27" s="16"/>
      <c r="AMK27" s="16"/>
    </row>
    <row r="28" spans="1:1025">
      <c r="A28" s="18">
        <v>26</v>
      </c>
      <c r="B28" s="42" t="s">
        <v>36</v>
      </c>
      <c r="E28" s="16">
        <v>2</v>
      </c>
      <c r="F28" s="15">
        <f>E28/tiempo!$J$14</f>
        <v>1.0638297872340425E-2</v>
      </c>
      <c r="G28" s="16">
        <v>4</v>
      </c>
      <c r="I28" s="15">
        <f>IF(ISBLANK(LOOKUP(A28,'2'!$A:$A,'2'!$R:$R)),0,F28)</f>
        <v>1.0638297872340425E-2</v>
      </c>
      <c r="J28" s="16">
        <f>LOOKUP(A28,'2'!$A:$A,'2'!$R:$R)</f>
        <v>4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  <c r="AMJ28" s="16"/>
      <c r="AMK28" s="16"/>
    </row>
    <row r="29" spans="1:1025" ht="25.5">
      <c r="A29" s="18">
        <v>27</v>
      </c>
      <c r="B29" s="42" t="s">
        <v>37</v>
      </c>
      <c r="E29" s="16">
        <v>0.5</v>
      </c>
      <c r="F29" s="15">
        <f>E29/tiempo!$J$14</f>
        <v>2.6595744680851063E-3</v>
      </c>
      <c r="G29" s="16">
        <v>4</v>
      </c>
      <c r="I29" s="15">
        <f>IF(ISBLANK(LOOKUP(A29,'2'!$A:$A,'2'!$R:$R)),0,F29)</f>
        <v>2.6595744680851063E-3</v>
      </c>
      <c r="J29" s="16">
        <f>LOOKUP(A29,'2'!$A:$A,'2'!$R:$R)</f>
        <v>5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  <c r="AMK29" s="16"/>
    </row>
    <row r="30" spans="1:1025" ht="25.5">
      <c r="A30" s="18">
        <v>28</v>
      </c>
      <c r="B30" s="42" t="s">
        <v>38</v>
      </c>
      <c r="E30" s="16">
        <f>7.5</f>
        <v>7.5</v>
      </c>
      <c r="F30" s="15">
        <f>E30/tiempo!$J$14</f>
        <v>3.9893617021276598E-2</v>
      </c>
      <c r="G30" s="16">
        <v>4</v>
      </c>
      <c r="I30" s="15">
        <f>IF(ISBLANK(LOOKUP(A30,'2'!$A:$A,'2'!$R:$R)),0,F30)</f>
        <v>3.9893617021276598E-2</v>
      </c>
      <c r="J30" s="16">
        <f>LOOKUP(A30,'2'!$A:$A,'2'!$R:$R)</f>
        <v>4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  <c r="AMJ30" s="16"/>
      <c r="AMK30" s="16"/>
    </row>
    <row r="31" spans="1:1025" ht="25.5">
      <c r="A31" s="18">
        <v>29</v>
      </c>
      <c r="B31" s="42" t="s">
        <v>39</v>
      </c>
      <c r="E31" s="16">
        <v>0.5</v>
      </c>
      <c r="F31" s="15">
        <f>E31/tiempo!$J$14</f>
        <v>2.6595744680851063E-3</v>
      </c>
      <c r="G31" s="16">
        <v>4</v>
      </c>
      <c r="I31" s="15">
        <f>IF(ISBLANK(LOOKUP(A31,'2'!$A:$A,'2'!$R:$R)),0,F31)</f>
        <v>2.6595744680851063E-3</v>
      </c>
      <c r="J31" s="16">
        <f>LOOKUP(A31,'2'!$A:$A,'2'!$R:$R)</f>
        <v>4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/>
      <c r="NE31" s="16"/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/>
      <c r="NU31" s="16"/>
      <c r="NV31" s="16"/>
      <c r="NW31" s="16"/>
      <c r="NX31" s="16"/>
      <c r="NY31" s="16"/>
      <c r="NZ31" s="16"/>
      <c r="OA31" s="16"/>
      <c r="OB31" s="16"/>
      <c r="OC31" s="16"/>
      <c r="OD31" s="16"/>
      <c r="OE31" s="16"/>
      <c r="OF31" s="16"/>
      <c r="OG31" s="16"/>
      <c r="OH31" s="16"/>
      <c r="OI31" s="16"/>
      <c r="OJ31" s="16"/>
      <c r="OK31" s="16"/>
      <c r="OL31" s="16"/>
      <c r="OM31" s="16"/>
      <c r="ON31" s="16"/>
      <c r="OO31" s="16"/>
      <c r="OP31" s="16"/>
      <c r="OQ31" s="16"/>
      <c r="OR31" s="16"/>
      <c r="OS31" s="16"/>
      <c r="OT31" s="16"/>
      <c r="OU31" s="16"/>
      <c r="OV31" s="16"/>
      <c r="OW31" s="16"/>
      <c r="OX31" s="16"/>
      <c r="OY31" s="16"/>
      <c r="OZ31" s="16"/>
      <c r="PA31" s="16"/>
      <c r="PB31" s="16"/>
      <c r="PC31" s="16"/>
      <c r="PD31" s="16"/>
      <c r="PE31" s="16"/>
      <c r="PF31" s="16"/>
      <c r="PG31" s="16"/>
      <c r="PH31" s="16"/>
      <c r="PI31" s="16"/>
      <c r="PJ31" s="16"/>
      <c r="PK31" s="16"/>
      <c r="PL31" s="16"/>
      <c r="PM31" s="16"/>
      <c r="PN31" s="16"/>
      <c r="PO31" s="16"/>
      <c r="PP31" s="16"/>
      <c r="PQ31" s="16"/>
      <c r="PR31" s="16"/>
      <c r="PS31" s="16"/>
      <c r="PT31" s="16"/>
      <c r="PU31" s="16"/>
      <c r="PV31" s="16"/>
      <c r="PW31" s="16"/>
      <c r="PX31" s="16"/>
      <c r="PY31" s="16"/>
      <c r="PZ31" s="16"/>
      <c r="QA31" s="16"/>
      <c r="QB31" s="16"/>
      <c r="QC31" s="16"/>
      <c r="QD31" s="16"/>
      <c r="QE31" s="16"/>
      <c r="QF31" s="16"/>
      <c r="QG31" s="16"/>
      <c r="QH31" s="16"/>
      <c r="QI31" s="16"/>
      <c r="QJ31" s="16"/>
      <c r="QK31" s="16"/>
      <c r="QL31" s="16"/>
      <c r="QM31" s="16"/>
      <c r="QN31" s="16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  <c r="SK31" s="16"/>
      <c r="SL31" s="16"/>
      <c r="SM31" s="16"/>
      <c r="SN31" s="16"/>
      <c r="SO31" s="16"/>
      <c r="SP31" s="16"/>
      <c r="SQ31" s="16"/>
      <c r="SR31" s="16"/>
      <c r="SS31" s="16"/>
      <c r="ST31" s="16"/>
      <c r="SU31" s="16"/>
      <c r="SV31" s="16"/>
      <c r="SW31" s="16"/>
      <c r="SX31" s="16"/>
      <c r="SY31" s="16"/>
      <c r="SZ31" s="16"/>
      <c r="TA31" s="16"/>
      <c r="TB31" s="16"/>
      <c r="TC31" s="16"/>
      <c r="TD31" s="16"/>
      <c r="TE31" s="16"/>
      <c r="TF31" s="16"/>
      <c r="TG31" s="16"/>
      <c r="TH31" s="16"/>
      <c r="TI31" s="16"/>
      <c r="TJ31" s="16"/>
      <c r="TK31" s="16"/>
      <c r="TL31" s="16"/>
      <c r="TM31" s="16"/>
      <c r="TN31" s="16"/>
      <c r="TO31" s="16"/>
      <c r="TP31" s="16"/>
      <c r="TQ31" s="16"/>
      <c r="TR31" s="16"/>
      <c r="TS31" s="16"/>
      <c r="TT31" s="16"/>
      <c r="TU31" s="16"/>
      <c r="TV31" s="16"/>
      <c r="TW31" s="16"/>
      <c r="TX31" s="16"/>
      <c r="TY31" s="16"/>
      <c r="TZ31" s="16"/>
      <c r="UA31" s="16"/>
      <c r="UB31" s="16"/>
      <c r="UC31" s="16"/>
      <c r="UD31" s="16"/>
      <c r="UE31" s="16"/>
      <c r="UF31" s="16"/>
      <c r="UG31" s="16"/>
      <c r="UH31" s="16"/>
      <c r="UI31" s="16"/>
      <c r="UJ31" s="16"/>
      <c r="UK31" s="16"/>
      <c r="UL31" s="16"/>
      <c r="UM31" s="16"/>
      <c r="UN31" s="16"/>
      <c r="UO31" s="16"/>
      <c r="UP31" s="16"/>
      <c r="UQ31" s="16"/>
      <c r="UR31" s="16"/>
      <c r="US31" s="16"/>
      <c r="UT31" s="16"/>
      <c r="UU31" s="16"/>
      <c r="UV31" s="16"/>
      <c r="UW31" s="16"/>
      <c r="UX31" s="16"/>
      <c r="UY31" s="16"/>
      <c r="UZ31" s="16"/>
      <c r="VA31" s="16"/>
      <c r="VB31" s="16"/>
      <c r="VC31" s="16"/>
      <c r="VD31" s="16"/>
      <c r="VE31" s="16"/>
      <c r="VF31" s="16"/>
      <c r="VG31" s="16"/>
      <c r="VH31" s="16"/>
      <c r="VI31" s="16"/>
      <c r="VJ31" s="16"/>
      <c r="VK31" s="16"/>
      <c r="VL31" s="16"/>
      <c r="VM31" s="16"/>
      <c r="VN31" s="16"/>
      <c r="VO31" s="16"/>
      <c r="VP31" s="16"/>
      <c r="VQ31" s="16"/>
      <c r="VR31" s="16"/>
      <c r="VS31" s="16"/>
      <c r="VT31" s="16"/>
      <c r="VU31" s="16"/>
      <c r="VV31" s="16"/>
      <c r="VW31" s="16"/>
      <c r="VX31" s="16"/>
      <c r="VY31" s="16"/>
      <c r="VZ31" s="16"/>
      <c r="WA31" s="16"/>
      <c r="WB31" s="16"/>
      <c r="WC31" s="16"/>
      <c r="WD31" s="16"/>
      <c r="WE31" s="16"/>
      <c r="WF31" s="16"/>
      <c r="WG31" s="16"/>
      <c r="WH31" s="16"/>
      <c r="WI31" s="16"/>
      <c r="WJ31" s="16"/>
      <c r="WK31" s="16"/>
      <c r="WL31" s="16"/>
      <c r="WM31" s="16"/>
      <c r="WN31" s="16"/>
      <c r="WO31" s="16"/>
      <c r="WP31" s="16"/>
      <c r="WQ31" s="16"/>
      <c r="WR31" s="16"/>
      <c r="WS31" s="16"/>
      <c r="WT31" s="16"/>
      <c r="WU31" s="16"/>
      <c r="WV31" s="16"/>
      <c r="WW31" s="16"/>
      <c r="WX31" s="16"/>
      <c r="WY31" s="16"/>
      <c r="WZ31" s="16"/>
      <c r="XA31" s="16"/>
      <c r="XB31" s="16"/>
      <c r="XC31" s="16"/>
      <c r="XD31" s="16"/>
      <c r="XE31" s="16"/>
      <c r="XF31" s="16"/>
      <c r="XG31" s="16"/>
      <c r="XH31" s="16"/>
      <c r="XI31" s="16"/>
      <c r="XJ31" s="16"/>
      <c r="XK31" s="16"/>
      <c r="XL31" s="16"/>
      <c r="XM31" s="16"/>
      <c r="XN31" s="16"/>
      <c r="XO31" s="16"/>
      <c r="XP31" s="16"/>
      <c r="XQ31" s="16"/>
      <c r="XR31" s="16"/>
      <c r="XS31" s="16"/>
      <c r="XT31" s="16"/>
      <c r="XU31" s="16"/>
      <c r="XV31" s="16"/>
      <c r="XW31" s="16"/>
      <c r="XX31" s="16"/>
      <c r="XY31" s="16"/>
      <c r="XZ31" s="16"/>
      <c r="YA31" s="16"/>
      <c r="YB31" s="16"/>
      <c r="YC31" s="16"/>
      <c r="YD31" s="16"/>
      <c r="YE31" s="16"/>
      <c r="YF31" s="16"/>
      <c r="YG31" s="16"/>
      <c r="YH31" s="16"/>
      <c r="YI31" s="16"/>
      <c r="YJ31" s="16"/>
      <c r="YK31" s="16"/>
      <c r="YL31" s="16"/>
      <c r="YM31" s="16"/>
      <c r="YN31" s="16"/>
      <c r="YO31" s="16"/>
      <c r="YP31" s="16"/>
      <c r="YQ31" s="16"/>
      <c r="YR31" s="16"/>
      <c r="YS31" s="16"/>
      <c r="YT31" s="16"/>
      <c r="YU31" s="16"/>
      <c r="YV31" s="16"/>
      <c r="YW31" s="16"/>
      <c r="YX31" s="16"/>
      <c r="YY31" s="16"/>
      <c r="YZ31" s="16"/>
      <c r="ZA31" s="16"/>
      <c r="ZB31" s="16"/>
      <c r="ZC31" s="16"/>
      <c r="ZD31" s="16"/>
      <c r="ZE31" s="16"/>
      <c r="ZF31" s="16"/>
      <c r="ZG31" s="16"/>
      <c r="ZH31" s="16"/>
      <c r="ZI31" s="16"/>
      <c r="ZJ31" s="16"/>
      <c r="ZK31" s="16"/>
      <c r="ZL31" s="16"/>
      <c r="ZM31" s="16"/>
      <c r="ZN31" s="16"/>
      <c r="ZO31" s="16"/>
      <c r="ZP31" s="16"/>
      <c r="ZQ31" s="16"/>
      <c r="ZR31" s="16"/>
      <c r="ZS31" s="16"/>
      <c r="ZT31" s="16"/>
      <c r="ZU31" s="16"/>
      <c r="ZV31" s="16"/>
      <c r="ZW31" s="16"/>
      <c r="ZX31" s="16"/>
      <c r="ZY31" s="16"/>
      <c r="ZZ31" s="16"/>
      <c r="AAA31" s="16"/>
      <c r="AAB31" s="16"/>
      <c r="AAC31" s="16"/>
      <c r="AAD31" s="16"/>
      <c r="AAE31" s="16"/>
      <c r="AAF31" s="16"/>
      <c r="AAG31" s="16"/>
      <c r="AAH31" s="16"/>
      <c r="AAI31" s="16"/>
      <c r="AAJ31" s="16"/>
      <c r="AAK31" s="16"/>
      <c r="AAL31" s="16"/>
      <c r="AAM31" s="16"/>
      <c r="AAN31" s="16"/>
      <c r="AAO31" s="16"/>
      <c r="AAP31" s="16"/>
      <c r="AAQ31" s="16"/>
      <c r="AAR31" s="16"/>
      <c r="AAS31" s="16"/>
      <c r="AAT31" s="16"/>
      <c r="AAU31" s="16"/>
      <c r="AAV31" s="16"/>
      <c r="AAW31" s="16"/>
      <c r="AAX31" s="16"/>
      <c r="AAY31" s="16"/>
      <c r="AAZ31" s="16"/>
      <c r="ABA31" s="16"/>
      <c r="ABB31" s="16"/>
      <c r="ABC31" s="16"/>
      <c r="ABD31" s="16"/>
      <c r="ABE31" s="16"/>
      <c r="ABF31" s="16"/>
      <c r="ABG31" s="16"/>
      <c r="ABH31" s="16"/>
      <c r="ABI31" s="16"/>
      <c r="ABJ31" s="16"/>
      <c r="ABK31" s="16"/>
      <c r="ABL31" s="16"/>
      <c r="ABM31" s="16"/>
      <c r="ABN31" s="16"/>
      <c r="ABO31" s="16"/>
      <c r="ABP31" s="16"/>
      <c r="ABQ31" s="16"/>
      <c r="ABR31" s="16"/>
      <c r="ABS31" s="16"/>
      <c r="ABT31" s="16"/>
      <c r="ABU31" s="16"/>
      <c r="ABV31" s="16"/>
      <c r="ABW31" s="16"/>
      <c r="ABX31" s="16"/>
      <c r="ABY31" s="16"/>
      <c r="ABZ31" s="16"/>
      <c r="ACA31" s="16"/>
      <c r="ACB31" s="16"/>
      <c r="ACC31" s="16"/>
      <c r="ACD31" s="16"/>
      <c r="ACE31" s="16"/>
      <c r="ACF31" s="16"/>
      <c r="ACG31" s="16"/>
      <c r="ACH31" s="16"/>
      <c r="ACI31" s="16"/>
      <c r="ACJ31" s="16"/>
      <c r="ACK31" s="16"/>
      <c r="ACL31" s="16"/>
      <c r="ACM31" s="16"/>
      <c r="ACN31" s="16"/>
      <c r="ACO31" s="16"/>
      <c r="ACP31" s="16"/>
      <c r="ACQ31" s="16"/>
      <c r="ACR31" s="16"/>
      <c r="ACS31" s="16"/>
      <c r="ACT31" s="16"/>
      <c r="ACU31" s="16"/>
      <c r="ACV31" s="16"/>
      <c r="ACW31" s="16"/>
      <c r="ACX31" s="16"/>
      <c r="ACY31" s="16"/>
      <c r="ACZ31" s="16"/>
      <c r="ADA31" s="16"/>
      <c r="ADB31" s="16"/>
      <c r="ADC31" s="16"/>
      <c r="ADD31" s="16"/>
      <c r="ADE31" s="16"/>
      <c r="ADF31" s="16"/>
      <c r="ADG31" s="16"/>
      <c r="ADH31" s="16"/>
      <c r="ADI31" s="16"/>
      <c r="ADJ31" s="16"/>
      <c r="ADK31" s="16"/>
      <c r="ADL31" s="16"/>
      <c r="ADM31" s="16"/>
      <c r="ADN31" s="16"/>
      <c r="ADO31" s="16"/>
      <c r="ADP31" s="16"/>
      <c r="ADQ31" s="16"/>
      <c r="ADR31" s="16"/>
      <c r="ADS31" s="16"/>
      <c r="ADT31" s="16"/>
      <c r="ADU31" s="16"/>
      <c r="ADV31" s="16"/>
      <c r="ADW31" s="16"/>
      <c r="ADX31" s="16"/>
      <c r="ADY31" s="16"/>
      <c r="ADZ31" s="16"/>
      <c r="AEA31" s="16"/>
      <c r="AEB31" s="16"/>
      <c r="AEC31" s="16"/>
      <c r="AED31" s="16"/>
      <c r="AEE31" s="16"/>
      <c r="AEF31" s="16"/>
      <c r="AEG31" s="16"/>
      <c r="AEH31" s="16"/>
      <c r="AEI31" s="16"/>
      <c r="AEJ31" s="16"/>
      <c r="AEK31" s="16"/>
      <c r="AEL31" s="16"/>
      <c r="AEM31" s="16"/>
      <c r="AEN31" s="16"/>
      <c r="AEO31" s="16"/>
      <c r="AEP31" s="16"/>
      <c r="AEQ31" s="16"/>
      <c r="AER31" s="16"/>
      <c r="AES31" s="16"/>
      <c r="AET31" s="16"/>
      <c r="AEU31" s="16"/>
      <c r="AEV31" s="16"/>
      <c r="AEW31" s="16"/>
      <c r="AEX31" s="16"/>
      <c r="AEY31" s="16"/>
      <c r="AEZ31" s="16"/>
      <c r="AFA31" s="16"/>
      <c r="AFB31" s="16"/>
      <c r="AFC31" s="16"/>
      <c r="AFD31" s="16"/>
      <c r="AFE31" s="16"/>
      <c r="AFF31" s="16"/>
      <c r="AFG31" s="16"/>
      <c r="AFH31" s="16"/>
      <c r="AFI31" s="16"/>
      <c r="AFJ31" s="16"/>
      <c r="AFK31" s="16"/>
      <c r="AFL31" s="16"/>
      <c r="AFM31" s="16"/>
      <c r="AFN31" s="16"/>
      <c r="AFO31" s="16"/>
      <c r="AFP31" s="16"/>
      <c r="AFQ31" s="16"/>
      <c r="AFR31" s="16"/>
      <c r="AFS31" s="16"/>
      <c r="AFT31" s="16"/>
      <c r="AFU31" s="16"/>
      <c r="AFV31" s="16"/>
      <c r="AFW31" s="16"/>
      <c r="AFX31" s="16"/>
      <c r="AFY31" s="16"/>
      <c r="AFZ31" s="16"/>
      <c r="AGA31" s="16"/>
      <c r="AGB31" s="16"/>
      <c r="AGC31" s="16"/>
      <c r="AGD31" s="16"/>
      <c r="AGE31" s="16"/>
      <c r="AGF31" s="16"/>
      <c r="AGG31" s="16"/>
      <c r="AGH31" s="16"/>
      <c r="AGI31" s="16"/>
      <c r="AGJ31" s="16"/>
      <c r="AGK31" s="16"/>
      <c r="AGL31" s="16"/>
      <c r="AGM31" s="16"/>
      <c r="AGN31" s="16"/>
      <c r="AGO31" s="16"/>
      <c r="AGP31" s="16"/>
      <c r="AGQ31" s="16"/>
      <c r="AGR31" s="16"/>
      <c r="AGS31" s="16"/>
      <c r="AGT31" s="16"/>
      <c r="AGU31" s="16"/>
      <c r="AGV31" s="16"/>
      <c r="AGW31" s="16"/>
      <c r="AGX31" s="16"/>
      <c r="AGY31" s="16"/>
      <c r="AGZ31" s="16"/>
      <c r="AHA31" s="16"/>
      <c r="AHB31" s="16"/>
      <c r="AHC31" s="16"/>
      <c r="AHD31" s="16"/>
      <c r="AHE31" s="16"/>
      <c r="AHF31" s="16"/>
      <c r="AHG31" s="16"/>
      <c r="AHH31" s="16"/>
      <c r="AHI31" s="16"/>
      <c r="AHJ31" s="16"/>
      <c r="AHK31" s="16"/>
      <c r="AHL31" s="16"/>
      <c r="AHM31" s="16"/>
      <c r="AHN31" s="16"/>
      <c r="AHO31" s="16"/>
      <c r="AHP31" s="16"/>
      <c r="AHQ31" s="16"/>
      <c r="AHR31" s="16"/>
      <c r="AHS31" s="16"/>
      <c r="AHT31" s="16"/>
      <c r="AHU31" s="16"/>
      <c r="AHV31" s="16"/>
      <c r="AHW31" s="16"/>
      <c r="AHX31" s="16"/>
      <c r="AHY31" s="16"/>
      <c r="AHZ31" s="16"/>
      <c r="AIA31" s="16"/>
      <c r="AIB31" s="16"/>
      <c r="AIC31" s="16"/>
      <c r="AID31" s="16"/>
      <c r="AIE31" s="16"/>
      <c r="AIF31" s="16"/>
      <c r="AIG31" s="16"/>
      <c r="AIH31" s="16"/>
      <c r="AII31" s="16"/>
      <c r="AIJ31" s="16"/>
      <c r="AIK31" s="16"/>
      <c r="AIL31" s="16"/>
      <c r="AIM31" s="16"/>
      <c r="AIN31" s="16"/>
      <c r="AIO31" s="16"/>
      <c r="AIP31" s="16"/>
      <c r="AIQ31" s="16"/>
      <c r="AIR31" s="16"/>
      <c r="AIS31" s="16"/>
      <c r="AIT31" s="16"/>
      <c r="AIU31" s="16"/>
      <c r="AIV31" s="16"/>
      <c r="AIW31" s="16"/>
      <c r="AIX31" s="16"/>
      <c r="AIY31" s="16"/>
      <c r="AIZ31" s="16"/>
      <c r="AJA31" s="16"/>
      <c r="AJB31" s="16"/>
      <c r="AJC31" s="16"/>
      <c r="AJD31" s="16"/>
      <c r="AJE31" s="16"/>
      <c r="AJF31" s="16"/>
      <c r="AJG31" s="16"/>
      <c r="AJH31" s="16"/>
      <c r="AJI31" s="16"/>
      <c r="AJJ31" s="16"/>
      <c r="AJK31" s="16"/>
      <c r="AJL31" s="16"/>
      <c r="AJM31" s="16"/>
      <c r="AJN31" s="16"/>
      <c r="AJO31" s="16"/>
      <c r="AJP31" s="16"/>
      <c r="AJQ31" s="16"/>
      <c r="AJR31" s="16"/>
      <c r="AJS31" s="16"/>
      <c r="AJT31" s="16"/>
      <c r="AJU31" s="16"/>
      <c r="AJV31" s="16"/>
      <c r="AJW31" s="16"/>
      <c r="AJX31" s="16"/>
      <c r="AJY31" s="16"/>
      <c r="AJZ31" s="16"/>
      <c r="AKA31" s="16"/>
      <c r="AKB31" s="16"/>
      <c r="AKC31" s="16"/>
      <c r="AKD31" s="16"/>
      <c r="AKE31" s="16"/>
      <c r="AKF31" s="16"/>
      <c r="AKG31" s="16"/>
      <c r="AKH31" s="16"/>
      <c r="AKI31" s="16"/>
      <c r="AKJ31" s="16"/>
      <c r="AKK31" s="16"/>
      <c r="AKL31" s="16"/>
      <c r="AKM31" s="16"/>
      <c r="AKN31" s="16"/>
      <c r="AKO31" s="16"/>
      <c r="AKP31" s="16"/>
      <c r="AKQ31" s="16"/>
      <c r="AKR31" s="16"/>
      <c r="AKS31" s="16"/>
      <c r="AKT31" s="16"/>
      <c r="AKU31" s="16"/>
      <c r="AKV31" s="16"/>
      <c r="AKW31" s="16"/>
      <c r="AKX31" s="16"/>
      <c r="AKY31" s="16"/>
      <c r="AKZ31" s="16"/>
      <c r="ALA31" s="16"/>
      <c r="ALB31" s="16"/>
      <c r="ALC31" s="16"/>
      <c r="ALD31" s="16"/>
      <c r="ALE31" s="16"/>
      <c r="ALF31" s="16"/>
      <c r="ALG31" s="16"/>
      <c r="ALH31" s="16"/>
      <c r="ALI31" s="16"/>
      <c r="ALJ31" s="16"/>
      <c r="ALK31" s="16"/>
      <c r="ALL31" s="16"/>
      <c r="ALM31" s="16"/>
      <c r="ALN31" s="16"/>
      <c r="ALO31" s="16"/>
      <c r="ALP31" s="16"/>
      <c r="ALQ31" s="16"/>
      <c r="ALR31" s="16"/>
      <c r="ALS31" s="16"/>
      <c r="ALT31" s="16"/>
      <c r="ALU31" s="16"/>
      <c r="ALV31" s="16"/>
      <c r="ALW31" s="16"/>
      <c r="ALX31" s="16"/>
      <c r="ALY31" s="16"/>
      <c r="ALZ31" s="16"/>
      <c r="AMA31" s="16"/>
      <c r="AMB31" s="16"/>
      <c r="AMC31" s="16"/>
      <c r="AMD31" s="16"/>
      <c r="AME31" s="16"/>
      <c r="AMF31" s="16"/>
      <c r="AMG31" s="16"/>
      <c r="AMH31" s="16"/>
      <c r="AMI31" s="16"/>
      <c r="AMJ31" s="16"/>
      <c r="AMK31" s="16"/>
    </row>
    <row r="32" spans="1:1025">
      <c r="A32" s="18">
        <v>30</v>
      </c>
      <c r="B32" s="42" t="s">
        <v>40</v>
      </c>
      <c r="E32" s="16">
        <v>2</v>
      </c>
      <c r="F32" s="15">
        <f>E32/tiempo!$J$14</f>
        <v>1.0638297872340425E-2</v>
      </c>
      <c r="G32" s="16">
        <v>4</v>
      </c>
      <c r="I32" s="15">
        <f>IF(ISBLANK(LOOKUP(A32,'2'!$A:$A,'2'!$R:$R)),0,F32)</f>
        <v>1.0638297872340425E-2</v>
      </c>
      <c r="J32" s="16">
        <f>LOOKUP(A32,'2'!$A:$A,'2'!$R:$R)</f>
        <v>4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  <c r="ABI32" s="16"/>
      <c r="ABJ32" s="16"/>
      <c r="ABK32" s="16"/>
      <c r="ABL32" s="16"/>
      <c r="ABM32" s="16"/>
      <c r="ABN32" s="16"/>
      <c r="ABO32" s="16"/>
      <c r="ABP32" s="16"/>
      <c r="ABQ32" s="16"/>
      <c r="ABR32" s="16"/>
      <c r="ABS32" s="16"/>
      <c r="ABT32" s="16"/>
      <c r="ABU32" s="16"/>
      <c r="ABV32" s="16"/>
      <c r="ABW32" s="16"/>
      <c r="ABX32" s="16"/>
      <c r="ABY32" s="16"/>
      <c r="ABZ32" s="16"/>
      <c r="ACA32" s="16"/>
      <c r="ACB32" s="16"/>
      <c r="ACC32" s="16"/>
      <c r="ACD32" s="16"/>
      <c r="ACE32" s="16"/>
      <c r="ACF32" s="16"/>
      <c r="ACG32" s="16"/>
      <c r="ACH32" s="16"/>
      <c r="ACI32" s="16"/>
      <c r="ACJ32" s="16"/>
      <c r="ACK32" s="16"/>
      <c r="ACL32" s="16"/>
      <c r="ACM32" s="16"/>
      <c r="ACN32" s="16"/>
      <c r="ACO32" s="16"/>
      <c r="ACP32" s="16"/>
      <c r="ACQ32" s="16"/>
      <c r="ACR32" s="16"/>
      <c r="ACS32" s="16"/>
      <c r="ACT32" s="16"/>
      <c r="ACU32" s="16"/>
      <c r="ACV32" s="16"/>
      <c r="ACW32" s="16"/>
      <c r="ACX32" s="16"/>
      <c r="ACY32" s="16"/>
      <c r="ACZ32" s="16"/>
      <c r="ADA32" s="16"/>
      <c r="ADB32" s="16"/>
      <c r="ADC32" s="16"/>
      <c r="ADD32" s="16"/>
      <c r="ADE32" s="16"/>
      <c r="ADF32" s="16"/>
      <c r="ADG32" s="16"/>
      <c r="ADH32" s="16"/>
      <c r="ADI32" s="16"/>
      <c r="ADJ32" s="16"/>
      <c r="ADK32" s="16"/>
      <c r="ADL32" s="16"/>
      <c r="ADM32" s="16"/>
      <c r="ADN32" s="16"/>
      <c r="ADO32" s="16"/>
      <c r="ADP32" s="16"/>
      <c r="ADQ32" s="16"/>
      <c r="ADR32" s="16"/>
      <c r="ADS32" s="16"/>
      <c r="ADT32" s="16"/>
      <c r="ADU32" s="16"/>
      <c r="ADV32" s="16"/>
      <c r="ADW32" s="16"/>
      <c r="ADX32" s="16"/>
      <c r="ADY32" s="16"/>
      <c r="ADZ32" s="16"/>
      <c r="AEA32" s="16"/>
      <c r="AEB32" s="16"/>
      <c r="AEC32" s="16"/>
      <c r="AED32" s="16"/>
      <c r="AEE32" s="16"/>
      <c r="AEF32" s="16"/>
      <c r="AEG32" s="16"/>
      <c r="AEH32" s="16"/>
      <c r="AEI32" s="16"/>
      <c r="AEJ32" s="16"/>
      <c r="AEK32" s="16"/>
      <c r="AEL32" s="16"/>
      <c r="AEM32" s="16"/>
      <c r="AEN32" s="16"/>
      <c r="AEO32" s="16"/>
      <c r="AEP32" s="16"/>
      <c r="AEQ32" s="16"/>
      <c r="AER32" s="16"/>
      <c r="AES32" s="16"/>
      <c r="AET32" s="16"/>
      <c r="AEU32" s="16"/>
      <c r="AEV32" s="16"/>
      <c r="AEW32" s="16"/>
      <c r="AEX32" s="16"/>
      <c r="AEY32" s="16"/>
      <c r="AEZ32" s="16"/>
      <c r="AFA32" s="16"/>
      <c r="AFB32" s="16"/>
      <c r="AFC32" s="16"/>
      <c r="AFD32" s="16"/>
      <c r="AFE32" s="16"/>
      <c r="AFF32" s="16"/>
      <c r="AFG32" s="16"/>
      <c r="AFH32" s="16"/>
      <c r="AFI32" s="16"/>
      <c r="AFJ32" s="16"/>
      <c r="AFK32" s="16"/>
      <c r="AFL32" s="16"/>
      <c r="AFM32" s="16"/>
      <c r="AFN32" s="16"/>
      <c r="AFO32" s="16"/>
      <c r="AFP32" s="16"/>
      <c r="AFQ32" s="16"/>
      <c r="AFR32" s="16"/>
      <c r="AFS32" s="16"/>
      <c r="AFT32" s="16"/>
      <c r="AFU32" s="16"/>
      <c r="AFV32" s="16"/>
      <c r="AFW32" s="16"/>
      <c r="AFX32" s="16"/>
      <c r="AFY32" s="16"/>
      <c r="AFZ32" s="16"/>
      <c r="AGA32" s="16"/>
      <c r="AGB32" s="16"/>
      <c r="AGC32" s="16"/>
      <c r="AGD32" s="16"/>
      <c r="AGE32" s="16"/>
      <c r="AGF32" s="16"/>
      <c r="AGG32" s="16"/>
      <c r="AGH32" s="16"/>
      <c r="AGI32" s="16"/>
      <c r="AGJ32" s="16"/>
      <c r="AGK32" s="16"/>
      <c r="AGL32" s="16"/>
      <c r="AGM32" s="16"/>
      <c r="AGN32" s="16"/>
      <c r="AGO32" s="16"/>
      <c r="AGP32" s="16"/>
      <c r="AGQ32" s="16"/>
      <c r="AGR32" s="16"/>
      <c r="AGS32" s="16"/>
      <c r="AGT32" s="16"/>
      <c r="AGU32" s="16"/>
      <c r="AGV32" s="16"/>
      <c r="AGW32" s="16"/>
      <c r="AGX32" s="16"/>
      <c r="AGY32" s="16"/>
      <c r="AGZ32" s="16"/>
      <c r="AHA32" s="16"/>
      <c r="AHB32" s="16"/>
      <c r="AHC32" s="16"/>
      <c r="AHD32" s="16"/>
      <c r="AHE32" s="16"/>
      <c r="AHF32" s="16"/>
      <c r="AHG32" s="16"/>
      <c r="AHH32" s="16"/>
      <c r="AHI32" s="16"/>
      <c r="AHJ32" s="16"/>
      <c r="AHK32" s="16"/>
      <c r="AHL32" s="16"/>
      <c r="AHM32" s="16"/>
      <c r="AHN32" s="16"/>
      <c r="AHO32" s="16"/>
      <c r="AHP32" s="16"/>
      <c r="AHQ32" s="16"/>
      <c r="AHR32" s="16"/>
      <c r="AHS32" s="16"/>
      <c r="AHT32" s="16"/>
      <c r="AHU32" s="16"/>
      <c r="AHV32" s="16"/>
      <c r="AHW32" s="16"/>
      <c r="AHX32" s="16"/>
      <c r="AHY32" s="16"/>
      <c r="AHZ32" s="16"/>
      <c r="AIA32" s="16"/>
      <c r="AIB32" s="16"/>
      <c r="AIC32" s="16"/>
      <c r="AID32" s="16"/>
      <c r="AIE32" s="16"/>
      <c r="AIF32" s="16"/>
      <c r="AIG32" s="16"/>
      <c r="AIH32" s="16"/>
      <c r="AII32" s="16"/>
      <c r="AIJ32" s="16"/>
      <c r="AIK32" s="16"/>
      <c r="AIL32" s="16"/>
      <c r="AIM32" s="16"/>
      <c r="AIN32" s="16"/>
      <c r="AIO32" s="16"/>
      <c r="AIP32" s="16"/>
      <c r="AIQ32" s="16"/>
      <c r="AIR32" s="16"/>
      <c r="AIS32" s="16"/>
      <c r="AIT32" s="16"/>
      <c r="AIU32" s="16"/>
      <c r="AIV32" s="16"/>
      <c r="AIW32" s="16"/>
      <c r="AIX32" s="16"/>
      <c r="AIY32" s="16"/>
      <c r="AIZ32" s="16"/>
      <c r="AJA32" s="16"/>
      <c r="AJB32" s="16"/>
      <c r="AJC32" s="16"/>
      <c r="AJD32" s="16"/>
      <c r="AJE32" s="16"/>
      <c r="AJF32" s="16"/>
      <c r="AJG32" s="16"/>
      <c r="AJH32" s="16"/>
      <c r="AJI32" s="16"/>
      <c r="AJJ32" s="16"/>
      <c r="AJK32" s="16"/>
      <c r="AJL32" s="16"/>
      <c r="AJM32" s="16"/>
      <c r="AJN32" s="16"/>
      <c r="AJO32" s="16"/>
      <c r="AJP32" s="16"/>
      <c r="AJQ32" s="16"/>
      <c r="AJR32" s="16"/>
      <c r="AJS32" s="16"/>
      <c r="AJT32" s="16"/>
      <c r="AJU32" s="16"/>
      <c r="AJV32" s="16"/>
      <c r="AJW32" s="16"/>
      <c r="AJX32" s="16"/>
      <c r="AJY32" s="16"/>
      <c r="AJZ32" s="16"/>
      <c r="AKA32" s="16"/>
      <c r="AKB32" s="16"/>
      <c r="AKC32" s="16"/>
      <c r="AKD32" s="16"/>
      <c r="AKE32" s="16"/>
      <c r="AKF32" s="16"/>
      <c r="AKG32" s="16"/>
      <c r="AKH32" s="16"/>
      <c r="AKI32" s="16"/>
      <c r="AKJ32" s="16"/>
      <c r="AKK32" s="16"/>
      <c r="AKL32" s="16"/>
      <c r="AKM32" s="16"/>
      <c r="AKN32" s="16"/>
      <c r="AKO32" s="16"/>
      <c r="AKP32" s="16"/>
      <c r="AKQ32" s="16"/>
      <c r="AKR32" s="16"/>
      <c r="AKS32" s="16"/>
      <c r="AKT32" s="16"/>
      <c r="AKU32" s="16"/>
      <c r="AKV32" s="16"/>
      <c r="AKW32" s="16"/>
      <c r="AKX32" s="16"/>
      <c r="AKY32" s="16"/>
      <c r="AKZ32" s="16"/>
      <c r="ALA32" s="16"/>
      <c r="ALB32" s="16"/>
      <c r="ALC32" s="16"/>
      <c r="ALD32" s="16"/>
      <c r="ALE32" s="16"/>
      <c r="ALF32" s="16"/>
      <c r="ALG32" s="16"/>
      <c r="ALH32" s="16"/>
      <c r="ALI32" s="16"/>
      <c r="ALJ32" s="16"/>
      <c r="ALK32" s="16"/>
      <c r="ALL32" s="16"/>
      <c r="ALM32" s="16"/>
      <c r="ALN32" s="16"/>
      <c r="ALO32" s="16"/>
      <c r="ALP32" s="16"/>
      <c r="ALQ32" s="16"/>
      <c r="ALR32" s="16"/>
      <c r="ALS32" s="16"/>
      <c r="ALT32" s="16"/>
      <c r="ALU32" s="16"/>
      <c r="ALV32" s="16"/>
      <c r="ALW32" s="16"/>
      <c r="ALX32" s="16"/>
      <c r="ALY32" s="16"/>
      <c r="ALZ32" s="16"/>
      <c r="AMA32" s="16"/>
      <c r="AMB32" s="16"/>
      <c r="AMC32" s="16"/>
      <c r="AMD32" s="16"/>
      <c r="AME32" s="16"/>
      <c r="AMF32" s="16"/>
      <c r="AMG32" s="16"/>
      <c r="AMH32" s="16"/>
      <c r="AMI32" s="16"/>
      <c r="AMJ32" s="16"/>
      <c r="AMK32" s="16"/>
    </row>
    <row r="33" spans="1:1025" ht="25.5">
      <c r="A33" s="18">
        <v>31</v>
      </c>
      <c r="B33" s="42" t="s">
        <v>41</v>
      </c>
      <c r="E33" s="16">
        <v>3</v>
      </c>
      <c r="F33" s="15">
        <f>E33/tiempo!$J$14</f>
        <v>1.5957446808510637E-2</v>
      </c>
      <c r="G33" s="16">
        <v>4</v>
      </c>
      <c r="I33" s="15">
        <f>IF(ISBLANK(LOOKUP(A33,'2'!$A:$A,'2'!$R:$R)),0,F33)</f>
        <v>1.5957446808510637E-2</v>
      </c>
      <c r="J33" s="16">
        <f>LOOKUP(A33,'2'!$A:$A,'2'!$R:$R)</f>
        <v>4</v>
      </c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  <c r="MY33" s="16"/>
      <c r="MZ33" s="16"/>
      <c r="NA33" s="16"/>
      <c r="NB33" s="16"/>
      <c r="NC33" s="16"/>
      <c r="ND33" s="16"/>
      <c r="NE33" s="16"/>
      <c r="NF33" s="16"/>
      <c r="NG33" s="16"/>
      <c r="NH33" s="16"/>
      <c r="NI33" s="16"/>
      <c r="NJ33" s="16"/>
      <c r="NK33" s="16"/>
      <c r="NL33" s="16"/>
      <c r="NM33" s="16"/>
      <c r="NN33" s="16"/>
      <c r="NO33" s="16"/>
      <c r="NP33" s="16"/>
      <c r="NQ33" s="16"/>
      <c r="NR33" s="16"/>
      <c r="NS33" s="16"/>
      <c r="NT33" s="16"/>
      <c r="NU33" s="16"/>
      <c r="NV33" s="16"/>
      <c r="NW33" s="16"/>
      <c r="NX33" s="16"/>
      <c r="NY33" s="16"/>
      <c r="NZ33" s="16"/>
      <c r="OA33" s="16"/>
      <c r="OB33" s="16"/>
      <c r="OC33" s="16"/>
      <c r="OD33" s="16"/>
      <c r="OE33" s="16"/>
      <c r="OF33" s="16"/>
      <c r="OG33" s="16"/>
      <c r="OH33" s="16"/>
      <c r="OI33" s="16"/>
      <c r="OJ33" s="16"/>
      <c r="OK33" s="16"/>
      <c r="OL33" s="16"/>
      <c r="OM33" s="16"/>
      <c r="ON33" s="16"/>
      <c r="OO33" s="16"/>
      <c r="OP33" s="16"/>
      <c r="OQ33" s="16"/>
      <c r="OR33" s="16"/>
      <c r="OS33" s="16"/>
      <c r="OT33" s="16"/>
      <c r="OU33" s="16"/>
      <c r="OV33" s="16"/>
      <c r="OW33" s="16"/>
      <c r="OX33" s="16"/>
      <c r="OY33" s="16"/>
      <c r="OZ33" s="16"/>
      <c r="PA33" s="16"/>
      <c r="PB33" s="16"/>
      <c r="PC33" s="16"/>
      <c r="PD33" s="16"/>
      <c r="PE33" s="16"/>
      <c r="PF33" s="16"/>
      <c r="PG33" s="16"/>
      <c r="PH33" s="16"/>
      <c r="PI33" s="16"/>
      <c r="PJ33" s="16"/>
      <c r="PK33" s="16"/>
      <c r="PL33" s="16"/>
      <c r="PM33" s="16"/>
      <c r="PN33" s="16"/>
      <c r="PO33" s="16"/>
      <c r="PP33" s="16"/>
      <c r="PQ33" s="16"/>
      <c r="PR33" s="16"/>
      <c r="PS33" s="16"/>
      <c r="PT33" s="16"/>
      <c r="PU33" s="16"/>
      <c r="PV33" s="16"/>
      <c r="PW33" s="16"/>
      <c r="PX33" s="16"/>
      <c r="PY33" s="16"/>
      <c r="PZ33" s="16"/>
      <c r="QA33" s="16"/>
      <c r="QB33" s="16"/>
      <c r="QC33" s="16"/>
      <c r="QD33" s="16"/>
      <c r="QE33" s="16"/>
      <c r="QF33" s="16"/>
      <c r="QG33" s="16"/>
      <c r="QH33" s="16"/>
      <c r="QI33" s="16"/>
      <c r="QJ33" s="16"/>
      <c r="QK33" s="16"/>
      <c r="QL33" s="16"/>
      <c r="QM33" s="16"/>
      <c r="QN33" s="16"/>
      <c r="QO33" s="16"/>
      <c r="QP33" s="16"/>
      <c r="QQ33" s="16"/>
      <c r="QR33" s="16"/>
      <c r="QS33" s="16"/>
      <c r="QT33" s="16"/>
      <c r="QU33" s="16"/>
      <c r="QV33" s="16"/>
      <c r="QW33" s="16"/>
      <c r="QX33" s="16"/>
      <c r="QY33" s="16"/>
      <c r="QZ33" s="16"/>
      <c r="RA33" s="16"/>
      <c r="RB33" s="16"/>
      <c r="RC33" s="16"/>
      <c r="RD33" s="16"/>
      <c r="RE33" s="16"/>
      <c r="RF33" s="16"/>
      <c r="RG33" s="16"/>
      <c r="RH33" s="16"/>
      <c r="RI33" s="16"/>
      <c r="RJ33" s="16"/>
      <c r="RK33" s="16"/>
      <c r="RL33" s="16"/>
      <c r="RM33" s="16"/>
      <c r="RN33" s="16"/>
      <c r="RO33" s="16"/>
      <c r="RP33" s="16"/>
      <c r="RQ33" s="16"/>
      <c r="RR33" s="16"/>
      <c r="RS33" s="16"/>
      <c r="RT33" s="16"/>
      <c r="RU33" s="16"/>
      <c r="RV33" s="16"/>
      <c r="RW33" s="16"/>
      <c r="RX33" s="16"/>
      <c r="RY33" s="16"/>
      <c r="RZ33" s="16"/>
      <c r="SA33" s="16"/>
      <c r="SB33" s="16"/>
      <c r="SC33" s="16"/>
      <c r="SD33" s="16"/>
      <c r="SE33" s="16"/>
      <c r="SF33" s="16"/>
      <c r="SG33" s="16"/>
      <c r="SH33" s="16"/>
      <c r="SI33" s="16"/>
      <c r="SJ33" s="16"/>
      <c r="SK33" s="16"/>
      <c r="SL33" s="16"/>
      <c r="SM33" s="16"/>
      <c r="SN33" s="16"/>
      <c r="SO33" s="16"/>
      <c r="SP33" s="16"/>
      <c r="SQ33" s="16"/>
      <c r="SR33" s="16"/>
      <c r="SS33" s="16"/>
      <c r="ST33" s="16"/>
      <c r="SU33" s="16"/>
      <c r="SV33" s="16"/>
      <c r="SW33" s="16"/>
      <c r="SX33" s="16"/>
      <c r="SY33" s="16"/>
      <c r="SZ33" s="16"/>
      <c r="TA33" s="16"/>
      <c r="TB33" s="16"/>
      <c r="TC33" s="16"/>
      <c r="TD33" s="16"/>
      <c r="TE33" s="16"/>
      <c r="TF33" s="16"/>
      <c r="TG33" s="16"/>
      <c r="TH33" s="16"/>
      <c r="TI33" s="16"/>
      <c r="TJ33" s="16"/>
      <c r="TK33" s="16"/>
      <c r="TL33" s="16"/>
      <c r="TM33" s="16"/>
      <c r="TN33" s="16"/>
      <c r="TO33" s="16"/>
      <c r="TP33" s="16"/>
      <c r="TQ33" s="16"/>
      <c r="TR33" s="16"/>
      <c r="TS33" s="16"/>
      <c r="TT33" s="16"/>
      <c r="TU33" s="16"/>
      <c r="TV33" s="16"/>
      <c r="TW33" s="16"/>
      <c r="TX33" s="16"/>
      <c r="TY33" s="16"/>
      <c r="TZ33" s="16"/>
      <c r="UA33" s="16"/>
      <c r="UB33" s="16"/>
      <c r="UC33" s="16"/>
      <c r="UD33" s="16"/>
      <c r="UE33" s="16"/>
      <c r="UF33" s="16"/>
      <c r="UG33" s="16"/>
      <c r="UH33" s="16"/>
      <c r="UI33" s="16"/>
      <c r="UJ33" s="16"/>
      <c r="UK33" s="16"/>
      <c r="UL33" s="16"/>
      <c r="UM33" s="16"/>
      <c r="UN33" s="16"/>
      <c r="UO33" s="16"/>
      <c r="UP33" s="16"/>
      <c r="UQ33" s="16"/>
      <c r="UR33" s="16"/>
      <c r="US33" s="16"/>
      <c r="UT33" s="16"/>
      <c r="UU33" s="16"/>
      <c r="UV33" s="16"/>
      <c r="UW33" s="16"/>
      <c r="UX33" s="16"/>
      <c r="UY33" s="16"/>
      <c r="UZ33" s="16"/>
      <c r="VA33" s="16"/>
      <c r="VB33" s="16"/>
      <c r="VC33" s="16"/>
      <c r="VD33" s="16"/>
      <c r="VE33" s="16"/>
      <c r="VF33" s="16"/>
      <c r="VG33" s="16"/>
      <c r="VH33" s="16"/>
      <c r="VI33" s="16"/>
      <c r="VJ33" s="16"/>
      <c r="VK33" s="16"/>
      <c r="VL33" s="16"/>
      <c r="VM33" s="16"/>
      <c r="VN33" s="16"/>
      <c r="VO33" s="16"/>
      <c r="VP33" s="16"/>
      <c r="VQ33" s="16"/>
      <c r="VR33" s="16"/>
      <c r="VS33" s="16"/>
      <c r="VT33" s="16"/>
      <c r="VU33" s="16"/>
      <c r="VV33" s="16"/>
      <c r="VW33" s="16"/>
      <c r="VX33" s="16"/>
      <c r="VY33" s="16"/>
      <c r="VZ33" s="16"/>
      <c r="WA33" s="16"/>
      <c r="WB33" s="16"/>
      <c r="WC33" s="16"/>
      <c r="WD33" s="16"/>
      <c r="WE33" s="16"/>
      <c r="WF33" s="16"/>
      <c r="WG33" s="16"/>
      <c r="WH33" s="16"/>
      <c r="WI33" s="16"/>
      <c r="WJ33" s="16"/>
      <c r="WK33" s="16"/>
      <c r="WL33" s="16"/>
      <c r="WM33" s="16"/>
      <c r="WN33" s="16"/>
      <c r="WO33" s="16"/>
      <c r="WP33" s="16"/>
      <c r="WQ33" s="16"/>
      <c r="WR33" s="16"/>
      <c r="WS33" s="16"/>
      <c r="WT33" s="16"/>
      <c r="WU33" s="16"/>
      <c r="WV33" s="16"/>
      <c r="WW33" s="16"/>
      <c r="WX33" s="16"/>
      <c r="WY33" s="16"/>
      <c r="WZ33" s="16"/>
      <c r="XA33" s="16"/>
      <c r="XB33" s="16"/>
      <c r="XC33" s="16"/>
      <c r="XD33" s="16"/>
      <c r="XE33" s="16"/>
      <c r="XF33" s="16"/>
      <c r="XG33" s="16"/>
      <c r="XH33" s="16"/>
      <c r="XI33" s="16"/>
      <c r="XJ33" s="16"/>
      <c r="XK33" s="16"/>
      <c r="XL33" s="16"/>
      <c r="XM33" s="16"/>
      <c r="XN33" s="16"/>
      <c r="XO33" s="16"/>
      <c r="XP33" s="16"/>
      <c r="XQ33" s="16"/>
      <c r="XR33" s="16"/>
      <c r="XS33" s="16"/>
      <c r="XT33" s="16"/>
      <c r="XU33" s="16"/>
      <c r="XV33" s="16"/>
      <c r="XW33" s="16"/>
      <c r="XX33" s="16"/>
      <c r="XY33" s="16"/>
      <c r="XZ33" s="16"/>
      <c r="YA33" s="16"/>
      <c r="YB33" s="16"/>
      <c r="YC33" s="16"/>
      <c r="YD33" s="16"/>
      <c r="YE33" s="16"/>
      <c r="YF33" s="16"/>
      <c r="YG33" s="16"/>
      <c r="YH33" s="16"/>
      <c r="YI33" s="16"/>
      <c r="YJ33" s="16"/>
      <c r="YK33" s="16"/>
      <c r="YL33" s="16"/>
      <c r="YM33" s="16"/>
      <c r="YN33" s="16"/>
      <c r="YO33" s="16"/>
      <c r="YP33" s="16"/>
      <c r="YQ33" s="16"/>
      <c r="YR33" s="16"/>
      <c r="YS33" s="16"/>
      <c r="YT33" s="16"/>
      <c r="YU33" s="16"/>
      <c r="YV33" s="16"/>
      <c r="YW33" s="16"/>
      <c r="YX33" s="16"/>
      <c r="YY33" s="16"/>
      <c r="YZ33" s="16"/>
      <c r="ZA33" s="16"/>
      <c r="ZB33" s="16"/>
      <c r="ZC33" s="16"/>
      <c r="ZD33" s="16"/>
      <c r="ZE33" s="16"/>
      <c r="ZF33" s="16"/>
      <c r="ZG33" s="16"/>
      <c r="ZH33" s="16"/>
      <c r="ZI33" s="16"/>
      <c r="ZJ33" s="16"/>
      <c r="ZK33" s="16"/>
      <c r="ZL33" s="16"/>
      <c r="ZM33" s="16"/>
      <c r="ZN33" s="16"/>
      <c r="ZO33" s="16"/>
      <c r="ZP33" s="16"/>
      <c r="ZQ33" s="16"/>
      <c r="ZR33" s="16"/>
      <c r="ZS33" s="16"/>
      <c r="ZT33" s="16"/>
      <c r="ZU33" s="16"/>
      <c r="ZV33" s="16"/>
      <c r="ZW33" s="16"/>
      <c r="ZX33" s="16"/>
      <c r="ZY33" s="16"/>
      <c r="ZZ33" s="16"/>
      <c r="AAA33" s="16"/>
      <c r="AAB33" s="16"/>
      <c r="AAC33" s="16"/>
      <c r="AAD33" s="16"/>
      <c r="AAE33" s="16"/>
      <c r="AAF33" s="16"/>
      <c r="AAG33" s="16"/>
      <c r="AAH33" s="16"/>
      <c r="AAI33" s="16"/>
      <c r="AAJ33" s="16"/>
      <c r="AAK33" s="16"/>
      <c r="AAL33" s="16"/>
      <c r="AAM33" s="16"/>
      <c r="AAN33" s="16"/>
      <c r="AAO33" s="16"/>
      <c r="AAP33" s="16"/>
      <c r="AAQ33" s="16"/>
      <c r="AAR33" s="16"/>
      <c r="AAS33" s="16"/>
      <c r="AAT33" s="16"/>
      <c r="AAU33" s="16"/>
      <c r="AAV33" s="16"/>
      <c r="AAW33" s="16"/>
      <c r="AAX33" s="16"/>
      <c r="AAY33" s="16"/>
      <c r="AAZ33" s="16"/>
      <c r="ABA33" s="16"/>
      <c r="ABB33" s="16"/>
      <c r="ABC33" s="16"/>
      <c r="ABD33" s="16"/>
      <c r="ABE33" s="16"/>
      <c r="ABF33" s="16"/>
      <c r="ABG33" s="16"/>
      <c r="ABH33" s="16"/>
      <c r="ABI33" s="16"/>
      <c r="ABJ33" s="16"/>
      <c r="ABK33" s="16"/>
      <c r="ABL33" s="16"/>
      <c r="ABM33" s="16"/>
      <c r="ABN33" s="16"/>
      <c r="ABO33" s="16"/>
      <c r="ABP33" s="16"/>
      <c r="ABQ33" s="16"/>
      <c r="ABR33" s="16"/>
      <c r="ABS33" s="16"/>
      <c r="ABT33" s="16"/>
      <c r="ABU33" s="16"/>
      <c r="ABV33" s="16"/>
      <c r="ABW33" s="16"/>
      <c r="ABX33" s="16"/>
      <c r="ABY33" s="16"/>
      <c r="ABZ33" s="16"/>
      <c r="ACA33" s="16"/>
      <c r="ACB33" s="16"/>
      <c r="ACC33" s="16"/>
      <c r="ACD33" s="16"/>
      <c r="ACE33" s="16"/>
      <c r="ACF33" s="16"/>
      <c r="ACG33" s="16"/>
      <c r="ACH33" s="16"/>
      <c r="ACI33" s="16"/>
      <c r="ACJ33" s="16"/>
      <c r="ACK33" s="16"/>
      <c r="ACL33" s="16"/>
      <c r="ACM33" s="16"/>
      <c r="ACN33" s="16"/>
      <c r="ACO33" s="16"/>
      <c r="ACP33" s="16"/>
      <c r="ACQ33" s="16"/>
      <c r="ACR33" s="16"/>
      <c r="ACS33" s="16"/>
      <c r="ACT33" s="16"/>
      <c r="ACU33" s="16"/>
      <c r="ACV33" s="16"/>
      <c r="ACW33" s="16"/>
      <c r="ACX33" s="16"/>
      <c r="ACY33" s="16"/>
      <c r="ACZ33" s="16"/>
      <c r="ADA33" s="16"/>
      <c r="ADB33" s="16"/>
      <c r="ADC33" s="16"/>
      <c r="ADD33" s="16"/>
      <c r="ADE33" s="16"/>
      <c r="ADF33" s="16"/>
      <c r="ADG33" s="16"/>
      <c r="ADH33" s="16"/>
      <c r="ADI33" s="16"/>
      <c r="ADJ33" s="16"/>
      <c r="ADK33" s="16"/>
      <c r="ADL33" s="16"/>
      <c r="ADM33" s="16"/>
      <c r="ADN33" s="16"/>
      <c r="ADO33" s="16"/>
      <c r="ADP33" s="16"/>
      <c r="ADQ33" s="16"/>
      <c r="ADR33" s="16"/>
      <c r="ADS33" s="16"/>
      <c r="ADT33" s="16"/>
      <c r="ADU33" s="16"/>
      <c r="ADV33" s="16"/>
      <c r="ADW33" s="16"/>
      <c r="ADX33" s="16"/>
      <c r="ADY33" s="16"/>
      <c r="ADZ33" s="16"/>
      <c r="AEA33" s="16"/>
      <c r="AEB33" s="16"/>
      <c r="AEC33" s="16"/>
      <c r="AED33" s="16"/>
      <c r="AEE33" s="16"/>
      <c r="AEF33" s="16"/>
      <c r="AEG33" s="16"/>
      <c r="AEH33" s="16"/>
      <c r="AEI33" s="16"/>
      <c r="AEJ33" s="16"/>
      <c r="AEK33" s="16"/>
      <c r="AEL33" s="16"/>
      <c r="AEM33" s="16"/>
      <c r="AEN33" s="16"/>
      <c r="AEO33" s="16"/>
      <c r="AEP33" s="16"/>
      <c r="AEQ33" s="16"/>
      <c r="AER33" s="16"/>
      <c r="AES33" s="16"/>
      <c r="AET33" s="16"/>
      <c r="AEU33" s="16"/>
      <c r="AEV33" s="16"/>
      <c r="AEW33" s="16"/>
      <c r="AEX33" s="16"/>
      <c r="AEY33" s="16"/>
      <c r="AEZ33" s="16"/>
      <c r="AFA33" s="16"/>
      <c r="AFB33" s="16"/>
      <c r="AFC33" s="16"/>
      <c r="AFD33" s="16"/>
      <c r="AFE33" s="16"/>
      <c r="AFF33" s="16"/>
      <c r="AFG33" s="16"/>
      <c r="AFH33" s="16"/>
      <c r="AFI33" s="16"/>
      <c r="AFJ33" s="16"/>
      <c r="AFK33" s="16"/>
      <c r="AFL33" s="16"/>
      <c r="AFM33" s="16"/>
      <c r="AFN33" s="16"/>
      <c r="AFO33" s="16"/>
      <c r="AFP33" s="16"/>
      <c r="AFQ33" s="16"/>
      <c r="AFR33" s="16"/>
      <c r="AFS33" s="16"/>
      <c r="AFT33" s="16"/>
      <c r="AFU33" s="16"/>
      <c r="AFV33" s="16"/>
      <c r="AFW33" s="16"/>
      <c r="AFX33" s="16"/>
      <c r="AFY33" s="16"/>
      <c r="AFZ33" s="16"/>
      <c r="AGA33" s="16"/>
      <c r="AGB33" s="16"/>
      <c r="AGC33" s="16"/>
      <c r="AGD33" s="16"/>
      <c r="AGE33" s="16"/>
      <c r="AGF33" s="16"/>
      <c r="AGG33" s="16"/>
      <c r="AGH33" s="16"/>
      <c r="AGI33" s="16"/>
      <c r="AGJ33" s="16"/>
      <c r="AGK33" s="16"/>
      <c r="AGL33" s="16"/>
      <c r="AGM33" s="16"/>
      <c r="AGN33" s="16"/>
      <c r="AGO33" s="16"/>
      <c r="AGP33" s="16"/>
      <c r="AGQ33" s="16"/>
      <c r="AGR33" s="16"/>
      <c r="AGS33" s="16"/>
      <c r="AGT33" s="16"/>
      <c r="AGU33" s="16"/>
      <c r="AGV33" s="16"/>
      <c r="AGW33" s="16"/>
      <c r="AGX33" s="16"/>
      <c r="AGY33" s="16"/>
      <c r="AGZ33" s="16"/>
      <c r="AHA33" s="16"/>
      <c r="AHB33" s="16"/>
      <c r="AHC33" s="16"/>
      <c r="AHD33" s="16"/>
      <c r="AHE33" s="16"/>
      <c r="AHF33" s="16"/>
      <c r="AHG33" s="16"/>
      <c r="AHH33" s="16"/>
      <c r="AHI33" s="16"/>
      <c r="AHJ33" s="16"/>
      <c r="AHK33" s="16"/>
      <c r="AHL33" s="16"/>
      <c r="AHM33" s="16"/>
      <c r="AHN33" s="16"/>
      <c r="AHO33" s="16"/>
      <c r="AHP33" s="16"/>
      <c r="AHQ33" s="16"/>
      <c r="AHR33" s="16"/>
      <c r="AHS33" s="16"/>
      <c r="AHT33" s="16"/>
      <c r="AHU33" s="16"/>
      <c r="AHV33" s="16"/>
      <c r="AHW33" s="16"/>
      <c r="AHX33" s="16"/>
      <c r="AHY33" s="16"/>
      <c r="AHZ33" s="16"/>
      <c r="AIA33" s="16"/>
      <c r="AIB33" s="16"/>
      <c r="AIC33" s="16"/>
      <c r="AID33" s="16"/>
      <c r="AIE33" s="16"/>
      <c r="AIF33" s="16"/>
      <c r="AIG33" s="16"/>
      <c r="AIH33" s="16"/>
      <c r="AII33" s="16"/>
      <c r="AIJ33" s="16"/>
      <c r="AIK33" s="16"/>
      <c r="AIL33" s="16"/>
      <c r="AIM33" s="16"/>
      <c r="AIN33" s="16"/>
      <c r="AIO33" s="16"/>
      <c r="AIP33" s="16"/>
      <c r="AIQ33" s="16"/>
      <c r="AIR33" s="16"/>
      <c r="AIS33" s="16"/>
      <c r="AIT33" s="16"/>
      <c r="AIU33" s="16"/>
      <c r="AIV33" s="16"/>
      <c r="AIW33" s="16"/>
      <c r="AIX33" s="16"/>
      <c r="AIY33" s="16"/>
      <c r="AIZ33" s="16"/>
      <c r="AJA33" s="16"/>
      <c r="AJB33" s="16"/>
      <c r="AJC33" s="16"/>
      <c r="AJD33" s="16"/>
      <c r="AJE33" s="16"/>
      <c r="AJF33" s="16"/>
      <c r="AJG33" s="16"/>
      <c r="AJH33" s="16"/>
      <c r="AJI33" s="16"/>
      <c r="AJJ33" s="16"/>
      <c r="AJK33" s="16"/>
      <c r="AJL33" s="16"/>
      <c r="AJM33" s="16"/>
      <c r="AJN33" s="16"/>
      <c r="AJO33" s="16"/>
      <c r="AJP33" s="16"/>
      <c r="AJQ33" s="16"/>
      <c r="AJR33" s="16"/>
      <c r="AJS33" s="16"/>
      <c r="AJT33" s="16"/>
      <c r="AJU33" s="16"/>
      <c r="AJV33" s="16"/>
      <c r="AJW33" s="16"/>
      <c r="AJX33" s="16"/>
      <c r="AJY33" s="16"/>
      <c r="AJZ33" s="16"/>
      <c r="AKA33" s="16"/>
      <c r="AKB33" s="16"/>
      <c r="AKC33" s="16"/>
      <c r="AKD33" s="16"/>
      <c r="AKE33" s="16"/>
      <c r="AKF33" s="16"/>
      <c r="AKG33" s="16"/>
      <c r="AKH33" s="16"/>
      <c r="AKI33" s="16"/>
      <c r="AKJ33" s="16"/>
      <c r="AKK33" s="16"/>
      <c r="AKL33" s="16"/>
      <c r="AKM33" s="16"/>
      <c r="AKN33" s="16"/>
      <c r="AKO33" s="16"/>
      <c r="AKP33" s="16"/>
      <c r="AKQ33" s="16"/>
      <c r="AKR33" s="16"/>
      <c r="AKS33" s="16"/>
      <c r="AKT33" s="16"/>
      <c r="AKU33" s="16"/>
      <c r="AKV33" s="16"/>
      <c r="AKW33" s="16"/>
      <c r="AKX33" s="16"/>
      <c r="AKY33" s="16"/>
      <c r="AKZ33" s="16"/>
      <c r="ALA33" s="16"/>
      <c r="ALB33" s="16"/>
      <c r="ALC33" s="16"/>
      <c r="ALD33" s="16"/>
      <c r="ALE33" s="16"/>
      <c r="ALF33" s="16"/>
      <c r="ALG33" s="16"/>
      <c r="ALH33" s="16"/>
      <c r="ALI33" s="16"/>
      <c r="ALJ33" s="16"/>
      <c r="ALK33" s="16"/>
      <c r="ALL33" s="16"/>
      <c r="ALM33" s="16"/>
      <c r="ALN33" s="16"/>
      <c r="ALO33" s="16"/>
      <c r="ALP33" s="16"/>
      <c r="ALQ33" s="16"/>
      <c r="ALR33" s="16"/>
      <c r="ALS33" s="16"/>
      <c r="ALT33" s="16"/>
      <c r="ALU33" s="16"/>
      <c r="ALV33" s="16"/>
      <c r="ALW33" s="16"/>
      <c r="ALX33" s="16"/>
      <c r="ALY33" s="16"/>
      <c r="ALZ33" s="16"/>
      <c r="AMA33" s="16"/>
      <c r="AMB33" s="16"/>
      <c r="AMC33" s="16"/>
      <c r="AMD33" s="16"/>
      <c r="AME33" s="16"/>
      <c r="AMF33" s="16"/>
      <c r="AMG33" s="16"/>
      <c r="AMH33" s="16"/>
      <c r="AMI33" s="16"/>
      <c r="AMJ33" s="16"/>
      <c r="AMK33" s="16"/>
    </row>
    <row r="34" spans="1:1025" ht="25.5">
      <c r="A34" s="18">
        <v>32</v>
      </c>
      <c r="B34" s="42" t="s">
        <v>42</v>
      </c>
      <c r="E34" s="16">
        <v>5</v>
      </c>
      <c r="F34" s="15">
        <f>E34/tiempo!$J$14</f>
        <v>2.6595744680851064E-2</v>
      </c>
      <c r="G34" s="16">
        <v>4</v>
      </c>
      <c r="I34" s="15">
        <f>IF(ISBLANK(LOOKUP(A34,'2'!$A:$A,'2'!$R:$R)),0,F34)</f>
        <v>2.6595744680851064E-2</v>
      </c>
      <c r="J34" s="16">
        <f>LOOKUP(A34,'2'!$A:$A,'2'!$R:$R)</f>
        <v>5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  <c r="MY34" s="16"/>
      <c r="MZ34" s="16"/>
      <c r="NA34" s="16"/>
      <c r="NB34" s="16"/>
      <c r="NC34" s="16"/>
      <c r="ND34" s="16"/>
      <c r="NE34" s="16"/>
      <c r="NF34" s="16"/>
      <c r="NG34" s="16"/>
      <c r="NH34" s="16"/>
      <c r="NI34" s="16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/>
      <c r="NU34" s="16"/>
      <c r="NV34" s="16"/>
      <c r="NW34" s="16"/>
      <c r="NX34" s="16"/>
      <c r="NY34" s="16"/>
      <c r="NZ34" s="16"/>
      <c r="OA34" s="16"/>
      <c r="OB34" s="16"/>
      <c r="OC34" s="16"/>
      <c r="OD34" s="16"/>
      <c r="OE34" s="16"/>
      <c r="OF34" s="16"/>
      <c r="OG34" s="16"/>
      <c r="OH34" s="16"/>
      <c r="OI34" s="16"/>
      <c r="OJ34" s="16"/>
      <c r="OK34" s="16"/>
      <c r="OL34" s="16"/>
      <c r="OM34" s="16"/>
      <c r="ON34" s="16"/>
      <c r="OO34" s="16"/>
      <c r="OP34" s="16"/>
      <c r="OQ34" s="16"/>
      <c r="OR34" s="16"/>
      <c r="OS34" s="16"/>
      <c r="OT34" s="16"/>
      <c r="OU34" s="16"/>
      <c r="OV34" s="16"/>
      <c r="OW34" s="16"/>
      <c r="OX34" s="16"/>
      <c r="OY34" s="16"/>
      <c r="OZ34" s="16"/>
      <c r="PA34" s="16"/>
      <c r="PB34" s="16"/>
      <c r="PC34" s="16"/>
      <c r="PD34" s="16"/>
      <c r="PE34" s="16"/>
      <c r="PF34" s="16"/>
      <c r="PG34" s="16"/>
      <c r="PH34" s="16"/>
      <c r="PI34" s="16"/>
      <c r="PJ34" s="16"/>
      <c r="PK34" s="16"/>
      <c r="PL34" s="16"/>
      <c r="PM34" s="16"/>
      <c r="PN34" s="16"/>
      <c r="PO34" s="16"/>
      <c r="PP34" s="16"/>
      <c r="PQ34" s="16"/>
      <c r="PR34" s="16"/>
      <c r="PS34" s="16"/>
      <c r="PT34" s="16"/>
      <c r="PU34" s="16"/>
      <c r="PV34" s="16"/>
      <c r="PW34" s="16"/>
      <c r="PX34" s="16"/>
      <c r="PY34" s="16"/>
      <c r="PZ34" s="16"/>
      <c r="QA34" s="16"/>
      <c r="QB34" s="16"/>
      <c r="QC34" s="16"/>
      <c r="QD34" s="16"/>
      <c r="QE34" s="16"/>
      <c r="QF34" s="16"/>
      <c r="QG34" s="16"/>
      <c r="QH34" s="16"/>
      <c r="QI34" s="16"/>
      <c r="QJ34" s="16"/>
      <c r="QK34" s="16"/>
      <c r="QL34" s="16"/>
      <c r="QM34" s="16"/>
      <c r="QN34" s="16"/>
      <c r="QO34" s="16"/>
      <c r="QP34" s="16"/>
      <c r="QQ34" s="16"/>
      <c r="QR34" s="16"/>
      <c r="QS34" s="16"/>
      <c r="QT34" s="16"/>
      <c r="QU34" s="16"/>
      <c r="QV34" s="16"/>
      <c r="QW34" s="16"/>
      <c r="QX34" s="16"/>
      <c r="QY34" s="16"/>
      <c r="QZ34" s="16"/>
      <c r="RA34" s="16"/>
      <c r="RB34" s="16"/>
      <c r="RC34" s="16"/>
      <c r="RD34" s="16"/>
      <c r="RE34" s="16"/>
      <c r="RF34" s="16"/>
      <c r="RG34" s="16"/>
      <c r="RH34" s="16"/>
      <c r="RI34" s="16"/>
      <c r="RJ34" s="16"/>
      <c r="RK34" s="16"/>
      <c r="RL34" s="16"/>
      <c r="RM34" s="16"/>
      <c r="RN34" s="16"/>
      <c r="RO34" s="16"/>
      <c r="RP34" s="16"/>
      <c r="RQ34" s="16"/>
      <c r="RR34" s="16"/>
      <c r="RS34" s="16"/>
      <c r="RT34" s="16"/>
      <c r="RU34" s="16"/>
      <c r="RV34" s="16"/>
      <c r="RW34" s="16"/>
      <c r="RX34" s="16"/>
      <c r="RY34" s="16"/>
      <c r="RZ34" s="16"/>
      <c r="SA34" s="16"/>
      <c r="SB34" s="16"/>
      <c r="SC34" s="16"/>
      <c r="SD34" s="16"/>
      <c r="SE34" s="16"/>
      <c r="SF34" s="16"/>
      <c r="SG34" s="16"/>
      <c r="SH34" s="16"/>
      <c r="SI34" s="16"/>
      <c r="SJ34" s="16"/>
      <c r="SK34" s="16"/>
      <c r="SL34" s="16"/>
      <c r="SM34" s="16"/>
      <c r="SN34" s="16"/>
      <c r="SO34" s="16"/>
      <c r="SP34" s="16"/>
      <c r="SQ34" s="16"/>
      <c r="SR34" s="16"/>
      <c r="SS34" s="16"/>
      <c r="ST34" s="16"/>
      <c r="SU34" s="16"/>
      <c r="SV34" s="16"/>
      <c r="SW34" s="16"/>
      <c r="SX34" s="16"/>
      <c r="SY34" s="16"/>
      <c r="SZ34" s="16"/>
      <c r="TA34" s="16"/>
      <c r="TB34" s="16"/>
      <c r="TC34" s="16"/>
      <c r="TD34" s="16"/>
      <c r="TE34" s="16"/>
      <c r="TF34" s="16"/>
      <c r="TG34" s="16"/>
      <c r="TH34" s="16"/>
      <c r="TI34" s="16"/>
      <c r="TJ34" s="16"/>
      <c r="TK34" s="16"/>
      <c r="TL34" s="16"/>
      <c r="TM34" s="16"/>
      <c r="TN34" s="16"/>
      <c r="TO34" s="16"/>
      <c r="TP34" s="16"/>
      <c r="TQ34" s="16"/>
      <c r="TR34" s="16"/>
      <c r="TS34" s="16"/>
      <c r="TT34" s="16"/>
      <c r="TU34" s="16"/>
      <c r="TV34" s="16"/>
      <c r="TW34" s="16"/>
      <c r="TX34" s="16"/>
      <c r="TY34" s="16"/>
      <c r="TZ34" s="16"/>
      <c r="UA34" s="16"/>
      <c r="UB34" s="16"/>
      <c r="UC34" s="16"/>
      <c r="UD34" s="16"/>
      <c r="UE34" s="16"/>
      <c r="UF34" s="16"/>
      <c r="UG34" s="16"/>
      <c r="UH34" s="16"/>
      <c r="UI34" s="16"/>
      <c r="UJ34" s="16"/>
      <c r="UK34" s="16"/>
      <c r="UL34" s="16"/>
      <c r="UM34" s="16"/>
      <c r="UN34" s="16"/>
      <c r="UO34" s="16"/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16"/>
      <c r="VN34" s="16"/>
      <c r="VO34" s="16"/>
      <c r="VP34" s="16"/>
      <c r="VQ34" s="16"/>
      <c r="VR34" s="16"/>
      <c r="VS34" s="16"/>
      <c r="VT34" s="16"/>
      <c r="VU34" s="16"/>
      <c r="VV34" s="16"/>
      <c r="VW34" s="16"/>
      <c r="VX34" s="16"/>
      <c r="VY34" s="16"/>
      <c r="VZ34" s="16"/>
      <c r="WA34" s="16"/>
      <c r="WB34" s="16"/>
      <c r="WC34" s="16"/>
      <c r="WD34" s="16"/>
      <c r="WE34" s="16"/>
      <c r="WF34" s="16"/>
      <c r="WG34" s="16"/>
      <c r="WH34" s="16"/>
      <c r="WI34" s="16"/>
      <c r="WJ34" s="16"/>
      <c r="WK34" s="16"/>
      <c r="WL34" s="16"/>
      <c r="WM34" s="16"/>
      <c r="WN34" s="16"/>
      <c r="WO34" s="16"/>
      <c r="WP34" s="16"/>
      <c r="WQ34" s="16"/>
      <c r="WR34" s="16"/>
      <c r="WS34" s="16"/>
      <c r="WT34" s="16"/>
      <c r="WU34" s="16"/>
      <c r="WV34" s="16"/>
      <c r="WW34" s="16"/>
      <c r="WX34" s="16"/>
      <c r="WY34" s="16"/>
      <c r="WZ34" s="16"/>
      <c r="XA34" s="16"/>
      <c r="XB34" s="16"/>
      <c r="XC34" s="16"/>
      <c r="XD34" s="16"/>
      <c r="XE34" s="16"/>
      <c r="XF34" s="16"/>
      <c r="XG34" s="16"/>
      <c r="XH34" s="16"/>
      <c r="XI34" s="16"/>
      <c r="XJ34" s="16"/>
      <c r="XK34" s="16"/>
      <c r="XL34" s="16"/>
      <c r="XM34" s="16"/>
      <c r="XN34" s="16"/>
      <c r="XO34" s="16"/>
      <c r="XP34" s="16"/>
      <c r="XQ34" s="16"/>
      <c r="XR34" s="16"/>
      <c r="XS34" s="16"/>
      <c r="XT34" s="16"/>
      <c r="XU34" s="16"/>
      <c r="XV34" s="16"/>
      <c r="XW34" s="16"/>
      <c r="XX34" s="16"/>
      <c r="XY34" s="16"/>
      <c r="XZ34" s="16"/>
      <c r="YA34" s="16"/>
      <c r="YB34" s="16"/>
      <c r="YC34" s="16"/>
      <c r="YD34" s="16"/>
      <c r="YE34" s="16"/>
      <c r="YF34" s="16"/>
      <c r="YG34" s="16"/>
      <c r="YH34" s="16"/>
      <c r="YI34" s="16"/>
      <c r="YJ34" s="16"/>
      <c r="YK34" s="16"/>
      <c r="YL34" s="16"/>
      <c r="YM34" s="16"/>
      <c r="YN34" s="16"/>
      <c r="YO34" s="16"/>
      <c r="YP34" s="16"/>
      <c r="YQ34" s="16"/>
      <c r="YR34" s="16"/>
      <c r="YS34" s="16"/>
      <c r="YT34" s="16"/>
      <c r="YU34" s="16"/>
      <c r="YV34" s="16"/>
      <c r="YW34" s="16"/>
      <c r="YX34" s="16"/>
      <c r="YY34" s="16"/>
      <c r="YZ34" s="16"/>
      <c r="ZA34" s="16"/>
      <c r="ZB34" s="16"/>
      <c r="ZC34" s="16"/>
      <c r="ZD34" s="16"/>
      <c r="ZE34" s="16"/>
      <c r="ZF34" s="16"/>
      <c r="ZG34" s="16"/>
      <c r="ZH34" s="16"/>
      <c r="ZI34" s="16"/>
      <c r="ZJ34" s="16"/>
      <c r="ZK34" s="16"/>
      <c r="ZL34" s="16"/>
      <c r="ZM34" s="16"/>
      <c r="ZN34" s="16"/>
      <c r="ZO34" s="16"/>
      <c r="ZP34" s="16"/>
      <c r="ZQ34" s="16"/>
      <c r="ZR34" s="16"/>
      <c r="ZS34" s="16"/>
      <c r="ZT34" s="16"/>
      <c r="ZU34" s="16"/>
      <c r="ZV34" s="16"/>
      <c r="ZW34" s="16"/>
      <c r="ZX34" s="16"/>
      <c r="ZY34" s="16"/>
      <c r="ZZ34" s="16"/>
      <c r="AAA34" s="16"/>
      <c r="AAB34" s="16"/>
      <c r="AAC34" s="16"/>
      <c r="AAD34" s="16"/>
      <c r="AAE34" s="16"/>
      <c r="AAF34" s="16"/>
      <c r="AAG34" s="16"/>
      <c r="AAH34" s="16"/>
      <c r="AAI34" s="16"/>
      <c r="AAJ34" s="16"/>
      <c r="AAK34" s="16"/>
      <c r="AAL34" s="16"/>
      <c r="AAM34" s="16"/>
      <c r="AAN34" s="16"/>
      <c r="AAO34" s="16"/>
      <c r="AAP34" s="16"/>
      <c r="AAQ34" s="16"/>
      <c r="AAR34" s="16"/>
      <c r="AAS34" s="16"/>
      <c r="AAT34" s="16"/>
      <c r="AAU34" s="16"/>
      <c r="AAV34" s="16"/>
      <c r="AAW34" s="16"/>
      <c r="AAX34" s="16"/>
      <c r="AAY34" s="16"/>
      <c r="AAZ34" s="16"/>
      <c r="ABA34" s="16"/>
      <c r="ABB34" s="16"/>
      <c r="ABC34" s="16"/>
      <c r="ABD34" s="16"/>
      <c r="ABE34" s="16"/>
      <c r="ABF34" s="16"/>
      <c r="ABG34" s="16"/>
      <c r="ABH34" s="16"/>
      <c r="ABI34" s="16"/>
      <c r="ABJ34" s="16"/>
      <c r="ABK34" s="16"/>
      <c r="ABL34" s="16"/>
      <c r="ABM34" s="16"/>
      <c r="ABN34" s="16"/>
      <c r="ABO34" s="16"/>
      <c r="ABP34" s="16"/>
      <c r="ABQ34" s="16"/>
      <c r="ABR34" s="16"/>
      <c r="ABS34" s="16"/>
      <c r="ABT34" s="16"/>
      <c r="ABU34" s="16"/>
      <c r="ABV34" s="16"/>
      <c r="ABW34" s="16"/>
      <c r="ABX34" s="16"/>
      <c r="ABY34" s="16"/>
      <c r="ABZ34" s="16"/>
      <c r="ACA34" s="16"/>
      <c r="ACB34" s="16"/>
      <c r="ACC34" s="16"/>
      <c r="ACD34" s="16"/>
      <c r="ACE34" s="16"/>
      <c r="ACF34" s="16"/>
      <c r="ACG34" s="16"/>
      <c r="ACH34" s="16"/>
      <c r="ACI34" s="16"/>
      <c r="ACJ34" s="16"/>
      <c r="ACK34" s="16"/>
      <c r="ACL34" s="16"/>
      <c r="ACM34" s="16"/>
      <c r="ACN34" s="16"/>
      <c r="ACO34" s="16"/>
      <c r="ACP34" s="16"/>
      <c r="ACQ34" s="16"/>
      <c r="ACR34" s="16"/>
      <c r="ACS34" s="16"/>
      <c r="ACT34" s="16"/>
      <c r="ACU34" s="16"/>
      <c r="ACV34" s="16"/>
      <c r="ACW34" s="16"/>
      <c r="ACX34" s="16"/>
      <c r="ACY34" s="16"/>
      <c r="ACZ34" s="16"/>
      <c r="ADA34" s="16"/>
      <c r="ADB34" s="16"/>
      <c r="ADC34" s="16"/>
      <c r="ADD34" s="16"/>
      <c r="ADE34" s="16"/>
      <c r="ADF34" s="16"/>
      <c r="ADG34" s="16"/>
      <c r="ADH34" s="16"/>
      <c r="ADI34" s="16"/>
      <c r="ADJ34" s="16"/>
      <c r="ADK34" s="16"/>
      <c r="ADL34" s="16"/>
      <c r="ADM34" s="16"/>
      <c r="ADN34" s="16"/>
      <c r="ADO34" s="16"/>
      <c r="ADP34" s="16"/>
      <c r="ADQ34" s="16"/>
      <c r="ADR34" s="16"/>
      <c r="ADS34" s="16"/>
      <c r="ADT34" s="16"/>
      <c r="ADU34" s="16"/>
      <c r="ADV34" s="16"/>
      <c r="ADW34" s="16"/>
      <c r="ADX34" s="16"/>
      <c r="ADY34" s="16"/>
      <c r="ADZ34" s="16"/>
      <c r="AEA34" s="16"/>
      <c r="AEB34" s="16"/>
      <c r="AEC34" s="16"/>
      <c r="AED34" s="16"/>
      <c r="AEE34" s="16"/>
      <c r="AEF34" s="16"/>
      <c r="AEG34" s="16"/>
      <c r="AEH34" s="16"/>
      <c r="AEI34" s="16"/>
      <c r="AEJ34" s="16"/>
      <c r="AEK34" s="16"/>
      <c r="AEL34" s="16"/>
      <c r="AEM34" s="16"/>
      <c r="AEN34" s="16"/>
      <c r="AEO34" s="16"/>
      <c r="AEP34" s="16"/>
      <c r="AEQ34" s="16"/>
      <c r="AER34" s="16"/>
      <c r="AES34" s="16"/>
      <c r="AET34" s="16"/>
      <c r="AEU34" s="16"/>
      <c r="AEV34" s="16"/>
      <c r="AEW34" s="16"/>
      <c r="AEX34" s="16"/>
      <c r="AEY34" s="16"/>
      <c r="AEZ34" s="16"/>
      <c r="AFA34" s="16"/>
      <c r="AFB34" s="16"/>
      <c r="AFC34" s="16"/>
      <c r="AFD34" s="16"/>
      <c r="AFE34" s="16"/>
      <c r="AFF34" s="16"/>
      <c r="AFG34" s="16"/>
      <c r="AFH34" s="16"/>
      <c r="AFI34" s="16"/>
      <c r="AFJ34" s="16"/>
      <c r="AFK34" s="16"/>
      <c r="AFL34" s="16"/>
      <c r="AFM34" s="16"/>
      <c r="AFN34" s="16"/>
      <c r="AFO34" s="16"/>
      <c r="AFP34" s="16"/>
      <c r="AFQ34" s="16"/>
      <c r="AFR34" s="16"/>
      <c r="AFS34" s="16"/>
      <c r="AFT34" s="16"/>
      <c r="AFU34" s="16"/>
      <c r="AFV34" s="16"/>
      <c r="AFW34" s="16"/>
      <c r="AFX34" s="16"/>
      <c r="AFY34" s="16"/>
      <c r="AFZ34" s="16"/>
      <c r="AGA34" s="16"/>
      <c r="AGB34" s="16"/>
      <c r="AGC34" s="16"/>
      <c r="AGD34" s="16"/>
      <c r="AGE34" s="16"/>
      <c r="AGF34" s="16"/>
      <c r="AGG34" s="16"/>
      <c r="AGH34" s="16"/>
      <c r="AGI34" s="16"/>
      <c r="AGJ34" s="16"/>
      <c r="AGK34" s="16"/>
      <c r="AGL34" s="16"/>
      <c r="AGM34" s="16"/>
      <c r="AGN34" s="16"/>
      <c r="AGO34" s="16"/>
      <c r="AGP34" s="16"/>
      <c r="AGQ34" s="16"/>
      <c r="AGR34" s="16"/>
      <c r="AGS34" s="16"/>
      <c r="AGT34" s="16"/>
      <c r="AGU34" s="16"/>
      <c r="AGV34" s="16"/>
      <c r="AGW34" s="16"/>
      <c r="AGX34" s="16"/>
      <c r="AGY34" s="16"/>
      <c r="AGZ34" s="16"/>
      <c r="AHA34" s="16"/>
      <c r="AHB34" s="16"/>
      <c r="AHC34" s="16"/>
      <c r="AHD34" s="16"/>
      <c r="AHE34" s="16"/>
      <c r="AHF34" s="16"/>
      <c r="AHG34" s="16"/>
      <c r="AHH34" s="16"/>
      <c r="AHI34" s="16"/>
      <c r="AHJ34" s="16"/>
      <c r="AHK34" s="16"/>
      <c r="AHL34" s="16"/>
      <c r="AHM34" s="16"/>
      <c r="AHN34" s="16"/>
      <c r="AHO34" s="16"/>
      <c r="AHP34" s="16"/>
      <c r="AHQ34" s="16"/>
      <c r="AHR34" s="16"/>
      <c r="AHS34" s="16"/>
      <c r="AHT34" s="16"/>
      <c r="AHU34" s="16"/>
      <c r="AHV34" s="16"/>
      <c r="AHW34" s="16"/>
      <c r="AHX34" s="16"/>
      <c r="AHY34" s="16"/>
      <c r="AHZ34" s="16"/>
      <c r="AIA34" s="16"/>
      <c r="AIB34" s="16"/>
      <c r="AIC34" s="16"/>
      <c r="AID34" s="16"/>
      <c r="AIE34" s="16"/>
      <c r="AIF34" s="16"/>
      <c r="AIG34" s="16"/>
      <c r="AIH34" s="16"/>
      <c r="AII34" s="16"/>
      <c r="AIJ34" s="16"/>
      <c r="AIK34" s="16"/>
      <c r="AIL34" s="16"/>
      <c r="AIM34" s="16"/>
      <c r="AIN34" s="16"/>
      <c r="AIO34" s="16"/>
      <c r="AIP34" s="16"/>
      <c r="AIQ34" s="16"/>
      <c r="AIR34" s="16"/>
      <c r="AIS34" s="16"/>
      <c r="AIT34" s="16"/>
      <c r="AIU34" s="16"/>
      <c r="AIV34" s="16"/>
      <c r="AIW34" s="16"/>
      <c r="AIX34" s="16"/>
      <c r="AIY34" s="16"/>
      <c r="AIZ34" s="16"/>
      <c r="AJA34" s="16"/>
      <c r="AJB34" s="16"/>
      <c r="AJC34" s="16"/>
      <c r="AJD34" s="16"/>
      <c r="AJE34" s="16"/>
      <c r="AJF34" s="16"/>
      <c r="AJG34" s="16"/>
      <c r="AJH34" s="16"/>
      <c r="AJI34" s="16"/>
      <c r="AJJ34" s="16"/>
      <c r="AJK34" s="16"/>
      <c r="AJL34" s="16"/>
      <c r="AJM34" s="16"/>
      <c r="AJN34" s="16"/>
      <c r="AJO34" s="16"/>
      <c r="AJP34" s="16"/>
      <c r="AJQ34" s="16"/>
      <c r="AJR34" s="16"/>
      <c r="AJS34" s="16"/>
      <c r="AJT34" s="16"/>
      <c r="AJU34" s="16"/>
      <c r="AJV34" s="16"/>
      <c r="AJW34" s="16"/>
      <c r="AJX34" s="16"/>
      <c r="AJY34" s="16"/>
      <c r="AJZ34" s="16"/>
      <c r="AKA34" s="16"/>
      <c r="AKB34" s="16"/>
      <c r="AKC34" s="16"/>
      <c r="AKD34" s="16"/>
      <c r="AKE34" s="16"/>
      <c r="AKF34" s="16"/>
      <c r="AKG34" s="16"/>
      <c r="AKH34" s="16"/>
      <c r="AKI34" s="16"/>
      <c r="AKJ34" s="16"/>
      <c r="AKK34" s="16"/>
      <c r="AKL34" s="16"/>
      <c r="AKM34" s="16"/>
      <c r="AKN34" s="16"/>
      <c r="AKO34" s="16"/>
      <c r="AKP34" s="16"/>
      <c r="AKQ34" s="16"/>
      <c r="AKR34" s="16"/>
      <c r="AKS34" s="16"/>
      <c r="AKT34" s="16"/>
      <c r="AKU34" s="16"/>
      <c r="AKV34" s="16"/>
      <c r="AKW34" s="16"/>
      <c r="AKX34" s="16"/>
      <c r="AKY34" s="16"/>
      <c r="AKZ34" s="16"/>
      <c r="ALA34" s="16"/>
      <c r="ALB34" s="16"/>
      <c r="ALC34" s="16"/>
      <c r="ALD34" s="16"/>
      <c r="ALE34" s="16"/>
      <c r="ALF34" s="16"/>
      <c r="ALG34" s="16"/>
      <c r="ALH34" s="16"/>
      <c r="ALI34" s="16"/>
      <c r="ALJ34" s="16"/>
      <c r="ALK34" s="16"/>
      <c r="ALL34" s="16"/>
      <c r="ALM34" s="16"/>
      <c r="ALN34" s="16"/>
      <c r="ALO34" s="16"/>
      <c r="ALP34" s="16"/>
      <c r="ALQ34" s="16"/>
      <c r="ALR34" s="16"/>
      <c r="ALS34" s="16"/>
      <c r="ALT34" s="16"/>
      <c r="ALU34" s="16"/>
      <c r="ALV34" s="16"/>
      <c r="ALW34" s="16"/>
      <c r="ALX34" s="16"/>
      <c r="ALY34" s="16"/>
      <c r="ALZ34" s="16"/>
      <c r="AMA34" s="16"/>
      <c r="AMB34" s="16"/>
      <c r="AMC34" s="16"/>
      <c r="AMD34" s="16"/>
      <c r="AME34" s="16"/>
      <c r="AMF34" s="16"/>
      <c r="AMG34" s="16"/>
      <c r="AMH34" s="16"/>
      <c r="AMI34" s="16"/>
      <c r="AMJ34" s="16"/>
      <c r="AMK34" s="16"/>
    </row>
    <row r="35" spans="1:1025" ht="25.5">
      <c r="A35" s="18">
        <v>33</v>
      </c>
      <c r="B35" s="42" t="s">
        <v>43</v>
      </c>
      <c r="E35" s="16">
        <v>0.5</v>
      </c>
      <c r="F35" s="15">
        <f>E35/tiempo!$J$14</f>
        <v>2.6595744680851063E-3</v>
      </c>
      <c r="G35" s="16">
        <v>4</v>
      </c>
      <c r="I35" s="15">
        <f>IF(ISBLANK(LOOKUP(A35,'2'!$A:$A,'2'!$R:$R)),0,F35)</f>
        <v>2.6595744680851063E-3</v>
      </c>
      <c r="J35" s="16">
        <f>LOOKUP(A35,'2'!$A:$A,'2'!$R:$R)</f>
        <v>5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  <c r="SK35" s="16"/>
      <c r="SL35" s="16"/>
      <c r="SM35" s="16"/>
      <c r="SN35" s="16"/>
      <c r="SO35" s="16"/>
      <c r="SP35" s="16"/>
      <c r="SQ35" s="16"/>
      <c r="SR35" s="16"/>
      <c r="SS35" s="16"/>
      <c r="ST35" s="16"/>
      <c r="SU35" s="16"/>
      <c r="SV35" s="16"/>
      <c r="SW35" s="16"/>
      <c r="SX35" s="16"/>
      <c r="SY35" s="16"/>
      <c r="SZ35" s="16"/>
      <c r="TA35" s="16"/>
      <c r="TB35" s="16"/>
      <c r="TC35" s="16"/>
      <c r="TD35" s="16"/>
      <c r="TE35" s="16"/>
      <c r="TF35" s="16"/>
      <c r="TG35" s="16"/>
      <c r="TH35" s="16"/>
      <c r="TI35" s="16"/>
      <c r="TJ35" s="16"/>
      <c r="TK35" s="16"/>
      <c r="TL35" s="16"/>
      <c r="TM35" s="16"/>
      <c r="TN35" s="16"/>
      <c r="TO35" s="16"/>
      <c r="TP35" s="16"/>
      <c r="TQ35" s="16"/>
      <c r="TR35" s="16"/>
      <c r="TS35" s="16"/>
      <c r="TT35" s="16"/>
      <c r="TU35" s="16"/>
      <c r="TV35" s="16"/>
      <c r="TW35" s="16"/>
      <c r="TX35" s="16"/>
      <c r="TY35" s="16"/>
      <c r="TZ35" s="16"/>
      <c r="UA35" s="16"/>
      <c r="UB35" s="16"/>
      <c r="UC35" s="16"/>
      <c r="UD35" s="16"/>
      <c r="UE35" s="16"/>
      <c r="UF35" s="16"/>
      <c r="UG35" s="16"/>
      <c r="UH35" s="16"/>
      <c r="UI35" s="16"/>
      <c r="UJ35" s="16"/>
      <c r="UK35" s="16"/>
      <c r="UL35" s="16"/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16"/>
      <c r="VN35" s="16"/>
      <c r="VO35" s="16"/>
      <c r="VP35" s="16"/>
      <c r="VQ35" s="16"/>
      <c r="VR35" s="16"/>
      <c r="VS35" s="16"/>
      <c r="VT35" s="16"/>
      <c r="VU35" s="16"/>
      <c r="VV35" s="16"/>
      <c r="VW35" s="16"/>
      <c r="VX35" s="16"/>
      <c r="VY35" s="16"/>
      <c r="VZ35" s="16"/>
      <c r="WA35" s="16"/>
      <c r="WB35" s="16"/>
      <c r="WC35" s="16"/>
      <c r="WD35" s="16"/>
      <c r="WE35" s="16"/>
      <c r="WF35" s="16"/>
      <c r="WG35" s="16"/>
      <c r="WH35" s="16"/>
      <c r="WI35" s="16"/>
      <c r="WJ35" s="16"/>
      <c r="WK35" s="16"/>
      <c r="WL35" s="16"/>
      <c r="WM35" s="16"/>
      <c r="WN35" s="16"/>
      <c r="WO35" s="16"/>
      <c r="WP35" s="16"/>
      <c r="WQ35" s="16"/>
      <c r="WR35" s="16"/>
      <c r="WS35" s="16"/>
      <c r="WT35" s="16"/>
      <c r="WU35" s="16"/>
      <c r="WV35" s="16"/>
      <c r="WW35" s="16"/>
      <c r="WX35" s="16"/>
      <c r="WY35" s="16"/>
      <c r="WZ35" s="16"/>
      <c r="XA35" s="16"/>
      <c r="XB35" s="16"/>
      <c r="XC35" s="16"/>
      <c r="XD35" s="16"/>
      <c r="XE35" s="16"/>
      <c r="XF35" s="16"/>
      <c r="XG35" s="16"/>
      <c r="XH35" s="16"/>
      <c r="XI35" s="16"/>
      <c r="XJ35" s="16"/>
      <c r="XK35" s="16"/>
      <c r="XL35" s="16"/>
      <c r="XM35" s="16"/>
      <c r="XN35" s="16"/>
      <c r="XO35" s="16"/>
      <c r="XP35" s="16"/>
      <c r="XQ35" s="16"/>
      <c r="XR35" s="16"/>
      <c r="XS35" s="16"/>
      <c r="XT35" s="16"/>
      <c r="XU35" s="16"/>
      <c r="XV35" s="16"/>
      <c r="XW35" s="16"/>
      <c r="XX35" s="16"/>
      <c r="XY35" s="16"/>
      <c r="XZ35" s="16"/>
      <c r="YA35" s="16"/>
      <c r="YB35" s="16"/>
      <c r="YC35" s="16"/>
      <c r="YD35" s="16"/>
      <c r="YE35" s="16"/>
      <c r="YF35" s="16"/>
      <c r="YG35" s="16"/>
      <c r="YH35" s="16"/>
      <c r="YI35" s="16"/>
      <c r="YJ35" s="16"/>
      <c r="YK35" s="16"/>
      <c r="YL35" s="16"/>
      <c r="YM35" s="16"/>
      <c r="YN35" s="16"/>
      <c r="YO35" s="16"/>
      <c r="YP35" s="16"/>
      <c r="YQ35" s="16"/>
      <c r="YR35" s="16"/>
      <c r="YS35" s="16"/>
      <c r="YT35" s="16"/>
      <c r="YU35" s="16"/>
      <c r="YV35" s="16"/>
      <c r="YW35" s="16"/>
      <c r="YX35" s="16"/>
      <c r="YY35" s="16"/>
      <c r="YZ35" s="16"/>
      <c r="ZA35" s="16"/>
      <c r="ZB35" s="16"/>
      <c r="ZC35" s="16"/>
      <c r="ZD35" s="16"/>
      <c r="ZE35" s="16"/>
      <c r="ZF35" s="16"/>
      <c r="ZG35" s="16"/>
      <c r="ZH35" s="16"/>
      <c r="ZI35" s="16"/>
      <c r="ZJ35" s="16"/>
      <c r="ZK35" s="16"/>
      <c r="ZL35" s="16"/>
      <c r="ZM35" s="16"/>
      <c r="ZN35" s="16"/>
      <c r="ZO35" s="16"/>
      <c r="ZP35" s="16"/>
      <c r="ZQ35" s="16"/>
      <c r="ZR35" s="16"/>
      <c r="ZS35" s="16"/>
      <c r="ZT35" s="16"/>
      <c r="ZU35" s="16"/>
      <c r="ZV35" s="16"/>
      <c r="ZW35" s="16"/>
      <c r="ZX35" s="16"/>
      <c r="ZY35" s="16"/>
      <c r="ZZ35" s="16"/>
      <c r="AAA35" s="16"/>
      <c r="AAB35" s="16"/>
      <c r="AAC35" s="16"/>
      <c r="AAD35" s="16"/>
      <c r="AAE35" s="16"/>
      <c r="AAF35" s="16"/>
      <c r="AAG35" s="16"/>
      <c r="AAH35" s="16"/>
      <c r="AAI35" s="16"/>
      <c r="AAJ35" s="16"/>
      <c r="AAK35" s="16"/>
      <c r="AAL35" s="16"/>
      <c r="AAM35" s="16"/>
      <c r="AAN35" s="16"/>
      <c r="AAO35" s="16"/>
      <c r="AAP35" s="16"/>
      <c r="AAQ35" s="16"/>
      <c r="AAR35" s="16"/>
      <c r="AAS35" s="16"/>
      <c r="AAT35" s="16"/>
      <c r="AAU35" s="16"/>
      <c r="AAV35" s="16"/>
      <c r="AAW35" s="16"/>
      <c r="AAX35" s="16"/>
      <c r="AAY35" s="16"/>
      <c r="AAZ35" s="16"/>
      <c r="ABA35" s="16"/>
      <c r="ABB35" s="16"/>
      <c r="ABC35" s="16"/>
      <c r="ABD35" s="16"/>
      <c r="ABE35" s="16"/>
      <c r="ABF35" s="16"/>
      <c r="ABG35" s="16"/>
      <c r="ABH35" s="16"/>
      <c r="ABI35" s="16"/>
      <c r="ABJ35" s="16"/>
      <c r="ABK35" s="16"/>
      <c r="ABL35" s="16"/>
      <c r="ABM35" s="16"/>
      <c r="ABN35" s="16"/>
      <c r="ABO35" s="16"/>
      <c r="ABP35" s="16"/>
      <c r="ABQ35" s="16"/>
      <c r="ABR35" s="16"/>
      <c r="ABS35" s="16"/>
      <c r="ABT35" s="16"/>
      <c r="ABU35" s="16"/>
      <c r="ABV35" s="16"/>
      <c r="ABW35" s="16"/>
      <c r="ABX35" s="16"/>
      <c r="ABY35" s="16"/>
      <c r="ABZ35" s="16"/>
      <c r="ACA35" s="16"/>
      <c r="ACB35" s="16"/>
      <c r="ACC35" s="16"/>
      <c r="ACD35" s="16"/>
      <c r="ACE35" s="16"/>
      <c r="ACF35" s="16"/>
      <c r="ACG35" s="16"/>
      <c r="ACH35" s="16"/>
      <c r="ACI35" s="16"/>
      <c r="ACJ35" s="16"/>
      <c r="ACK35" s="16"/>
      <c r="ACL35" s="16"/>
      <c r="ACM35" s="16"/>
      <c r="ACN35" s="16"/>
      <c r="ACO35" s="16"/>
      <c r="ACP35" s="16"/>
      <c r="ACQ35" s="16"/>
      <c r="ACR35" s="16"/>
      <c r="ACS35" s="16"/>
      <c r="ACT35" s="16"/>
      <c r="ACU35" s="16"/>
      <c r="ACV35" s="16"/>
      <c r="ACW35" s="16"/>
      <c r="ACX35" s="16"/>
      <c r="ACY35" s="16"/>
      <c r="ACZ35" s="16"/>
      <c r="ADA35" s="16"/>
      <c r="ADB35" s="16"/>
      <c r="ADC35" s="16"/>
      <c r="ADD35" s="16"/>
      <c r="ADE35" s="16"/>
      <c r="ADF35" s="16"/>
      <c r="ADG35" s="16"/>
      <c r="ADH35" s="16"/>
      <c r="ADI35" s="16"/>
      <c r="ADJ35" s="16"/>
      <c r="ADK35" s="16"/>
      <c r="ADL35" s="16"/>
      <c r="ADM35" s="16"/>
      <c r="ADN35" s="16"/>
      <c r="ADO35" s="16"/>
      <c r="ADP35" s="16"/>
      <c r="ADQ35" s="16"/>
      <c r="ADR35" s="16"/>
      <c r="ADS35" s="16"/>
      <c r="ADT35" s="16"/>
      <c r="ADU35" s="16"/>
      <c r="ADV35" s="16"/>
      <c r="ADW35" s="16"/>
      <c r="ADX35" s="16"/>
      <c r="ADY35" s="16"/>
      <c r="ADZ35" s="16"/>
      <c r="AEA35" s="16"/>
      <c r="AEB35" s="16"/>
      <c r="AEC35" s="16"/>
      <c r="AED35" s="16"/>
      <c r="AEE35" s="16"/>
      <c r="AEF35" s="16"/>
      <c r="AEG35" s="16"/>
      <c r="AEH35" s="16"/>
      <c r="AEI35" s="16"/>
      <c r="AEJ35" s="16"/>
      <c r="AEK35" s="16"/>
      <c r="AEL35" s="16"/>
      <c r="AEM35" s="16"/>
      <c r="AEN35" s="16"/>
      <c r="AEO35" s="16"/>
      <c r="AEP35" s="16"/>
      <c r="AEQ35" s="16"/>
      <c r="AER35" s="16"/>
      <c r="AES35" s="16"/>
      <c r="AET35" s="16"/>
      <c r="AEU35" s="16"/>
      <c r="AEV35" s="16"/>
      <c r="AEW35" s="16"/>
      <c r="AEX35" s="16"/>
      <c r="AEY35" s="16"/>
      <c r="AEZ35" s="16"/>
      <c r="AFA35" s="16"/>
      <c r="AFB35" s="16"/>
      <c r="AFC35" s="16"/>
      <c r="AFD35" s="16"/>
      <c r="AFE35" s="16"/>
      <c r="AFF35" s="16"/>
      <c r="AFG35" s="16"/>
      <c r="AFH35" s="16"/>
      <c r="AFI35" s="16"/>
      <c r="AFJ35" s="16"/>
      <c r="AFK35" s="16"/>
      <c r="AFL35" s="16"/>
      <c r="AFM35" s="16"/>
      <c r="AFN35" s="16"/>
      <c r="AFO35" s="16"/>
      <c r="AFP35" s="16"/>
      <c r="AFQ35" s="16"/>
      <c r="AFR35" s="16"/>
      <c r="AFS35" s="16"/>
      <c r="AFT35" s="16"/>
      <c r="AFU35" s="16"/>
      <c r="AFV35" s="16"/>
      <c r="AFW35" s="16"/>
      <c r="AFX35" s="16"/>
      <c r="AFY35" s="16"/>
      <c r="AFZ35" s="16"/>
      <c r="AGA35" s="16"/>
      <c r="AGB35" s="16"/>
      <c r="AGC35" s="16"/>
      <c r="AGD35" s="16"/>
      <c r="AGE35" s="16"/>
      <c r="AGF35" s="16"/>
      <c r="AGG35" s="16"/>
      <c r="AGH35" s="16"/>
      <c r="AGI35" s="16"/>
      <c r="AGJ35" s="16"/>
      <c r="AGK35" s="16"/>
      <c r="AGL35" s="16"/>
      <c r="AGM35" s="16"/>
      <c r="AGN35" s="16"/>
      <c r="AGO35" s="16"/>
      <c r="AGP35" s="16"/>
      <c r="AGQ35" s="16"/>
      <c r="AGR35" s="16"/>
      <c r="AGS35" s="16"/>
      <c r="AGT35" s="16"/>
      <c r="AGU35" s="16"/>
      <c r="AGV35" s="16"/>
      <c r="AGW35" s="16"/>
      <c r="AGX35" s="16"/>
      <c r="AGY35" s="16"/>
      <c r="AGZ35" s="16"/>
      <c r="AHA35" s="16"/>
      <c r="AHB35" s="16"/>
      <c r="AHC35" s="16"/>
      <c r="AHD35" s="16"/>
      <c r="AHE35" s="16"/>
      <c r="AHF35" s="16"/>
      <c r="AHG35" s="16"/>
      <c r="AHH35" s="16"/>
      <c r="AHI35" s="16"/>
      <c r="AHJ35" s="16"/>
      <c r="AHK35" s="16"/>
      <c r="AHL35" s="16"/>
      <c r="AHM35" s="16"/>
      <c r="AHN35" s="16"/>
      <c r="AHO35" s="16"/>
      <c r="AHP35" s="16"/>
      <c r="AHQ35" s="16"/>
      <c r="AHR35" s="16"/>
      <c r="AHS35" s="16"/>
      <c r="AHT35" s="16"/>
      <c r="AHU35" s="16"/>
      <c r="AHV35" s="16"/>
      <c r="AHW35" s="16"/>
      <c r="AHX35" s="16"/>
      <c r="AHY35" s="16"/>
      <c r="AHZ35" s="16"/>
      <c r="AIA35" s="16"/>
      <c r="AIB35" s="16"/>
      <c r="AIC35" s="16"/>
      <c r="AID35" s="16"/>
      <c r="AIE35" s="16"/>
      <c r="AIF35" s="16"/>
      <c r="AIG35" s="16"/>
      <c r="AIH35" s="16"/>
      <c r="AII35" s="16"/>
      <c r="AIJ35" s="16"/>
      <c r="AIK35" s="16"/>
      <c r="AIL35" s="16"/>
      <c r="AIM35" s="16"/>
      <c r="AIN35" s="16"/>
      <c r="AIO35" s="16"/>
      <c r="AIP35" s="16"/>
      <c r="AIQ35" s="16"/>
      <c r="AIR35" s="16"/>
      <c r="AIS35" s="16"/>
      <c r="AIT35" s="16"/>
      <c r="AIU35" s="16"/>
      <c r="AIV35" s="16"/>
      <c r="AIW35" s="16"/>
      <c r="AIX35" s="16"/>
      <c r="AIY35" s="16"/>
      <c r="AIZ35" s="16"/>
      <c r="AJA35" s="16"/>
      <c r="AJB35" s="16"/>
      <c r="AJC35" s="16"/>
      <c r="AJD35" s="16"/>
      <c r="AJE35" s="16"/>
      <c r="AJF35" s="16"/>
      <c r="AJG35" s="16"/>
      <c r="AJH35" s="16"/>
      <c r="AJI35" s="16"/>
      <c r="AJJ35" s="16"/>
      <c r="AJK35" s="16"/>
      <c r="AJL35" s="16"/>
      <c r="AJM35" s="16"/>
      <c r="AJN35" s="16"/>
      <c r="AJO35" s="16"/>
      <c r="AJP35" s="16"/>
      <c r="AJQ35" s="16"/>
      <c r="AJR35" s="16"/>
      <c r="AJS35" s="16"/>
      <c r="AJT35" s="16"/>
      <c r="AJU35" s="16"/>
      <c r="AJV35" s="16"/>
      <c r="AJW35" s="16"/>
      <c r="AJX35" s="16"/>
      <c r="AJY35" s="16"/>
      <c r="AJZ35" s="16"/>
      <c r="AKA35" s="16"/>
      <c r="AKB35" s="16"/>
      <c r="AKC35" s="16"/>
      <c r="AKD35" s="16"/>
      <c r="AKE35" s="16"/>
      <c r="AKF35" s="16"/>
      <c r="AKG35" s="16"/>
      <c r="AKH35" s="16"/>
      <c r="AKI35" s="16"/>
      <c r="AKJ35" s="16"/>
      <c r="AKK35" s="16"/>
      <c r="AKL35" s="16"/>
      <c r="AKM35" s="16"/>
      <c r="AKN35" s="16"/>
      <c r="AKO35" s="16"/>
      <c r="AKP35" s="16"/>
      <c r="AKQ35" s="16"/>
      <c r="AKR35" s="16"/>
      <c r="AKS35" s="16"/>
      <c r="AKT35" s="16"/>
      <c r="AKU35" s="16"/>
      <c r="AKV35" s="16"/>
      <c r="AKW35" s="16"/>
      <c r="AKX35" s="16"/>
      <c r="AKY35" s="16"/>
      <c r="AKZ35" s="16"/>
      <c r="ALA35" s="16"/>
      <c r="ALB35" s="16"/>
      <c r="ALC35" s="16"/>
      <c r="ALD35" s="16"/>
      <c r="ALE35" s="16"/>
      <c r="ALF35" s="16"/>
      <c r="ALG35" s="16"/>
      <c r="ALH35" s="16"/>
      <c r="ALI35" s="16"/>
      <c r="ALJ35" s="16"/>
      <c r="ALK35" s="16"/>
      <c r="ALL35" s="16"/>
      <c r="ALM35" s="16"/>
      <c r="ALN35" s="16"/>
      <c r="ALO35" s="16"/>
      <c r="ALP35" s="16"/>
      <c r="ALQ35" s="16"/>
      <c r="ALR35" s="16"/>
      <c r="ALS35" s="16"/>
      <c r="ALT35" s="16"/>
      <c r="ALU35" s="16"/>
      <c r="ALV35" s="16"/>
      <c r="ALW35" s="16"/>
      <c r="ALX35" s="16"/>
      <c r="ALY35" s="16"/>
      <c r="ALZ35" s="16"/>
      <c r="AMA35" s="16"/>
      <c r="AMB35" s="16"/>
      <c r="AMC35" s="16"/>
      <c r="AMD35" s="16"/>
      <c r="AME35" s="16"/>
      <c r="AMF35" s="16"/>
      <c r="AMG35" s="16"/>
      <c r="AMH35" s="16"/>
      <c r="AMI35" s="16"/>
      <c r="AMJ35" s="16"/>
      <c r="AMK35" s="16"/>
    </row>
    <row r="36" spans="1:1025" ht="25.5">
      <c r="A36" s="18">
        <v>34</v>
      </c>
      <c r="B36" s="42" t="s">
        <v>44</v>
      </c>
      <c r="E36" s="16">
        <v>1</v>
      </c>
      <c r="F36" s="15">
        <f>E36/tiempo!$J$14</f>
        <v>5.3191489361702126E-3</v>
      </c>
      <c r="G36" s="16">
        <v>4</v>
      </c>
      <c r="I36" s="15">
        <f>IF(ISBLANK(LOOKUP(A36,'2'!$A:$A,'2'!$R:$R)),0,F36)</f>
        <v>5.3191489361702126E-3</v>
      </c>
      <c r="J36" s="16">
        <f>LOOKUP(A36,'2'!$A:$A,'2'!$R:$R)</f>
        <v>5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  <c r="AMK36" s="16"/>
    </row>
    <row r="37" spans="1:1025" ht="25.5">
      <c r="A37" s="18">
        <v>35</v>
      </c>
      <c r="B37" s="42" t="s">
        <v>45</v>
      </c>
      <c r="E37" s="16">
        <v>3</v>
      </c>
      <c r="F37" s="15">
        <f>E37/tiempo!$J$14</f>
        <v>1.5957446808510637E-2</v>
      </c>
      <c r="G37" s="16">
        <v>4</v>
      </c>
      <c r="I37" s="15">
        <f>IF(ISBLANK(LOOKUP(A37,'2'!$A:$A,'2'!$R:$R)),0,F37)</f>
        <v>1.5957446808510637E-2</v>
      </c>
      <c r="J37" s="16">
        <f>LOOKUP(A37,'2'!$A:$A,'2'!$R:$R)</f>
        <v>5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  <c r="IW37" s="16"/>
      <c r="IX37" s="16"/>
      <c r="IY37" s="16"/>
      <c r="IZ37" s="16"/>
      <c r="JA37" s="16"/>
      <c r="JB37" s="16"/>
      <c r="JC37" s="16"/>
      <c r="JD37" s="16"/>
      <c r="JE37" s="16"/>
      <c r="JF37" s="16"/>
      <c r="JG37" s="16"/>
      <c r="JH37" s="16"/>
      <c r="JI37" s="16"/>
      <c r="JJ37" s="16"/>
      <c r="JK37" s="16"/>
      <c r="JL37" s="16"/>
      <c r="JM37" s="16"/>
      <c r="JN37" s="16"/>
      <c r="JO37" s="16"/>
      <c r="JP37" s="16"/>
      <c r="JQ37" s="16"/>
      <c r="JR37" s="16"/>
      <c r="JS37" s="16"/>
      <c r="JT37" s="16"/>
      <c r="JU37" s="16"/>
      <c r="JV37" s="16"/>
      <c r="JW37" s="16"/>
      <c r="JX37" s="16"/>
      <c r="JY37" s="16"/>
      <c r="JZ37" s="16"/>
      <c r="KA37" s="16"/>
      <c r="KB37" s="16"/>
      <c r="KC37" s="16"/>
      <c r="KD37" s="16"/>
      <c r="KE37" s="16"/>
      <c r="KF37" s="16"/>
      <c r="KG37" s="16"/>
      <c r="KH37" s="16"/>
      <c r="KI37" s="16"/>
      <c r="KJ37" s="16"/>
      <c r="KK37" s="16"/>
      <c r="KL37" s="16"/>
      <c r="KM37" s="16"/>
      <c r="KN37" s="16"/>
      <c r="KO37" s="16"/>
      <c r="KP37" s="16"/>
      <c r="KQ37" s="16"/>
      <c r="KR37" s="16"/>
      <c r="KS37" s="16"/>
      <c r="KT37" s="16"/>
      <c r="KU37" s="16"/>
      <c r="KV37" s="16"/>
      <c r="KW37" s="16"/>
      <c r="KX37" s="16"/>
      <c r="KY37" s="16"/>
      <c r="KZ37" s="16"/>
      <c r="LA37" s="16"/>
      <c r="LB37" s="16"/>
      <c r="LC37" s="16"/>
      <c r="LD37" s="16"/>
      <c r="LE37" s="16"/>
      <c r="LF37" s="16"/>
      <c r="LG37" s="16"/>
      <c r="LH37" s="16"/>
      <c r="LI37" s="16"/>
      <c r="LJ37" s="16"/>
      <c r="LK37" s="16"/>
      <c r="LL37" s="16"/>
      <c r="LM37" s="16"/>
      <c r="LN37" s="16"/>
      <c r="LO37" s="16"/>
      <c r="LP37" s="16"/>
      <c r="LQ37" s="16"/>
      <c r="LR37" s="16"/>
      <c r="LS37" s="16"/>
      <c r="LT37" s="16"/>
      <c r="LU37" s="16"/>
      <c r="LV37" s="16"/>
      <c r="LW37" s="16"/>
      <c r="LX37" s="16"/>
      <c r="LY37" s="16"/>
      <c r="LZ37" s="16"/>
      <c r="MA37" s="16"/>
      <c r="MB37" s="16"/>
      <c r="MC37" s="16"/>
      <c r="MD37" s="16"/>
      <c r="ME37" s="16"/>
      <c r="MF37" s="16"/>
      <c r="MG37" s="16"/>
      <c r="MH37" s="16"/>
      <c r="MI37" s="16"/>
      <c r="MJ37" s="16"/>
      <c r="MK37" s="16"/>
      <c r="ML37" s="16"/>
      <c r="MM37" s="16"/>
      <c r="MN37" s="16"/>
      <c r="MO37" s="16"/>
      <c r="MP37" s="16"/>
      <c r="MQ37" s="16"/>
      <c r="MR37" s="16"/>
      <c r="MS37" s="16"/>
      <c r="MT37" s="16"/>
      <c r="MU37" s="16"/>
      <c r="MV37" s="16"/>
      <c r="MW37" s="16"/>
      <c r="MX37" s="16"/>
      <c r="MY37" s="16"/>
      <c r="MZ37" s="16"/>
      <c r="NA37" s="16"/>
      <c r="NB37" s="16"/>
      <c r="NC37" s="16"/>
      <c r="ND37" s="16"/>
      <c r="NE37" s="16"/>
      <c r="NF37" s="16"/>
      <c r="NG37" s="16"/>
      <c r="NH37" s="16"/>
      <c r="NI37" s="16"/>
      <c r="NJ37" s="16"/>
      <c r="NK37" s="16"/>
      <c r="NL37" s="16"/>
      <c r="NM37" s="16"/>
      <c r="NN37" s="16"/>
      <c r="NO37" s="16"/>
      <c r="NP37" s="16"/>
      <c r="NQ37" s="16"/>
      <c r="NR37" s="16"/>
      <c r="NS37" s="16"/>
      <c r="NT37" s="16"/>
      <c r="NU37" s="16"/>
      <c r="NV37" s="16"/>
      <c r="NW37" s="16"/>
      <c r="NX37" s="16"/>
      <c r="NY37" s="16"/>
      <c r="NZ37" s="16"/>
      <c r="OA37" s="16"/>
      <c r="OB37" s="16"/>
      <c r="OC37" s="16"/>
      <c r="OD37" s="16"/>
      <c r="OE37" s="16"/>
      <c r="OF37" s="16"/>
      <c r="OG37" s="16"/>
      <c r="OH37" s="16"/>
      <c r="OI37" s="16"/>
      <c r="OJ37" s="16"/>
      <c r="OK37" s="16"/>
      <c r="OL37" s="16"/>
      <c r="OM37" s="16"/>
      <c r="ON37" s="16"/>
      <c r="OO37" s="16"/>
      <c r="OP37" s="16"/>
      <c r="OQ37" s="16"/>
      <c r="OR37" s="16"/>
      <c r="OS37" s="16"/>
      <c r="OT37" s="16"/>
      <c r="OU37" s="16"/>
      <c r="OV37" s="16"/>
      <c r="OW37" s="16"/>
      <c r="OX37" s="16"/>
      <c r="OY37" s="16"/>
      <c r="OZ37" s="16"/>
      <c r="PA37" s="16"/>
      <c r="PB37" s="16"/>
      <c r="PC37" s="16"/>
      <c r="PD37" s="16"/>
      <c r="PE37" s="16"/>
      <c r="PF37" s="16"/>
      <c r="PG37" s="16"/>
      <c r="PH37" s="16"/>
      <c r="PI37" s="16"/>
      <c r="PJ37" s="16"/>
      <c r="PK37" s="16"/>
      <c r="PL37" s="16"/>
      <c r="PM37" s="16"/>
      <c r="PN37" s="16"/>
      <c r="PO37" s="16"/>
      <c r="PP37" s="16"/>
      <c r="PQ37" s="16"/>
      <c r="PR37" s="16"/>
      <c r="PS37" s="16"/>
      <c r="PT37" s="16"/>
      <c r="PU37" s="16"/>
      <c r="PV37" s="16"/>
      <c r="PW37" s="16"/>
      <c r="PX37" s="16"/>
      <c r="PY37" s="16"/>
      <c r="PZ37" s="16"/>
      <c r="QA37" s="16"/>
      <c r="QB37" s="16"/>
      <c r="QC37" s="16"/>
      <c r="QD37" s="16"/>
      <c r="QE37" s="16"/>
      <c r="QF37" s="16"/>
      <c r="QG37" s="16"/>
      <c r="QH37" s="16"/>
      <c r="QI37" s="16"/>
      <c r="QJ37" s="16"/>
      <c r="QK37" s="16"/>
      <c r="QL37" s="16"/>
      <c r="QM37" s="16"/>
      <c r="QN37" s="16"/>
      <c r="QO37" s="16"/>
      <c r="QP37" s="16"/>
      <c r="QQ37" s="16"/>
      <c r="QR37" s="16"/>
      <c r="QS37" s="16"/>
      <c r="QT37" s="16"/>
      <c r="QU37" s="16"/>
      <c r="QV37" s="16"/>
      <c r="QW37" s="16"/>
      <c r="QX37" s="16"/>
      <c r="QY37" s="16"/>
      <c r="QZ37" s="16"/>
      <c r="RA37" s="16"/>
      <c r="RB37" s="16"/>
      <c r="RC37" s="16"/>
      <c r="RD37" s="16"/>
      <c r="RE37" s="16"/>
      <c r="RF37" s="16"/>
      <c r="RG37" s="16"/>
      <c r="RH37" s="16"/>
      <c r="RI37" s="16"/>
      <c r="RJ37" s="16"/>
      <c r="RK37" s="16"/>
      <c r="RL37" s="16"/>
      <c r="RM37" s="16"/>
      <c r="RN37" s="16"/>
      <c r="RO37" s="16"/>
      <c r="RP37" s="16"/>
      <c r="RQ37" s="16"/>
      <c r="RR37" s="16"/>
      <c r="RS37" s="16"/>
      <c r="RT37" s="16"/>
      <c r="RU37" s="16"/>
      <c r="RV37" s="16"/>
      <c r="RW37" s="16"/>
      <c r="RX37" s="16"/>
      <c r="RY37" s="16"/>
      <c r="RZ37" s="16"/>
      <c r="SA37" s="16"/>
      <c r="SB37" s="16"/>
      <c r="SC37" s="16"/>
      <c r="SD37" s="16"/>
      <c r="SE37" s="16"/>
      <c r="SF37" s="16"/>
      <c r="SG37" s="16"/>
      <c r="SH37" s="16"/>
      <c r="SI37" s="16"/>
      <c r="SJ37" s="16"/>
      <c r="SK37" s="16"/>
      <c r="SL37" s="16"/>
      <c r="SM37" s="16"/>
      <c r="SN37" s="16"/>
      <c r="SO37" s="16"/>
      <c r="SP37" s="16"/>
      <c r="SQ37" s="16"/>
      <c r="SR37" s="16"/>
      <c r="SS37" s="16"/>
      <c r="ST37" s="16"/>
      <c r="SU37" s="16"/>
      <c r="SV37" s="16"/>
      <c r="SW37" s="16"/>
      <c r="SX37" s="16"/>
      <c r="SY37" s="16"/>
      <c r="SZ37" s="16"/>
      <c r="TA37" s="16"/>
      <c r="TB37" s="16"/>
      <c r="TC37" s="16"/>
      <c r="TD37" s="16"/>
      <c r="TE37" s="16"/>
      <c r="TF37" s="16"/>
      <c r="TG37" s="16"/>
      <c r="TH37" s="16"/>
      <c r="TI37" s="16"/>
      <c r="TJ37" s="16"/>
      <c r="TK37" s="16"/>
      <c r="TL37" s="16"/>
      <c r="TM37" s="16"/>
      <c r="TN37" s="16"/>
      <c r="TO37" s="16"/>
      <c r="TP37" s="16"/>
      <c r="TQ37" s="16"/>
      <c r="TR37" s="16"/>
      <c r="TS37" s="16"/>
      <c r="TT37" s="16"/>
      <c r="TU37" s="16"/>
      <c r="TV37" s="16"/>
      <c r="TW37" s="16"/>
      <c r="TX37" s="16"/>
      <c r="TY37" s="16"/>
      <c r="TZ37" s="16"/>
      <c r="UA37" s="16"/>
      <c r="UB37" s="16"/>
      <c r="UC37" s="16"/>
      <c r="UD37" s="16"/>
      <c r="UE37" s="16"/>
      <c r="UF37" s="16"/>
      <c r="UG37" s="16"/>
      <c r="UH37" s="16"/>
      <c r="UI37" s="16"/>
      <c r="UJ37" s="16"/>
      <c r="UK37" s="16"/>
      <c r="UL37" s="16"/>
      <c r="UM37" s="16"/>
      <c r="UN37" s="16"/>
      <c r="UO37" s="16"/>
      <c r="UP37" s="16"/>
      <c r="UQ37" s="16"/>
      <c r="UR37" s="16"/>
      <c r="US37" s="16"/>
      <c r="UT37" s="16"/>
      <c r="UU37" s="16"/>
      <c r="UV37" s="16"/>
      <c r="UW37" s="16"/>
      <c r="UX37" s="16"/>
      <c r="UY37" s="16"/>
      <c r="UZ37" s="16"/>
      <c r="VA37" s="16"/>
      <c r="VB37" s="16"/>
      <c r="VC37" s="16"/>
      <c r="VD37" s="16"/>
      <c r="VE37" s="16"/>
      <c r="VF37" s="16"/>
      <c r="VG37" s="16"/>
      <c r="VH37" s="16"/>
      <c r="VI37" s="16"/>
      <c r="VJ37" s="16"/>
      <c r="VK37" s="16"/>
      <c r="VL37" s="16"/>
      <c r="VM37" s="16"/>
      <c r="VN37" s="16"/>
      <c r="VO37" s="16"/>
      <c r="VP37" s="16"/>
      <c r="VQ37" s="16"/>
      <c r="VR37" s="16"/>
      <c r="VS37" s="16"/>
      <c r="VT37" s="16"/>
      <c r="VU37" s="16"/>
      <c r="VV37" s="16"/>
      <c r="VW37" s="16"/>
      <c r="VX37" s="16"/>
      <c r="VY37" s="16"/>
      <c r="VZ37" s="16"/>
      <c r="WA37" s="16"/>
      <c r="WB37" s="16"/>
      <c r="WC37" s="16"/>
      <c r="WD37" s="16"/>
      <c r="WE37" s="16"/>
      <c r="WF37" s="16"/>
      <c r="WG37" s="16"/>
      <c r="WH37" s="16"/>
      <c r="WI37" s="16"/>
      <c r="WJ37" s="16"/>
      <c r="WK37" s="16"/>
      <c r="WL37" s="16"/>
      <c r="WM37" s="16"/>
      <c r="WN37" s="16"/>
      <c r="WO37" s="16"/>
      <c r="WP37" s="16"/>
      <c r="WQ37" s="16"/>
      <c r="WR37" s="16"/>
      <c r="WS37" s="16"/>
      <c r="WT37" s="16"/>
      <c r="WU37" s="16"/>
      <c r="WV37" s="16"/>
      <c r="WW37" s="16"/>
      <c r="WX37" s="16"/>
      <c r="WY37" s="16"/>
      <c r="WZ37" s="16"/>
      <c r="XA37" s="16"/>
      <c r="XB37" s="16"/>
      <c r="XC37" s="16"/>
      <c r="XD37" s="16"/>
      <c r="XE37" s="16"/>
      <c r="XF37" s="16"/>
      <c r="XG37" s="16"/>
      <c r="XH37" s="16"/>
      <c r="XI37" s="16"/>
      <c r="XJ37" s="16"/>
      <c r="XK37" s="16"/>
      <c r="XL37" s="16"/>
      <c r="XM37" s="16"/>
      <c r="XN37" s="16"/>
      <c r="XO37" s="16"/>
      <c r="XP37" s="16"/>
      <c r="XQ37" s="16"/>
      <c r="XR37" s="16"/>
      <c r="XS37" s="16"/>
      <c r="XT37" s="16"/>
      <c r="XU37" s="16"/>
      <c r="XV37" s="16"/>
      <c r="XW37" s="16"/>
      <c r="XX37" s="16"/>
      <c r="XY37" s="16"/>
      <c r="XZ37" s="16"/>
      <c r="YA37" s="16"/>
      <c r="YB37" s="16"/>
      <c r="YC37" s="16"/>
      <c r="YD37" s="16"/>
      <c r="YE37" s="16"/>
      <c r="YF37" s="16"/>
      <c r="YG37" s="16"/>
      <c r="YH37" s="16"/>
      <c r="YI37" s="16"/>
      <c r="YJ37" s="16"/>
      <c r="YK37" s="16"/>
      <c r="YL37" s="16"/>
      <c r="YM37" s="16"/>
      <c r="YN37" s="16"/>
      <c r="YO37" s="16"/>
      <c r="YP37" s="16"/>
      <c r="YQ37" s="16"/>
      <c r="YR37" s="16"/>
      <c r="YS37" s="16"/>
      <c r="YT37" s="16"/>
      <c r="YU37" s="16"/>
      <c r="YV37" s="16"/>
      <c r="YW37" s="16"/>
      <c r="YX37" s="16"/>
      <c r="YY37" s="16"/>
      <c r="YZ37" s="16"/>
      <c r="ZA37" s="16"/>
      <c r="ZB37" s="16"/>
      <c r="ZC37" s="16"/>
      <c r="ZD37" s="16"/>
      <c r="ZE37" s="16"/>
      <c r="ZF37" s="16"/>
      <c r="ZG37" s="16"/>
      <c r="ZH37" s="16"/>
      <c r="ZI37" s="16"/>
      <c r="ZJ37" s="16"/>
      <c r="ZK37" s="16"/>
      <c r="ZL37" s="16"/>
      <c r="ZM37" s="16"/>
      <c r="ZN37" s="16"/>
      <c r="ZO37" s="16"/>
      <c r="ZP37" s="16"/>
      <c r="ZQ37" s="16"/>
      <c r="ZR37" s="16"/>
      <c r="ZS37" s="16"/>
      <c r="ZT37" s="16"/>
      <c r="ZU37" s="16"/>
      <c r="ZV37" s="16"/>
      <c r="ZW37" s="16"/>
      <c r="ZX37" s="16"/>
      <c r="ZY37" s="16"/>
      <c r="ZZ37" s="16"/>
      <c r="AAA37" s="16"/>
      <c r="AAB37" s="16"/>
      <c r="AAC37" s="16"/>
      <c r="AAD37" s="16"/>
      <c r="AAE37" s="16"/>
      <c r="AAF37" s="16"/>
      <c r="AAG37" s="16"/>
      <c r="AAH37" s="16"/>
      <c r="AAI37" s="16"/>
      <c r="AAJ37" s="16"/>
      <c r="AAK37" s="16"/>
      <c r="AAL37" s="16"/>
      <c r="AAM37" s="16"/>
      <c r="AAN37" s="16"/>
      <c r="AAO37" s="16"/>
      <c r="AAP37" s="16"/>
      <c r="AAQ37" s="16"/>
      <c r="AAR37" s="16"/>
      <c r="AAS37" s="16"/>
      <c r="AAT37" s="16"/>
      <c r="AAU37" s="16"/>
      <c r="AAV37" s="16"/>
      <c r="AAW37" s="16"/>
      <c r="AAX37" s="16"/>
      <c r="AAY37" s="16"/>
      <c r="AAZ37" s="16"/>
      <c r="ABA37" s="16"/>
      <c r="ABB37" s="16"/>
      <c r="ABC37" s="16"/>
      <c r="ABD37" s="16"/>
      <c r="ABE37" s="16"/>
      <c r="ABF37" s="16"/>
      <c r="ABG37" s="16"/>
      <c r="ABH37" s="16"/>
      <c r="ABI37" s="16"/>
      <c r="ABJ37" s="16"/>
      <c r="ABK37" s="16"/>
      <c r="ABL37" s="16"/>
      <c r="ABM37" s="16"/>
      <c r="ABN37" s="16"/>
      <c r="ABO37" s="16"/>
      <c r="ABP37" s="16"/>
      <c r="ABQ37" s="16"/>
      <c r="ABR37" s="16"/>
      <c r="ABS37" s="16"/>
      <c r="ABT37" s="16"/>
      <c r="ABU37" s="16"/>
      <c r="ABV37" s="16"/>
      <c r="ABW37" s="16"/>
      <c r="ABX37" s="16"/>
      <c r="ABY37" s="16"/>
      <c r="ABZ37" s="16"/>
      <c r="ACA37" s="16"/>
      <c r="ACB37" s="16"/>
      <c r="ACC37" s="16"/>
      <c r="ACD37" s="16"/>
      <c r="ACE37" s="16"/>
      <c r="ACF37" s="16"/>
      <c r="ACG37" s="16"/>
      <c r="ACH37" s="16"/>
      <c r="ACI37" s="16"/>
      <c r="ACJ37" s="16"/>
      <c r="ACK37" s="16"/>
      <c r="ACL37" s="16"/>
      <c r="ACM37" s="16"/>
      <c r="ACN37" s="16"/>
      <c r="ACO37" s="16"/>
      <c r="ACP37" s="16"/>
      <c r="ACQ37" s="16"/>
      <c r="ACR37" s="16"/>
      <c r="ACS37" s="16"/>
      <c r="ACT37" s="16"/>
      <c r="ACU37" s="16"/>
      <c r="ACV37" s="16"/>
      <c r="ACW37" s="16"/>
      <c r="ACX37" s="16"/>
      <c r="ACY37" s="16"/>
      <c r="ACZ37" s="16"/>
      <c r="ADA37" s="16"/>
      <c r="ADB37" s="16"/>
      <c r="ADC37" s="16"/>
      <c r="ADD37" s="16"/>
      <c r="ADE37" s="16"/>
      <c r="ADF37" s="16"/>
      <c r="ADG37" s="16"/>
      <c r="ADH37" s="16"/>
      <c r="ADI37" s="16"/>
      <c r="ADJ37" s="16"/>
      <c r="ADK37" s="16"/>
      <c r="ADL37" s="16"/>
      <c r="ADM37" s="16"/>
      <c r="ADN37" s="16"/>
      <c r="ADO37" s="16"/>
      <c r="ADP37" s="16"/>
      <c r="ADQ37" s="16"/>
      <c r="ADR37" s="16"/>
      <c r="ADS37" s="16"/>
      <c r="ADT37" s="16"/>
      <c r="ADU37" s="16"/>
      <c r="ADV37" s="16"/>
      <c r="ADW37" s="16"/>
      <c r="ADX37" s="16"/>
      <c r="ADY37" s="16"/>
      <c r="ADZ37" s="16"/>
      <c r="AEA37" s="16"/>
      <c r="AEB37" s="16"/>
      <c r="AEC37" s="16"/>
      <c r="AED37" s="16"/>
      <c r="AEE37" s="16"/>
      <c r="AEF37" s="16"/>
      <c r="AEG37" s="16"/>
      <c r="AEH37" s="16"/>
      <c r="AEI37" s="16"/>
      <c r="AEJ37" s="16"/>
      <c r="AEK37" s="16"/>
      <c r="AEL37" s="16"/>
      <c r="AEM37" s="16"/>
      <c r="AEN37" s="16"/>
      <c r="AEO37" s="16"/>
      <c r="AEP37" s="16"/>
      <c r="AEQ37" s="16"/>
      <c r="AER37" s="16"/>
      <c r="AES37" s="16"/>
      <c r="AET37" s="16"/>
      <c r="AEU37" s="16"/>
      <c r="AEV37" s="16"/>
      <c r="AEW37" s="16"/>
      <c r="AEX37" s="16"/>
      <c r="AEY37" s="16"/>
      <c r="AEZ37" s="16"/>
      <c r="AFA37" s="16"/>
      <c r="AFB37" s="16"/>
      <c r="AFC37" s="16"/>
      <c r="AFD37" s="16"/>
      <c r="AFE37" s="16"/>
      <c r="AFF37" s="16"/>
      <c r="AFG37" s="16"/>
      <c r="AFH37" s="16"/>
      <c r="AFI37" s="16"/>
      <c r="AFJ37" s="16"/>
      <c r="AFK37" s="16"/>
      <c r="AFL37" s="16"/>
      <c r="AFM37" s="16"/>
      <c r="AFN37" s="16"/>
      <c r="AFO37" s="16"/>
      <c r="AFP37" s="16"/>
      <c r="AFQ37" s="16"/>
      <c r="AFR37" s="16"/>
      <c r="AFS37" s="16"/>
      <c r="AFT37" s="16"/>
      <c r="AFU37" s="16"/>
      <c r="AFV37" s="16"/>
      <c r="AFW37" s="16"/>
      <c r="AFX37" s="16"/>
      <c r="AFY37" s="16"/>
      <c r="AFZ37" s="16"/>
      <c r="AGA37" s="16"/>
      <c r="AGB37" s="16"/>
      <c r="AGC37" s="16"/>
      <c r="AGD37" s="16"/>
      <c r="AGE37" s="16"/>
      <c r="AGF37" s="16"/>
      <c r="AGG37" s="16"/>
      <c r="AGH37" s="16"/>
      <c r="AGI37" s="16"/>
      <c r="AGJ37" s="16"/>
      <c r="AGK37" s="16"/>
      <c r="AGL37" s="16"/>
      <c r="AGM37" s="16"/>
      <c r="AGN37" s="16"/>
      <c r="AGO37" s="16"/>
      <c r="AGP37" s="16"/>
      <c r="AGQ37" s="16"/>
      <c r="AGR37" s="16"/>
      <c r="AGS37" s="16"/>
      <c r="AGT37" s="16"/>
      <c r="AGU37" s="16"/>
      <c r="AGV37" s="16"/>
      <c r="AGW37" s="16"/>
      <c r="AGX37" s="16"/>
      <c r="AGY37" s="16"/>
      <c r="AGZ37" s="16"/>
      <c r="AHA37" s="16"/>
      <c r="AHB37" s="16"/>
      <c r="AHC37" s="16"/>
      <c r="AHD37" s="16"/>
      <c r="AHE37" s="16"/>
      <c r="AHF37" s="16"/>
      <c r="AHG37" s="16"/>
      <c r="AHH37" s="16"/>
      <c r="AHI37" s="16"/>
      <c r="AHJ37" s="16"/>
      <c r="AHK37" s="16"/>
      <c r="AHL37" s="16"/>
      <c r="AHM37" s="16"/>
      <c r="AHN37" s="16"/>
      <c r="AHO37" s="16"/>
      <c r="AHP37" s="16"/>
      <c r="AHQ37" s="16"/>
      <c r="AHR37" s="16"/>
      <c r="AHS37" s="16"/>
      <c r="AHT37" s="16"/>
      <c r="AHU37" s="16"/>
      <c r="AHV37" s="16"/>
      <c r="AHW37" s="16"/>
      <c r="AHX37" s="16"/>
      <c r="AHY37" s="16"/>
      <c r="AHZ37" s="16"/>
      <c r="AIA37" s="16"/>
      <c r="AIB37" s="16"/>
      <c r="AIC37" s="16"/>
      <c r="AID37" s="16"/>
      <c r="AIE37" s="16"/>
      <c r="AIF37" s="16"/>
      <c r="AIG37" s="16"/>
      <c r="AIH37" s="16"/>
      <c r="AII37" s="16"/>
      <c r="AIJ37" s="16"/>
      <c r="AIK37" s="16"/>
      <c r="AIL37" s="16"/>
      <c r="AIM37" s="16"/>
      <c r="AIN37" s="16"/>
      <c r="AIO37" s="16"/>
      <c r="AIP37" s="16"/>
      <c r="AIQ37" s="16"/>
      <c r="AIR37" s="16"/>
      <c r="AIS37" s="16"/>
      <c r="AIT37" s="16"/>
      <c r="AIU37" s="16"/>
      <c r="AIV37" s="16"/>
      <c r="AIW37" s="16"/>
      <c r="AIX37" s="16"/>
      <c r="AIY37" s="16"/>
      <c r="AIZ37" s="16"/>
      <c r="AJA37" s="16"/>
      <c r="AJB37" s="16"/>
      <c r="AJC37" s="16"/>
      <c r="AJD37" s="16"/>
      <c r="AJE37" s="16"/>
      <c r="AJF37" s="16"/>
      <c r="AJG37" s="16"/>
      <c r="AJH37" s="16"/>
      <c r="AJI37" s="16"/>
      <c r="AJJ37" s="16"/>
      <c r="AJK37" s="16"/>
      <c r="AJL37" s="16"/>
      <c r="AJM37" s="16"/>
      <c r="AJN37" s="16"/>
      <c r="AJO37" s="16"/>
      <c r="AJP37" s="16"/>
      <c r="AJQ37" s="16"/>
      <c r="AJR37" s="16"/>
      <c r="AJS37" s="16"/>
      <c r="AJT37" s="16"/>
      <c r="AJU37" s="16"/>
      <c r="AJV37" s="16"/>
      <c r="AJW37" s="16"/>
      <c r="AJX37" s="16"/>
      <c r="AJY37" s="16"/>
      <c r="AJZ37" s="16"/>
      <c r="AKA37" s="16"/>
      <c r="AKB37" s="16"/>
      <c r="AKC37" s="16"/>
      <c r="AKD37" s="16"/>
      <c r="AKE37" s="16"/>
      <c r="AKF37" s="16"/>
      <c r="AKG37" s="16"/>
      <c r="AKH37" s="16"/>
      <c r="AKI37" s="16"/>
      <c r="AKJ37" s="16"/>
      <c r="AKK37" s="16"/>
      <c r="AKL37" s="16"/>
      <c r="AKM37" s="16"/>
      <c r="AKN37" s="16"/>
      <c r="AKO37" s="16"/>
      <c r="AKP37" s="16"/>
      <c r="AKQ37" s="16"/>
      <c r="AKR37" s="16"/>
      <c r="AKS37" s="16"/>
      <c r="AKT37" s="16"/>
      <c r="AKU37" s="16"/>
      <c r="AKV37" s="16"/>
      <c r="AKW37" s="16"/>
      <c r="AKX37" s="16"/>
      <c r="AKY37" s="16"/>
      <c r="AKZ37" s="16"/>
      <c r="ALA37" s="16"/>
      <c r="ALB37" s="16"/>
      <c r="ALC37" s="16"/>
      <c r="ALD37" s="16"/>
      <c r="ALE37" s="16"/>
      <c r="ALF37" s="16"/>
      <c r="ALG37" s="16"/>
      <c r="ALH37" s="16"/>
      <c r="ALI37" s="16"/>
      <c r="ALJ37" s="16"/>
      <c r="ALK37" s="16"/>
      <c r="ALL37" s="16"/>
      <c r="ALM37" s="16"/>
      <c r="ALN37" s="16"/>
      <c r="ALO37" s="16"/>
      <c r="ALP37" s="16"/>
      <c r="ALQ37" s="16"/>
      <c r="ALR37" s="16"/>
      <c r="ALS37" s="16"/>
      <c r="ALT37" s="16"/>
      <c r="ALU37" s="16"/>
      <c r="ALV37" s="16"/>
      <c r="ALW37" s="16"/>
      <c r="ALX37" s="16"/>
      <c r="ALY37" s="16"/>
      <c r="ALZ37" s="16"/>
      <c r="AMA37" s="16"/>
      <c r="AMB37" s="16"/>
      <c r="AMC37" s="16"/>
      <c r="AMD37" s="16"/>
      <c r="AME37" s="16"/>
      <c r="AMF37" s="16"/>
      <c r="AMG37" s="16"/>
      <c r="AMH37" s="16"/>
      <c r="AMI37" s="16"/>
      <c r="AMJ37" s="16"/>
      <c r="AMK37" s="16"/>
    </row>
    <row r="38" spans="1:1025" ht="25.5">
      <c r="A38" s="18">
        <v>36</v>
      </c>
      <c r="B38" s="42" t="s">
        <v>46</v>
      </c>
      <c r="E38" s="16">
        <v>1</v>
      </c>
      <c r="F38" s="15">
        <f>E38/tiempo!$J$14</f>
        <v>5.3191489361702126E-3</v>
      </c>
      <c r="G38" s="16">
        <v>5</v>
      </c>
      <c r="I38" s="15">
        <f>IF(ISBLANK(LOOKUP(A38,'2'!$A:$A,'2'!$R:$R)),0,F38)</f>
        <v>5.3191489361702126E-3</v>
      </c>
      <c r="J38" s="16">
        <f>LOOKUP(A38,'2'!$A:$A,'2'!$R:$R)</f>
        <v>5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  <c r="IW38" s="16"/>
      <c r="IX38" s="16"/>
      <c r="IY38" s="16"/>
      <c r="IZ38" s="16"/>
      <c r="JA38" s="16"/>
      <c r="JB38" s="16"/>
      <c r="JC38" s="16"/>
      <c r="JD38" s="16"/>
      <c r="JE38" s="16"/>
      <c r="JF38" s="16"/>
      <c r="JG38" s="16"/>
      <c r="JH38" s="16"/>
      <c r="JI38" s="16"/>
      <c r="JJ38" s="16"/>
      <c r="JK38" s="16"/>
      <c r="JL38" s="16"/>
      <c r="JM38" s="16"/>
      <c r="JN38" s="16"/>
      <c r="JO38" s="16"/>
      <c r="JP38" s="16"/>
      <c r="JQ38" s="16"/>
      <c r="JR38" s="16"/>
      <c r="JS38" s="16"/>
      <c r="JT38" s="16"/>
      <c r="JU38" s="16"/>
      <c r="JV38" s="16"/>
      <c r="JW38" s="16"/>
      <c r="JX38" s="16"/>
      <c r="JY38" s="16"/>
      <c r="JZ38" s="16"/>
      <c r="KA38" s="16"/>
      <c r="KB38" s="16"/>
      <c r="KC38" s="16"/>
      <c r="KD38" s="16"/>
      <c r="KE38" s="16"/>
      <c r="KF38" s="16"/>
      <c r="KG38" s="16"/>
      <c r="KH38" s="16"/>
      <c r="KI38" s="16"/>
      <c r="KJ38" s="16"/>
      <c r="KK38" s="16"/>
      <c r="KL38" s="16"/>
      <c r="KM38" s="16"/>
      <c r="KN38" s="16"/>
      <c r="KO38" s="16"/>
      <c r="KP38" s="16"/>
      <c r="KQ38" s="16"/>
      <c r="KR38" s="16"/>
      <c r="KS38" s="16"/>
      <c r="KT38" s="16"/>
      <c r="KU38" s="16"/>
      <c r="KV38" s="16"/>
      <c r="KW38" s="16"/>
      <c r="KX38" s="16"/>
      <c r="KY38" s="16"/>
      <c r="KZ38" s="16"/>
      <c r="LA38" s="16"/>
      <c r="LB38" s="16"/>
      <c r="LC38" s="16"/>
      <c r="LD38" s="16"/>
      <c r="LE38" s="16"/>
      <c r="LF38" s="16"/>
      <c r="LG38" s="16"/>
      <c r="LH38" s="16"/>
      <c r="LI38" s="16"/>
      <c r="LJ38" s="16"/>
      <c r="LK38" s="16"/>
      <c r="LL38" s="16"/>
      <c r="LM38" s="16"/>
      <c r="LN38" s="16"/>
      <c r="LO38" s="16"/>
      <c r="LP38" s="16"/>
      <c r="LQ38" s="16"/>
      <c r="LR38" s="16"/>
      <c r="LS38" s="16"/>
      <c r="LT38" s="16"/>
      <c r="LU38" s="16"/>
      <c r="LV38" s="16"/>
      <c r="LW38" s="16"/>
      <c r="LX38" s="16"/>
      <c r="LY38" s="16"/>
      <c r="LZ38" s="16"/>
      <c r="MA38" s="16"/>
      <c r="MB38" s="16"/>
      <c r="MC38" s="16"/>
      <c r="MD38" s="16"/>
      <c r="ME38" s="16"/>
      <c r="MF38" s="16"/>
      <c r="MG38" s="16"/>
      <c r="MH38" s="16"/>
      <c r="MI38" s="16"/>
      <c r="MJ38" s="16"/>
      <c r="MK38" s="16"/>
      <c r="ML38" s="16"/>
      <c r="MM38" s="16"/>
      <c r="MN38" s="16"/>
      <c r="MO38" s="16"/>
      <c r="MP38" s="16"/>
      <c r="MQ38" s="16"/>
      <c r="MR38" s="16"/>
      <c r="MS38" s="16"/>
      <c r="MT38" s="16"/>
      <c r="MU38" s="16"/>
      <c r="MV38" s="16"/>
      <c r="MW38" s="16"/>
      <c r="MX38" s="16"/>
      <c r="MY38" s="16"/>
      <c r="MZ38" s="16"/>
      <c r="NA38" s="16"/>
      <c r="NB38" s="16"/>
      <c r="NC38" s="16"/>
      <c r="ND38" s="16"/>
      <c r="NE38" s="16"/>
      <c r="NF38" s="16"/>
      <c r="NG38" s="16"/>
      <c r="NH38" s="16"/>
      <c r="NI38" s="16"/>
      <c r="NJ38" s="16"/>
      <c r="NK38" s="16"/>
      <c r="NL38" s="16"/>
      <c r="NM38" s="16"/>
      <c r="NN38" s="16"/>
      <c r="NO38" s="16"/>
      <c r="NP38" s="16"/>
      <c r="NQ38" s="16"/>
      <c r="NR38" s="16"/>
      <c r="NS38" s="16"/>
      <c r="NT38" s="16"/>
      <c r="NU38" s="16"/>
      <c r="NV38" s="16"/>
      <c r="NW38" s="16"/>
      <c r="NX38" s="16"/>
      <c r="NY38" s="16"/>
      <c r="NZ38" s="16"/>
      <c r="OA38" s="16"/>
      <c r="OB38" s="16"/>
      <c r="OC38" s="16"/>
      <c r="OD38" s="16"/>
      <c r="OE38" s="16"/>
      <c r="OF38" s="16"/>
      <c r="OG38" s="16"/>
      <c r="OH38" s="16"/>
      <c r="OI38" s="16"/>
      <c r="OJ38" s="16"/>
      <c r="OK38" s="16"/>
      <c r="OL38" s="16"/>
      <c r="OM38" s="16"/>
      <c r="ON38" s="16"/>
      <c r="OO38" s="16"/>
      <c r="OP38" s="16"/>
      <c r="OQ38" s="16"/>
      <c r="OR38" s="16"/>
      <c r="OS38" s="16"/>
      <c r="OT38" s="16"/>
      <c r="OU38" s="16"/>
      <c r="OV38" s="16"/>
      <c r="OW38" s="16"/>
      <c r="OX38" s="16"/>
      <c r="OY38" s="16"/>
      <c r="OZ38" s="16"/>
      <c r="PA38" s="16"/>
      <c r="PB38" s="16"/>
      <c r="PC38" s="16"/>
      <c r="PD38" s="16"/>
      <c r="PE38" s="16"/>
      <c r="PF38" s="16"/>
      <c r="PG38" s="16"/>
      <c r="PH38" s="16"/>
      <c r="PI38" s="16"/>
      <c r="PJ38" s="16"/>
      <c r="PK38" s="16"/>
      <c r="PL38" s="16"/>
      <c r="PM38" s="16"/>
      <c r="PN38" s="16"/>
      <c r="PO38" s="16"/>
      <c r="PP38" s="16"/>
      <c r="PQ38" s="16"/>
      <c r="PR38" s="16"/>
      <c r="PS38" s="16"/>
      <c r="PT38" s="16"/>
      <c r="PU38" s="16"/>
      <c r="PV38" s="16"/>
      <c r="PW38" s="16"/>
      <c r="PX38" s="16"/>
      <c r="PY38" s="16"/>
      <c r="PZ38" s="16"/>
      <c r="QA38" s="16"/>
      <c r="QB38" s="16"/>
      <c r="QC38" s="16"/>
      <c r="QD38" s="16"/>
      <c r="QE38" s="16"/>
      <c r="QF38" s="16"/>
      <c r="QG38" s="16"/>
      <c r="QH38" s="16"/>
      <c r="QI38" s="16"/>
      <c r="QJ38" s="16"/>
      <c r="QK38" s="16"/>
      <c r="QL38" s="16"/>
      <c r="QM38" s="16"/>
      <c r="QN38" s="16"/>
      <c r="QO38" s="16"/>
      <c r="QP38" s="16"/>
      <c r="QQ38" s="16"/>
      <c r="QR38" s="16"/>
      <c r="QS38" s="16"/>
      <c r="QT38" s="16"/>
      <c r="QU38" s="16"/>
      <c r="QV38" s="16"/>
      <c r="QW38" s="16"/>
      <c r="QX38" s="16"/>
      <c r="QY38" s="16"/>
      <c r="QZ38" s="16"/>
      <c r="RA38" s="16"/>
      <c r="RB38" s="16"/>
      <c r="RC38" s="16"/>
      <c r="RD38" s="16"/>
      <c r="RE38" s="16"/>
      <c r="RF38" s="16"/>
      <c r="RG38" s="16"/>
      <c r="RH38" s="16"/>
      <c r="RI38" s="16"/>
      <c r="RJ38" s="16"/>
      <c r="RK38" s="16"/>
      <c r="RL38" s="16"/>
      <c r="RM38" s="16"/>
      <c r="RN38" s="16"/>
      <c r="RO38" s="16"/>
      <c r="RP38" s="16"/>
      <c r="RQ38" s="16"/>
      <c r="RR38" s="16"/>
      <c r="RS38" s="16"/>
      <c r="RT38" s="16"/>
      <c r="RU38" s="16"/>
      <c r="RV38" s="16"/>
      <c r="RW38" s="16"/>
      <c r="RX38" s="16"/>
      <c r="RY38" s="16"/>
      <c r="RZ38" s="16"/>
      <c r="SA38" s="16"/>
      <c r="SB38" s="16"/>
      <c r="SC38" s="16"/>
      <c r="SD38" s="16"/>
      <c r="SE38" s="16"/>
      <c r="SF38" s="16"/>
      <c r="SG38" s="16"/>
      <c r="SH38" s="16"/>
      <c r="SI38" s="16"/>
      <c r="SJ38" s="16"/>
      <c r="SK38" s="16"/>
      <c r="SL38" s="16"/>
      <c r="SM38" s="16"/>
      <c r="SN38" s="16"/>
      <c r="SO38" s="16"/>
      <c r="SP38" s="16"/>
      <c r="SQ38" s="16"/>
      <c r="SR38" s="16"/>
      <c r="SS38" s="16"/>
      <c r="ST38" s="16"/>
      <c r="SU38" s="16"/>
      <c r="SV38" s="16"/>
      <c r="SW38" s="16"/>
      <c r="SX38" s="16"/>
      <c r="SY38" s="16"/>
      <c r="SZ38" s="16"/>
      <c r="TA38" s="16"/>
      <c r="TB38" s="16"/>
      <c r="TC38" s="16"/>
      <c r="TD38" s="16"/>
      <c r="TE38" s="16"/>
      <c r="TF38" s="16"/>
      <c r="TG38" s="16"/>
      <c r="TH38" s="16"/>
      <c r="TI38" s="16"/>
      <c r="TJ38" s="16"/>
      <c r="TK38" s="16"/>
      <c r="TL38" s="16"/>
      <c r="TM38" s="16"/>
      <c r="TN38" s="16"/>
      <c r="TO38" s="16"/>
      <c r="TP38" s="16"/>
      <c r="TQ38" s="16"/>
      <c r="TR38" s="16"/>
      <c r="TS38" s="16"/>
      <c r="TT38" s="16"/>
      <c r="TU38" s="16"/>
      <c r="TV38" s="16"/>
      <c r="TW38" s="16"/>
      <c r="TX38" s="16"/>
      <c r="TY38" s="16"/>
      <c r="TZ38" s="16"/>
      <c r="UA38" s="16"/>
      <c r="UB38" s="16"/>
      <c r="UC38" s="16"/>
      <c r="UD38" s="16"/>
      <c r="UE38" s="16"/>
      <c r="UF38" s="16"/>
      <c r="UG38" s="16"/>
      <c r="UH38" s="16"/>
      <c r="UI38" s="16"/>
      <c r="UJ38" s="16"/>
      <c r="UK38" s="16"/>
      <c r="UL38" s="16"/>
      <c r="UM38" s="16"/>
      <c r="UN38" s="16"/>
      <c r="UO38" s="16"/>
      <c r="UP38" s="16"/>
      <c r="UQ38" s="16"/>
      <c r="UR38" s="16"/>
      <c r="US38" s="16"/>
      <c r="UT38" s="16"/>
      <c r="UU38" s="16"/>
      <c r="UV38" s="16"/>
      <c r="UW38" s="16"/>
      <c r="UX38" s="16"/>
      <c r="UY38" s="16"/>
      <c r="UZ38" s="16"/>
      <c r="VA38" s="16"/>
      <c r="VB38" s="16"/>
      <c r="VC38" s="16"/>
      <c r="VD38" s="16"/>
      <c r="VE38" s="16"/>
      <c r="VF38" s="16"/>
      <c r="VG38" s="16"/>
      <c r="VH38" s="16"/>
      <c r="VI38" s="16"/>
      <c r="VJ38" s="16"/>
      <c r="VK38" s="16"/>
      <c r="VL38" s="16"/>
      <c r="VM38" s="16"/>
      <c r="VN38" s="16"/>
      <c r="VO38" s="16"/>
      <c r="VP38" s="16"/>
      <c r="VQ38" s="16"/>
      <c r="VR38" s="16"/>
      <c r="VS38" s="16"/>
      <c r="VT38" s="16"/>
      <c r="VU38" s="16"/>
      <c r="VV38" s="16"/>
      <c r="VW38" s="16"/>
      <c r="VX38" s="16"/>
      <c r="VY38" s="16"/>
      <c r="VZ38" s="16"/>
      <c r="WA38" s="16"/>
      <c r="WB38" s="16"/>
      <c r="WC38" s="16"/>
      <c r="WD38" s="16"/>
      <c r="WE38" s="16"/>
      <c r="WF38" s="16"/>
      <c r="WG38" s="16"/>
      <c r="WH38" s="16"/>
      <c r="WI38" s="16"/>
      <c r="WJ38" s="16"/>
      <c r="WK38" s="16"/>
      <c r="WL38" s="16"/>
      <c r="WM38" s="16"/>
      <c r="WN38" s="16"/>
      <c r="WO38" s="16"/>
      <c r="WP38" s="16"/>
      <c r="WQ38" s="16"/>
      <c r="WR38" s="16"/>
      <c r="WS38" s="16"/>
      <c r="WT38" s="16"/>
      <c r="WU38" s="16"/>
      <c r="WV38" s="16"/>
      <c r="WW38" s="16"/>
      <c r="WX38" s="16"/>
      <c r="WY38" s="16"/>
      <c r="WZ38" s="16"/>
      <c r="XA38" s="16"/>
      <c r="XB38" s="16"/>
      <c r="XC38" s="16"/>
      <c r="XD38" s="16"/>
      <c r="XE38" s="16"/>
      <c r="XF38" s="16"/>
      <c r="XG38" s="16"/>
      <c r="XH38" s="16"/>
      <c r="XI38" s="16"/>
      <c r="XJ38" s="16"/>
      <c r="XK38" s="16"/>
      <c r="XL38" s="16"/>
      <c r="XM38" s="16"/>
      <c r="XN38" s="16"/>
      <c r="XO38" s="16"/>
      <c r="XP38" s="16"/>
      <c r="XQ38" s="16"/>
      <c r="XR38" s="16"/>
      <c r="XS38" s="16"/>
      <c r="XT38" s="16"/>
      <c r="XU38" s="16"/>
      <c r="XV38" s="16"/>
      <c r="XW38" s="16"/>
      <c r="XX38" s="16"/>
      <c r="XY38" s="16"/>
      <c r="XZ38" s="16"/>
      <c r="YA38" s="16"/>
      <c r="YB38" s="16"/>
      <c r="YC38" s="16"/>
      <c r="YD38" s="16"/>
      <c r="YE38" s="16"/>
      <c r="YF38" s="16"/>
      <c r="YG38" s="16"/>
      <c r="YH38" s="16"/>
      <c r="YI38" s="16"/>
      <c r="YJ38" s="16"/>
      <c r="YK38" s="16"/>
      <c r="YL38" s="16"/>
      <c r="YM38" s="16"/>
      <c r="YN38" s="16"/>
      <c r="YO38" s="16"/>
      <c r="YP38" s="16"/>
      <c r="YQ38" s="16"/>
      <c r="YR38" s="16"/>
      <c r="YS38" s="16"/>
      <c r="YT38" s="16"/>
      <c r="YU38" s="16"/>
      <c r="YV38" s="16"/>
      <c r="YW38" s="16"/>
      <c r="YX38" s="16"/>
      <c r="YY38" s="16"/>
      <c r="YZ38" s="16"/>
      <c r="ZA38" s="16"/>
      <c r="ZB38" s="16"/>
      <c r="ZC38" s="16"/>
      <c r="ZD38" s="16"/>
      <c r="ZE38" s="16"/>
      <c r="ZF38" s="16"/>
      <c r="ZG38" s="16"/>
      <c r="ZH38" s="16"/>
      <c r="ZI38" s="16"/>
      <c r="ZJ38" s="16"/>
      <c r="ZK38" s="16"/>
      <c r="ZL38" s="16"/>
      <c r="ZM38" s="16"/>
      <c r="ZN38" s="16"/>
      <c r="ZO38" s="16"/>
      <c r="ZP38" s="16"/>
      <c r="ZQ38" s="16"/>
      <c r="ZR38" s="16"/>
      <c r="ZS38" s="16"/>
      <c r="ZT38" s="16"/>
      <c r="ZU38" s="16"/>
      <c r="ZV38" s="16"/>
      <c r="ZW38" s="16"/>
      <c r="ZX38" s="16"/>
      <c r="ZY38" s="16"/>
      <c r="ZZ38" s="16"/>
      <c r="AAA38" s="16"/>
      <c r="AAB38" s="16"/>
      <c r="AAC38" s="16"/>
      <c r="AAD38" s="16"/>
      <c r="AAE38" s="16"/>
      <c r="AAF38" s="16"/>
      <c r="AAG38" s="16"/>
      <c r="AAH38" s="16"/>
      <c r="AAI38" s="16"/>
      <c r="AAJ38" s="16"/>
      <c r="AAK38" s="16"/>
      <c r="AAL38" s="16"/>
      <c r="AAM38" s="16"/>
      <c r="AAN38" s="16"/>
      <c r="AAO38" s="16"/>
      <c r="AAP38" s="16"/>
      <c r="AAQ38" s="16"/>
      <c r="AAR38" s="16"/>
      <c r="AAS38" s="16"/>
      <c r="AAT38" s="16"/>
      <c r="AAU38" s="16"/>
      <c r="AAV38" s="16"/>
      <c r="AAW38" s="16"/>
      <c r="AAX38" s="16"/>
      <c r="AAY38" s="16"/>
      <c r="AAZ38" s="16"/>
      <c r="ABA38" s="16"/>
      <c r="ABB38" s="16"/>
      <c r="ABC38" s="16"/>
      <c r="ABD38" s="16"/>
      <c r="ABE38" s="16"/>
      <c r="ABF38" s="16"/>
      <c r="ABG38" s="16"/>
      <c r="ABH38" s="16"/>
      <c r="ABI38" s="16"/>
      <c r="ABJ38" s="16"/>
      <c r="ABK38" s="16"/>
      <c r="ABL38" s="16"/>
      <c r="ABM38" s="16"/>
      <c r="ABN38" s="16"/>
      <c r="ABO38" s="16"/>
      <c r="ABP38" s="16"/>
      <c r="ABQ38" s="16"/>
      <c r="ABR38" s="16"/>
      <c r="ABS38" s="16"/>
      <c r="ABT38" s="16"/>
      <c r="ABU38" s="16"/>
      <c r="ABV38" s="16"/>
      <c r="ABW38" s="16"/>
      <c r="ABX38" s="16"/>
      <c r="ABY38" s="16"/>
      <c r="ABZ38" s="16"/>
      <c r="ACA38" s="16"/>
      <c r="ACB38" s="16"/>
      <c r="ACC38" s="16"/>
      <c r="ACD38" s="16"/>
      <c r="ACE38" s="16"/>
      <c r="ACF38" s="16"/>
      <c r="ACG38" s="16"/>
      <c r="ACH38" s="16"/>
      <c r="ACI38" s="16"/>
      <c r="ACJ38" s="16"/>
      <c r="ACK38" s="16"/>
      <c r="ACL38" s="16"/>
      <c r="ACM38" s="16"/>
      <c r="ACN38" s="16"/>
      <c r="ACO38" s="16"/>
      <c r="ACP38" s="16"/>
      <c r="ACQ38" s="16"/>
      <c r="ACR38" s="16"/>
      <c r="ACS38" s="16"/>
      <c r="ACT38" s="16"/>
      <c r="ACU38" s="16"/>
      <c r="ACV38" s="16"/>
      <c r="ACW38" s="16"/>
      <c r="ACX38" s="16"/>
      <c r="ACY38" s="16"/>
      <c r="ACZ38" s="16"/>
      <c r="ADA38" s="16"/>
      <c r="ADB38" s="16"/>
      <c r="ADC38" s="16"/>
      <c r="ADD38" s="16"/>
      <c r="ADE38" s="16"/>
      <c r="ADF38" s="16"/>
      <c r="ADG38" s="16"/>
      <c r="ADH38" s="16"/>
      <c r="ADI38" s="16"/>
      <c r="ADJ38" s="16"/>
      <c r="ADK38" s="16"/>
      <c r="ADL38" s="16"/>
      <c r="ADM38" s="16"/>
      <c r="ADN38" s="16"/>
      <c r="ADO38" s="16"/>
      <c r="ADP38" s="16"/>
      <c r="ADQ38" s="16"/>
      <c r="ADR38" s="16"/>
      <c r="ADS38" s="16"/>
      <c r="ADT38" s="16"/>
      <c r="ADU38" s="16"/>
      <c r="ADV38" s="16"/>
      <c r="ADW38" s="16"/>
      <c r="ADX38" s="16"/>
      <c r="ADY38" s="16"/>
      <c r="ADZ38" s="16"/>
      <c r="AEA38" s="16"/>
      <c r="AEB38" s="16"/>
      <c r="AEC38" s="16"/>
      <c r="AED38" s="16"/>
      <c r="AEE38" s="16"/>
      <c r="AEF38" s="16"/>
      <c r="AEG38" s="16"/>
      <c r="AEH38" s="16"/>
      <c r="AEI38" s="16"/>
      <c r="AEJ38" s="16"/>
      <c r="AEK38" s="16"/>
      <c r="AEL38" s="16"/>
      <c r="AEM38" s="16"/>
      <c r="AEN38" s="16"/>
      <c r="AEO38" s="16"/>
      <c r="AEP38" s="16"/>
      <c r="AEQ38" s="16"/>
      <c r="AER38" s="16"/>
      <c r="AES38" s="16"/>
      <c r="AET38" s="16"/>
      <c r="AEU38" s="16"/>
      <c r="AEV38" s="16"/>
      <c r="AEW38" s="16"/>
      <c r="AEX38" s="16"/>
      <c r="AEY38" s="16"/>
      <c r="AEZ38" s="16"/>
      <c r="AFA38" s="16"/>
      <c r="AFB38" s="16"/>
      <c r="AFC38" s="16"/>
      <c r="AFD38" s="16"/>
      <c r="AFE38" s="16"/>
      <c r="AFF38" s="16"/>
      <c r="AFG38" s="16"/>
      <c r="AFH38" s="16"/>
      <c r="AFI38" s="16"/>
      <c r="AFJ38" s="16"/>
      <c r="AFK38" s="16"/>
      <c r="AFL38" s="16"/>
      <c r="AFM38" s="16"/>
      <c r="AFN38" s="16"/>
      <c r="AFO38" s="16"/>
      <c r="AFP38" s="16"/>
      <c r="AFQ38" s="16"/>
      <c r="AFR38" s="16"/>
      <c r="AFS38" s="16"/>
      <c r="AFT38" s="16"/>
      <c r="AFU38" s="16"/>
      <c r="AFV38" s="16"/>
      <c r="AFW38" s="16"/>
      <c r="AFX38" s="16"/>
      <c r="AFY38" s="16"/>
      <c r="AFZ38" s="16"/>
      <c r="AGA38" s="16"/>
      <c r="AGB38" s="16"/>
      <c r="AGC38" s="16"/>
      <c r="AGD38" s="16"/>
      <c r="AGE38" s="16"/>
      <c r="AGF38" s="16"/>
      <c r="AGG38" s="16"/>
      <c r="AGH38" s="16"/>
      <c r="AGI38" s="16"/>
      <c r="AGJ38" s="16"/>
      <c r="AGK38" s="16"/>
      <c r="AGL38" s="16"/>
      <c r="AGM38" s="16"/>
      <c r="AGN38" s="16"/>
      <c r="AGO38" s="16"/>
      <c r="AGP38" s="16"/>
      <c r="AGQ38" s="16"/>
      <c r="AGR38" s="16"/>
      <c r="AGS38" s="16"/>
      <c r="AGT38" s="16"/>
      <c r="AGU38" s="16"/>
      <c r="AGV38" s="16"/>
      <c r="AGW38" s="16"/>
      <c r="AGX38" s="16"/>
      <c r="AGY38" s="16"/>
      <c r="AGZ38" s="16"/>
      <c r="AHA38" s="16"/>
      <c r="AHB38" s="16"/>
      <c r="AHC38" s="16"/>
      <c r="AHD38" s="16"/>
      <c r="AHE38" s="16"/>
      <c r="AHF38" s="16"/>
      <c r="AHG38" s="16"/>
      <c r="AHH38" s="16"/>
      <c r="AHI38" s="16"/>
      <c r="AHJ38" s="16"/>
      <c r="AHK38" s="16"/>
      <c r="AHL38" s="16"/>
      <c r="AHM38" s="16"/>
      <c r="AHN38" s="16"/>
      <c r="AHO38" s="16"/>
      <c r="AHP38" s="16"/>
      <c r="AHQ38" s="16"/>
      <c r="AHR38" s="16"/>
      <c r="AHS38" s="16"/>
      <c r="AHT38" s="16"/>
      <c r="AHU38" s="16"/>
      <c r="AHV38" s="16"/>
      <c r="AHW38" s="16"/>
      <c r="AHX38" s="16"/>
      <c r="AHY38" s="16"/>
      <c r="AHZ38" s="16"/>
      <c r="AIA38" s="16"/>
      <c r="AIB38" s="16"/>
      <c r="AIC38" s="16"/>
      <c r="AID38" s="16"/>
      <c r="AIE38" s="16"/>
      <c r="AIF38" s="16"/>
      <c r="AIG38" s="16"/>
      <c r="AIH38" s="16"/>
      <c r="AII38" s="16"/>
      <c r="AIJ38" s="16"/>
      <c r="AIK38" s="16"/>
      <c r="AIL38" s="16"/>
      <c r="AIM38" s="16"/>
      <c r="AIN38" s="16"/>
      <c r="AIO38" s="16"/>
      <c r="AIP38" s="16"/>
      <c r="AIQ38" s="16"/>
      <c r="AIR38" s="16"/>
      <c r="AIS38" s="16"/>
      <c r="AIT38" s="16"/>
      <c r="AIU38" s="16"/>
      <c r="AIV38" s="16"/>
      <c r="AIW38" s="16"/>
      <c r="AIX38" s="16"/>
      <c r="AIY38" s="16"/>
      <c r="AIZ38" s="16"/>
      <c r="AJA38" s="16"/>
      <c r="AJB38" s="16"/>
      <c r="AJC38" s="16"/>
      <c r="AJD38" s="16"/>
      <c r="AJE38" s="16"/>
      <c r="AJF38" s="16"/>
      <c r="AJG38" s="16"/>
      <c r="AJH38" s="16"/>
      <c r="AJI38" s="16"/>
      <c r="AJJ38" s="16"/>
      <c r="AJK38" s="16"/>
      <c r="AJL38" s="16"/>
      <c r="AJM38" s="16"/>
      <c r="AJN38" s="16"/>
      <c r="AJO38" s="16"/>
      <c r="AJP38" s="16"/>
      <c r="AJQ38" s="16"/>
      <c r="AJR38" s="16"/>
      <c r="AJS38" s="16"/>
      <c r="AJT38" s="16"/>
      <c r="AJU38" s="16"/>
      <c r="AJV38" s="16"/>
      <c r="AJW38" s="16"/>
      <c r="AJX38" s="16"/>
      <c r="AJY38" s="16"/>
      <c r="AJZ38" s="16"/>
      <c r="AKA38" s="16"/>
      <c r="AKB38" s="16"/>
      <c r="AKC38" s="16"/>
      <c r="AKD38" s="16"/>
      <c r="AKE38" s="16"/>
      <c r="AKF38" s="16"/>
      <c r="AKG38" s="16"/>
      <c r="AKH38" s="16"/>
      <c r="AKI38" s="16"/>
      <c r="AKJ38" s="16"/>
      <c r="AKK38" s="16"/>
      <c r="AKL38" s="16"/>
      <c r="AKM38" s="16"/>
      <c r="AKN38" s="16"/>
      <c r="AKO38" s="16"/>
      <c r="AKP38" s="16"/>
      <c r="AKQ38" s="16"/>
      <c r="AKR38" s="16"/>
      <c r="AKS38" s="16"/>
      <c r="AKT38" s="16"/>
      <c r="AKU38" s="16"/>
      <c r="AKV38" s="16"/>
      <c r="AKW38" s="16"/>
      <c r="AKX38" s="16"/>
      <c r="AKY38" s="16"/>
      <c r="AKZ38" s="16"/>
      <c r="ALA38" s="16"/>
      <c r="ALB38" s="16"/>
      <c r="ALC38" s="16"/>
      <c r="ALD38" s="16"/>
      <c r="ALE38" s="16"/>
      <c r="ALF38" s="16"/>
      <c r="ALG38" s="16"/>
      <c r="ALH38" s="16"/>
      <c r="ALI38" s="16"/>
      <c r="ALJ38" s="16"/>
      <c r="ALK38" s="16"/>
      <c r="ALL38" s="16"/>
      <c r="ALM38" s="16"/>
      <c r="ALN38" s="16"/>
      <c r="ALO38" s="16"/>
      <c r="ALP38" s="16"/>
      <c r="ALQ38" s="16"/>
      <c r="ALR38" s="16"/>
      <c r="ALS38" s="16"/>
      <c r="ALT38" s="16"/>
      <c r="ALU38" s="16"/>
      <c r="ALV38" s="16"/>
      <c r="ALW38" s="16"/>
      <c r="ALX38" s="16"/>
      <c r="ALY38" s="16"/>
      <c r="ALZ38" s="16"/>
      <c r="AMA38" s="16"/>
      <c r="AMB38" s="16"/>
      <c r="AMC38" s="16"/>
      <c r="AMD38" s="16"/>
      <c r="AME38" s="16"/>
      <c r="AMF38" s="16"/>
      <c r="AMG38" s="16"/>
      <c r="AMH38" s="16"/>
      <c r="AMI38" s="16"/>
      <c r="AMJ38" s="16"/>
      <c r="AMK38" s="16"/>
    </row>
    <row r="39" spans="1:1025" ht="25.5">
      <c r="A39" s="18">
        <v>37</v>
      </c>
      <c r="B39" s="42" t="s">
        <v>47</v>
      </c>
      <c r="E39" s="16">
        <v>4</v>
      </c>
      <c r="F39" s="15">
        <f>E39/tiempo!$J$14</f>
        <v>2.1276595744680851E-2</v>
      </c>
      <c r="G39" s="16">
        <v>5</v>
      </c>
      <c r="I39" s="15">
        <f>IF(ISBLANK(LOOKUP(A39,'2'!$A:$A,'2'!$R:$R)),0,F39)</f>
        <v>2.1276595744680851E-2</v>
      </c>
      <c r="J39" s="16">
        <f>LOOKUP(A39,'2'!$A:$A,'2'!$R:$R)</f>
        <v>5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/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  <c r="ON39" s="16"/>
      <c r="OO39" s="16"/>
      <c r="OP39" s="16"/>
      <c r="OQ39" s="16"/>
      <c r="OR39" s="16"/>
      <c r="OS39" s="16"/>
      <c r="OT39" s="16"/>
      <c r="OU39" s="16"/>
      <c r="OV39" s="16"/>
      <c r="OW39" s="16"/>
      <c r="OX39" s="16"/>
      <c r="OY39" s="16"/>
      <c r="OZ39" s="16"/>
      <c r="PA39" s="16"/>
      <c r="PB39" s="16"/>
      <c r="PC39" s="16"/>
      <c r="PD39" s="16"/>
      <c r="PE39" s="16"/>
      <c r="PF39" s="16"/>
      <c r="PG39" s="16"/>
      <c r="PH39" s="16"/>
      <c r="PI39" s="16"/>
      <c r="PJ39" s="16"/>
      <c r="PK39" s="16"/>
      <c r="PL39" s="16"/>
      <c r="PM39" s="16"/>
      <c r="PN39" s="16"/>
      <c r="PO39" s="16"/>
      <c r="PP39" s="16"/>
      <c r="PQ39" s="16"/>
      <c r="PR39" s="16"/>
      <c r="PS39" s="16"/>
      <c r="PT39" s="16"/>
      <c r="PU39" s="16"/>
      <c r="PV39" s="16"/>
      <c r="PW39" s="16"/>
      <c r="PX39" s="16"/>
      <c r="PY39" s="16"/>
      <c r="PZ39" s="16"/>
      <c r="QA39" s="16"/>
      <c r="QB39" s="16"/>
      <c r="QC39" s="16"/>
      <c r="QD39" s="16"/>
      <c r="QE39" s="16"/>
      <c r="QF39" s="16"/>
      <c r="QG39" s="16"/>
      <c r="QH39" s="16"/>
      <c r="QI39" s="16"/>
      <c r="QJ39" s="16"/>
      <c r="QK39" s="16"/>
      <c r="QL39" s="16"/>
      <c r="QM39" s="16"/>
      <c r="QN39" s="16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6"/>
      <c r="RT39" s="16"/>
      <c r="RU39" s="16"/>
      <c r="RV39" s="16"/>
      <c r="RW39" s="16"/>
      <c r="RX39" s="16"/>
      <c r="RY39" s="16"/>
      <c r="RZ39" s="16"/>
      <c r="SA39" s="16"/>
      <c r="SB39" s="16"/>
      <c r="SC39" s="16"/>
      <c r="SD39" s="16"/>
      <c r="SE39" s="16"/>
      <c r="SF39" s="16"/>
      <c r="SG39" s="16"/>
      <c r="SH39" s="16"/>
      <c r="SI39" s="16"/>
      <c r="SJ39" s="16"/>
      <c r="SK39" s="16"/>
      <c r="SL39" s="16"/>
      <c r="SM39" s="16"/>
      <c r="SN39" s="16"/>
      <c r="SO39" s="16"/>
      <c r="SP39" s="16"/>
      <c r="SQ39" s="16"/>
      <c r="SR39" s="16"/>
      <c r="SS39" s="16"/>
      <c r="ST39" s="16"/>
      <c r="SU39" s="16"/>
      <c r="SV39" s="16"/>
      <c r="SW39" s="16"/>
      <c r="SX39" s="16"/>
      <c r="SY39" s="16"/>
      <c r="SZ39" s="16"/>
      <c r="TA39" s="16"/>
      <c r="TB39" s="16"/>
      <c r="TC39" s="16"/>
      <c r="TD39" s="16"/>
      <c r="TE39" s="16"/>
      <c r="TF39" s="16"/>
      <c r="TG39" s="16"/>
      <c r="TH39" s="16"/>
      <c r="TI39" s="16"/>
      <c r="TJ39" s="16"/>
      <c r="TK39" s="16"/>
      <c r="TL39" s="16"/>
      <c r="TM39" s="16"/>
      <c r="TN39" s="16"/>
      <c r="TO39" s="16"/>
      <c r="TP39" s="16"/>
      <c r="TQ39" s="16"/>
      <c r="TR39" s="16"/>
      <c r="TS39" s="16"/>
      <c r="TT39" s="16"/>
      <c r="TU39" s="16"/>
      <c r="TV39" s="16"/>
      <c r="TW39" s="16"/>
      <c r="TX39" s="16"/>
      <c r="TY39" s="16"/>
      <c r="TZ39" s="16"/>
      <c r="UA39" s="16"/>
      <c r="UB39" s="16"/>
      <c r="UC39" s="16"/>
      <c r="UD39" s="16"/>
      <c r="UE39" s="16"/>
      <c r="UF39" s="16"/>
      <c r="UG39" s="16"/>
      <c r="UH39" s="16"/>
      <c r="UI39" s="16"/>
      <c r="UJ39" s="16"/>
      <c r="UK39" s="16"/>
      <c r="UL39" s="16"/>
      <c r="UM39" s="16"/>
      <c r="UN39" s="16"/>
      <c r="UO39" s="16"/>
      <c r="UP39" s="16"/>
      <c r="UQ39" s="16"/>
      <c r="UR39" s="16"/>
      <c r="US39" s="16"/>
      <c r="UT39" s="16"/>
      <c r="UU39" s="16"/>
      <c r="UV39" s="16"/>
      <c r="UW39" s="16"/>
      <c r="UX39" s="16"/>
      <c r="UY39" s="16"/>
      <c r="UZ39" s="16"/>
      <c r="VA39" s="16"/>
      <c r="VB39" s="16"/>
      <c r="VC39" s="16"/>
      <c r="VD39" s="16"/>
      <c r="VE39" s="16"/>
      <c r="VF39" s="16"/>
      <c r="VG39" s="16"/>
      <c r="VH39" s="16"/>
      <c r="VI39" s="16"/>
      <c r="VJ39" s="16"/>
      <c r="VK39" s="16"/>
      <c r="VL39" s="16"/>
      <c r="VM39" s="16"/>
      <c r="VN39" s="16"/>
      <c r="VO39" s="16"/>
      <c r="VP39" s="16"/>
      <c r="VQ39" s="16"/>
      <c r="VR39" s="16"/>
      <c r="VS39" s="16"/>
      <c r="VT39" s="16"/>
      <c r="VU39" s="16"/>
      <c r="VV39" s="16"/>
      <c r="VW39" s="16"/>
      <c r="VX39" s="16"/>
      <c r="VY39" s="16"/>
      <c r="VZ39" s="16"/>
      <c r="WA39" s="16"/>
      <c r="WB39" s="16"/>
      <c r="WC39" s="16"/>
      <c r="WD39" s="16"/>
      <c r="WE39" s="16"/>
      <c r="WF39" s="16"/>
      <c r="WG39" s="16"/>
      <c r="WH39" s="16"/>
      <c r="WI39" s="16"/>
      <c r="WJ39" s="16"/>
      <c r="WK39" s="16"/>
      <c r="WL39" s="16"/>
      <c r="WM39" s="16"/>
      <c r="WN39" s="16"/>
      <c r="WO39" s="16"/>
      <c r="WP39" s="16"/>
      <c r="WQ39" s="16"/>
      <c r="WR39" s="16"/>
      <c r="WS39" s="16"/>
      <c r="WT39" s="16"/>
      <c r="WU39" s="16"/>
      <c r="WV39" s="16"/>
      <c r="WW39" s="16"/>
      <c r="WX39" s="16"/>
      <c r="WY39" s="16"/>
      <c r="WZ39" s="16"/>
      <c r="XA39" s="16"/>
      <c r="XB39" s="16"/>
      <c r="XC39" s="16"/>
      <c r="XD39" s="16"/>
      <c r="XE39" s="16"/>
      <c r="XF39" s="16"/>
      <c r="XG39" s="16"/>
      <c r="XH39" s="16"/>
      <c r="XI39" s="16"/>
      <c r="XJ39" s="16"/>
      <c r="XK39" s="16"/>
      <c r="XL39" s="16"/>
      <c r="XM39" s="16"/>
      <c r="XN39" s="16"/>
      <c r="XO39" s="16"/>
      <c r="XP39" s="16"/>
      <c r="XQ39" s="16"/>
      <c r="XR39" s="16"/>
      <c r="XS39" s="16"/>
      <c r="XT39" s="16"/>
      <c r="XU39" s="16"/>
      <c r="XV39" s="16"/>
      <c r="XW39" s="16"/>
      <c r="XX39" s="16"/>
      <c r="XY39" s="16"/>
      <c r="XZ39" s="16"/>
      <c r="YA39" s="16"/>
      <c r="YB39" s="16"/>
      <c r="YC39" s="16"/>
      <c r="YD39" s="16"/>
      <c r="YE39" s="16"/>
      <c r="YF39" s="16"/>
      <c r="YG39" s="16"/>
      <c r="YH39" s="16"/>
      <c r="YI39" s="16"/>
      <c r="YJ39" s="16"/>
      <c r="YK39" s="16"/>
      <c r="YL39" s="16"/>
      <c r="YM39" s="16"/>
      <c r="YN39" s="16"/>
      <c r="YO39" s="16"/>
      <c r="YP39" s="16"/>
      <c r="YQ39" s="16"/>
      <c r="YR39" s="16"/>
      <c r="YS39" s="16"/>
      <c r="YT39" s="16"/>
      <c r="YU39" s="16"/>
      <c r="YV39" s="16"/>
      <c r="YW39" s="16"/>
      <c r="YX39" s="16"/>
      <c r="YY39" s="16"/>
      <c r="YZ39" s="16"/>
      <c r="ZA39" s="16"/>
      <c r="ZB39" s="16"/>
      <c r="ZC39" s="16"/>
      <c r="ZD39" s="16"/>
      <c r="ZE39" s="16"/>
      <c r="ZF39" s="16"/>
      <c r="ZG39" s="16"/>
      <c r="ZH39" s="16"/>
      <c r="ZI39" s="16"/>
      <c r="ZJ39" s="16"/>
      <c r="ZK39" s="16"/>
      <c r="ZL39" s="16"/>
      <c r="ZM39" s="16"/>
      <c r="ZN39" s="16"/>
      <c r="ZO39" s="16"/>
      <c r="ZP39" s="16"/>
      <c r="ZQ39" s="16"/>
      <c r="ZR39" s="16"/>
      <c r="ZS39" s="16"/>
      <c r="ZT39" s="16"/>
      <c r="ZU39" s="16"/>
      <c r="ZV39" s="16"/>
      <c r="ZW39" s="16"/>
      <c r="ZX39" s="16"/>
      <c r="ZY39" s="16"/>
      <c r="ZZ39" s="16"/>
      <c r="AAA39" s="16"/>
      <c r="AAB39" s="16"/>
      <c r="AAC39" s="16"/>
      <c r="AAD39" s="16"/>
      <c r="AAE39" s="16"/>
      <c r="AAF39" s="16"/>
      <c r="AAG39" s="16"/>
      <c r="AAH39" s="16"/>
      <c r="AAI39" s="16"/>
      <c r="AAJ39" s="16"/>
      <c r="AAK39" s="16"/>
      <c r="AAL39" s="16"/>
      <c r="AAM39" s="16"/>
      <c r="AAN39" s="16"/>
      <c r="AAO39" s="16"/>
      <c r="AAP39" s="16"/>
      <c r="AAQ39" s="16"/>
      <c r="AAR39" s="16"/>
      <c r="AAS39" s="16"/>
      <c r="AAT39" s="16"/>
      <c r="AAU39" s="16"/>
      <c r="AAV39" s="16"/>
      <c r="AAW39" s="16"/>
      <c r="AAX39" s="16"/>
      <c r="AAY39" s="16"/>
      <c r="AAZ39" s="16"/>
      <c r="ABA39" s="16"/>
      <c r="ABB39" s="16"/>
      <c r="ABC39" s="16"/>
      <c r="ABD39" s="16"/>
      <c r="ABE39" s="16"/>
      <c r="ABF39" s="16"/>
      <c r="ABG39" s="16"/>
      <c r="ABH39" s="16"/>
      <c r="ABI39" s="16"/>
      <c r="ABJ39" s="16"/>
      <c r="ABK39" s="16"/>
      <c r="ABL39" s="16"/>
      <c r="ABM39" s="16"/>
      <c r="ABN39" s="16"/>
      <c r="ABO39" s="16"/>
      <c r="ABP39" s="16"/>
      <c r="ABQ39" s="16"/>
      <c r="ABR39" s="16"/>
      <c r="ABS39" s="16"/>
      <c r="ABT39" s="16"/>
      <c r="ABU39" s="16"/>
      <c r="ABV39" s="16"/>
      <c r="ABW39" s="16"/>
      <c r="ABX39" s="16"/>
      <c r="ABY39" s="16"/>
      <c r="ABZ39" s="16"/>
      <c r="ACA39" s="16"/>
      <c r="ACB39" s="16"/>
      <c r="ACC39" s="16"/>
      <c r="ACD39" s="16"/>
      <c r="ACE39" s="16"/>
      <c r="ACF39" s="16"/>
      <c r="ACG39" s="16"/>
      <c r="ACH39" s="16"/>
      <c r="ACI39" s="16"/>
      <c r="ACJ39" s="16"/>
      <c r="ACK39" s="16"/>
      <c r="ACL39" s="16"/>
      <c r="ACM39" s="16"/>
      <c r="ACN39" s="16"/>
      <c r="ACO39" s="16"/>
      <c r="ACP39" s="16"/>
      <c r="ACQ39" s="16"/>
      <c r="ACR39" s="16"/>
      <c r="ACS39" s="16"/>
      <c r="ACT39" s="16"/>
      <c r="ACU39" s="16"/>
      <c r="ACV39" s="16"/>
      <c r="ACW39" s="16"/>
      <c r="ACX39" s="16"/>
      <c r="ACY39" s="16"/>
      <c r="ACZ39" s="16"/>
      <c r="ADA39" s="16"/>
      <c r="ADB39" s="16"/>
      <c r="ADC39" s="16"/>
      <c r="ADD39" s="16"/>
      <c r="ADE39" s="16"/>
      <c r="ADF39" s="16"/>
      <c r="ADG39" s="16"/>
      <c r="ADH39" s="16"/>
      <c r="ADI39" s="16"/>
      <c r="ADJ39" s="16"/>
      <c r="ADK39" s="16"/>
      <c r="ADL39" s="16"/>
      <c r="ADM39" s="16"/>
      <c r="ADN39" s="16"/>
      <c r="ADO39" s="16"/>
      <c r="ADP39" s="16"/>
      <c r="ADQ39" s="16"/>
      <c r="ADR39" s="16"/>
      <c r="ADS39" s="16"/>
      <c r="ADT39" s="16"/>
      <c r="ADU39" s="16"/>
      <c r="ADV39" s="16"/>
      <c r="ADW39" s="16"/>
      <c r="ADX39" s="16"/>
      <c r="ADY39" s="16"/>
      <c r="ADZ39" s="16"/>
      <c r="AEA39" s="16"/>
      <c r="AEB39" s="16"/>
      <c r="AEC39" s="16"/>
      <c r="AED39" s="16"/>
      <c r="AEE39" s="16"/>
      <c r="AEF39" s="16"/>
      <c r="AEG39" s="16"/>
      <c r="AEH39" s="16"/>
      <c r="AEI39" s="16"/>
      <c r="AEJ39" s="16"/>
      <c r="AEK39" s="16"/>
      <c r="AEL39" s="16"/>
      <c r="AEM39" s="16"/>
      <c r="AEN39" s="16"/>
      <c r="AEO39" s="16"/>
      <c r="AEP39" s="16"/>
      <c r="AEQ39" s="16"/>
      <c r="AER39" s="16"/>
      <c r="AES39" s="16"/>
      <c r="AET39" s="16"/>
      <c r="AEU39" s="16"/>
      <c r="AEV39" s="16"/>
      <c r="AEW39" s="16"/>
      <c r="AEX39" s="16"/>
      <c r="AEY39" s="16"/>
      <c r="AEZ39" s="16"/>
      <c r="AFA39" s="16"/>
      <c r="AFB39" s="16"/>
      <c r="AFC39" s="16"/>
      <c r="AFD39" s="16"/>
      <c r="AFE39" s="16"/>
      <c r="AFF39" s="16"/>
      <c r="AFG39" s="16"/>
      <c r="AFH39" s="16"/>
      <c r="AFI39" s="16"/>
      <c r="AFJ39" s="16"/>
      <c r="AFK39" s="16"/>
      <c r="AFL39" s="16"/>
      <c r="AFM39" s="16"/>
      <c r="AFN39" s="16"/>
      <c r="AFO39" s="16"/>
      <c r="AFP39" s="16"/>
      <c r="AFQ39" s="16"/>
      <c r="AFR39" s="16"/>
      <c r="AFS39" s="16"/>
      <c r="AFT39" s="16"/>
      <c r="AFU39" s="16"/>
      <c r="AFV39" s="16"/>
      <c r="AFW39" s="16"/>
      <c r="AFX39" s="16"/>
      <c r="AFY39" s="16"/>
      <c r="AFZ39" s="16"/>
      <c r="AGA39" s="16"/>
      <c r="AGB39" s="16"/>
      <c r="AGC39" s="16"/>
      <c r="AGD39" s="16"/>
      <c r="AGE39" s="16"/>
      <c r="AGF39" s="16"/>
      <c r="AGG39" s="16"/>
      <c r="AGH39" s="16"/>
      <c r="AGI39" s="16"/>
      <c r="AGJ39" s="16"/>
      <c r="AGK39" s="16"/>
      <c r="AGL39" s="16"/>
      <c r="AGM39" s="16"/>
      <c r="AGN39" s="16"/>
      <c r="AGO39" s="16"/>
      <c r="AGP39" s="16"/>
      <c r="AGQ39" s="16"/>
      <c r="AGR39" s="16"/>
      <c r="AGS39" s="16"/>
      <c r="AGT39" s="16"/>
      <c r="AGU39" s="16"/>
      <c r="AGV39" s="16"/>
      <c r="AGW39" s="16"/>
      <c r="AGX39" s="16"/>
      <c r="AGY39" s="16"/>
      <c r="AGZ39" s="16"/>
      <c r="AHA39" s="16"/>
      <c r="AHB39" s="16"/>
      <c r="AHC39" s="16"/>
      <c r="AHD39" s="16"/>
      <c r="AHE39" s="16"/>
      <c r="AHF39" s="16"/>
      <c r="AHG39" s="16"/>
      <c r="AHH39" s="16"/>
      <c r="AHI39" s="16"/>
      <c r="AHJ39" s="16"/>
      <c r="AHK39" s="16"/>
      <c r="AHL39" s="16"/>
      <c r="AHM39" s="16"/>
      <c r="AHN39" s="16"/>
      <c r="AHO39" s="16"/>
      <c r="AHP39" s="16"/>
      <c r="AHQ39" s="16"/>
      <c r="AHR39" s="16"/>
      <c r="AHS39" s="16"/>
      <c r="AHT39" s="16"/>
      <c r="AHU39" s="16"/>
      <c r="AHV39" s="16"/>
      <c r="AHW39" s="16"/>
      <c r="AHX39" s="16"/>
      <c r="AHY39" s="16"/>
      <c r="AHZ39" s="16"/>
      <c r="AIA39" s="16"/>
      <c r="AIB39" s="16"/>
      <c r="AIC39" s="16"/>
      <c r="AID39" s="16"/>
      <c r="AIE39" s="16"/>
      <c r="AIF39" s="16"/>
      <c r="AIG39" s="16"/>
      <c r="AIH39" s="16"/>
      <c r="AII39" s="16"/>
      <c r="AIJ39" s="16"/>
      <c r="AIK39" s="16"/>
      <c r="AIL39" s="16"/>
      <c r="AIM39" s="16"/>
      <c r="AIN39" s="16"/>
      <c r="AIO39" s="16"/>
      <c r="AIP39" s="16"/>
      <c r="AIQ39" s="16"/>
      <c r="AIR39" s="16"/>
      <c r="AIS39" s="16"/>
      <c r="AIT39" s="16"/>
      <c r="AIU39" s="16"/>
      <c r="AIV39" s="16"/>
      <c r="AIW39" s="16"/>
      <c r="AIX39" s="16"/>
      <c r="AIY39" s="16"/>
      <c r="AIZ39" s="16"/>
      <c r="AJA39" s="16"/>
      <c r="AJB39" s="16"/>
      <c r="AJC39" s="16"/>
      <c r="AJD39" s="16"/>
      <c r="AJE39" s="16"/>
      <c r="AJF39" s="16"/>
      <c r="AJG39" s="16"/>
      <c r="AJH39" s="16"/>
      <c r="AJI39" s="16"/>
      <c r="AJJ39" s="16"/>
      <c r="AJK39" s="16"/>
      <c r="AJL39" s="16"/>
      <c r="AJM39" s="16"/>
      <c r="AJN39" s="16"/>
      <c r="AJO39" s="16"/>
      <c r="AJP39" s="16"/>
      <c r="AJQ39" s="16"/>
      <c r="AJR39" s="16"/>
      <c r="AJS39" s="16"/>
      <c r="AJT39" s="16"/>
      <c r="AJU39" s="16"/>
      <c r="AJV39" s="16"/>
      <c r="AJW39" s="16"/>
      <c r="AJX39" s="16"/>
      <c r="AJY39" s="16"/>
      <c r="AJZ39" s="16"/>
      <c r="AKA39" s="16"/>
      <c r="AKB39" s="16"/>
      <c r="AKC39" s="16"/>
      <c r="AKD39" s="16"/>
      <c r="AKE39" s="16"/>
      <c r="AKF39" s="16"/>
      <c r="AKG39" s="16"/>
      <c r="AKH39" s="16"/>
      <c r="AKI39" s="16"/>
      <c r="AKJ39" s="16"/>
      <c r="AKK39" s="16"/>
      <c r="AKL39" s="16"/>
      <c r="AKM39" s="16"/>
      <c r="AKN39" s="16"/>
      <c r="AKO39" s="16"/>
      <c r="AKP39" s="16"/>
      <c r="AKQ39" s="16"/>
      <c r="AKR39" s="16"/>
      <c r="AKS39" s="16"/>
      <c r="AKT39" s="16"/>
      <c r="AKU39" s="16"/>
      <c r="AKV39" s="16"/>
      <c r="AKW39" s="16"/>
      <c r="AKX39" s="16"/>
      <c r="AKY39" s="16"/>
      <c r="AKZ39" s="16"/>
      <c r="ALA39" s="16"/>
      <c r="ALB39" s="16"/>
      <c r="ALC39" s="16"/>
      <c r="ALD39" s="16"/>
      <c r="ALE39" s="16"/>
      <c r="ALF39" s="16"/>
      <c r="ALG39" s="16"/>
      <c r="ALH39" s="16"/>
      <c r="ALI39" s="16"/>
      <c r="ALJ39" s="16"/>
      <c r="ALK39" s="16"/>
      <c r="ALL39" s="16"/>
      <c r="ALM39" s="16"/>
      <c r="ALN39" s="16"/>
      <c r="ALO39" s="16"/>
      <c r="ALP39" s="16"/>
      <c r="ALQ39" s="16"/>
      <c r="ALR39" s="16"/>
      <c r="ALS39" s="16"/>
      <c r="ALT39" s="16"/>
      <c r="ALU39" s="16"/>
      <c r="ALV39" s="16"/>
      <c r="ALW39" s="16"/>
      <c r="ALX39" s="16"/>
      <c r="ALY39" s="16"/>
      <c r="ALZ39" s="16"/>
      <c r="AMA39" s="16"/>
      <c r="AMB39" s="16"/>
      <c r="AMC39" s="16"/>
      <c r="AMD39" s="16"/>
      <c r="AME39" s="16"/>
      <c r="AMF39" s="16"/>
      <c r="AMG39" s="16"/>
      <c r="AMH39" s="16"/>
      <c r="AMI39" s="16"/>
      <c r="AMJ39" s="16"/>
      <c r="AMK39" s="16"/>
    </row>
    <row r="40" spans="1:1025" ht="25.5">
      <c r="A40" s="18">
        <v>38</v>
      </c>
      <c r="B40" s="42" t="s">
        <v>48</v>
      </c>
      <c r="E40" s="16">
        <v>4</v>
      </c>
      <c r="F40" s="15">
        <f>E40/tiempo!$J$14</f>
        <v>2.1276595744680851E-2</v>
      </c>
      <c r="G40" s="16">
        <v>5</v>
      </c>
      <c r="I40" s="15">
        <f>IF(ISBLANK(LOOKUP(A40,'2'!$A:$A,'2'!$R:$R)),0,F40)</f>
        <v>2.1276595744680851E-2</v>
      </c>
      <c r="J40" s="16">
        <f>LOOKUP(A40,'2'!$A:$A,'2'!$R:$R)</f>
        <v>5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/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  <c r="ON40" s="16"/>
      <c r="OO40" s="16"/>
      <c r="OP40" s="16"/>
      <c r="OQ40" s="16"/>
      <c r="OR40" s="16"/>
      <c r="OS40" s="16"/>
      <c r="OT40" s="16"/>
      <c r="OU40" s="16"/>
      <c r="OV40" s="16"/>
      <c r="OW40" s="16"/>
      <c r="OX40" s="16"/>
      <c r="OY40" s="16"/>
      <c r="OZ40" s="16"/>
      <c r="PA40" s="16"/>
      <c r="PB40" s="16"/>
      <c r="PC40" s="16"/>
      <c r="PD40" s="16"/>
      <c r="PE40" s="16"/>
      <c r="PF40" s="16"/>
      <c r="PG40" s="16"/>
      <c r="PH40" s="16"/>
      <c r="PI40" s="16"/>
      <c r="PJ40" s="16"/>
      <c r="PK40" s="16"/>
      <c r="PL40" s="16"/>
      <c r="PM40" s="16"/>
      <c r="PN40" s="16"/>
      <c r="PO40" s="16"/>
      <c r="PP40" s="16"/>
      <c r="PQ40" s="16"/>
      <c r="PR40" s="16"/>
      <c r="PS40" s="16"/>
      <c r="PT40" s="16"/>
      <c r="PU40" s="16"/>
      <c r="PV40" s="16"/>
      <c r="PW40" s="16"/>
      <c r="PX40" s="16"/>
      <c r="PY40" s="16"/>
      <c r="PZ40" s="16"/>
      <c r="QA40" s="16"/>
      <c r="QB40" s="16"/>
      <c r="QC40" s="16"/>
      <c r="QD40" s="16"/>
      <c r="QE40" s="16"/>
      <c r="QF40" s="16"/>
      <c r="QG40" s="16"/>
      <c r="QH40" s="16"/>
      <c r="QI40" s="16"/>
      <c r="QJ40" s="16"/>
      <c r="QK40" s="16"/>
      <c r="QL40" s="16"/>
      <c r="QM40" s="16"/>
      <c r="QN40" s="16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6"/>
      <c r="RT40" s="16"/>
      <c r="RU40" s="16"/>
      <c r="RV40" s="16"/>
      <c r="RW40" s="16"/>
      <c r="RX40" s="16"/>
      <c r="RY40" s="16"/>
      <c r="RZ40" s="16"/>
      <c r="SA40" s="16"/>
      <c r="SB40" s="16"/>
      <c r="SC40" s="16"/>
      <c r="SD40" s="16"/>
      <c r="SE40" s="16"/>
      <c r="SF40" s="16"/>
      <c r="SG40" s="16"/>
      <c r="SH40" s="16"/>
      <c r="SI40" s="16"/>
      <c r="SJ40" s="16"/>
      <c r="SK40" s="16"/>
      <c r="SL40" s="16"/>
      <c r="SM40" s="16"/>
      <c r="SN40" s="16"/>
      <c r="SO40" s="16"/>
      <c r="SP40" s="16"/>
      <c r="SQ40" s="16"/>
      <c r="SR40" s="16"/>
      <c r="SS40" s="16"/>
      <c r="ST40" s="16"/>
      <c r="SU40" s="16"/>
      <c r="SV40" s="16"/>
      <c r="SW40" s="16"/>
      <c r="SX40" s="16"/>
      <c r="SY40" s="16"/>
      <c r="SZ40" s="16"/>
      <c r="TA40" s="16"/>
      <c r="TB40" s="16"/>
      <c r="TC40" s="16"/>
      <c r="TD40" s="16"/>
      <c r="TE40" s="16"/>
      <c r="TF40" s="16"/>
      <c r="TG40" s="16"/>
      <c r="TH40" s="16"/>
      <c r="TI40" s="16"/>
      <c r="TJ40" s="16"/>
      <c r="TK40" s="16"/>
      <c r="TL40" s="16"/>
      <c r="TM40" s="16"/>
      <c r="TN40" s="16"/>
      <c r="TO40" s="16"/>
      <c r="TP40" s="16"/>
      <c r="TQ40" s="16"/>
      <c r="TR40" s="16"/>
      <c r="TS40" s="16"/>
      <c r="TT40" s="16"/>
      <c r="TU40" s="16"/>
      <c r="TV40" s="16"/>
      <c r="TW40" s="16"/>
      <c r="TX40" s="16"/>
      <c r="TY40" s="16"/>
      <c r="TZ40" s="16"/>
      <c r="UA40" s="16"/>
      <c r="UB40" s="16"/>
      <c r="UC40" s="16"/>
      <c r="UD40" s="16"/>
      <c r="UE40" s="16"/>
      <c r="UF40" s="16"/>
      <c r="UG40" s="16"/>
      <c r="UH40" s="16"/>
      <c r="UI40" s="16"/>
      <c r="UJ40" s="16"/>
      <c r="UK40" s="16"/>
      <c r="UL40" s="16"/>
      <c r="UM40" s="16"/>
      <c r="UN40" s="16"/>
      <c r="UO40" s="16"/>
      <c r="UP40" s="16"/>
      <c r="UQ40" s="16"/>
      <c r="UR40" s="16"/>
      <c r="US40" s="16"/>
      <c r="UT40" s="16"/>
      <c r="UU40" s="16"/>
      <c r="UV40" s="16"/>
      <c r="UW40" s="16"/>
      <c r="UX40" s="16"/>
      <c r="UY40" s="16"/>
      <c r="UZ40" s="16"/>
      <c r="VA40" s="16"/>
      <c r="VB40" s="16"/>
      <c r="VC40" s="16"/>
      <c r="VD40" s="16"/>
      <c r="VE40" s="16"/>
      <c r="VF40" s="16"/>
      <c r="VG40" s="16"/>
      <c r="VH40" s="16"/>
      <c r="VI40" s="16"/>
      <c r="VJ40" s="16"/>
      <c r="VK40" s="16"/>
      <c r="VL40" s="16"/>
      <c r="VM40" s="16"/>
      <c r="VN40" s="16"/>
      <c r="VO40" s="16"/>
      <c r="VP40" s="16"/>
      <c r="VQ40" s="16"/>
      <c r="VR40" s="16"/>
      <c r="VS40" s="16"/>
      <c r="VT40" s="16"/>
      <c r="VU40" s="16"/>
      <c r="VV40" s="16"/>
      <c r="VW40" s="16"/>
      <c r="VX40" s="16"/>
      <c r="VY40" s="16"/>
      <c r="VZ40" s="16"/>
      <c r="WA40" s="16"/>
      <c r="WB40" s="16"/>
      <c r="WC40" s="16"/>
      <c r="WD40" s="16"/>
      <c r="WE40" s="16"/>
      <c r="WF40" s="16"/>
      <c r="WG40" s="16"/>
      <c r="WH40" s="16"/>
      <c r="WI40" s="16"/>
      <c r="WJ40" s="16"/>
      <c r="WK40" s="16"/>
      <c r="WL40" s="16"/>
      <c r="WM40" s="16"/>
      <c r="WN40" s="16"/>
      <c r="WO40" s="16"/>
      <c r="WP40" s="16"/>
      <c r="WQ40" s="16"/>
      <c r="WR40" s="16"/>
      <c r="WS40" s="16"/>
      <c r="WT40" s="16"/>
      <c r="WU40" s="16"/>
      <c r="WV40" s="16"/>
      <c r="WW40" s="16"/>
      <c r="WX40" s="16"/>
      <c r="WY40" s="16"/>
      <c r="WZ40" s="16"/>
      <c r="XA40" s="16"/>
      <c r="XB40" s="16"/>
      <c r="XC40" s="16"/>
      <c r="XD40" s="16"/>
      <c r="XE40" s="16"/>
      <c r="XF40" s="16"/>
      <c r="XG40" s="16"/>
      <c r="XH40" s="16"/>
      <c r="XI40" s="16"/>
      <c r="XJ40" s="16"/>
      <c r="XK40" s="16"/>
      <c r="XL40" s="16"/>
      <c r="XM40" s="16"/>
      <c r="XN40" s="16"/>
      <c r="XO40" s="16"/>
      <c r="XP40" s="16"/>
      <c r="XQ40" s="16"/>
      <c r="XR40" s="16"/>
      <c r="XS40" s="16"/>
      <c r="XT40" s="16"/>
      <c r="XU40" s="16"/>
      <c r="XV40" s="16"/>
      <c r="XW40" s="16"/>
      <c r="XX40" s="16"/>
      <c r="XY40" s="16"/>
      <c r="XZ40" s="16"/>
      <c r="YA40" s="16"/>
      <c r="YB40" s="16"/>
      <c r="YC40" s="16"/>
      <c r="YD40" s="16"/>
      <c r="YE40" s="16"/>
      <c r="YF40" s="16"/>
      <c r="YG40" s="16"/>
      <c r="YH40" s="16"/>
      <c r="YI40" s="16"/>
      <c r="YJ40" s="16"/>
      <c r="YK40" s="16"/>
      <c r="YL40" s="16"/>
      <c r="YM40" s="16"/>
      <c r="YN40" s="16"/>
      <c r="YO40" s="16"/>
      <c r="YP40" s="16"/>
      <c r="YQ40" s="16"/>
      <c r="YR40" s="16"/>
      <c r="YS40" s="16"/>
      <c r="YT40" s="16"/>
      <c r="YU40" s="16"/>
      <c r="YV40" s="16"/>
      <c r="YW40" s="16"/>
      <c r="YX40" s="16"/>
      <c r="YY40" s="16"/>
      <c r="YZ40" s="16"/>
      <c r="ZA40" s="16"/>
      <c r="ZB40" s="16"/>
      <c r="ZC40" s="16"/>
      <c r="ZD40" s="16"/>
      <c r="ZE40" s="16"/>
      <c r="ZF40" s="16"/>
      <c r="ZG40" s="16"/>
      <c r="ZH40" s="16"/>
      <c r="ZI40" s="16"/>
      <c r="ZJ40" s="16"/>
      <c r="ZK40" s="16"/>
      <c r="ZL40" s="16"/>
      <c r="ZM40" s="16"/>
      <c r="ZN40" s="16"/>
      <c r="ZO40" s="16"/>
      <c r="ZP40" s="16"/>
      <c r="ZQ40" s="16"/>
      <c r="ZR40" s="16"/>
      <c r="ZS40" s="16"/>
      <c r="ZT40" s="16"/>
      <c r="ZU40" s="16"/>
      <c r="ZV40" s="16"/>
      <c r="ZW40" s="16"/>
      <c r="ZX40" s="16"/>
      <c r="ZY40" s="16"/>
      <c r="ZZ40" s="16"/>
      <c r="AAA40" s="16"/>
      <c r="AAB40" s="16"/>
      <c r="AAC40" s="16"/>
      <c r="AAD40" s="16"/>
      <c r="AAE40" s="16"/>
      <c r="AAF40" s="16"/>
      <c r="AAG40" s="16"/>
      <c r="AAH40" s="16"/>
      <c r="AAI40" s="16"/>
      <c r="AAJ40" s="16"/>
      <c r="AAK40" s="16"/>
      <c r="AAL40" s="16"/>
      <c r="AAM40" s="16"/>
      <c r="AAN40" s="16"/>
      <c r="AAO40" s="16"/>
      <c r="AAP40" s="16"/>
      <c r="AAQ40" s="16"/>
      <c r="AAR40" s="16"/>
      <c r="AAS40" s="16"/>
      <c r="AAT40" s="16"/>
      <c r="AAU40" s="16"/>
      <c r="AAV40" s="16"/>
      <c r="AAW40" s="16"/>
      <c r="AAX40" s="16"/>
      <c r="AAY40" s="16"/>
      <c r="AAZ40" s="16"/>
      <c r="ABA40" s="16"/>
      <c r="ABB40" s="16"/>
      <c r="ABC40" s="16"/>
      <c r="ABD40" s="16"/>
      <c r="ABE40" s="16"/>
      <c r="ABF40" s="16"/>
      <c r="ABG40" s="16"/>
      <c r="ABH40" s="16"/>
      <c r="ABI40" s="16"/>
      <c r="ABJ40" s="16"/>
      <c r="ABK40" s="16"/>
      <c r="ABL40" s="16"/>
      <c r="ABM40" s="16"/>
      <c r="ABN40" s="16"/>
      <c r="ABO40" s="16"/>
      <c r="ABP40" s="16"/>
      <c r="ABQ40" s="16"/>
      <c r="ABR40" s="16"/>
      <c r="ABS40" s="16"/>
      <c r="ABT40" s="16"/>
      <c r="ABU40" s="16"/>
      <c r="ABV40" s="16"/>
      <c r="ABW40" s="16"/>
      <c r="ABX40" s="16"/>
      <c r="ABY40" s="16"/>
      <c r="ABZ40" s="16"/>
      <c r="ACA40" s="16"/>
      <c r="ACB40" s="16"/>
      <c r="ACC40" s="16"/>
      <c r="ACD40" s="16"/>
      <c r="ACE40" s="16"/>
      <c r="ACF40" s="16"/>
      <c r="ACG40" s="16"/>
      <c r="ACH40" s="16"/>
      <c r="ACI40" s="16"/>
      <c r="ACJ40" s="16"/>
      <c r="ACK40" s="16"/>
      <c r="ACL40" s="16"/>
      <c r="ACM40" s="16"/>
      <c r="ACN40" s="16"/>
      <c r="ACO40" s="16"/>
      <c r="ACP40" s="16"/>
      <c r="ACQ40" s="16"/>
      <c r="ACR40" s="16"/>
      <c r="ACS40" s="16"/>
      <c r="ACT40" s="16"/>
      <c r="ACU40" s="16"/>
      <c r="ACV40" s="16"/>
      <c r="ACW40" s="16"/>
      <c r="ACX40" s="16"/>
      <c r="ACY40" s="16"/>
      <c r="ACZ40" s="16"/>
      <c r="ADA40" s="16"/>
      <c r="ADB40" s="16"/>
      <c r="ADC40" s="16"/>
      <c r="ADD40" s="16"/>
      <c r="ADE40" s="16"/>
      <c r="ADF40" s="16"/>
      <c r="ADG40" s="16"/>
      <c r="ADH40" s="16"/>
      <c r="ADI40" s="16"/>
      <c r="ADJ40" s="16"/>
      <c r="ADK40" s="16"/>
      <c r="ADL40" s="16"/>
      <c r="ADM40" s="16"/>
      <c r="ADN40" s="16"/>
      <c r="ADO40" s="16"/>
      <c r="ADP40" s="16"/>
      <c r="ADQ40" s="16"/>
      <c r="ADR40" s="16"/>
      <c r="ADS40" s="16"/>
      <c r="ADT40" s="16"/>
      <c r="ADU40" s="16"/>
      <c r="ADV40" s="16"/>
      <c r="ADW40" s="16"/>
      <c r="ADX40" s="16"/>
      <c r="ADY40" s="16"/>
      <c r="ADZ40" s="16"/>
      <c r="AEA40" s="16"/>
      <c r="AEB40" s="16"/>
      <c r="AEC40" s="16"/>
      <c r="AED40" s="16"/>
      <c r="AEE40" s="16"/>
      <c r="AEF40" s="16"/>
      <c r="AEG40" s="16"/>
      <c r="AEH40" s="16"/>
      <c r="AEI40" s="16"/>
      <c r="AEJ40" s="16"/>
      <c r="AEK40" s="16"/>
      <c r="AEL40" s="16"/>
      <c r="AEM40" s="16"/>
      <c r="AEN40" s="16"/>
      <c r="AEO40" s="16"/>
      <c r="AEP40" s="16"/>
      <c r="AEQ40" s="16"/>
      <c r="AER40" s="16"/>
      <c r="AES40" s="16"/>
      <c r="AET40" s="16"/>
      <c r="AEU40" s="16"/>
      <c r="AEV40" s="16"/>
      <c r="AEW40" s="16"/>
      <c r="AEX40" s="16"/>
      <c r="AEY40" s="16"/>
      <c r="AEZ40" s="16"/>
      <c r="AFA40" s="16"/>
      <c r="AFB40" s="16"/>
      <c r="AFC40" s="16"/>
      <c r="AFD40" s="16"/>
      <c r="AFE40" s="16"/>
      <c r="AFF40" s="16"/>
      <c r="AFG40" s="16"/>
      <c r="AFH40" s="16"/>
      <c r="AFI40" s="16"/>
      <c r="AFJ40" s="16"/>
      <c r="AFK40" s="16"/>
      <c r="AFL40" s="16"/>
      <c r="AFM40" s="16"/>
      <c r="AFN40" s="16"/>
      <c r="AFO40" s="16"/>
      <c r="AFP40" s="16"/>
      <c r="AFQ40" s="16"/>
      <c r="AFR40" s="16"/>
      <c r="AFS40" s="16"/>
      <c r="AFT40" s="16"/>
      <c r="AFU40" s="16"/>
      <c r="AFV40" s="16"/>
      <c r="AFW40" s="16"/>
      <c r="AFX40" s="16"/>
      <c r="AFY40" s="16"/>
      <c r="AFZ40" s="16"/>
      <c r="AGA40" s="16"/>
      <c r="AGB40" s="16"/>
      <c r="AGC40" s="16"/>
      <c r="AGD40" s="16"/>
      <c r="AGE40" s="16"/>
      <c r="AGF40" s="16"/>
      <c r="AGG40" s="16"/>
      <c r="AGH40" s="16"/>
      <c r="AGI40" s="16"/>
      <c r="AGJ40" s="16"/>
      <c r="AGK40" s="16"/>
      <c r="AGL40" s="16"/>
      <c r="AGM40" s="16"/>
      <c r="AGN40" s="16"/>
      <c r="AGO40" s="16"/>
      <c r="AGP40" s="16"/>
      <c r="AGQ40" s="16"/>
      <c r="AGR40" s="16"/>
      <c r="AGS40" s="16"/>
      <c r="AGT40" s="16"/>
      <c r="AGU40" s="16"/>
      <c r="AGV40" s="16"/>
      <c r="AGW40" s="16"/>
      <c r="AGX40" s="16"/>
      <c r="AGY40" s="16"/>
      <c r="AGZ40" s="16"/>
      <c r="AHA40" s="16"/>
      <c r="AHB40" s="16"/>
      <c r="AHC40" s="16"/>
      <c r="AHD40" s="16"/>
      <c r="AHE40" s="16"/>
      <c r="AHF40" s="16"/>
      <c r="AHG40" s="16"/>
      <c r="AHH40" s="16"/>
      <c r="AHI40" s="16"/>
      <c r="AHJ40" s="16"/>
      <c r="AHK40" s="16"/>
      <c r="AHL40" s="16"/>
      <c r="AHM40" s="16"/>
      <c r="AHN40" s="16"/>
      <c r="AHO40" s="16"/>
      <c r="AHP40" s="16"/>
      <c r="AHQ40" s="16"/>
      <c r="AHR40" s="16"/>
      <c r="AHS40" s="16"/>
      <c r="AHT40" s="16"/>
      <c r="AHU40" s="16"/>
      <c r="AHV40" s="16"/>
      <c r="AHW40" s="16"/>
      <c r="AHX40" s="16"/>
      <c r="AHY40" s="16"/>
      <c r="AHZ40" s="16"/>
      <c r="AIA40" s="16"/>
      <c r="AIB40" s="16"/>
      <c r="AIC40" s="16"/>
      <c r="AID40" s="16"/>
      <c r="AIE40" s="16"/>
      <c r="AIF40" s="16"/>
      <c r="AIG40" s="16"/>
      <c r="AIH40" s="16"/>
      <c r="AII40" s="16"/>
      <c r="AIJ40" s="16"/>
      <c r="AIK40" s="16"/>
      <c r="AIL40" s="16"/>
      <c r="AIM40" s="16"/>
      <c r="AIN40" s="16"/>
      <c r="AIO40" s="16"/>
      <c r="AIP40" s="16"/>
      <c r="AIQ40" s="16"/>
      <c r="AIR40" s="16"/>
      <c r="AIS40" s="16"/>
      <c r="AIT40" s="16"/>
      <c r="AIU40" s="16"/>
      <c r="AIV40" s="16"/>
      <c r="AIW40" s="16"/>
      <c r="AIX40" s="16"/>
      <c r="AIY40" s="16"/>
      <c r="AIZ40" s="16"/>
      <c r="AJA40" s="16"/>
      <c r="AJB40" s="16"/>
      <c r="AJC40" s="16"/>
      <c r="AJD40" s="16"/>
      <c r="AJE40" s="16"/>
      <c r="AJF40" s="16"/>
      <c r="AJG40" s="16"/>
      <c r="AJH40" s="16"/>
      <c r="AJI40" s="16"/>
      <c r="AJJ40" s="16"/>
      <c r="AJK40" s="16"/>
      <c r="AJL40" s="16"/>
      <c r="AJM40" s="16"/>
      <c r="AJN40" s="16"/>
      <c r="AJO40" s="16"/>
      <c r="AJP40" s="16"/>
      <c r="AJQ40" s="16"/>
      <c r="AJR40" s="16"/>
      <c r="AJS40" s="16"/>
      <c r="AJT40" s="16"/>
      <c r="AJU40" s="16"/>
      <c r="AJV40" s="16"/>
      <c r="AJW40" s="16"/>
      <c r="AJX40" s="16"/>
      <c r="AJY40" s="16"/>
      <c r="AJZ40" s="16"/>
      <c r="AKA40" s="16"/>
      <c r="AKB40" s="16"/>
      <c r="AKC40" s="16"/>
      <c r="AKD40" s="16"/>
      <c r="AKE40" s="16"/>
      <c r="AKF40" s="16"/>
      <c r="AKG40" s="16"/>
      <c r="AKH40" s="16"/>
      <c r="AKI40" s="16"/>
      <c r="AKJ40" s="16"/>
      <c r="AKK40" s="16"/>
      <c r="AKL40" s="16"/>
      <c r="AKM40" s="16"/>
      <c r="AKN40" s="16"/>
      <c r="AKO40" s="16"/>
      <c r="AKP40" s="16"/>
      <c r="AKQ40" s="16"/>
      <c r="AKR40" s="16"/>
      <c r="AKS40" s="16"/>
      <c r="AKT40" s="16"/>
      <c r="AKU40" s="16"/>
      <c r="AKV40" s="16"/>
      <c r="AKW40" s="16"/>
      <c r="AKX40" s="16"/>
      <c r="AKY40" s="16"/>
      <c r="AKZ40" s="16"/>
      <c r="ALA40" s="16"/>
      <c r="ALB40" s="16"/>
      <c r="ALC40" s="16"/>
      <c r="ALD40" s="16"/>
      <c r="ALE40" s="16"/>
      <c r="ALF40" s="16"/>
      <c r="ALG40" s="16"/>
      <c r="ALH40" s="16"/>
      <c r="ALI40" s="16"/>
      <c r="ALJ40" s="16"/>
      <c r="ALK40" s="16"/>
      <c r="ALL40" s="16"/>
      <c r="ALM40" s="16"/>
      <c r="ALN40" s="16"/>
      <c r="ALO40" s="16"/>
      <c r="ALP40" s="16"/>
      <c r="ALQ40" s="16"/>
      <c r="ALR40" s="16"/>
      <c r="ALS40" s="16"/>
      <c r="ALT40" s="16"/>
      <c r="ALU40" s="16"/>
      <c r="ALV40" s="16"/>
      <c r="ALW40" s="16"/>
      <c r="ALX40" s="16"/>
      <c r="ALY40" s="16"/>
      <c r="ALZ40" s="16"/>
      <c r="AMA40" s="16"/>
      <c r="AMB40" s="16"/>
      <c r="AMC40" s="16"/>
      <c r="AMD40" s="16"/>
      <c r="AME40" s="16"/>
      <c r="AMF40" s="16"/>
      <c r="AMG40" s="16"/>
      <c r="AMH40" s="16"/>
      <c r="AMI40" s="16"/>
      <c r="AMJ40" s="16"/>
      <c r="AMK40" s="16"/>
    </row>
    <row r="41" spans="1:1025" ht="25.5">
      <c r="A41" s="18">
        <v>39</v>
      </c>
      <c r="B41" s="42" t="s">
        <v>49</v>
      </c>
      <c r="E41" s="16">
        <v>2</v>
      </c>
      <c r="F41" s="15">
        <f>E41/tiempo!$J$14</f>
        <v>1.0638297872340425E-2</v>
      </c>
      <c r="G41" s="16">
        <v>5</v>
      </c>
      <c r="I41" s="15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  <c r="ABI41" s="16"/>
      <c r="ABJ41" s="16"/>
      <c r="ABK41" s="16"/>
      <c r="ABL41" s="16"/>
      <c r="ABM41" s="16"/>
      <c r="ABN41" s="16"/>
      <c r="ABO41" s="16"/>
      <c r="ABP41" s="16"/>
      <c r="ABQ41" s="16"/>
      <c r="ABR41" s="16"/>
      <c r="ABS41" s="16"/>
      <c r="ABT41" s="16"/>
      <c r="ABU41" s="16"/>
      <c r="ABV41" s="16"/>
      <c r="ABW41" s="16"/>
      <c r="ABX41" s="16"/>
      <c r="ABY41" s="16"/>
      <c r="ABZ41" s="16"/>
      <c r="ACA41" s="16"/>
      <c r="ACB41" s="16"/>
      <c r="ACC41" s="16"/>
      <c r="ACD41" s="16"/>
      <c r="ACE41" s="16"/>
      <c r="ACF41" s="16"/>
      <c r="ACG41" s="16"/>
      <c r="ACH41" s="16"/>
      <c r="ACI41" s="16"/>
      <c r="ACJ41" s="16"/>
      <c r="ACK41" s="16"/>
      <c r="ACL41" s="16"/>
      <c r="ACM41" s="16"/>
      <c r="ACN41" s="16"/>
      <c r="ACO41" s="16"/>
      <c r="ACP41" s="16"/>
      <c r="ACQ41" s="16"/>
      <c r="ACR41" s="16"/>
      <c r="ACS41" s="16"/>
      <c r="ACT41" s="16"/>
      <c r="ACU41" s="16"/>
      <c r="ACV41" s="16"/>
      <c r="ACW41" s="16"/>
      <c r="ACX41" s="16"/>
      <c r="ACY41" s="16"/>
      <c r="ACZ41" s="16"/>
      <c r="ADA41" s="16"/>
      <c r="ADB41" s="16"/>
      <c r="ADC41" s="16"/>
      <c r="ADD41" s="16"/>
      <c r="ADE41" s="16"/>
      <c r="ADF41" s="16"/>
      <c r="ADG41" s="16"/>
      <c r="ADH41" s="16"/>
      <c r="ADI41" s="16"/>
      <c r="ADJ41" s="16"/>
      <c r="ADK41" s="16"/>
      <c r="ADL41" s="16"/>
      <c r="ADM41" s="16"/>
      <c r="ADN41" s="16"/>
      <c r="ADO41" s="16"/>
      <c r="ADP41" s="16"/>
      <c r="ADQ41" s="16"/>
      <c r="ADR41" s="16"/>
      <c r="ADS41" s="16"/>
      <c r="ADT41" s="16"/>
      <c r="ADU41" s="16"/>
      <c r="ADV41" s="16"/>
      <c r="ADW41" s="16"/>
      <c r="ADX41" s="16"/>
      <c r="ADY41" s="16"/>
      <c r="ADZ41" s="16"/>
      <c r="AEA41" s="16"/>
      <c r="AEB41" s="16"/>
      <c r="AEC41" s="16"/>
      <c r="AED41" s="16"/>
      <c r="AEE41" s="16"/>
      <c r="AEF41" s="16"/>
      <c r="AEG41" s="16"/>
      <c r="AEH41" s="16"/>
      <c r="AEI41" s="16"/>
      <c r="AEJ41" s="16"/>
      <c r="AEK41" s="16"/>
      <c r="AEL41" s="16"/>
      <c r="AEM41" s="16"/>
      <c r="AEN41" s="16"/>
      <c r="AEO41" s="16"/>
      <c r="AEP41" s="16"/>
      <c r="AEQ41" s="16"/>
      <c r="AER41" s="16"/>
      <c r="AES41" s="16"/>
      <c r="AET41" s="16"/>
      <c r="AEU41" s="16"/>
      <c r="AEV41" s="16"/>
      <c r="AEW41" s="16"/>
      <c r="AEX41" s="16"/>
      <c r="AEY41" s="16"/>
      <c r="AEZ41" s="16"/>
      <c r="AFA41" s="16"/>
      <c r="AFB41" s="16"/>
      <c r="AFC41" s="16"/>
      <c r="AFD41" s="16"/>
      <c r="AFE41" s="16"/>
      <c r="AFF41" s="16"/>
      <c r="AFG41" s="16"/>
      <c r="AFH41" s="16"/>
      <c r="AFI41" s="16"/>
      <c r="AFJ41" s="16"/>
      <c r="AFK41" s="16"/>
      <c r="AFL41" s="16"/>
      <c r="AFM41" s="16"/>
      <c r="AFN41" s="16"/>
      <c r="AFO41" s="16"/>
      <c r="AFP41" s="16"/>
      <c r="AFQ41" s="16"/>
      <c r="AFR41" s="16"/>
      <c r="AFS41" s="16"/>
      <c r="AFT41" s="16"/>
      <c r="AFU41" s="16"/>
      <c r="AFV41" s="16"/>
      <c r="AFW41" s="16"/>
      <c r="AFX41" s="16"/>
      <c r="AFY41" s="16"/>
      <c r="AFZ41" s="16"/>
      <c r="AGA41" s="16"/>
      <c r="AGB41" s="16"/>
      <c r="AGC41" s="16"/>
      <c r="AGD41" s="16"/>
      <c r="AGE41" s="16"/>
      <c r="AGF41" s="16"/>
      <c r="AGG41" s="16"/>
      <c r="AGH41" s="16"/>
      <c r="AGI41" s="16"/>
      <c r="AGJ41" s="16"/>
      <c r="AGK41" s="16"/>
      <c r="AGL41" s="16"/>
      <c r="AGM41" s="16"/>
      <c r="AGN41" s="16"/>
      <c r="AGO41" s="16"/>
      <c r="AGP41" s="16"/>
      <c r="AGQ41" s="16"/>
      <c r="AGR41" s="16"/>
      <c r="AGS41" s="16"/>
      <c r="AGT41" s="16"/>
      <c r="AGU41" s="16"/>
      <c r="AGV41" s="16"/>
      <c r="AGW41" s="16"/>
      <c r="AGX41" s="16"/>
      <c r="AGY41" s="16"/>
      <c r="AGZ41" s="16"/>
      <c r="AHA41" s="16"/>
      <c r="AHB41" s="16"/>
      <c r="AHC41" s="16"/>
      <c r="AHD41" s="16"/>
      <c r="AHE41" s="16"/>
      <c r="AHF41" s="16"/>
      <c r="AHG41" s="16"/>
      <c r="AHH41" s="16"/>
      <c r="AHI41" s="16"/>
      <c r="AHJ41" s="16"/>
      <c r="AHK41" s="16"/>
      <c r="AHL41" s="16"/>
      <c r="AHM41" s="16"/>
      <c r="AHN41" s="16"/>
      <c r="AHO41" s="16"/>
      <c r="AHP41" s="16"/>
      <c r="AHQ41" s="16"/>
      <c r="AHR41" s="16"/>
      <c r="AHS41" s="16"/>
      <c r="AHT41" s="16"/>
      <c r="AHU41" s="16"/>
      <c r="AHV41" s="16"/>
      <c r="AHW41" s="16"/>
      <c r="AHX41" s="16"/>
      <c r="AHY41" s="16"/>
      <c r="AHZ41" s="16"/>
      <c r="AIA41" s="16"/>
      <c r="AIB41" s="16"/>
      <c r="AIC41" s="16"/>
      <c r="AID41" s="16"/>
      <c r="AIE41" s="16"/>
      <c r="AIF41" s="16"/>
      <c r="AIG41" s="16"/>
      <c r="AIH41" s="16"/>
      <c r="AII41" s="16"/>
      <c r="AIJ41" s="16"/>
      <c r="AIK41" s="16"/>
      <c r="AIL41" s="16"/>
      <c r="AIM41" s="16"/>
      <c r="AIN41" s="16"/>
      <c r="AIO41" s="16"/>
      <c r="AIP41" s="16"/>
      <c r="AIQ41" s="16"/>
      <c r="AIR41" s="16"/>
      <c r="AIS41" s="16"/>
      <c r="AIT41" s="16"/>
      <c r="AIU41" s="16"/>
      <c r="AIV41" s="16"/>
      <c r="AIW41" s="16"/>
      <c r="AIX41" s="16"/>
      <c r="AIY41" s="16"/>
      <c r="AIZ41" s="16"/>
      <c r="AJA41" s="16"/>
      <c r="AJB41" s="16"/>
      <c r="AJC41" s="16"/>
      <c r="AJD41" s="16"/>
      <c r="AJE41" s="16"/>
      <c r="AJF41" s="16"/>
      <c r="AJG41" s="16"/>
      <c r="AJH41" s="16"/>
      <c r="AJI41" s="16"/>
      <c r="AJJ41" s="16"/>
      <c r="AJK41" s="16"/>
      <c r="AJL41" s="16"/>
      <c r="AJM41" s="16"/>
      <c r="AJN41" s="16"/>
      <c r="AJO41" s="16"/>
      <c r="AJP41" s="16"/>
      <c r="AJQ41" s="16"/>
      <c r="AJR41" s="16"/>
      <c r="AJS41" s="16"/>
      <c r="AJT41" s="16"/>
      <c r="AJU41" s="16"/>
      <c r="AJV41" s="16"/>
      <c r="AJW41" s="16"/>
      <c r="AJX41" s="16"/>
      <c r="AJY41" s="16"/>
      <c r="AJZ41" s="16"/>
      <c r="AKA41" s="16"/>
      <c r="AKB41" s="16"/>
      <c r="AKC41" s="16"/>
      <c r="AKD41" s="16"/>
      <c r="AKE41" s="16"/>
      <c r="AKF41" s="16"/>
      <c r="AKG41" s="16"/>
      <c r="AKH41" s="16"/>
      <c r="AKI41" s="16"/>
      <c r="AKJ41" s="16"/>
      <c r="AKK41" s="16"/>
      <c r="AKL41" s="16"/>
      <c r="AKM41" s="16"/>
      <c r="AKN41" s="16"/>
      <c r="AKO41" s="16"/>
      <c r="AKP41" s="16"/>
      <c r="AKQ41" s="16"/>
      <c r="AKR41" s="16"/>
      <c r="AKS41" s="16"/>
      <c r="AKT41" s="16"/>
      <c r="AKU41" s="16"/>
      <c r="AKV41" s="16"/>
      <c r="AKW41" s="16"/>
      <c r="AKX41" s="16"/>
      <c r="AKY41" s="16"/>
      <c r="AKZ41" s="16"/>
      <c r="ALA41" s="16"/>
      <c r="ALB41" s="16"/>
      <c r="ALC41" s="16"/>
      <c r="ALD41" s="16"/>
      <c r="ALE41" s="16"/>
      <c r="ALF41" s="16"/>
      <c r="ALG41" s="16"/>
      <c r="ALH41" s="16"/>
      <c r="ALI41" s="16"/>
      <c r="ALJ41" s="16"/>
      <c r="ALK41" s="16"/>
      <c r="ALL41" s="16"/>
      <c r="ALM41" s="16"/>
      <c r="ALN41" s="16"/>
      <c r="ALO41" s="16"/>
      <c r="ALP41" s="16"/>
      <c r="ALQ41" s="16"/>
      <c r="ALR41" s="16"/>
      <c r="ALS41" s="16"/>
      <c r="ALT41" s="16"/>
      <c r="ALU41" s="16"/>
      <c r="ALV41" s="16"/>
      <c r="ALW41" s="16"/>
      <c r="ALX41" s="16"/>
      <c r="ALY41" s="16"/>
      <c r="ALZ41" s="16"/>
      <c r="AMA41" s="16"/>
      <c r="AMB41" s="16"/>
      <c r="AMC41" s="16"/>
      <c r="AMD41" s="16"/>
      <c r="AME41" s="16"/>
      <c r="AMF41" s="16"/>
      <c r="AMG41" s="16"/>
      <c r="AMH41" s="16"/>
      <c r="AMI41" s="16"/>
      <c r="AMJ41" s="16"/>
      <c r="AMK41" s="16"/>
    </row>
    <row r="42" spans="1:1025" ht="25.5">
      <c r="A42" s="18">
        <v>40</v>
      </c>
      <c r="B42" s="42" t="s">
        <v>50</v>
      </c>
      <c r="E42" s="16">
        <v>0.5</v>
      </c>
      <c r="F42" s="15">
        <f>E42/tiempo!$J$14</f>
        <v>2.6595744680851063E-3</v>
      </c>
      <c r="G42" s="16">
        <v>5</v>
      </c>
      <c r="I42" s="15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  <c r="IZ42" s="16"/>
      <c r="JA42" s="16"/>
      <c r="JB42" s="16"/>
      <c r="JC42" s="16"/>
      <c r="JD42" s="16"/>
      <c r="JE42" s="16"/>
      <c r="JF42" s="16"/>
      <c r="JG42" s="16"/>
      <c r="JH42" s="16"/>
      <c r="JI42" s="16"/>
      <c r="JJ42" s="16"/>
      <c r="JK42" s="16"/>
      <c r="JL42" s="16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  <c r="KA42" s="16"/>
      <c r="KB42" s="16"/>
      <c r="KC42" s="16"/>
      <c r="KD42" s="16"/>
      <c r="KE42" s="16"/>
      <c r="KF42" s="16"/>
      <c r="KG42" s="16"/>
      <c r="KH42" s="16"/>
      <c r="KI42" s="16"/>
      <c r="KJ42" s="16"/>
      <c r="KK42" s="16"/>
      <c r="KL42" s="16"/>
      <c r="KM42" s="16"/>
      <c r="KN42" s="16"/>
      <c r="KO42" s="16"/>
      <c r="KP42" s="16"/>
      <c r="KQ42" s="16"/>
      <c r="KR42" s="16"/>
      <c r="KS42" s="16"/>
      <c r="KT42" s="16"/>
      <c r="KU42" s="16"/>
      <c r="KV42" s="16"/>
      <c r="KW42" s="16"/>
      <c r="KX42" s="16"/>
      <c r="KY42" s="16"/>
      <c r="KZ42" s="16"/>
      <c r="LA42" s="16"/>
      <c r="LB42" s="16"/>
      <c r="LC42" s="16"/>
      <c r="LD42" s="16"/>
      <c r="LE42" s="16"/>
      <c r="LF42" s="16"/>
      <c r="LG42" s="16"/>
      <c r="LH42" s="16"/>
      <c r="LI42" s="16"/>
      <c r="LJ42" s="16"/>
      <c r="LK42" s="16"/>
      <c r="LL42" s="16"/>
      <c r="LM42" s="16"/>
      <c r="LN42" s="16"/>
      <c r="LO42" s="16"/>
      <c r="LP42" s="16"/>
      <c r="LQ42" s="16"/>
      <c r="LR42" s="16"/>
      <c r="LS42" s="16"/>
      <c r="LT42" s="16"/>
      <c r="LU42" s="16"/>
      <c r="LV42" s="16"/>
      <c r="LW42" s="16"/>
      <c r="LX42" s="16"/>
      <c r="LY42" s="16"/>
      <c r="LZ42" s="16"/>
      <c r="MA42" s="16"/>
      <c r="MB42" s="16"/>
      <c r="MC42" s="16"/>
      <c r="MD42" s="16"/>
      <c r="ME42" s="16"/>
      <c r="MF42" s="16"/>
      <c r="MG42" s="16"/>
      <c r="MH42" s="16"/>
      <c r="MI42" s="16"/>
      <c r="MJ42" s="16"/>
      <c r="MK42" s="16"/>
      <c r="ML42" s="16"/>
      <c r="MM42" s="16"/>
      <c r="MN42" s="16"/>
      <c r="MO42" s="16"/>
      <c r="MP42" s="16"/>
      <c r="MQ42" s="16"/>
      <c r="MR42" s="16"/>
      <c r="MS42" s="16"/>
      <c r="MT42" s="16"/>
      <c r="MU42" s="16"/>
      <c r="MV42" s="16"/>
      <c r="MW42" s="16"/>
      <c r="MX42" s="16"/>
      <c r="MY42" s="16"/>
      <c r="MZ42" s="16"/>
      <c r="NA42" s="16"/>
      <c r="NB42" s="16"/>
      <c r="NC42" s="16"/>
      <c r="ND42" s="16"/>
      <c r="NE42" s="16"/>
      <c r="NF42" s="16"/>
      <c r="NG42" s="16"/>
      <c r="NH42" s="16"/>
      <c r="NI42" s="16"/>
      <c r="NJ42" s="16"/>
      <c r="NK42" s="16"/>
      <c r="NL42" s="16"/>
      <c r="NM42" s="16"/>
      <c r="NN42" s="16"/>
      <c r="NO42" s="16"/>
      <c r="NP42" s="16"/>
      <c r="NQ42" s="16"/>
      <c r="NR42" s="16"/>
      <c r="NS42" s="16"/>
      <c r="NT42" s="16"/>
      <c r="NU42" s="16"/>
      <c r="NV42" s="16"/>
      <c r="NW42" s="16"/>
      <c r="NX42" s="16"/>
      <c r="NY42" s="16"/>
      <c r="NZ42" s="16"/>
      <c r="OA42" s="16"/>
      <c r="OB42" s="16"/>
      <c r="OC42" s="16"/>
      <c r="OD42" s="16"/>
      <c r="OE42" s="16"/>
      <c r="OF42" s="16"/>
      <c r="OG42" s="16"/>
      <c r="OH42" s="16"/>
      <c r="OI42" s="16"/>
      <c r="OJ42" s="16"/>
      <c r="OK42" s="16"/>
      <c r="OL42" s="16"/>
      <c r="OM42" s="16"/>
      <c r="ON42" s="16"/>
      <c r="OO42" s="16"/>
      <c r="OP42" s="16"/>
      <c r="OQ42" s="16"/>
      <c r="OR42" s="16"/>
      <c r="OS42" s="16"/>
      <c r="OT42" s="16"/>
      <c r="OU42" s="16"/>
      <c r="OV42" s="16"/>
      <c r="OW42" s="16"/>
      <c r="OX42" s="16"/>
      <c r="OY42" s="16"/>
      <c r="OZ42" s="16"/>
      <c r="PA42" s="16"/>
      <c r="PB42" s="16"/>
      <c r="PC42" s="16"/>
      <c r="PD42" s="16"/>
      <c r="PE42" s="16"/>
      <c r="PF42" s="16"/>
      <c r="PG42" s="16"/>
      <c r="PH42" s="16"/>
      <c r="PI42" s="16"/>
      <c r="PJ42" s="16"/>
      <c r="PK42" s="16"/>
      <c r="PL42" s="16"/>
      <c r="PM42" s="16"/>
      <c r="PN42" s="16"/>
      <c r="PO42" s="16"/>
      <c r="PP42" s="16"/>
      <c r="PQ42" s="16"/>
      <c r="PR42" s="16"/>
      <c r="PS42" s="16"/>
      <c r="PT42" s="16"/>
      <c r="PU42" s="16"/>
      <c r="PV42" s="16"/>
      <c r="PW42" s="16"/>
      <c r="PX42" s="16"/>
      <c r="PY42" s="16"/>
      <c r="PZ42" s="16"/>
      <c r="QA42" s="16"/>
      <c r="QB42" s="16"/>
      <c r="QC42" s="16"/>
      <c r="QD42" s="16"/>
      <c r="QE42" s="16"/>
      <c r="QF42" s="16"/>
      <c r="QG42" s="16"/>
      <c r="QH42" s="16"/>
      <c r="QI42" s="16"/>
      <c r="QJ42" s="16"/>
      <c r="QK42" s="16"/>
      <c r="QL42" s="16"/>
      <c r="QM42" s="16"/>
      <c r="QN42" s="16"/>
      <c r="QO42" s="16"/>
      <c r="QP42" s="16"/>
      <c r="QQ42" s="16"/>
      <c r="QR42" s="16"/>
      <c r="QS42" s="16"/>
      <c r="QT42" s="16"/>
      <c r="QU42" s="16"/>
      <c r="QV42" s="16"/>
      <c r="QW42" s="16"/>
      <c r="QX42" s="16"/>
      <c r="QY42" s="16"/>
      <c r="QZ42" s="16"/>
      <c r="RA42" s="16"/>
      <c r="RB42" s="16"/>
      <c r="RC42" s="16"/>
      <c r="RD42" s="16"/>
      <c r="RE42" s="16"/>
      <c r="RF42" s="16"/>
      <c r="RG42" s="16"/>
      <c r="RH42" s="16"/>
      <c r="RI42" s="16"/>
      <c r="RJ42" s="16"/>
      <c r="RK42" s="16"/>
      <c r="RL42" s="16"/>
      <c r="RM42" s="16"/>
      <c r="RN42" s="16"/>
      <c r="RO42" s="16"/>
      <c r="RP42" s="16"/>
      <c r="RQ42" s="16"/>
      <c r="RR42" s="16"/>
      <c r="RS42" s="16"/>
      <c r="RT42" s="16"/>
      <c r="RU42" s="16"/>
      <c r="RV42" s="16"/>
      <c r="RW42" s="16"/>
      <c r="RX42" s="16"/>
      <c r="RY42" s="16"/>
      <c r="RZ42" s="16"/>
      <c r="SA42" s="16"/>
      <c r="SB42" s="16"/>
      <c r="SC42" s="16"/>
      <c r="SD42" s="16"/>
      <c r="SE42" s="16"/>
      <c r="SF42" s="16"/>
      <c r="SG42" s="16"/>
      <c r="SH42" s="16"/>
      <c r="SI42" s="16"/>
      <c r="SJ42" s="16"/>
      <c r="SK42" s="16"/>
      <c r="SL42" s="16"/>
      <c r="SM42" s="16"/>
      <c r="SN42" s="16"/>
      <c r="SO42" s="16"/>
      <c r="SP42" s="16"/>
      <c r="SQ42" s="16"/>
      <c r="SR42" s="16"/>
      <c r="SS42" s="16"/>
      <c r="ST42" s="16"/>
      <c r="SU42" s="16"/>
      <c r="SV42" s="16"/>
      <c r="SW42" s="16"/>
      <c r="SX42" s="16"/>
      <c r="SY42" s="16"/>
      <c r="SZ42" s="16"/>
      <c r="TA42" s="16"/>
      <c r="TB42" s="16"/>
      <c r="TC42" s="16"/>
      <c r="TD42" s="16"/>
      <c r="TE42" s="16"/>
      <c r="TF42" s="16"/>
      <c r="TG42" s="16"/>
      <c r="TH42" s="16"/>
      <c r="TI42" s="16"/>
      <c r="TJ42" s="16"/>
      <c r="TK42" s="16"/>
      <c r="TL42" s="16"/>
      <c r="TM42" s="16"/>
      <c r="TN42" s="16"/>
      <c r="TO42" s="16"/>
      <c r="TP42" s="16"/>
      <c r="TQ42" s="16"/>
      <c r="TR42" s="16"/>
      <c r="TS42" s="16"/>
      <c r="TT42" s="16"/>
      <c r="TU42" s="16"/>
      <c r="TV42" s="16"/>
      <c r="TW42" s="16"/>
      <c r="TX42" s="16"/>
      <c r="TY42" s="16"/>
      <c r="TZ42" s="16"/>
      <c r="UA42" s="16"/>
      <c r="UB42" s="16"/>
      <c r="UC42" s="16"/>
      <c r="UD42" s="16"/>
      <c r="UE42" s="16"/>
      <c r="UF42" s="16"/>
      <c r="UG42" s="16"/>
      <c r="UH42" s="16"/>
      <c r="UI42" s="16"/>
      <c r="UJ42" s="16"/>
      <c r="UK42" s="16"/>
      <c r="UL42" s="16"/>
      <c r="UM42" s="16"/>
      <c r="UN42" s="16"/>
      <c r="UO42" s="16"/>
      <c r="UP42" s="16"/>
      <c r="UQ42" s="16"/>
      <c r="UR42" s="16"/>
      <c r="US42" s="16"/>
      <c r="UT42" s="16"/>
      <c r="UU42" s="16"/>
      <c r="UV42" s="16"/>
      <c r="UW42" s="16"/>
      <c r="UX42" s="16"/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16"/>
      <c r="VN42" s="16"/>
      <c r="VO42" s="16"/>
      <c r="VP42" s="16"/>
      <c r="VQ42" s="16"/>
      <c r="VR42" s="16"/>
      <c r="VS42" s="16"/>
      <c r="VT42" s="16"/>
      <c r="VU42" s="16"/>
      <c r="VV42" s="16"/>
      <c r="VW42" s="16"/>
      <c r="VX42" s="16"/>
      <c r="VY42" s="16"/>
      <c r="VZ42" s="16"/>
      <c r="WA42" s="16"/>
      <c r="WB42" s="16"/>
      <c r="WC42" s="16"/>
      <c r="WD42" s="16"/>
      <c r="WE42" s="16"/>
      <c r="WF42" s="16"/>
      <c r="WG42" s="16"/>
      <c r="WH42" s="16"/>
      <c r="WI42" s="16"/>
      <c r="WJ42" s="16"/>
      <c r="WK42" s="16"/>
      <c r="WL42" s="16"/>
      <c r="WM42" s="16"/>
      <c r="WN42" s="16"/>
      <c r="WO42" s="16"/>
      <c r="WP42" s="16"/>
      <c r="WQ42" s="16"/>
      <c r="WR42" s="16"/>
      <c r="WS42" s="16"/>
      <c r="WT42" s="16"/>
      <c r="WU42" s="16"/>
      <c r="WV42" s="16"/>
      <c r="WW42" s="16"/>
      <c r="WX42" s="16"/>
      <c r="WY42" s="16"/>
      <c r="WZ42" s="16"/>
      <c r="XA42" s="16"/>
      <c r="XB42" s="16"/>
      <c r="XC42" s="16"/>
      <c r="XD42" s="16"/>
      <c r="XE42" s="16"/>
      <c r="XF42" s="16"/>
      <c r="XG42" s="16"/>
      <c r="XH42" s="16"/>
      <c r="XI42" s="16"/>
      <c r="XJ42" s="16"/>
      <c r="XK42" s="16"/>
      <c r="XL42" s="16"/>
      <c r="XM42" s="16"/>
      <c r="XN42" s="16"/>
      <c r="XO42" s="16"/>
      <c r="XP42" s="16"/>
      <c r="XQ42" s="16"/>
      <c r="XR42" s="16"/>
      <c r="XS42" s="16"/>
      <c r="XT42" s="16"/>
      <c r="XU42" s="16"/>
      <c r="XV42" s="16"/>
      <c r="XW42" s="16"/>
      <c r="XX42" s="16"/>
      <c r="XY42" s="16"/>
      <c r="XZ42" s="16"/>
      <c r="YA42" s="16"/>
      <c r="YB42" s="16"/>
      <c r="YC42" s="16"/>
      <c r="YD42" s="16"/>
      <c r="YE42" s="16"/>
      <c r="YF42" s="16"/>
      <c r="YG42" s="16"/>
      <c r="YH42" s="16"/>
      <c r="YI42" s="16"/>
      <c r="YJ42" s="16"/>
      <c r="YK42" s="16"/>
      <c r="YL42" s="16"/>
      <c r="YM42" s="16"/>
      <c r="YN42" s="16"/>
      <c r="YO42" s="16"/>
      <c r="YP42" s="16"/>
      <c r="YQ42" s="16"/>
      <c r="YR42" s="16"/>
      <c r="YS42" s="16"/>
      <c r="YT42" s="16"/>
      <c r="YU42" s="16"/>
      <c r="YV42" s="16"/>
      <c r="YW42" s="16"/>
      <c r="YX42" s="16"/>
      <c r="YY42" s="16"/>
      <c r="YZ42" s="16"/>
      <c r="ZA42" s="16"/>
      <c r="ZB42" s="16"/>
      <c r="ZC42" s="16"/>
      <c r="ZD42" s="16"/>
      <c r="ZE42" s="16"/>
      <c r="ZF42" s="16"/>
      <c r="ZG42" s="16"/>
      <c r="ZH42" s="16"/>
      <c r="ZI42" s="16"/>
      <c r="ZJ42" s="16"/>
      <c r="ZK42" s="16"/>
      <c r="ZL42" s="16"/>
      <c r="ZM42" s="16"/>
      <c r="ZN42" s="16"/>
      <c r="ZO42" s="16"/>
      <c r="ZP42" s="16"/>
      <c r="ZQ42" s="16"/>
      <c r="ZR42" s="16"/>
      <c r="ZS42" s="16"/>
      <c r="ZT42" s="16"/>
      <c r="ZU42" s="16"/>
      <c r="ZV42" s="16"/>
      <c r="ZW42" s="16"/>
      <c r="ZX42" s="16"/>
      <c r="ZY42" s="16"/>
      <c r="ZZ42" s="16"/>
      <c r="AAA42" s="16"/>
      <c r="AAB42" s="16"/>
      <c r="AAC42" s="16"/>
      <c r="AAD42" s="16"/>
      <c r="AAE42" s="16"/>
      <c r="AAF42" s="16"/>
      <c r="AAG42" s="16"/>
      <c r="AAH42" s="16"/>
      <c r="AAI42" s="16"/>
      <c r="AAJ42" s="16"/>
      <c r="AAK42" s="16"/>
      <c r="AAL42" s="16"/>
      <c r="AAM42" s="16"/>
      <c r="AAN42" s="16"/>
      <c r="AAO42" s="16"/>
      <c r="AAP42" s="16"/>
      <c r="AAQ42" s="16"/>
      <c r="AAR42" s="16"/>
      <c r="AAS42" s="16"/>
      <c r="AAT42" s="16"/>
      <c r="AAU42" s="16"/>
      <c r="AAV42" s="16"/>
      <c r="AAW42" s="16"/>
      <c r="AAX42" s="16"/>
      <c r="AAY42" s="16"/>
      <c r="AAZ42" s="16"/>
      <c r="ABA42" s="16"/>
      <c r="ABB42" s="16"/>
      <c r="ABC42" s="16"/>
      <c r="ABD42" s="16"/>
      <c r="ABE42" s="16"/>
      <c r="ABF42" s="16"/>
      <c r="ABG42" s="16"/>
      <c r="ABH42" s="16"/>
      <c r="ABI42" s="16"/>
      <c r="ABJ42" s="16"/>
      <c r="ABK42" s="16"/>
      <c r="ABL42" s="16"/>
      <c r="ABM42" s="16"/>
      <c r="ABN42" s="16"/>
      <c r="ABO42" s="16"/>
      <c r="ABP42" s="16"/>
      <c r="ABQ42" s="16"/>
      <c r="ABR42" s="16"/>
      <c r="ABS42" s="16"/>
      <c r="ABT42" s="16"/>
      <c r="ABU42" s="16"/>
      <c r="ABV42" s="16"/>
      <c r="ABW42" s="16"/>
      <c r="ABX42" s="16"/>
      <c r="ABY42" s="16"/>
      <c r="ABZ42" s="16"/>
      <c r="ACA42" s="16"/>
      <c r="ACB42" s="16"/>
      <c r="ACC42" s="16"/>
      <c r="ACD42" s="16"/>
      <c r="ACE42" s="16"/>
      <c r="ACF42" s="16"/>
      <c r="ACG42" s="16"/>
      <c r="ACH42" s="16"/>
      <c r="ACI42" s="16"/>
      <c r="ACJ42" s="16"/>
      <c r="ACK42" s="16"/>
      <c r="ACL42" s="16"/>
      <c r="ACM42" s="16"/>
      <c r="ACN42" s="16"/>
      <c r="ACO42" s="16"/>
      <c r="ACP42" s="16"/>
      <c r="ACQ42" s="16"/>
      <c r="ACR42" s="16"/>
      <c r="ACS42" s="16"/>
      <c r="ACT42" s="16"/>
      <c r="ACU42" s="16"/>
      <c r="ACV42" s="16"/>
      <c r="ACW42" s="16"/>
      <c r="ACX42" s="16"/>
      <c r="ACY42" s="16"/>
      <c r="ACZ42" s="16"/>
      <c r="ADA42" s="16"/>
      <c r="ADB42" s="16"/>
      <c r="ADC42" s="16"/>
      <c r="ADD42" s="16"/>
      <c r="ADE42" s="16"/>
      <c r="ADF42" s="16"/>
      <c r="ADG42" s="16"/>
      <c r="ADH42" s="16"/>
      <c r="ADI42" s="16"/>
      <c r="ADJ42" s="16"/>
      <c r="ADK42" s="16"/>
      <c r="ADL42" s="16"/>
      <c r="ADM42" s="16"/>
      <c r="ADN42" s="16"/>
      <c r="ADO42" s="16"/>
      <c r="ADP42" s="16"/>
      <c r="ADQ42" s="16"/>
      <c r="ADR42" s="16"/>
      <c r="ADS42" s="16"/>
      <c r="ADT42" s="16"/>
      <c r="ADU42" s="16"/>
      <c r="ADV42" s="16"/>
      <c r="ADW42" s="16"/>
      <c r="ADX42" s="16"/>
      <c r="ADY42" s="16"/>
      <c r="ADZ42" s="16"/>
      <c r="AEA42" s="16"/>
      <c r="AEB42" s="16"/>
      <c r="AEC42" s="16"/>
      <c r="AED42" s="16"/>
      <c r="AEE42" s="16"/>
      <c r="AEF42" s="16"/>
      <c r="AEG42" s="16"/>
      <c r="AEH42" s="16"/>
      <c r="AEI42" s="16"/>
      <c r="AEJ42" s="16"/>
      <c r="AEK42" s="16"/>
      <c r="AEL42" s="16"/>
      <c r="AEM42" s="16"/>
      <c r="AEN42" s="16"/>
      <c r="AEO42" s="16"/>
      <c r="AEP42" s="16"/>
      <c r="AEQ42" s="16"/>
      <c r="AER42" s="16"/>
      <c r="AES42" s="16"/>
      <c r="AET42" s="16"/>
      <c r="AEU42" s="16"/>
      <c r="AEV42" s="16"/>
      <c r="AEW42" s="16"/>
      <c r="AEX42" s="16"/>
      <c r="AEY42" s="16"/>
      <c r="AEZ42" s="16"/>
      <c r="AFA42" s="16"/>
      <c r="AFB42" s="16"/>
      <c r="AFC42" s="16"/>
      <c r="AFD42" s="16"/>
      <c r="AFE42" s="16"/>
      <c r="AFF42" s="16"/>
      <c r="AFG42" s="16"/>
      <c r="AFH42" s="16"/>
      <c r="AFI42" s="16"/>
      <c r="AFJ42" s="16"/>
      <c r="AFK42" s="16"/>
      <c r="AFL42" s="16"/>
      <c r="AFM42" s="16"/>
      <c r="AFN42" s="16"/>
      <c r="AFO42" s="16"/>
      <c r="AFP42" s="16"/>
      <c r="AFQ42" s="16"/>
      <c r="AFR42" s="16"/>
      <c r="AFS42" s="16"/>
      <c r="AFT42" s="16"/>
      <c r="AFU42" s="16"/>
      <c r="AFV42" s="16"/>
      <c r="AFW42" s="16"/>
      <c r="AFX42" s="16"/>
      <c r="AFY42" s="16"/>
      <c r="AFZ42" s="16"/>
      <c r="AGA42" s="16"/>
      <c r="AGB42" s="16"/>
      <c r="AGC42" s="16"/>
      <c r="AGD42" s="16"/>
      <c r="AGE42" s="16"/>
      <c r="AGF42" s="16"/>
      <c r="AGG42" s="16"/>
      <c r="AGH42" s="16"/>
      <c r="AGI42" s="16"/>
      <c r="AGJ42" s="16"/>
      <c r="AGK42" s="16"/>
      <c r="AGL42" s="16"/>
      <c r="AGM42" s="16"/>
      <c r="AGN42" s="16"/>
      <c r="AGO42" s="16"/>
      <c r="AGP42" s="16"/>
      <c r="AGQ42" s="16"/>
      <c r="AGR42" s="16"/>
      <c r="AGS42" s="16"/>
      <c r="AGT42" s="16"/>
      <c r="AGU42" s="16"/>
      <c r="AGV42" s="16"/>
      <c r="AGW42" s="16"/>
      <c r="AGX42" s="16"/>
      <c r="AGY42" s="16"/>
      <c r="AGZ42" s="16"/>
      <c r="AHA42" s="16"/>
      <c r="AHB42" s="16"/>
      <c r="AHC42" s="16"/>
      <c r="AHD42" s="16"/>
      <c r="AHE42" s="16"/>
      <c r="AHF42" s="16"/>
      <c r="AHG42" s="16"/>
      <c r="AHH42" s="16"/>
      <c r="AHI42" s="16"/>
      <c r="AHJ42" s="16"/>
      <c r="AHK42" s="16"/>
      <c r="AHL42" s="16"/>
      <c r="AHM42" s="16"/>
      <c r="AHN42" s="16"/>
      <c r="AHO42" s="16"/>
      <c r="AHP42" s="16"/>
      <c r="AHQ42" s="16"/>
      <c r="AHR42" s="16"/>
      <c r="AHS42" s="16"/>
      <c r="AHT42" s="16"/>
      <c r="AHU42" s="16"/>
      <c r="AHV42" s="16"/>
      <c r="AHW42" s="16"/>
      <c r="AHX42" s="16"/>
      <c r="AHY42" s="16"/>
      <c r="AHZ42" s="16"/>
      <c r="AIA42" s="16"/>
      <c r="AIB42" s="16"/>
      <c r="AIC42" s="16"/>
      <c r="AID42" s="16"/>
      <c r="AIE42" s="16"/>
      <c r="AIF42" s="16"/>
      <c r="AIG42" s="16"/>
      <c r="AIH42" s="16"/>
      <c r="AII42" s="16"/>
      <c r="AIJ42" s="16"/>
      <c r="AIK42" s="16"/>
      <c r="AIL42" s="16"/>
      <c r="AIM42" s="16"/>
      <c r="AIN42" s="16"/>
      <c r="AIO42" s="16"/>
      <c r="AIP42" s="16"/>
      <c r="AIQ42" s="16"/>
      <c r="AIR42" s="16"/>
      <c r="AIS42" s="16"/>
      <c r="AIT42" s="16"/>
      <c r="AIU42" s="16"/>
      <c r="AIV42" s="16"/>
      <c r="AIW42" s="16"/>
      <c r="AIX42" s="16"/>
      <c r="AIY42" s="16"/>
      <c r="AIZ42" s="16"/>
      <c r="AJA42" s="16"/>
      <c r="AJB42" s="16"/>
      <c r="AJC42" s="16"/>
      <c r="AJD42" s="16"/>
      <c r="AJE42" s="16"/>
      <c r="AJF42" s="16"/>
      <c r="AJG42" s="16"/>
      <c r="AJH42" s="16"/>
      <c r="AJI42" s="16"/>
      <c r="AJJ42" s="16"/>
      <c r="AJK42" s="16"/>
      <c r="AJL42" s="16"/>
      <c r="AJM42" s="16"/>
      <c r="AJN42" s="16"/>
      <c r="AJO42" s="16"/>
      <c r="AJP42" s="16"/>
      <c r="AJQ42" s="16"/>
      <c r="AJR42" s="16"/>
      <c r="AJS42" s="16"/>
      <c r="AJT42" s="16"/>
      <c r="AJU42" s="16"/>
      <c r="AJV42" s="16"/>
      <c r="AJW42" s="16"/>
      <c r="AJX42" s="16"/>
      <c r="AJY42" s="16"/>
      <c r="AJZ42" s="16"/>
      <c r="AKA42" s="16"/>
      <c r="AKB42" s="16"/>
      <c r="AKC42" s="16"/>
      <c r="AKD42" s="16"/>
      <c r="AKE42" s="16"/>
      <c r="AKF42" s="16"/>
      <c r="AKG42" s="16"/>
      <c r="AKH42" s="16"/>
      <c r="AKI42" s="16"/>
      <c r="AKJ42" s="16"/>
      <c r="AKK42" s="16"/>
      <c r="AKL42" s="16"/>
      <c r="AKM42" s="16"/>
      <c r="AKN42" s="16"/>
      <c r="AKO42" s="16"/>
      <c r="AKP42" s="16"/>
      <c r="AKQ42" s="16"/>
      <c r="AKR42" s="16"/>
      <c r="AKS42" s="16"/>
      <c r="AKT42" s="16"/>
      <c r="AKU42" s="16"/>
      <c r="AKV42" s="16"/>
      <c r="AKW42" s="16"/>
      <c r="AKX42" s="16"/>
      <c r="AKY42" s="16"/>
      <c r="AKZ42" s="16"/>
      <c r="ALA42" s="16"/>
      <c r="ALB42" s="16"/>
      <c r="ALC42" s="16"/>
      <c r="ALD42" s="16"/>
      <c r="ALE42" s="16"/>
      <c r="ALF42" s="16"/>
      <c r="ALG42" s="16"/>
      <c r="ALH42" s="16"/>
      <c r="ALI42" s="16"/>
      <c r="ALJ42" s="16"/>
      <c r="ALK42" s="16"/>
      <c r="ALL42" s="16"/>
      <c r="ALM42" s="16"/>
      <c r="ALN42" s="16"/>
      <c r="ALO42" s="16"/>
      <c r="ALP42" s="16"/>
      <c r="ALQ42" s="16"/>
      <c r="ALR42" s="16"/>
      <c r="ALS42" s="16"/>
      <c r="ALT42" s="16"/>
      <c r="ALU42" s="16"/>
      <c r="ALV42" s="16"/>
      <c r="ALW42" s="16"/>
      <c r="ALX42" s="16"/>
      <c r="ALY42" s="16"/>
      <c r="ALZ42" s="16"/>
      <c r="AMA42" s="16"/>
      <c r="AMB42" s="16"/>
      <c r="AMC42" s="16"/>
      <c r="AMD42" s="16"/>
      <c r="AME42" s="16"/>
      <c r="AMF42" s="16"/>
      <c r="AMG42" s="16"/>
      <c r="AMH42" s="16"/>
      <c r="AMI42" s="16"/>
      <c r="AMJ42" s="16"/>
      <c r="AMK42" s="16"/>
    </row>
    <row r="43" spans="1:1025">
      <c r="A43" s="18">
        <v>41</v>
      </c>
      <c r="B43" s="42" t="s">
        <v>51</v>
      </c>
      <c r="E43" s="16">
        <v>4</v>
      </c>
      <c r="F43" s="15">
        <f>E43/tiempo!$J$14</f>
        <v>2.1276595744680851E-2</v>
      </c>
      <c r="G43" s="16">
        <v>5</v>
      </c>
      <c r="I43" s="15">
        <f>IF(ISBLANK(LOOKUP(A43,'2'!$A:$A,'2'!$R:$R)),0,F43)</f>
        <v>2.1276595744680851E-2</v>
      </c>
      <c r="J43" s="16">
        <f>LOOKUP(A43,'2'!$A:$A,'2'!$R:$R)</f>
        <v>5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/>
      <c r="JI43" s="16"/>
      <c r="JJ43" s="16"/>
      <c r="JK43" s="16"/>
      <c r="JL43" s="16"/>
      <c r="JM43" s="16"/>
      <c r="JN43" s="16"/>
      <c r="JO43" s="16"/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/>
      <c r="KC43" s="16"/>
      <c r="KD43" s="16"/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16"/>
      <c r="NH43" s="16"/>
      <c r="NI43" s="16"/>
      <c r="NJ43" s="16"/>
      <c r="NK43" s="16"/>
      <c r="NL43" s="16"/>
      <c r="NM43" s="16"/>
      <c r="NN43" s="16"/>
      <c r="NO43" s="16"/>
      <c r="NP43" s="16"/>
      <c r="NQ43" s="16"/>
      <c r="NR43" s="16"/>
      <c r="NS43" s="16"/>
      <c r="NT43" s="16"/>
      <c r="NU43" s="16"/>
      <c r="NV43" s="16"/>
      <c r="NW43" s="16"/>
      <c r="NX43" s="16"/>
      <c r="NY43" s="16"/>
      <c r="NZ43" s="16"/>
      <c r="OA43" s="16"/>
      <c r="OB43" s="16"/>
      <c r="OC43" s="16"/>
      <c r="OD43" s="16"/>
      <c r="OE43" s="16"/>
      <c r="OF43" s="16"/>
      <c r="OG43" s="16"/>
      <c r="OH43" s="16"/>
      <c r="OI43" s="16"/>
      <c r="OJ43" s="16"/>
      <c r="OK43" s="16"/>
      <c r="OL43" s="16"/>
      <c r="OM43" s="16"/>
      <c r="ON43" s="16"/>
      <c r="OO43" s="16"/>
      <c r="OP43" s="16"/>
      <c r="OQ43" s="16"/>
      <c r="OR43" s="16"/>
      <c r="OS43" s="16"/>
      <c r="OT43" s="16"/>
      <c r="OU43" s="16"/>
      <c r="OV43" s="16"/>
      <c r="OW43" s="16"/>
      <c r="OX43" s="16"/>
      <c r="OY43" s="16"/>
      <c r="OZ43" s="16"/>
      <c r="PA43" s="16"/>
      <c r="PB43" s="16"/>
      <c r="PC43" s="16"/>
      <c r="PD43" s="16"/>
      <c r="PE43" s="16"/>
      <c r="PF43" s="16"/>
      <c r="PG43" s="16"/>
      <c r="PH43" s="16"/>
      <c r="PI43" s="16"/>
      <c r="PJ43" s="16"/>
      <c r="PK43" s="16"/>
      <c r="PL43" s="16"/>
      <c r="PM43" s="16"/>
      <c r="PN43" s="16"/>
      <c r="PO43" s="16"/>
      <c r="PP43" s="16"/>
      <c r="PQ43" s="16"/>
      <c r="PR43" s="16"/>
      <c r="PS43" s="16"/>
      <c r="PT43" s="16"/>
      <c r="PU43" s="16"/>
      <c r="PV43" s="16"/>
      <c r="PW43" s="16"/>
      <c r="PX43" s="16"/>
      <c r="PY43" s="16"/>
      <c r="PZ43" s="16"/>
      <c r="QA43" s="16"/>
      <c r="QB43" s="16"/>
      <c r="QC43" s="16"/>
      <c r="QD43" s="16"/>
      <c r="QE43" s="16"/>
      <c r="QF43" s="16"/>
      <c r="QG43" s="16"/>
      <c r="QH43" s="16"/>
      <c r="QI43" s="16"/>
      <c r="QJ43" s="16"/>
      <c r="QK43" s="16"/>
      <c r="QL43" s="16"/>
      <c r="QM43" s="16"/>
      <c r="QN43" s="16"/>
      <c r="QO43" s="16"/>
      <c r="QP43" s="16"/>
      <c r="QQ43" s="16"/>
      <c r="QR43" s="16"/>
      <c r="QS43" s="16"/>
      <c r="QT43" s="16"/>
      <c r="QU43" s="16"/>
      <c r="QV43" s="16"/>
      <c r="QW43" s="16"/>
      <c r="QX43" s="16"/>
      <c r="QY43" s="16"/>
      <c r="QZ43" s="16"/>
      <c r="RA43" s="16"/>
      <c r="RB43" s="16"/>
      <c r="RC43" s="16"/>
      <c r="RD43" s="16"/>
      <c r="RE43" s="16"/>
      <c r="RF43" s="16"/>
      <c r="RG43" s="16"/>
      <c r="RH43" s="16"/>
      <c r="RI43" s="16"/>
      <c r="RJ43" s="16"/>
      <c r="RK43" s="16"/>
      <c r="RL43" s="16"/>
      <c r="RM43" s="16"/>
      <c r="RN43" s="16"/>
      <c r="RO43" s="16"/>
      <c r="RP43" s="16"/>
      <c r="RQ43" s="16"/>
      <c r="RR43" s="16"/>
      <c r="RS43" s="16"/>
      <c r="RT43" s="16"/>
      <c r="RU43" s="16"/>
      <c r="RV43" s="16"/>
      <c r="RW43" s="16"/>
      <c r="RX43" s="16"/>
      <c r="RY43" s="16"/>
      <c r="RZ43" s="16"/>
      <c r="SA43" s="16"/>
      <c r="SB43" s="16"/>
      <c r="SC43" s="16"/>
      <c r="SD43" s="16"/>
      <c r="SE43" s="16"/>
      <c r="SF43" s="16"/>
      <c r="SG43" s="16"/>
      <c r="SH43" s="16"/>
      <c r="SI43" s="16"/>
      <c r="SJ43" s="16"/>
      <c r="SK43" s="16"/>
      <c r="SL43" s="16"/>
      <c r="SM43" s="16"/>
      <c r="SN43" s="16"/>
      <c r="SO43" s="16"/>
      <c r="SP43" s="16"/>
      <c r="SQ43" s="16"/>
      <c r="SR43" s="16"/>
      <c r="SS43" s="16"/>
      <c r="ST43" s="16"/>
      <c r="SU43" s="16"/>
      <c r="SV43" s="16"/>
      <c r="SW43" s="16"/>
      <c r="SX43" s="16"/>
      <c r="SY43" s="16"/>
      <c r="SZ43" s="16"/>
      <c r="TA43" s="16"/>
      <c r="TB43" s="16"/>
      <c r="TC43" s="16"/>
      <c r="TD43" s="16"/>
      <c r="TE43" s="16"/>
      <c r="TF43" s="16"/>
      <c r="TG43" s="16"/>
      <c r="TH43" s="16"/>
      <c r="TI43" s="16"/>
      <c r="TJ43" s="16"/>
      <c r="TK43" s="16"/>
      <c r="TL43" s="16"/>
      <c r="TM43" s="16"/>
      <c r="TN43" s="16"/>
      <c r="TO43" s="16"/>
      <c r="TP43" s="16"/>
      <c r="TQ43" s="16"/>
      <c r="TR43" s="16"/>
      <c r="TS43" s="16"/>
      <c r="TT43" s="16"/>
      <c r="TU43" s="16"/>
      <c r="TV43" s="16"/>
      <c r="TW43" s="16"/>
      <c r="TX43" s="16"/>
      <c r="TY43" s="16"/>
      <c r="TZ43" s="16"/>
      <c r="UA43" s="16"/>
      <c r="UB43" s="16"/>
      <c r="UC43" s="16"/>
      <c r="UD43" s="16"/>
      <c r="UE43" s="16"/>
      <c r="UF43" s="16"/>
      <c r="UG43" s="16"/>
      <c r="UH43" s="16"/>
      <c r="UI43" s="16"/>
      <c r="UJ43" s="16"/>
      <c r="UK43" s="16"/>
      <c r="UL43" s="16"/>
      <c r="UM43" s="16"/>
      <c r="UN43" s="16"/>
      <c r="UO43" s="16"/>
      <c r="UP43" s="16"/>
      <c r="UQ43" s="16"/>
      <c r="UR43" s="16"/>
      <c r="US43" s="16"/>
      <c r="UT43" s="16"/>
      <c r="UU43" s="16"/>
      <c r="UV43" s="16"/>
      <c r="UW43" s="16"/>
      <c r="UX43" s="16"/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16"/>
      <c r="VN43" s="16"/>
      <c r="VO43" s="16"/>
      <c r="VP43" s="16"/>
      <c r="VQ43" s="16"/>
      <c r="VR43" s="16"/>
      <c r="VS43" s="16"/>
      <c r="VT43" s="16"/>
      <c r="VU43" s="16"/>
      <c r="VV43" s="16"/>
      <c r="VW43" s="16"/>
      <c r="VX43" s="16"/>
      <c r="VY43" s="16"/>
      <c r="VZ43" s="16"/>
      <c r="WA43" s="16"/>
      <c r="WB43" s="16"/>
      <c r="WC43" s="16"/>
      <c r="WD43" s="16"/>
      <c r="WE43" s="16"/>
      <c r="WF43" s="16"/>
      <c r="WG43" s="16"/>
      <c r="WH43" s="16"/>
      <c r="WI43" s="16"/>
      <c r="WJ43" s="16"/>
      <c r="WK43" s="16"/>
      <c r="WL43" s="16"/>
      <c r="WM43" s="16"/>
      <c r="WN43" s="16"/>
      <c r="WO43" s="16"/>
      <c r="WP43" s="16"/>
      <c r="WQ43" s="16"/>
      <c r="WR43" s="16"/>
      <c r="WS43" s="16"/>
      <c r="WT43" s="16"/>
      <c r="WU43" s="16"/>
      <c r="WV43" s="16"/>
      <c r="WW43" s="16"/>
      <c r="WX43" s="16"/>
      <c r="WY43" s="16"/>
      <c r="WZ43" s="16"/>
      <c r="XA43" s="16"/>
      <c r="XB43" s="16"/>
      <c r="XC43" s="16"/>
      <c r="XD43" s="16"/>
      <c r="XE43" s="16"/>
      <c r="XF43" s="16"/>
      <c r="XG43" s="16"/>
      <c r="XH43" s="16"/>
      <c r="XI43" s="16"/>
      <c r="XJ43" s="16"/>
      <c r="XK43" s="16"/>
      <c r="XL43" s="16"/>
      <c r="XM43" s="16"/>
      <c r="XN43" s="16"/>
      <c r="XO43" s="16"/>
      <c r="XP43" s="16"/>
      <c r="XQ43" s="16"/>
      <c r="XR43" s="16"/>
      <c r="XS43" s="16"/>
      <c r="XT43" s="16"/>
      <c r="XU43" s="16"/>
      <c r="XV43" s="16"/>
      <c r="XW43" s="16"/>
      <c r="XX43" s="16"/>
      <c r="XY43" s="16"/>
      <c r="XZ43" s="16"/>
      <c r="YA43" s="16"/>
      <c r="YB43" s="16"/>
      <c r="YC43" s="16"/>
      <c r="YD43" s="16"/>
      <c r="YE43" s="16"/>
      <c r="YF43" s="16"/>
      <c r="YG43" s="16"/>
      <c r="YH43" s="16"/>
      <c r="YI43" s="16"/>
      <c r="YJ43" s="16"/>
      <c r="YK43" s="16"/>
      <c r="YL43" s="16"/>
      <c r="YM43" s="16"/>
      <c r="YN43" s="16"/>
      <c r="YO43" s="16"/>
      <c r="YP43" s="16"/>
      <c r="YQ43" s="16"/>
      <c r="YR43" s="16"/>
      <c r="YS43" s="16"/>
      <c r="YT43" s="16"/>
      <c r="YU43" s="16"/>
      <c r="YV43" s="16"/>
      <c r="YW43" s="16"/>
      <c r="YX43" s="16"/>
      <c r="YY43" s="16"/>
      <c r="YZ43" s="16"/>
      <c r="ZA43" s="16"/>
      <c r="ZB43" s="16"/>
      <c r="ZC43" s="16"/>
      <c r="ZD43" s="16"/>
      <c r="ZE43" s="16"/>
      <c r="ZF43" s="16"/>
      <c r="ZG43" s="16"/>
      <c r="ZH43" s="16"/>
      <c r="ZI43" s="16"/>
      <c r="ZJ43" s="16"/>
      <c r="ZK43" s="16"/>
      <c r="ZL43" s="16"/>
      <c r="ZM43" s="16"/>
      <c r="ZN43" s="16"/>
      <c r="ZO43" s="16"/>
      <c r="ZP43" s="16"/>
      <c r="ZQ43" s="16"/>
      <c r="ZR43" s="16"/>
      <c r="ZS43" s="16"/>
      <c r="ZT43" s="16"/>
      <c r="ZU43" s="16"/>
      <c r="ZV43" s="16"/>
      <c r="ZW43" s="16"/>
      <c r="ZX43" s="16"/>
      <c r="ZY43" s="16"/>
      <c r="ZZ43" s="16"/>
      <c r="AAA43" s="16"/>
      <c r="AAB43" s="16"/>
      <c r="AAC43" s="16"/>
      <c r="AAD43" s="16"/>
      <c r="AAE43" s="16"/>
      <c r="AAF43" s="16"/>
      <c r="AAG43" s="16"/>
      <c r="AAH43" s="16"/>
      <c r="AAI43" s="16"/>
      <c r="AAJ43" s="16"/>
      <c r="AAK43" s="16"/>
      <c r="AAL43" s="16"/>
      <c r="AAM43" s="16"/>
      <c r="AAN43" s="16"/>
      <c r="AAO43" s="16"/>
      <c r="AAP43" s="16"/>
      <c r="AAQ43" s="16"/>
      <c r="AAR43" s="16"/>
      <c r="AAS43" s="16"/>
      <c r="AAT43" s="16"/>
      <c r="AAU43" s="16"/>
      <c r="AAV43" s="16"/>
      <c r="AAW43" s="16"/>
      <c r="AAX43" s="16"/>
      <c r="AAY43" s="16"/>
      <c r="AAZ43" s="16"/>
      <c r="ABA43" s="16"/>
      <c r="ABB43" s="16"/>
      <c r="ABC43" s="16"/>
      <c r="ABD43" s="16"/>
      <c r="ABE43" s="16"/>
      <c r="ABF43" s="16"/>
      <c r="ABG43" s="16"/>
      <c r="ABH43" s="16"/>
      <c r="ABI43" s="16"/>
      <c r="ABJ43" s="16"/>
      <c r="ABK43" s="16"/>
      <c r="ABL43" s="16"/>
      <c r="ABM43" s="16"/>
      <c r="ABN43" s="16"/>
      <c r="ABO43" s="16"/>
      <c r="ABP43" s="16"/>
      <c r="ABQ43" s="16"/>
      <c r="ABR43" s="16"/>
      <c r="ABS43" s="16"/>
      <c r="ABT43" s="16"/>
      <c r="ABU43" s="16"/>
      <c r="ABV43" s="16"/>
      <c r="ABW43" s="16"/>
      <c r="ABX43" s="16"/>
      <c r="ABY43" s="16"/>
      <c r="ABZ43" s="16"/>
      <c r="ACA43" s="16"/>
      <c r="ACB43" s="16"/>
      <c r="ACC43" s="16"/>
      <c r="ACD43" s="16"/>
      <c r="ACE43" s="16"/>
      <c r="ACF43" s="16"/>
      <c r="ACG43" s="16"/>
      <c r="ACH43" s="16"/>
      <c r="ACI43" s="16"/>
      <c r="ACJ43" s="16"/>
      <c r="ACK43" s="16"/>
      <c r="ACL43" s="16"/>
      <c r="ACM43" s="16"/>
      <c r="ACN43" s="16"/>
      <c r="ACO43" s="16"/>
      <c r="ACP43" s="16"/>
      <c r="ACQ43" s="16"/>
      <c r="ACR43" s="16"/>
      <c r="ACS43" s="16"/>
      <c r="ACT43" s="16"/>
      <c r="ACU43" s="16"/>
      <c r="ACV43" s="16"/>
      <c r="ACW43" s="16"/>
      <c r="ACX43" s="16"/>
      <c r="ACY43" s="16"/>
      <c r="ACZ43" s="16"/>
      <c r="ADA43" s="16"/>
      <c r="ADB43" s="16"/>
      <c r="ADC43" s="16"/>
      <c r="ADD43" s="16"/>
      <c r="ADE43" s="16"/>
      <c r="ADF43" s="16"/>
      <c r="ADG43" s="16"/>
      <c r="ADH43" s="16"/>
      <c r="ADI43" s="16"/>
      <c r="ADJ43" s="16"/>
      <c r="ADK43" s="16"/>
      <c r="ADL43" s="16"/>
      <c r="ADM43" s="16"/>
      <c r="ADN43" s="16"/>
      <c r="ADO43" s="16"/>
      <c r="ADP43" s="16"/>
      <c r="ADQ43" s="16"/>
      <c r="ADR43" s="16"/>
      <c r="ADS43" s="16"/>
      <c r="ADT43" s="16"/>
      <c r="ADU43" s="16"/>
      <c r="ADV43" s="16"/>
      <c r="ADW43" s="16"/>
      <c r="ADX43" s="16"/>
      <c r="ADY43" s="16"/>
      <c r="ADZ43" s="16"/>
      <c r="AEA43" s="16"/>
      <c r="AEB43" s="16"/>
      <c r="AEC43" s="16"/>
      <c r="AED43" s="16"/>
      <c r="AEE43" s="16"/>
      <c r="AEF43" s="16"/>
      <c r="AEG43" s="16"/>
      <c r="AEH43" s="16"/>
      <c r="AEI43" s="16"/>
      <c r="AEJ43" s="16"/>
      <c r="AEK43" s="16"/>
      <c r="AEL43" s="16"/>
      <c r="AEM43" s="16"/>
      <c r="AEN43" s="16"/>
      <c r="AEO43" s="16"/>
      <c r="AEP43" s="16"/>
      <c r="AEQ43" s="16"/>
      <c r="AER43" s="16"/>
      <c r="AES43" s="16"/>
      <c r="AET43" s="16"/>
      <c r="AEU43" s="16"/>
      <c r="AEV43" s="16"/>
      <c r="AEW43" s="16"/>
      <c r="AEX43" s="16"/>
      <c r="AEY43" s="16"/>
      <c r="AEZ43" s="16"/>
      <c r="AFA43" s="16"/>
      <c r="AFB43" s="16"/>
      <c r="AFC43" s="16"/>
      <c r="AFD43" s="16"/>
      <c r="AFE43" s="16"/>
      <c r="AFF43" s="16"/>
      <c r="AFG43" s="16"/>
      <c r="AFH43" s="16"/>
      <c r="AFI43" s="16"/>
      <c r="AFJ43" s="16"/>
      <c r="AFK43" s="16"/>
      <c r="AFL43" s="16"/>
      <c r="AFM43" s="16"/>
      <c r="AFN43" s="16"/>
      <c r="AFO43" s="16"/>
      <c r="AFP43" s="16"/>
      <c r="AFQ43" s="16"/>
      <c r="AFR43" s="16"/>
      <c r="AFS43" s="16"/>
      <c r="AFT43" s="16"/>
      <c r="AFU43" s="16"/>
      <c r="AFV43" s="16"/>
      <c r="AFW43" s="16"/>
      <c r="AFX43" s="16"/>
      <c r="AFY43" s="16"/>
      <c r="AFZ43" s="16"/>
      <c r="AGA43" s="16"/>
      <c r="AGB43" s="16"/>
      <c r="AGC43" s="16"/>
      <c r="AGD43" s="16"/>
      <c r="AGE43" s="16"/>
      <c r="AGF43" s="16"/>
      <c r="AGG43" s="16"/>
      <c r="AGH43" s="16"/>
      <c r="AGI43" s="16"/>
      <c r="AGJ43" s="16"/>
      <c r="AGK43" s="16"/>
      <c r="AGL43" s="16"/>
      <c r="AGM43" s="16"/>
      <c r="AGN43" s="16"/>
      <c r="AGO43" s="16"/>
      <c r="AGP43" s="16"/>
      <c r="AGQ43" s="16"/>
      <c r="AGR43" s="16"/>
      <c r="AGS43" s="16"/>
      <c r="AGT43" s="16"/>
      <c r="AGU43" s="16"/>
      <c r="AGV43" s="16"/>
      <c r="AGW43" s="16"/>
      <c r="AGX43" s="16"/>
      <c r="AGY43" s="16"/>
      <c r="AGZ43" s="16"/>
      <c r="AHA43" s="16"/>
      <c r="AHB43" s="16"/>
      <c r="AHC43" s="16"/>
      <c r="AHD43" s="16"/>
      <c r="AHE43" s="16"/>
      <c r="AHF43" s="16"/>
      <c r="AHG43" s="16"/>
      <c r="AHH43" s="16"/>
      <c r="AHI43" s="16"/>
      <c r="AHJ43" s="16"/>
      <c r="AHK43" s="16"/>
      <c r="AHL43" s="16"/>
      <c r="AHM43" s="16"/>
      <c r="AHN43" s="16"/>
      <c r="AHO43" s="16"/>
      <c r="AHP43" s="16"/>
      <c r="AHQ43" s="16"/>
      <c r="AHR43" s="16"/>
      <c r="AHS43" s="16"/>
      <c r="AHT43" s="16"/>
      <c r="AHU43" s="16"/>
      <c r="AHV43" s="16"/>
      <c r="AHW43" s="16"/>
      <c r="AHX43" s="16"/>
      <c r="AHY43" s="16"/>
      <c r="AHZ43" s="16"/>
      <c r="AIA43" s="16"/>
      <c r="AIB43" s="16"/>
      <c r="AIC43" s="16"/>
      <c r="AID43" s="16"/>
      <c r="AIE43" s="16"/>
      <c r="AIF43" s="16"/>
      <c r="AIG43" s="16"/>
      <c r="AIH43" s="16"/>
      <c r="AII43" s="16"/>
      <c r="AIJ43" s="16"/>
      <c r="AIK43" s="16"/>
      <c r="AIL43" s="16"/>
      <c r="AIM43" s="16"/>
      <c r="AIN43" s="16"/>
      <c r="AIO43" s="16"/>
      <c r="AIP43" s="16"/>
      <c r="AIQ43" s="16"/>
      <c r="AIR43" s="16"/>
      <c r="AIS43" s="16"/>
      <c r="AIT43" s="16"/>
      <c r="AIU43" s="16"/>
      <c r="AIV43" s="16"/>
      <c r="AIW43" s="16"/>
      <c r="AIX43" s="16"/>
      <c r="AIY43" s="16"/>
      <c r="AIZ43" s="16"/>
      <c r="AJA43" s="16"/>
      <c r="AJB43" s="16"/>
      <c r="AJC43" s="16"/>
      <c r="AJD43" s="16"/>
      <c r="AJE43" s="16"/>
      <c r="AJF43" s="16"/>
      <c r="AJG43" s="16"/>
      <c r="AJH43" s="16"/>
      <c r="AJI43" s="16"/>
      <c r="AJJ43" s="16"/>
      <c r="AJK43" s="16"/>
      <c r="AJL43" s="16"/>
      <c r="AJM43" s="16"/>
      <c r="AJN43" s="16"/>
      <c r="AJO43" s="16"/>
      <c r="AJP43" s="16"/>
      <c r="AJQ43" s="16"/>
      <c r="AJR43" s="16"/>
      <c r="AJS43" s="16"/>
      <c r="AJT43" s="16"/>
      <c r="AJU43" s="16"/>
      <c r="AJV43" s="16"/>
      <c r="AJW43" s="16"/>
      <c r="AJX43" s="16"/>
      <c r="AJY43" s="16"/>
      <c r="AJZ43" s="16"/>
      <c r="AKA43" s="16"/>
      <c r="AKB43" s="16"/>
      <c r="AKC43" s="16"/>
      <c r="AKD43" s="16"/>
      <c r="AKE43" s="16"/>
      <c r="AKF43" s="16"/>
      <c r="AKG43" s="16"/>
      <c r="AKH43" s="16"/>
      <c r="AKI43" s="16"/>
      <c r="AKJ43" s="16"/>
      <c r="AKK43" s="16"/>
      <c r="AKL43" s="16"/>
      <c r="AKM43" s="16"/>
      <c r="AKN43" s="16"/>
      <c r="AKO43" s="16"/>
      <c r="AKP43" s="16"/>
      <c r="AKQ43" s="16"/>
      <c r="AKR43" s="16"/>
      <c r="AKS43" s="16"/>
      <c r="AKT43" s="16"/>
      <c r="AKU43" s="16"/>
      <c r="AKV43" s="16"/>
      <c r="AKW43" s="16"/>
      <c r="AKX43" s="16"/>
      <c r="AKY43" s="16"/>
      <c r="AKZ43" s="16"/>
      <c r="ALA43" s="16"/>
      <c r="ALB43" s="16"/>
      <c r="ALC43" s="16"/>
      <c r="ALD43" s="16"/>
      <c r="ALE43" s="16"/>
      <c r="ALF43" s="16"/>
      <c r="ALG43" s="16"/>
      <c r="ALH43" s="16"/>
      <c r="ALI43" s="16"/>
      <c r="ALJ43" s="16"/>
      <c r="ALK43" s="16"/>
      <c r="ALL43" s="16"/>
      <c r="ALM43" s="16"/>
      <c r="ALN43" s="16"/>
      <c r="ALO43" s="16"/>
      <c r="ALP43" s="16"/>
      <c r="ALQ43" s="16"/>
      <c r="ALR43" s="16"/>
      <c r="ALS43" s="16"/>
      <c r="ALT43" s="16"/>
      <c r="ALU43" s="16"/>
      <c r="ALV43" s="16"/>
      <c r="ALW43" s="16"/>
      <c r="ALX43" s="16"/>
      <c r="ALY43" s="16"/>
      <c r="ALZ43" s="16"/>
      <c r="AMA43" s="16"/>
      <c r="AMB43" s="16"/>
      <c r="AMC43" s="16"/>
      <c r="AMD43" s="16"/>
      <c r="AME43" s="16"/>
      <c r="AMF43" s="16"/>
      <c r="AMG43" s="16"/>
      <c r="AMH43" s="16"/>
      <c r="AMI43" s="16"/>
      <c r="AMJ43" s="16"/>
      <c r="AMK43" s="16"/>
    </row>
    <row r="44" spans="1:1025" ht="25.5">
      <c r="A44" s="18">
        <v>42</v>
      </c>
      <c r="B44" s="42" t="s">
        <v>52</v>
      </c>
      <c r="E44" s="16">
        <v>3</v>
      </c>
      <c r="F44" s="15">
        <f>E44/tiempo!$J$14</f>
        <v>1.5957446808510637E-2</v>
      </c>
      <c r="G44" s="16">
        <v>5</v>
      </c>
      <c r="I44" s="15">
        <f>IF(ISBLANK(LOOKUP(A44,'2'!$A:$A,'2'!$R:$R)),0,F44)</f>
        <v>1.5957446808510637E-2</v>
      </c>
      <c r="J44" s="16">
        <f>LOOKUP(A44,'2'!$A:$A,'2'!$R:$R)</f>
        <v>5</v>
      </c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  <c r="KD44" s="16"/>
      <c r="KE44" s="16"/>
      <c r="KF44" s="16"/>
      <c r="KG44" s="16"/>
      <c r="KH44" s="16"/>
      <c r="KI44" s="16"/>
      <c r="KJ44" s="16"/>
      <c r="KK44" s="16"/>
      <c r="KL44" s="16"/>
      <c r="KM44" s="16"/>
      <c r="KN44" s="16"/>
      <c r="KO44" s="16"/>
      <c r="KP44" s="16"/>
      <c r="KQ44" s="16"/>
      <c r="KR44" s="16"/>
      <c r="KS44" s="16"/>
      <c r="KT44" s="16"/>
      <c r="KU44" s="16"/>
      <c r="KV44" s="16"/>
      <c r="KW44" s="16"/>
      <c r="KX44" s="16"/>
      <c r="KY44" s="16"/>
      <c r="KZ44" s="16"/>
      <c r="LA44" s="16"/>
      <c r="LB44" s="16"/>
      <c r="LC44" s="16"/>
      <c r="LD44" s="16"/>
      <c r="LE44" s="16"/>
      <c r="LF44" s="16"/>
      <c r="LG44" s="16"/>
      <c r="LH44" s="16"/>
      <c r="LI44" s="16"/>
      <c r="LJ44" s="16"/>
      <c r="LK44" s="16"/>
      <c r="LL44" s="16"/>
      <c r="LM44" s="16"/>
      <c r="LN44" s="16"/>
      <c r="LO44" s="16"/>
      <c r="LP44" s="16"/>
      <c r="LQ44" s="16"/>
      <c r="LR44" s="16"/>
      <c r="LS44" s="16"/>
      <c r="LT44" s="16"/>
      <c r="LU44" s="16"/>
      <c r="LV44" s="16"/>
      <c r="LW44" s="16"/>
      <c r="LX44" s="16"/>
      <c r="LY44" s="16"/>
      <c r="LZ44" s="16"/>
      <c r="MA44" s="16"/>
      <c r="MB44" s="16"/>
      <c r="MC44" s="16"/>
      <c r="MD44" s="16"/>
      <c r="ME44" s="16"/>
      <c r="MF44" s="16"/>
      <c r="MG44" s="16"/>
      <c r="MH44" s="16"/>
      <c r="MI44" s="16"/>
      <c r="MJ44" s="16"/>
      <c r="MK44" s="16"/>
      <c r="ML44" s="16"/>
      <c r="MM44" s="16"/>
      <c r="MN44" s="16"/>
      <c r="MO44" s="16"/>
      <c r="MP44" s="16"/>
      <c r="MQ44" s="16"/>
      <c r="MR44" s="16"/>
      <c r="MS44" s="16"/>
      <c r="MT44" s="16"/>
      <c r="MU44" s="16"/>
      <c r="MV44" s="16"/>
      <c r="MW44" s="16"/>
      <c r="MX44" s="16"/>
      <c r="MY44" s="16"/>
      <c r="MZ44" s="16"/>
      <c r="NA44" s="16"/>
      <c r="NB44" s="16"/>
      <c r="NC44" s="16"/>
      <c r="ND44" s="16"/>
      <c r="NE44" s="16"/>
      <c r="NF44" s="16"/>
      <c r="NG44" s="16"/>
      <c r="NH44" s="16"/>
      <c r="NI44" s="16"/>
      <c r="NJ44" s="16"/>
      <c r="NK44" s="16"/>
      <c r="NL44" s="16"/>
      <c r="NM44" s="16"/>
      <c r="NN44" s="16"/>
      <c r="NO44" s="16"/>
      <c r="NP44" s="16"/>
      <c r="NQ44" s="16"/>
      <c r="NR44" s="16"/>
      <c r="NS44" s="16"/>
      <c r="NT44" s="16"/>
      <c r="NU44" s="16"/>
      <c r="NV44" s="16"/>
      <c r="NW44" s="16"/>
      <c r="NX44" s="16"/>
      <c r="NY44" s="16"/>
      <c r="NZ44" s="16"/>
      <c r="OA44" s="16"/>
      <c r="OB44" s="16"/>
      <c r="OC44" s="16"/>
      <c r="OD44" s="16"/>
      <c r="OE44" s="16"/>
      <c r="OF44" s="16"/>
      <c r="OG44" s="16"/>
      <c r="OH44" s="16"/>
      <c r="OI44" s="16"/>
      <c r="OJ44" s="16"/>
      <c r="OK44" s="16"/>
      <c r="OL44" s="16"/>
      <c r="OM44" s="16"/>
      <c r="ON44" s="16"/>
      <c r="OO44" s="16"/>
      <c r="OP44" s="16"/>
      <c r="OQ44" s="16"/>
      <c r="OR44" s="16"/>
      <c r="OS44" s="16"/>
      <c r="OT44" s="16"/>
      <c r="OU44" s="16"/>
      <c r="OV44" s="16"/>
      <c r="OW44" s="16"/>
      <c r="OX44" s="16"/>
      <c r="OY44" s="16"/>
      <c r="OZ44" s="16"/>
      <c r="PA44" s="16"/>
      <c r="PB44" s="16"/>
      <c r="PC44" s="16"/>
      <c r="PD44" s="16"/>
      <c r="PE44" s="16"/>
      <c r="PF44" s="16"/>
      <c r="PG44" s="16"/>
      <c r="PH44" s="16"/>
      <c r="PI44" s="16"/>
      <c r="PJ44" s="16"/>
      <c r="PK44" s="16"/>
      <c r="PL44" s="16"/>
      <c r="PM44" s="16"/>
      <c r="PN44" s="16"/>
      <c r="PO44" s="16"/>
      <c r="PP44" s="16"/>
      <c r="PQ44" s="16"/>
      <c r="PR44" s="16"/>
      <c r="PS44" s="16"/>
      <c r="PT44" s="16"/>
      <c r="PU44" s="16"/>
      <c r="PV44" s="16"/>
      <c r="PW44" s="16"/>
      <c r="PX44" s="16"/>
      <c r="PY44" s="16"/>
      <c r="PZ44" s="16"/>
      <c r="QA44" s="16"/>
      <c r="QB44" s="16"/>
      <c r="QC44" s="16"/>
      <c r="QD44" s="16"/>
      <c r="QE44" s="16"/>
      <c r="QF44" s="16"/>
      <c r="QG44" s="16"/>
      <c r="QH44" s="16"/>
      <c r="QI44" s="16"/>
      <c r="QJ44" s="16"/>
      <c r="QK44" s="16"/>
      <c r="QL44" s="16"/>
      <c r="QM44" s="16"/>
      <c r="QN44" s="16"/>
      <c r="QO44" s="16"/>
      <c r="QP44" s="16"/>
      <c r="QQ44" s="16"/>
      <c r="QR44" s="16"/>
      <c r="QS44" s="16"/>
      <c r="QT44" s="16"/>
      <c r="QU44" s="16"/>
      <c r="QV44" s="16"/>
      <c r="QW44" s="16"/>
      <c r="QX44" s="16"/>
      <c r="QY44" s="16"/>
      <c r="QZ44" s="16"/>
      <c r="RA44" s="16"/>
      <c r="RB44" s="16"/>
      <c r="RC44" s="16"/>
      <c r="RD44" s="16"/>
      <c r="RE44" s="16"/>
      <c r="RF44" s="16"/>
      <c r="RG44" s="16"/>
      <c r="RH44" s="16"/>
      <c r="RI44" s="16"/>
      <c r="RJ44" s="16"/>
      <c r="RK44" s="16"/>
      <c r="RL44" s="16"/>
      <c r="RM44" s="16"/>
      <c r="RN44" s="16"/>
      <c r="RO44" s="16"/>
      <c r="RP44" s="16"/>
      <c r="RQ44" s="16"/>
      <c r="RR44" s="16"/>
      <c r="RS44" s="16"/>
      <c r="RT44" s="16"/>
      <c r="RU44" s="16"/>
      <c r="RV44" s="16"/>
      <c r="RW44" s="16"/>
      <c r="RX44" s="16"/>
      <c r="RY44" s="16"/>
      <c r="RZ44" s="16"/>
      <c r="SA44" s="16"/>
      <c r="SB44" s="16"/>
      <c r="SC44" s="16"/>
      <c r="SD44" s="16"/>
      <c r="SE44" s="16"/>
      <c r="SF44" s="16"/>
      <c r="SG44" s="16"/>
      <c r="SH44" s="16"/>
      <c r="SI44" s="16"/>
      <c r="SJ44" s="16"/>
      <c r="SK44" s="16"/>
      <c r="SL44" s="16"/>
      <c r="SM44" s="16"/>
      <c r="SN44" s="16"/>
      <c r="SO44" s="16"/>
      <c r="SP44" s="16"/>
      <c r="SQ44" s="16"/>
      <c r="SR44" s="16"/>
      <c r="SS44" s="16"/>
      <c r="ST44" s="16"/>
      <c r="SU44" s="16"/>
      <c r="SV44" s="16"/>
      <c r="SW44" s="16"/>
      <c r="SX44" s="16"/>
      <c r="SY44" s="16"/>
      <c r="SZ44" s="16"/>
      <c r="TA44" s="16"/>
      <c r="TB44" s="16"/>
      <c r="TC44" s="16"/>
      <c r="TD44" s="16"/>
      <c r="TE44" s="16"/>
      <c r="TF44" s="16"/>
      <c r="TG44" s="16"/>
      <c r="TH44" s="16"/>
      <c r="TI44" s="16"/>
      <c r="TJ44" s="16"/>
      <c r="TK44" s="16"/>
      <c r="TL44" s="16"/>
      <c r="TM44" s="16"/>
      <c r="TN44" s="16"/>
      <c r="TO44" s="16"/>
      <c r="TP44" s="16"/>
      <c r="TQ44" s="16"/>
      <c r="TR44" s="16"/>
      <c r="TS44" s="16"/>
      <c r="TT44" s="16"/>
      <c r="TU44" s="16"/>
      <c r="TV44" s="16"/>
      <c r="TW44" s="16"/>
      <c r="TX44" s="16"/>
      <c r="TY44" s="16"/>
      <c r="TZ44" s="16"/>
      <c r="UA44" s="16"/>
      <c r="UB44" s="16"/>
      <c r="UC44" s="16"/>
      <c r="UD44" s="16"/>
      <c r="UE44" s="16"/>
      <c r="UF44" s="16"/>
      <c r="UG44" s="16"/>
      <c r="UH44" s="16"/>
      <c r="UI44" s="16"/>
      <c r="UJ44" s="16"/>
      <c r="UK44" s="16"/>
      <c r="UL44" s="16"/>
      <c r="UM44" s="16"/>
      <c r="UN44" s="16"/>
      <c r="UO44" s="16"/>
      <c r="UP44" s="16"/>
      <c r="UQ44" s="16"/>
      <c r="UR44" s="16"/>
      <c r="US44" s="16"/>
      <c r="UT44" s="16"/>
      <c r="UU44" s="16"/>
      <c r="UV44" s="16"/>
      <c r="UW44" s="16"/>
      <c r="UX44" s="16"/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16"/>
      <c r="VN44" s="16"/>
      <c r="VO44" s="16"/>
      <c r="VP44" s="16"/>
      <c r="VQ44" s="16"/>
      <c r="VR44" s="16"/>
      <c r="VS44" s="16"/>
      <c r="VT44" s="16"/>
      <c r="VU44" s="16"/>
      <c r="VV44" s="16"/>
      <c r="VW44" s="16"/>
      <c r="VX44" s="16"/>
      <c r="VY44" s="16"/>
      <c r="VZ44" s="16"/>
      <c r="WA44" s="16"/>
      <c r="WB44" s="16"/>
      <c r="WC44" s="16"/>
      <c r="WD44" s="16"/>
      <c r="WE44" s="16"/>
      <c r="WF44" s="16"/>
      <c r="WG44" s="16"/>
      <c r="WH44" s="16"/>
      <c r="WI44" s="16"/>
      <c r="WJ44" s="16"/>
      <c r="WK44" s="16"/>
      <c r="WL44" s="16"/>
      <c r="WM44" s="16"/>
      <c r="WN44" s="16"/>
      <c r="WO44" s="16"/>
      <c r="WP44" s="16"/>
      <c r="WQ44" s="16"/>
      <c r="WR44" s="16"/>
      <c r="WS44" s="16"/>
      <c r="WT44" s="16"/>
      <c r="WU44" s="16"/>
      <c r="WV44" s="16"/>
      <c r="WW44" s="16"/>
      <c r="WX44" s="16"/>
      <c r="WY44" s="16"/>
      <c r="WZ44" s="16"/>
      <c r="XA44" s="16"/>
      <c r="XB44" s="16"/>
      <c r="XC44" s="16"/>
      <c r="XD44" s="16"/>
      <c r="XE44" s="16"/>
      <c r="XF44" s="16"/>
      <c r="XG44" s="16"/>
      <c r="XH44" s="16"/>
      <c r="XI44" s="16"/>
      <c r="XJ44" s="16"/>
      <c r="XK44" s="16"/>
      <c r="XL44" s="16"/>
      <c r="XM44" s="16"/>
      <c r="XN44" s="16"/>
      <c r="XO44" s="16"/>
      <c r="XP44" s="16"/>
      <c r="XQ44" s="16"/>
      <c r="XR44" s="16"/>
      <c r="XS44" s="16"/>
      <c r="XT44" s="16"/>
      <c r="XU44" s="16"/>
      <c r="XV44" s="16"/>
      <c r="XW44" s="16"/>
      <c r="XX44" s="16"/>
      <c r="XY44" s="16"/>
      <c r="XZ44" s="16"/>
      <c r="YA44" s="16"/>
      <c r="YB44" s="16"/>
      <c r="YC44" s="16"/>
      <c r="YD44" s="16"/>
      <c r="YE44" s="16"/>
      <c r="YF44" s="16"/>
      <c r="YG44" s="16"/>
      <c r="YH44" s="16"/>
      <c r="YI44" s="16"/>
      <c r="YJ44" s="16"/>
      <c r="YK44" s="16"/>
      <c r="YL44" s="16"/>
      <c r="YM44" s="16"/>
      <c r="YN44" s="16"/>
      <c r="YO44" s="16"/>
      <c r="YP44" s="16"/>
      <c r="YQ44" s="16"/>
      <c r="YR44" s="16"/>
      <c r="YS44" s="16"/>
      <c r="YT44" s="16"/>
      <c r="YU44" s="16"/>
      <c r="YV44" s="16"/>
      <c r="YW44" s="16"/>
      <c r="YX44" s="16"/>
      <c r="YY44" s="16"/>
      <c r="YZ44" s="16"/>
      <c r="ZA44" s="16"/>
      <c r="ZB44" s="16"/>
      <c r="ZC44" s="16"/>
      <c r="ZD44" s="16"/>
      <c r="ZE44" s="16"/>
      <c r="ZF44" s="16"/>
      <c r="ZG44" s="16"/>
      <c r="ZH44" s="16"/>
      <c r="ZI44" s="16"/>
      <c r="ZJ44" s="16"/>
      <c r="ZK44" s="16"/>
      <c r="ZL44" s="16"/>
      <c r="ZM44" s="16"/>
      <c r="ZN44" s="16"/>
      <c r="ZO44" s="16"/>
      <c r="ZP44" s="16"/>
      <c r="ZQ44" s="16"/>
      <c r="ZR44" s="16"/>
      <c r="ZS44" s="16"/>
      <c r="ZT44" s="16"/>
      <c r="ZU44" s="16"/>
      <c r="ZV44" s="16"/>
      <c r="ZW44" s="16"/>
      <c r="ZX44" s="16"/>
      <c r="ZY44" s="16"/>
      <c r="ZZ44" s="16"/>
      <c r="AAA44" s="16"/>
      <c r="AAB44" s="16"/>
      <c r="AAC44" s="16"/>
      <c r="AAD44" s="16"/>
      <c r="AAE44" s="16"/>
      <c r="AAF44" s="16"/>
      <c r="AAG44" s="16"/>
      <c r="AAH44" s="16"/>
      <c r="AAI44" s="16"/>
      <c r="AAJ44" s="16"/>
      <c r="AAK44" s="16"/>
      <c r="AAL44" s="16"/>
      <c r="AAM44" s="16"/>
      <c r="AAN44" s="16"/>
      <c r="AAO44" s="16"/>
      <c r="AAP44" s="16"/>
      <c r="AAQ44" s="16"/>
      <c r="AAR44" s="16"/>
      <c r="AAS44" s="16"/>
      <c r="AAT44" s="16"/>
      <c r="AAU44" s="16"/>
      <c r="AAV44" s="16"/>
      <c r="AAW44" s="16"/>
      <c r="AAX44" s="16"/>
      <c r="AAY44" s="16"/>
      <c r="AAZ44" s="16"/>
      <c r="ABA44" s="16"/>
      <c r="ABB44" s="16"/>
      <c r="ABC44" s="16"/>
      <c r="ABD44" s="16"/>
      <c r="ABE44" s="16"/>
      <c r="ABF44" s="16"/>
      <c r="ABG44" s="16"/>
      <c r="ABH44" s="16"/>
      <c r="ABI44" s="16"/>
      <c r="ABJ44" s="16"/>
      <c r="ABK44" s="16"/>
      <c r="ABL44" s="16"/>
      <c r="ABM44" s="16"/>
      <c r="ABN44" s="16"/>
      <c r="ABO44" s="16"/>
      <c r="ABP44" s="16"/>
      <c r="ABQ44" s="16"/>
      <c r="ABR44" s="16"/>
      <c r="ABS44" s="16"/>
      <c r="ABT44" s="16"/>
      <c r="ABU44" s="16"/>
      <c r="ABV44" s="16"/>
      <c r="ABW44" s="16"/>
      <c r="ABX44" s="16"/>
      <c r="ABY44" s="16"/>
      <c r="ABZ44" s="16"/>
      <c r="ACA44" s="16"/>
      <c r="ACB44" s="16"/>
      <c r="ACC44" s="16"/>
      <c r="ACD44" s="16"/>
      <c r="ACE44" s="16"/>
      <c r="ACF44" s="16"/>
      <c r="ACG44" s="16"/>
      <c r="ACH44" s="16"/>
      <c r="ACI44" s="16"/>
      <c r="ACJ44" s="16"/>
      <c r="ACK44" s="16"/>
      <c r="ACL44" s="16"/>
      <c r="ACM44" s="16"/>
      <c r="ACN44" s="16"/>
      <c r="ACO44" s="16"/>
      <c r="ACP44" s="16"/>
      <c r="ACQ44" s="16"/>
      <c r="ACR44" s="16"/>
      <c r="ACS44" s="16"/>
      <c r="ACT44" s="16"/>
      <c r="ACU44" s="16"/>
      <c r="ACV44" s="16"/>
      <c r="ACW44" s="16"/>
      <c r="ACX44" s="16"/>
      <c r="ACY44" s="16"/>
      <c r="ACZ44" s="16"/>
      <c r="ADA44" s="16"/>
      <c r="ADB44" s="16"/>
      <c r="ADC44" s="16"/>
      <c r="ADD44" s="16"/>
      <c r="ADE44" s="16"/>
      <c r="ADF44" s="16"/>
      <c r="ADG44" s="16"/>
      <c r="ADH44" s="16"/>
      <c r="ADI44" s="16"/>
      <c r="ADJ44" s="16"/>
      <c r="ADK44" s="16"/>
      <c r="ADL44" s="16"/>
      <c r="ADM44" s="16"/>
      <c r="ADN44" s="16"/>
      <c r="ADO44" s="16"/>
      <c r="ADP44" s="16"/>
      <c r="ADQ44" s="16"/>
      <c r="ADR44" s="16"/>
      <c r="ADS44" s="16"/>
      <c r="ADT44" s="16"/>
      <c r="ADU44" s="16"/>
      <c r="ADV44" s="16"/>
      <c r="ADW44" s="16"/>
      <c r="ADX44" s="16"/>
      <c r="ADY44" s="16"/>
      <c r="ADZ44" s="16"/>
      <c r="AEA44" s="16"/>
      <c r="AEB44" s="16"/>
      <c r="AEC44" s="16"/>
      <c r="AED44" s="16"/>
      <c r="AEE44" s="16"/>
      <c r="AEF44" s="16"/>
      <c r="AEG44" s="16"/>
      <c r="AEH44" s="16"/>
      <c r="AEI44" s="16"/>
      <c r="AEJ44" s="16"/>
      <c r="AEK44" s="16"/>
      <c r="AEL44" s="16"/>
      <c r="AEM44" s="16"/>
      <c r="AEN44" s="16"/>
      <c r="AEO44" s="16"/>
      <c r="AEP44" s="16"/>
      <c r="AEQ44" s="16"/>
      <c r="AER44" s="16"/>
      <c r="AES44" s="16"/>
      <c r="AET44" s="16"/>
      <c r="AEU44" s="16"/>
      <c r="AEV44" s="16"/>
      <c r="AEW44" s="16"/>
      <c r="AEX44" s="16"/>
      <c r="AEY44" s="16"/>
      <c r="AEZ44" s="16"/>
      <c r="AFA44" s="16"/>
      <c r="AFB44" s="16"/>
      <c r="AFC44" s="16"/>
      <c r="AFD44" s="16"/>
      <c r="AFE44" s="16"/>
      <c r="AFF44" s="16"/>
      <c r="AFG44" s="16"/>
      <c r="AFH44" s="16"/>
      <c r="AFI44" s="16"/>
      <c r="AFJ44" s="16"/>
      <c r="AFK44" s="16"/>
      <c r="AFL44" s="16"/>
      <c r="AFM44" s="16"/>
      <c r="AFN44" s="16"/>
      <c r="AFO44" s="16"/>
      <c r="AFP44" s="16"/>
      <c r="AFQ44" s="16"/>
      <c r="AFR44" s="16"/>
      <c r="AFS44" s="16"/>
      <c r="AFT44" s="16"/>
      <c r="AFU44" s="16"/>
      <c r="AFV44" s="16"/>
      <c r="AFW44" s="16"/>
      <c r="AFX44" s="16"/>
      <c r="AFY44" s="16"/>
      <c r="AFZ44" s="16"/>
      <c r="AGA44" s="16"/>
      <c r="AGB44" s="16"/>
      <c r="AGC44" s="16"/>
      <c r="AGD44" s="16"/>
      <c r="AGE44" s="16"/>
      <c r="AGF44" s="16"/>
      <c r="AGG44" s="16"/>
      <c r="AGH44" s="16"/>
      <c r="AGI44" s="16"/>
      <c r="AGJ44" s="16"/>
      <c r="AGK44" s="16"/>
      <c r="AGL44" s="16"/>
      <c r="AGM44" s="16"/>
      <c r="AGN44" s="16"/>
      <c r="AGO44" s="16"/>
      <c r="AGP44" s="16"/>
      <c r="AGQ44" s="16"/>
      <c r="AGR44" s="16"/>
      <c r="AGS44" s="16"/>
      <c r="AGT44" s="16"/>
      <c r="AGU44" s="16"/>
      <c r="AGV44" s="16"/>
      <c r="AGW44" s="16"/>
      <c r="AGX44" s="16"/>
      <c r="AGY44" s="16"/>
      <c r="AGZ44" s="16"/>
      <c r="AHA44" s="16"/>
      <c r="AHB44" s="16"/>
      <c r="AHC44" s="16"/>
      <c r="AHD44" s="16"/>
      <c r="AHE44" s="16"/>
      <c r="AHF44" s="16"/>
      <c r="AHG44" s="16"/>
      <c r="AHH44" s="16"/>
      <c r="AHI44" s="16"/>
      <c r="AHJ44" s="16"/>
      <c r="AHK44" s="16"/>
      <c r="AHL44" s="16"/>
      <c r="AHM44" s="16"/>
      <c r="AHN44" s="16"/>
      <c r="AHO44" s="16"/>
      <c r="AHP44" s="16"/>
      <c r="AHQ44" s="16"/>
      <c r="AHR44" s="16"/>
      <c r="AHS44" s="16"/>
      <c r="AHT44" s="16"/>
      <c r="AHU44" s="16"/>
      <c r="AHV44" s="16"/>
      <c r="AHW44" s="16"/>
      <c r="AHX44" s="16"/>
      <c r="AHY44" s="16"/>
      <c r="AHZ44" s="16"/>
      <c r="AIA44" s="16"/>
      <c r="AIB44" s="16"/>
      <c r="AIC44" s="16"/>
      <c r="AID44" s="16"/>
      <c r="AIE44" s="16"/>
      <c r="AIF44" s="16"/>
      <c r="AIG44" s="16"/>
      <c r="AIH44" s="16"/>
      <c r="AII44" s="16"/>
      <c r="AIJ44" s="16"/>
      <c r="AIK44" s="16"/>
      <c r="AIL44" s="16"/>
      <c r="AIM44" s="16"/>
      <c r="AIN44" s="16"/>
      <c r="AIO44" s="16"/>
      <c r="AIP44" s="16"/>
      <c r="AIQ44" s="16"/>
      <c r="AIR44" s="16"/>
      <c r="AIS44" s="16"/>
      <c r="AIT44" s="16"/>
      <c r="AIU44" s="16"/>
      <c r="AIV44" s="16"/>
      <c r="AIW44" s="16"/>
      <c r="AIX44" s="16"/>
      <c r="AIY44" s="16"/>
      <c r="AIZ44" s="16"/>
      <c r="AJA44" s="16"/>
      <c r="AJB44" s="16"/>
      <c r="AJC44" s="16"/>
      <c r="AJD44" s="16"/>
      <c r="AJE44" s="16"/>
      <c r="AJF44" s="16"/>
      <c r="AJG44" s="16"/>
      <c r="AJH44" s="16"/>
      <c r="AJI44" s="16"/>
      <c r="AJJ44" s="16"/>
      <c r="AJK44" s="16"/>
      <c r="AJL44" s="16"/>
      <c r="AJM44" s="16"/>
      <c r="AJN44" s="16"/>
      <c r="AJO44" s="16"/>
      <c r="AJP44" s="16"/>
      <c r="AJQ44" s="16"/>
      <c r="AJR44" s="16"/>
      <c r="AJS44" s="16"/>
      <c r="AJT44" s="16"/>
      <c r="AJU44" s="16"/>
      <c r="AJV44" s="16"/>
      <c r="AJW44" s="16"/>
      <c r="AJX44" s="16"/>
      <c r="AJY44" s="16"/>
      <c r="AJZ44" s="16"/>
      <c r="AKA44" s="16"/>
      <c r="AKB44" s="16"/>
      <c r="AKC44" s="16"/>
      <c r="AKD44" s="16"/>
      <c r="AKE44" s="16"/>
      <c r="AKF44" s="16"/>
      <c r="AKG44" s="16"/>
      <c r="AKH44" s="16"/>
      <c r="AKI44" s="16"/>
      <c r="AKJ44" s="16"/>
      <c r="AKK44" s="16"/>
      <c r="AKL44" s="16"/>
      <c r="AKM44" s="16"/>
      <c r="AKN44" s="16"/>
      <c r="AKO44" s="16"/>
      <c r="AKP44" s="16"/>
      <c r="AKQ44" s="16"/>
      <c r="AKR44" s="16"/>
      <c r="AKS44" s="16"/>
      <c r="AKT44" s="16"/>
      <c r="AKU44" s="16"/>
      <c r="AKV44" s="16"/>
      <c r="AKW44" s="16"/>
      <c r="AKX44" s="16"/>
      <c r="AKY44" s="16"/>
      <c r="AKZ44" s="16"/>
      <c r="ALA44" s="16"/>
      <c r="ALB44" s="16"/>
      <c r="ALC44" s="16"/>
      <c r="ALD44" s="16"/>
      <c r="ALE44" s="16"/>
      <c r="ALF44" s="16"/>
      <c r="ALG44" s="16"/>
      <c r="ALH44" s="16"/>
      <c r="ALI44" s="16"/>
      <c r="ALJ44" s="16"/>
      <c r="ALK44" s="16"/>
      <c r="ALL44" s="16"/>
      <c r="ALM44" s="16"/>
      <c r="ALN44" s="16"/>
      <c r="ALO44" s="16"/>
      <c r="ALP44" s="16"/>
      <c r="ALQ44" s="16"/>
      <c r="ALR44" s="16"/>
      <c r="ALS44" s="16"/>
      <c r="ALT44" s="16"/>
      <c r="ALU44" s="16"/>
      <c r="ALV44" s="16"/>
      <c r="ALW44" s="16"/>
      <c r="ALX44" s="16"/>
      <c r="ALY44" s="16"/>
      <c r="ALZ44" s="16"/>
      <c r="AMA44" s="16"/>
      <c r="AMB44" s="16"/>
      <c r="AMC44" s="16"/>
      <c r="AMD44" s="16"/>
      <c r="AME44" s="16"/>
      <c r="AMF44" s="16"/>
      <c r="AMG44" s="16"/>
      <c r="AMH44" s="16"/>
      <c r="AMI44" s="16"/>
      <c r="AMJ44" s="16"/>
      <c r="AMK44" s="16"/>
    </row>
    <row r="45" spans="1:1025">
      <c r="A45" s="18">
        <v>43</v>
      </c>
      <c r="B45" s="42" t="s">
        <v>53</v>
      </c>
      <c r="E45" s="16">
        <v>5</v>
      </c>
      <c r="F45" s="15">
        <f>E45/tiempo!$J$14</f>
        <v>2.6595744680851064E-2</v>
      </c>
      <c r="G45" s="16">
        <v>5</v>
      </c>
      <c r="I45" s="15">
        <f>IF(ISBLANK(LOOKUP(A45,'2'!$A:$A,'2'!$R:$R)),0,F45)</f>
        <v>2.6595744680851064E-2</v>
      </c>
      <c r="J45" s="16">
        <f>LOOKUP(A45,'2'!$A:$A,'2'!$R:$R)</f>
        <v>5</v>
      </c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  <c r="ALM45" s="16"/>
      <c r="ALN45" s="16"/>
      <c r="ALO45" s="16"/>
      <c r="ALP45" s="16"/>
      <c r="ALQ45" s="16"/>
      <c r="ALR45" s="16"/>
      <c r="ALS45" s="16"/>
      <c r="ALT45" s="16"/>
      <c r="ALU45" s="16"/>
      <c r="ALV45" s="16"/>
      <c r="ALW45" s="16"/>
      <c r="ALX45" s="16"/>
      <c r="ALY45" s="16"/>
      <c r="ALZ45" s="16"/>
      <c r="AMA45" s="16"/>
      <c r="AMB45" s="16"/>
      <c r="AMC45" s="16"/>
      <c r="AMD45" s="16"/>
      <c r="AME45" s="16"/>
      <c r="AMF45" s="16"/>
      <c r="AMG45" s="16"/>
      <c r="AMH45" s="16"/>
      <c r="AMI45" s="16"/>
      <c r="AMJ45" s="16"/>
      <c r="AMK45" s="16"/>
    </row>
    <row r="46" spans="1:1025">
      <c r="A46" s="18">
        <v>44</v>
      </c>
      <c r="B46" s="42" t="s">
        <v>54</v>
      </c>
      <c r="E46" s="16">
        <v>5</v>
      </c>
      <c r="F46" s="15">
        <f>E46/tiempo!$J$14</f>
        <v>2.6595744680851064E-2</v>
      </c>
      <c r="G46" s="16">
        <v>5</v>
      </c>
      <c r="I46" s="15">
        <f>IF(ISBLANK(LOOKUP(A46,'2'!$A:$A,'2'!$R:$R)),0,F46)</f>
        <v>2.6595744680851064E-2</v>
      </c>
      <c r="J46" s="16">
        <f>LOOKUP(A46,'2'!$A:$A,'2'!$R:$R)</f>
        <v>5</v>
      </c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  <c r="ALM46" s="16"/>
      <c r="ALN46" s="16"/>
      <c r="ALO46" s="16"/>
      <c r="ALP46" s="16"/>
      <c r="ALQ46" s="16"/>
      <c r="ALR46" s="16"/>
      <c r="ALS46" s="16"/>
      <c r="ALT46" s="16"/>
      <c r="ALU46" s="16"/>
      <c r="ALV46" s="16"/>
      <c r="ALW46" s="16"/>
      <c r="ALX46" s="16"/>
      <c r="ALY46" s="16"/>
      <c r="ALZ46" s="16"/>
      <c r="AMA46" s="16"/>
      <c r="AMB46" s="16"/>
      <c r="AMC46" s="16"/>
      <c r="AMD46" s="16"/>
      <c r="AME46" s="16"/>
      <c r="AMF46" s="16"/>
      <c r="AMG46" s="16"/>
      <c r="AMH46" s="16"/>
      <c r="AMI46" s="16"/>
      <c r="AMJ46" s="16"/>
      <c r="AMK46" s="16"/>
    </row>
    <row r="47" spans="1:1025" ht="25.5">
      <c r="A47" s="18">
        <v>45</v>
      </c>
      <c r="B47" s="42" t="s">
        <v>55</v>
      </c>
      <c r="E47" s="16">
        <v>5</v>
      </c>
      <c r="F47" s="15">
        <f>E47/tiempo!$J$14</f>
        <v>2.6595744680851064E-2</v>
      </c>
      <c r="G47" s="16">
        <v>5</v>
      </c>
      <c r="I47" s="15">
        <f>IF(ISBLANK(LOOKUP(A47,'2'!$A:$A,'2'!$R:$R)),0,F47)</f>
        <v>2.6595744680851064E-2</v>
      </c>
      <c r="J47" s="16">
        <f>LOOKUP(A47,'2'!$A:$A,'2'!$R:$R)</f>
        <v>5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  <c r="ALM47" s="16"/>
      <c r="ALN47" s="16"/>
      <c r="ALO47" s="16"/>
      <c r="ALP47" s="16"/>
      <c r="ALQ47" s="16"/>
      <c r="ALR47" s="16"/>
      <c r="ALS47" s="16"/>
      <c r="ALT47" s="16"/>
      <c r="ALU47" s="16"/>
      <c r="ALV47" s="16"/>
      <c r="ALW47" s="16"/>
      <c r="ALX47" s="16"/>
      <c r="ALY47" s="16"/>
      <c r="ALZ47" s="16"/>
      <c r="AMA47" s="16"/>
      <c r="AMB47" s="16"/>
      <c r="AMC47" s="16"/>
      <c r="AMD47" s="16"/>
      <c r="AME47" s="16"/>
      <c r="AMF47" s="16"/>
      <c r="AMG47" s="16"/>
      <c r="AMH47" s="16"/>
      <c r="AMI47" s="16"/>
      <c r="AMJ47" s="16"/>
      <c r="AMK47" s="16"/>
    </row>
    <row r="48" spans="1:1025" s="36" customFormat="1">
      <c r="A48" s="29"/>
      <c r="B48" s="45"/>
      <c r="C48" s="46"/>
      <c r="D48" s="46"/>
      <c r="E48" s="29"/>
      <c r="F48" s="28"/>
      <c r="G48" s="29"/>
      <c r="H48" s="29"/>
      <c r="I48" s="29"/>
      <c r="J48" s="29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  <c r="IY48" s="30"/>
      <c r="IZ48" s="30"/>
      <c r="JA48" s="30"/>
      <c r="JB48" s="30"/>
      <c r="JC48" s="30"/>
      <c r="JD48" s="30"/>
      <c r="JE48" s="30"/>
      <c r="JF48" s="30"/>
      <c r="JG48" s="30"/>
      <c r="JH48" s="30"/>
      <c r="JI48" s="30"/>
      <c r="JJ48" s="30"/>
      <c r="JK48" s="30"/>
      <c r="JL48" s="30"/>
      <c r="JM48" s="30"/>
      <c r="JN48" s="30"/>
      <c r="JO48" s="30"/>
      <c r="JP48" s="30"/>
      <c r="JQ48" s="30"/>
      <c r="JR48" s="30"/>
      <c r="JS48" s="30"/>
      <c r="JT48" s="30"/>
      <c r="JU48" s="30"/>
      <c r="JV48" s="30"/>
      <c r="JW48" s="30"/>
      <c r="JX48" s="30"/>
      <c r="JY48" s="30"/>
      <c r="JZ48" s="30"/>
      <c r="KA48" s="30"/>
      <c r="KB48" s="30"/>
      <c r="KC48" s="30"/>
      <c r="KD48" s="30"/>
      <c r="KE48" s="30"/>
      <c r="KF48" s="30"/>
      <c r="KG48" s="30"/>
      <c r="KH48" s="30"/>
      <c r="KI48" s="30"/>
      <c r="KJ48" s="30"/>
      <c r="KK48" s="30"/>
      <c r="KL48" s="30"/>
      <c r="KM48" s="30"/>
      <c r="KN48" s="30"/>
      <c r="KO48" s="30"/>
      <c r="KP48" s="30"/>
      <c r="KQ48" s="30"/>
      <c r="KR48" s="30"/>
      <c r="KS48" s="30"/>
      <c r="KT48" s="30"/>
      <c r="KU48" s="30"/>
      <c r="KV48" s="30"/>
      <c r="KW48" s="30"/>
      <c r="KX48" s="30"/>
      <c r="KY48" s="30"/>
      <c r="KZ48" s="30"/>
      <c r="LA48" s="30"/>
      <c r="LB48" s="30"/>
      <c r="LC48" s="30"/>
      <c r="LD48" s="30"/>
      <c r="LE48" s="30"/>
      <c r="LF48" s="30"/>
      <c r="LG48" s="30"/>
      <c r="LH48" s="30"/>
      <c r="LI48" s="30"/>
      <c r="LJ48" s="30"/>
      <c r="LK48" s="30"/>
      <c r="LL48" s="30"/>
      <c r="LM48" s="30"/>
      <c r="LN48" s="30"/>
      <c r="LO48" s="30"/>
      <c r="LP48" s="30"/>
      <c r="LQ48" s="30"/>
      <c r="LR48" s="30"/>
      <c r="LS48" s="30"/>
      <c r="LT48" s="30"/>
      <c r="LU48" s="30"/>
      <c r="LV48" s="30"/>
      <c r="LW48" s="30"/>
      <c r="LX48" s="30"/>
      <c r="LY48" s="30"/>
      <c r="LZ48" s="30"/>
      <c r="MA48" s="30"/>
      <c r="MB48" s="30"/>
      <c r="MC48" s="30"/>
      <c r="MD48" s="30"/>
      <c r="ME48" s="30"/>
      <c r="MF48" s="30"/>
      <c r="MG48" s="30"/>
      <c r="MH48" s="30"/>
      <c r="MI48" s="30"/>
      <c r="MJ48" s="30"/>
      <c r="MK48" s="30"/>
      <c r="ML48" s="30"/>
      <c r="MM48" s="30"/>
      <c r="MN48" s="30"/>
      <c r="MO48" s="30"/>
      <c r="MP48" s="30"/>
      <c r="MQ48" s="30"/>
      <c r="MR48" s="30"/>
      <c r="MS48" s="30"/>
      <c r="MT48" s="30"/>
      <c r="MU48" s="30"/>
      <c r="MV48" s="30"/>
      <c r="MW48" s="30"/>
      <c r="MX48" s="30"/>
      <c r="MY48" s="30"/>
      <c r="MZ48" s="30"/>
      <c r="NA48" s="30"/>
      <c r="NB48" s="30"/>
      <c r="NC48" s="30"/>
      <c r="ND48" s="30"/>
      <c r="NE48" s="30"/>
      <c r="NF48" s="30"/>
      <c r="NG48" s="30"/>
      <c r="NH48" s="30"/>
      <c r="NI48" s="30"/>
      <c r="NJ48" s="30"/>
      <c r="NK48" s="30"/>
      <c r="NL48" s="30"/>
      <c r="NM48" s="30"/>
      <c r="NN48" s="30"/>
      <c r="NO48" s="30"/>
      <c r="NP48" s="30"/>
      <c r="NQ48" s="30"/>
      <c r="NR48" s="30"/>
      <c r="NS48" s="30"/>
      <c r="NT48" s="30"/>
      <c r="NU48" s="30"/>
      <c r="NV48" s="30"/>
      <c r="NW48" s="30"/>
      <c r="NX48" s="30"/>
      <c r="NY48" s="30"/>
      <c r="NZ48" s="30"/>
      <c r="OA48" s="30"/>
      <c r="OB48" s="30"/>
      <c r="OC48" s="30"/>
      <c r="OD48" s="30"/>
      <c r="OE48" s="30"/>
      <c r="OF48" s="30"/>
      <c r="OG48" s="30"/>
      <c r="OH48" s="30"/>
      <c r="OI48" s="30"/>
      <c r="OJ48" s="30"/>
      <c r="OK48" s="30"/>
      <c r="OL48" s="30"/>
      <c r="OM48" s="30"/>
      <c r="ON48" s="30"/>
      <c r="OO48" s="30"/>
      <c r="OP48" s="30"/>
      <c r="OQ48" s="30"/>
      <c r="OR48" s="30"/>
      <c r="OS48" s="30"/>
      <c r="OT48" s="30"/>
      <c r="OU48" s="30"/>
      <c r="OV48" s="30"/>
      <c r="OW48" s="30"/>
      <c r="OX48" s="30"/>
      <c r="OY48" s="30"/>
      <c r="OZ48" s="30"/>
      <c r="PA48" s="30"/>
      <c r="PB48" s="30"/>
      <c r="PC48" s="30"/>
      <c r="PD48" s="30"/>
      <c r="PE48" s="30"/>
      <c r="PF48" s="30"/>
      <c r="PG48" s="30"/>
      <c r="PH48" s="30"/>
      <c r="PI48" s="30"/>
      <c r="PJ48" s="30"/>
      <c r="PK48" s="30"/>
      <c r="PL48" s="30"/>
      <c r="PM48" s="30"/>
      <c r="PN48" s="30"/>
      <c r="PO48" s="30"/>
      <c r="PP48" s="30"/>
      <c r="PQ48" s="30"/>
      <c r="PR48" s="30"/>
      <c r="PS48" s="30"/>
      <c r="PT48" s="30"/>
      <c r="PU48" s="30"/>
      <c r="PV48" s="30"/>
      <c r="PW48" s="30"/>
      <c r="PX48" s="30"/>
      <c r="PY48" s="30"/>
      <c r="PZ48" s="30"/>
      <c r="QA48" s="30"/>
      <c r="QB48" s="30"/>
      <c r="QC48" s="30"/>
      <c r="QD48" s="30"/>
      <c r="QE48" s="30"/>
      <c r="QF48" s="30"/>
      <c r="QG48" s="30"/>
      <c r="QH48" s="30"/>
      <c r="QI48" s="30"/>
      <c r="QJ48" s="30"/>
      <c r="QK48" s="30"/>
      <c r="QL48" s="30"/>
      <c r="QM48" s="30"/>
      <c r="QN48" s="30"/>
      <c r="QO48" s="30"/>
      <c r="QP48" s="30"/>
      <c r="QQ48" s="30"/>
      <c r="QR48" s="30"/>
      <c r="QS48" s="30"/>
      <c r="QT48" s="30"/>
      <c r="QU48" s="30"/>
      <c r="QV48" s="30"/>
      <c r="QW48" s="30"/>
      <c r="QX48" s="30"/>
      <c r="QY48" s="30"/>
      <c r="QZ48" s="30"/>
      <c r="RA48" s="30"/>
      <c r="RB48" s="30"/>
      <c r="RC48" s="30"/>
      <c r="RD48" s="30"/>
      <c r="RE48" s="30"/>
      <c r="RF48" s="30"/>
      <c r="RG48" s="30"/>
      <c r="RH48" s="30"/>
      <c r="RI48" s="30"/>
      <c r="RJ48" s="30"/>
      <c r="RK48" s="30"/>
      <c r="RL48" s="30"/>
      <c r="RM48" s="30"/>
      <c r="RN48" s="30"/>
      <c r="RO48" s="30"/>
      <c r="RP48" s="30"/>
      <c r="RQ48" s="30"/>
      <c r="RR48" s="30"/>
      <c r="RS48" s="30"/>
      <c r="RT48" s="30"/>
      <c r="RU48" s="30"/>
      <c r="RV48" s="30"/>
      <c r="RW48" s="30"/>
      <c r="RX48" s="30"/>
      <c r="RY48" s="30"/>
      <c r="RZ48" s="30"/>
      <c r="SA48" s="30"/>
      <c r="SB48" s="30"/>
      <c r="SC48" s="30"/>
      <c r="SD48" s="30"/>
      <c r="SE48" s="30"/>
      <c r="SF48" s="30"/>
      <c r="SG48" s="30"/>
      <c r="SH48" s="30"/>
      <c r="SI48" s="30"/>
      <c r="SJ48" s="30"/>
      <c r="SK48" s="30"/>
      <c r="SL48" s="30"/>
      <c r="SM48" s="30"/>
      <c r="SN48" s="30"/>
      <c r="SO48" s="30"/>
      <c r="SP48" s="30"/>
      <c r="SQ48" s="30"/>
      <c r="SR48" s="30"/>
      <c r="SS48" s="30"/>
      <c r="ST48" s="30"/>
      <c r="SU48" s="30"/>
      <c r="SV48" s="30"/>
      <c r="SW48" s="30"/>
      <c r="SX48" s="30"/>
      <c r="SY48" s="30"/>
      <c r="SZ48" s="30"/>
      <c r="TA48" s="30"/>
      <c r="TB48" s="30"/>
      <c r="TC48" s="30"/>
      <c r="TD48" s="30"/>
      <c r="TE48" s="30"/>
      <c r="TF48" s="30"/>
      <c r="TG48" s="30"/>
      <c r="TH48" s="30"/>
      <c r="TI48" s="30"/>
      <c r="TJ48" s="30"/>
      <c r="TK48" s="30"/>
      <c r="TL48" s="30"/>
      <c r="TM48" s="30"/>
      <c r="TN48" s="30"/>
      <c r="TO48" s="30"/>
      <c r="TP48" s="30"/>
      <c r="TQ48" s="30"/>
      <c r="TR48" s="30"/>
      <c r="TS48" s="30"/>
      <c r="TT48" s="30"/>
      <c r="TU48" s="30"/>
      <c r="TV48" s="30"/>
      <c r="TW48" s="30"/>
      <c r="TX48" s="30"/>
      <c r="TY48" s="30"/>
      <c r="TZ48" s="30"/>
      <c r="UA48" s="30"/>
      <c r="UB48" s="30"/>
      <c r="UC48" s="30"/>
      <c r="UD48" s="30"/>
      <c r="UE48" s="30"/>
      <c r="UF48" s="30"/>
      <c r="UG48" s="30"/>
      <c r="UH48" s="30"/>
      <c r="UI48" s="30"/>
      <c r="UJ48" s="30"/>
      <c r="UK48" s="30"/>
      <c r="UL48" s="30"/>
      <c r="UM48" s="30"/>
      <c r="UN48" s="30"/>
      <c r="UO48" s="30"/>
      <c r="UP48" s="30"/>
      <c r="UQ48" s="30"/>
      <c r="UR48" s="30"/>
      <c r="US48" s="30"/>
      <c r="UT48" s="30"/>
      <c r="UU48" s="30"/>
      <c r="UV48" s="30"/>
      <c r="UW48" s="30"/>
      <c r="UX48" s="30"/>
      <c r="UY48" s="30"/>
      <c r="UZ48" s="30"/>
      <c r="VA48" s="30"/>
      <c r="VB48" s="30"/>
      <c r="VC48" s="30"/>
      <c r="VD48" s="30"/>
      <c r="VE48" s="30"/>
      <c r="VF48" s="30"/>
      <c r="VG48" s="30"/>
      <c r="VH48" s="30"/>
      <c r="VI48" s="30"/>
      <c r="VJ48" s="30"/>
      <c r="VK48" s="30"/>
      <c r="VL48" s="30"/>
      <c r="VM48" s="30"/>
      <c r="VN48" s="30"/>
      <c r="VO48" s="30"/>
      <c r="VP48" s="30"/>
      <c r="VQ48" s="30"/>
      <c r="VR48" s="30"/>
      <c r="VS48" s="30"/>
      <c r="VT48" s="30"/>
      <c r="VU48" s="30"/>
      <c r="VV48" s="30"/>
      <c r="VW48" s="30"/>
      <c r="VX48" s="30"/>
      <c r="VY48" s="30"/>
      <c r="VZ48" s="30"/>
      <c r="WA48" s="30"/>
      <c r="WB48" s="30"/>
      <c r="WC48" s="30"/>
      <c r="WD48" s="30"/>
      <c r="WE48" s="30"/>
      <c r="WF48" s="30"/>
      <c r="WG48" s="30"/>
      <c r="WH48" s="30"/>
      <c r="WI48" s="30"/>
      <c r="WJ48" s="30"/>
      <c r="WK48" s="30"/>
      <c r="WL48" s="30"/>
      <c r="WM48" s="30"/>
      <c r="WN48" s="30"/>
      <c r="WO48" s="30"/>
      <c r="WP48" s="30"/>
      <c r="WQ48" s="30"/>
      <c r="WR48" s="30"/>
      <c r="WS48" s="30"/>
      <c r="WT48" s="30"/>
      <c r="WU48" s="30"/>
      <c r="WV48" s="30"/>
      <c r="WW48" s="30"/>
      <c r="WX48" s="30"/>
      <c r="WY48" s="30"/>
      <c r="WZ48" s="30"/>
      <c r="XA48" s="30"/>
      <c r="XB48" s="30"/>
      <c r="XC48" s="30"/>
      <c r="XD48" s="30"/>
      <c r="XE48" s="30"/>
      <c r="XF48" s="30"/>
      <c r="XG48" s="30"/>
      <c r="XH48" s="30"/>
      <c r="XI48" s="30"/>
      <c r="XJ48" s="30"/>
      <c r="XK48" s="30"/>
      <c r="XL48" s="30"/>
      <c r="XM48" s="30"/>
      <c r="XN48" s="30"/>
      <c r="XO48" s="30"/>
      <c r="XP48" s="30"/>
      <c r="XQ48" s="30"/>
      <c r="XR48" s="30"/>
      <c r="XS48" s="30"/>
      <c r="XT48" s="30"/>
      <c r="XU48" s="30"/>
      <c r="XV48" s="30"/>
      <c r="XW48" s="30"/>
      <c r="XX48" s="30"/>
      <c r="XY48" s="30"/>
      <c r="XZ48" s="30"/>
      <c r="YA48" s="30"/>
      <c r="YB48" s="30"/>
      <c r="YC48" s="30"/>
      <c r="YD48" s="30"/>
      <c r="YE48" s="30"/>
      <c r="YF48" s="30"/>
      <c r="YG48" s="30"/>
      <c r="YH48" s="30"/>
      <c r="YI48" s="30"/>
      <c r="YJ48" s="30"/>
      <c r="YK48" s="30"/>
      <c r="YL48" s="30"/>
      <c r="YM48" s="30"/>
      <c r="YN48" s="30"/>
      <c r="YO48" s="30"/>
      <c r="YP48" s="30"/>
      <c r="YQ48" s="30"/>
      <c r="YR48" s="30"/>
      <c r="YS48" s="30"/>
      <c r="YT48" s="30"/>
      <c r="YU48" s="30"/>
      <c r="YV48" s="30"/>
      <c r="YW48" s="30"/>
      <c r="YX48" s="30"/>
      <c r="YY48" s="30"/>
      <c r="YZ48" s="30"/>
      <c r="ZA48" s="30"/>
      <c r="ZB48" s="30"/>
      <c r="ZC48" s="30"/>
      <c r="ZD48" s="30"/>
      <c r="ZE48" s="30"/>
      <c r="ZF48" s="30"/>
      <c r="ZG48" s="30"/>
      <c r="ZH48" s="30"/>
      <c r="ZI48" s="30"/>
      <c r="ZJ48" s="30"/>
      <c r="ZK48" s="30"/>
      <c r="ZL48" s="30"/>
      <c r="ZM48" s="30"/>
      <c r="ZN48" s="30"/>
      <c r="ZO48" s="30"/>
      <c r="ZP48" s="30"/>
      <c r="ZQ48" s="30"/>
      <c r="ZR48" s="30"/>
      <c r="ZS48" s="30"/>
      <c r="ZT48" s="30"/>
      <c r="ZU48" s="30"/>
      <c r="ZV48" s="30"/>
      <c r="ZW48" s="30"/>
      <c r="ZX48" s="30"/>
      <c r="ZY48" s="30"/>
      <c r="ZZ48" s="30"/>
      <c r="AAA48" s="30"/>
      <c r="AAB48" s="30"/>
      <c r="AAC48" s="30"/>
      <c r="AAD48" s="30"/>
      <c r="AAE48" s="30"/>
      <c r="AAF48" s="30"/>
      <c r="AAG48" s="30"/>
      <c r="AAH48" s="30"/>
      <c r="AAI48" s="30"/>
      <c r="AAJ48" s="30"/>
      <c r="AAK48" s="30"/>
      <c r="AAL48" s="30"/>
      <c r="AAM48" s="30"/>
      <c r="AAN48" s="30"/>
      <c r="AAO48" s="30"/>
      <c r="AAP48" s="30"/>
      <c r="AAQ48" s="30"/>
      <c r="AAR48" s="30"/>
      <c r="AAS48" s="30"/>
      <c r="AAT48" s="30"/>
      <c r="AAU48" s="30"/>
      <c r="AAV48" s="30"/>
      <c r="AAW48" s="30"/>
      <c r="AAX48" s="30"/>
      <c r="AAY48" s="30"/>
      <c r="AAZ48" s="30"/>
      <c r="ABA48" s="30"/>
      <c r="ABB48" s="30"/>
      <c r="ABC48" s="30"/>
      <c r="ABD48" s="30"/>
      <c r="ABE48" s="30"/>
      <c r="ABF48" s="30"/>
      <c r="ABG48" s="30"/>
      <c r="ABH48" s="30"/>
      <c r="ABI48" s="30"/>
      <c r="ABJ48" s="30"/>
      <c r="ABK48" s="30"/>
      <c r="ABL48" s="30"/>
      <c r="ABM48" s="30"/>
      <c r="ABN48" s="30"/>
      <c r="ABO48" s="30"/>
      <c r="ABP48" s="30"/>
      <c r="ABQ48" s="30"/>
      <c r="ABR48" s="30"/>
      <c r="ABS48" s="30"/>
      <c r="ABT48" s="30"/>
      <c r="ABU48" s="30"/>
      <c r="ABV48" s="30"/>
      <c r="ABW48" s="30"/>
      <c r="ABX48" s="30"/>
      <c r="ABY48" s="30"/>
      <c r="ABZ48" s="30"/>
      <c r="ACA48" s="30"/>
      <c r="ACB48" s="30"/>
      <c r="ACC48" s="30"/>
      <c r="ACD48" s="30"/>
      <c r="ACE48" s="30"/>
      <c r="ACF48" s="30"/>
      <c r="ACG48" s="30"/>
      <c r="ACH48" s="30"/>
      <c r="ACI48" s="30"/>
      <c r="ACJ48" s="30"/>
      <c r="ACK48" s="30"/>
      <c r="ACL48" s="30"/>
      <c r="ACM48" s="30"/>
      <c r="ACN48" s="30"/>
      <c r="ACO48" s="30"/>
      <c r="ACP48" s="30"/>
      <c r="ACQ48" s="30"/>
      <c r="ACR48" s="30"/>
      <c r="ACS48" s="30"/>
      <c r="ACT48" s="30"/>
      <c r="ACU48" s="30"/>
      <c r="ACV48" s="30"/>
      <c r="ACW48" s="30"/>
      <c r="ACX48" s="30"/>
      <c r="ACY48" s="30"/>
      <c r="ACZ48" s="30"/>
      <c r="ADA48" s="30"/>
      <c r="ADB48" s="30"/>
      <c r="ADC48" s="30"/>
      <c r="ADD48" s="30"/>
      <c r="ADE48" s="30"/>
      <c r="ADF48" s="30"/>
      <c r="ADG48" s="30"/>
      <c r="ADH48" s="30"/>
      <c r="ADI48" s="30"/>
      <c r="ADJ48" s="30"/>
      <c r="ADK48" s="30"/>
      <c r="ADL48" s="30"/>
      <c r="ADM48" s="30"/>
      <c r="ADN48" s="30"/>
      <c r="ADO48" s="30"/>
      <c r="ADP48" s="30"/>
      <c r="ADQ48" s="30"/>
      <c r="ADR48" s="30"/>
      <c r="ADS48" s="30"/>
      <c r="ADT48" s="30"/>
      <c r="ADU48" s="30"/>
      <c r="ADV48" s="30"/>
      <c r="ADW48" s="30"/>
      <c r="ADX48" s="30"/>
      <c r="ADY48" s="30"/>
      <c r="ADZ48" s="30"/>
      <c r="AEA48" s="30"/>
      <c r="AEB48" s="30"/>
      <c r="AEC48" s="30"/>
      <c r="AED48" s="30"/>
      <c r="AEE48" s="30"/>
      <c r="AEF48" s="30"/>
      <c r="AEG48" s="30"/>
      <c r="AEH48" s="30"/>
      <c r="AEI48" s="30"/>
      <c r="AEJ48" s="30"/>
      <c r="AEK48" s="30"/>
      <c r="AEL48" s="30"/>
      <c r="AEM48" s="30"/>
      <c r="AEN48" s="30"/>
      <c r="AEO48" s="30"/>
      <c r="AEP48" s="30"/>
      <c r="AEQ48" s="30"/>
      <c r="AER48" s="30"/>
      <c r="AES48" s="30"/>
      <c r="AET48" s="30"/>
      <c r="AEU48" s="30"/>
      <c r="AEV48" s="30"/>
      <c r="AEW48" s="30"/>
      <c r="AEX48" s="30"/>
      <c r="AEY48" s="30"/>
      <c r="AEZ48" s="30"/>
      <c r="AFA48" s="30"/>
      <c r="AFB48" s="30"/>
      <c r="AFC48" s="30"/>
      <c r="AFD48" s="30"/>
      <c r="AFE48" s="30"/>
      <c r="AFF48" s="30"/>
      <c r="AFG48" s="30"/>
      <c r="AFH48" s="30"/>
      <c r="AFI48" s="30"/>
      <c r="AFJ48" s="30"/>
      <c r="AFK48" s="30"/>
      <c r="AFL48" s="30"/>
      <c r="AFM48" s="30"/>
      <c r="AFN48" s="30"/>
      <c r="AFO48" s="30"/>
      <c r="AFP48" s="30"/>
      <c r="AFQ48" s="30"/>
      <c r="AFR48" s="30"/>
      <c r="AFS48" s="30"/>
      <c r="AFT48" s="30"/>
      <c r="AFU48" s="30"/>
      <c r="AFV48" s="30"/>
      <c r="AFW48" s="30"/>
      <c r="AFX48" s="30"/>
      <c r="AFY48" s="30"/>
      <c r="AFZ48" s="30"/>
      <c r="AGA48" s="30"/>
      <c r="AGB48" s="30"/>
      <c r="AGC48" s="30"/>
      <c r="AGD48" s="30"/>
      <c r="AGE48" s="30"/>
      <c r="AGF48" s="30"/>
      <c r="AGG48" s="30"/>
      <c r="AGH48" s="30"/>
      <c r="AGI48" s="30"/>
      <c r="AGJ48" s="30"/>
      <c r="AGK48" s="30"/>
      <c r="AGL48" s="30"/>
      <c r="AGM48" s="30"/>
      <c r="AGN48" s="30"/>
      <c r="AGO48" s="30"/>
      <c r="AGP48" s="30"/>
      <c r="AGQ48" s="30"/>
      <c r="AGR48" s="30"/>
      <c r="AGS48" s="30"/>
      <c r="AGT48" s="30"/>
      <c r="AGU48" s="30"/>
      <c r="AGV48" s="30"/>
      <c r="AGW48" s="30"/>
      <c r="AGX48" s="30"/>
      <c r="AGY48" s="30"/>
      <c r="AGZ48" s="30"/>
      <c r="AHA48" s="30"/>
      <c r="AHB48" s="30"/>
      <c r="AHC48" s="30"/>
      <c r="AHD48" s="30"/>
      <c r="AHE48" s="30"/>
      <c r="AHF48" s="30"/>
      <c r="AHG48" s="30"/>
      <c r="AHH48" s="30"/>
      <c r="AHI48" s="30"/>
      <c r="AHJ48" s="30"/>
      <c r="AHK48" s="30"/>
      <c r="AHL48" s="30"/>
      <c r="AHM48" s="30"/>
      <c r="AHN48" s="30"/>
      <c r="AHO48" s="30"/>
      <c r="AHP48" s="30"/>
      <c r="AHQ48" s="30"/>
      <c r="AHR48" s="30"/>
      <c r="AHS48" s="30"/>
      <c r="AHT48" s="30"/>
      <c r="AHU48" s="30"/>
      <c r="AHV48" s="30"/>
      <c r="AHW48" s="30"/>
      <c r="AHX48" s="30"/>
      <c r="AHY48" s="30"/>
      <c r="AHZ48" s="30"/>
      <c r="AIA48" s="30"/>
      <c r="AIB48" s="30"/>
      <c r="AIC48" s="30"/>
      <c r="AID48" s="30"/>
      <c r="AIE48" s="30"/>
      <c r="AIF48" s="30"/>
      <c r="AIG48" s="30"/>
      <c r="AIH48" s="30"/>
      <c r="AII48" s="30"/>
      <c r="AIJ48" s="30"/>
      <c r="AIK48" s="30"/>
      <c r="AIL48" s="30"/>
      <c r="AIM48" s="30"/>
      <c r="AIN48" s="30"/>
      <c r="AIO48" s="30"/>
      <c r="AIP48" s="30"/>
      <c r="AIQ48" s="30"/>
      <c r="AIR48" s="30"/>
      <c r="AIS48" s="30"/>
      <c r="AIT48" s="30"/>
      <c r="AIU48" s="30"/>
      <c r="AIV48" s="30"/>
      <c r="AIW48" s="30"/>
      <c r="AIX48" s="30"/>
      <c r="AIY48" s="30"/>
      <c r="AIZ48" s="30"/>
      <c r="AJA48" s="30"/>
      <c r="AJB48" s="30"/>
      <c r="AJC48" s="30"/>
      <c r="AJD48" s="30"/>
      <c r="AJE48" s="30"/>
      <c r="AJF48" s="30"/>
      <c r="AJG48" s="30"/>
      <c r="AJH48" s="30"/>
      <c r="AJI48" s="30"/>
      <c r="AJJ48" s="30"/>
      <c r="AJK48" s="30"/>
      <c r="AJL48" s="30"/>
      <c r="AJM48" s="30"/>
      <c r="AJN48" s="30"/>
      <c r="AJO48" s="30"/>
      <c r="AJP48" s="30"/>
      <c r="AJQ48" s="30"/>
      <c r="AJR48" s="30"/>
      <c r="AJS48" s="30"/>
      <c r="AJT48" s="30"/>
      <c r="AJU48" s="30"/>
      <c r="AJV48" s="30"/>
      <c r="AJW48" s="30"/>
      <c r="AJX48" s="30"/>
      <c r="AJY48" s="30"/>
      <c r="AJZ48" s="30"/>
      <c r="AKA48" s="30"/>
      <c r="AKB48" s="30"/>
      <c r="AKC48" s="30"/>
      <c r="AKD48" s="30"/>
      <c r="AKE48" s="30"/>
      <c r="AKF48" s="30"/>
      <c r="AKG48" s="30"/>
      <c r="AKH48" s="30"/>
      <c r="AKI48" s="30"/>
      <c r="AKJ48" s="30"/>
      <c r="AKK48" s="30"/>
      <c r="AKL48" s="30"/>
      <c r="AKM48" s="30"/>
      <c r="AKN48" s="30"/>
      <c r="AKO48" s="30"/>
      <c r="AKP48" s="30"/>
      <c r="AKQ48" s="30"/>
      <c r="AKR48" s="30"/>
      <c r="AKS48" s="30"/>
      <c r="AKT48" s="30"/>
      <c r="AKU48" s="30"/>
      <c r="AKV48" s="30"/>
      <c r="AKW48" s="30"/>
      <c r="AKX48" s="30"/>
      <c r="AKY48" s="30"/>
      <c r="AKZ48" s="30"/>
      <c r="ALA48" s="30"/>
      <c r="ALB48" s="30"/>
      <c r="ALC48" s="30"/>
      <c r="ALD48" s="30"/>
      <c r="ALE48" s="30"/>
      <c r="ALF48" s="30"/>
      <c r="ALG48" s="30"/>
      <c r="ALH48" s="30"/>
      <c r="ALI48" s="30"/>
      <c r="ALJ48" s="30"/>
      <c r="ALK48" s="30"/>
      <c r="ALL48" s="30"/>
      <c r="ALM48" s="30"/>
      <c r="ALN48" s="30"/>
      <c r="ALO48" s="30"/>
      <c r="ALP48" s="30"/>
      <c r="ALQ48" s="30"/>
      <c r="ALR48" s="30"/>
      <c r="ALS48" s="30"/>
      <c r="ALT48" s="30"/>
      <c r="ALU48" s="30"/>
      <c r="ALV48" s="30"/>
      <c r="ALW48" s="30"/>
      <c r="ALX48" s="30"/>
      <c r="ALY48" s="30"/>
      <c r="ALZ48" s="30"/>
      <c r="AMA48" s="30"/>
      <c r="AMB48" s="30"/>
      <c r="AMC48" s="30"/>
      <c r="AMD48" s="30"/>
      <c r="AME48" s="30"/>
      <c r="AMF48" s="30"/>
      <c r="AMG48" s="30"/>
      <c r="AMH48" s="30"/>
      <c r="AMI48" s="30"/>
      <c r="AMJ48" s="30"/>
      <c r="AMK48" s="30"/>
    </row>
    <row r="49" spans="1:7">
      <c r="A49" s="16">
        <v>46</v>
      </c>
      <c r="B49" s="41" t="s">
        <v>65</v>
      </c>
      <c r="E49" s="16">
        <v>5</v>
      </c>
      <c r="F49" s="15">
        <f>E49/tiempo!$J$14</f>
        <v>2.6595744680851064E-2</v>
      </c>
      <c r="G49" s="16">
        <v>6</v>
      </c>
    </row>
    <row r="50" spans="1:7" ht="25.5">
      <c r="A50" s="16">
        <v>47</v>
      </c>
      <c r="B50" s="42" t="s">
        <v>66</v>
      </c>
      <c r="E50" s="16">
        <v>5</v>
      </c>
      <c r="F50" s="15">
        <f>E50/tiempo!$J$14</f>
        <v>2.6595744680851064E-2</v>
      </c>
      <c r="G50" s="16">
        <v>6</v>
      </c>
    </row>
    <row r="51" spans="1:7">
      <c r="A51" s="16">
        <v>48</v>
      </c>
      <c r="B51" s="42" t="s">
        <v>67</v>
      </c>
      <c r="E51" s="16">
        <v>2</v>
      </c>
      <c r="F51" s="15">
        <f>E51/tiempo!$J$14</f>
        <v>1.0638297872340425E-2</v>
      </c>
      <c r="G51" s="16">
        <v>6</v>
      </c>
    </row>
    <row r="52" spans="1:7" ht="25.5">
      <c r="A52" s="16">
        <v>49</v>
      </c>
      <c r="B52" s="42" t="s">
        <v>70</v>
      </c>
      <c r="E52" s="16">
        <v>2</v>
      </c>
      <c r="F52" s="15">
        <f>E52/tiempo!$J$14</f>
        <v>1.0638297872340425E-2</v>
      </c>
      <c r="G52" s="16">
        <v>6</v>
      </c>
    </row>
    <row r="53" spans="1:7" ht="38.25">
      <c r="A53" s="16">
        <v>50</v>
      </c>
      <c r="B53" s="42" t="s">
        <v>68</v>
      </c>
      <c r="E53" s="16">
        <v>2</v>
      </c>
      <c r="F53" s="15">
        <f>E53/tiempo!$J$14</f>
        <v>1.0638297872340425E-2</v>
      </c>
      <c r="G53" s="16">
        <v>6</v>
      </c>
    </row>
    <row r="54" spans="1:7" ht="25.5">
      <c r="A54" s="16">
        <v>51</v>
      </c>
      <c r="B54" s="42" t="s">
        <v>69</v>
      </c>
      <c r="E54" s="16">
        <v>6</v>
      </c>
      <c r="F54" s="15">
        <f>E54/tiempo!$J$14</f>
        <v>3.1914893617021274E-2</v>
      </c>
      <c r="G54" s="16">
        <v>6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K28"/>
  <sheetViews>
    <sheetView zoomScaleNormal="100" workbookViewId="0"/>
  </sheetViews>
  <sheetFormatPr baseColWidth="10" defaultRowHeight="12.75"/>
  <cols>
    <col min="1" max="1" width="3" style="11" bestFit="1" customWidth="1"/>
    <col min="2" max="2" width="32.85546875" style="17"/>
    <col min="3" max="4" width="46" style="17"/>
    <col min="5" max="5" width="15.7109375" style="11" customWidth="1"/>
    <col min="6" max="6" width="15.7109375" style="12" customWidth="1"/>
    <col min="7" max="7" width="15.7109375" style="11" customWidth="1"/>
    <col min="8" max="8" width="2.5703125" style="11"/>
    <col min="9" max="13" width="15.7109375" style="11" customWidth="1"/>
    <col min="14" max="15" width="2.5703125" style="11"/>
    <col min="16" max="18" width="15.7109375" style="11" customWidth="1"/>
    <col min="19" max="19" width="2.5703125" style="11"/>
    <col min="20" max="24" width="15.7109375" style="11" customWidth="1"/>
    <col min="25" max="1025" width="11.7109375" style="11"/>
    <col min="1026" max="16384" width="11.42578125" style="7"/>
  </cols>
  <sheetData>
    <row r="1" spans="1:24" s="2" customFormat="1" ht="57">
      <c r="A1" s="1" t="s">
        <v>8</v>
      </c>
      <c r="B1" s="1" t="s">
        <v>9</v>
      </c>
      <c r="C1" s="1" t="s">
        <v>10</v>
      </c>
      <c r="D1" s="1" t="s">
        <v>11</v>
      </c>
      <c r="E1" s="1" t="s">
        <v>2</v>
      </c>
      <c r="F1" s="14" t="s">
        <v>3</v>
      </c>
      <c r="G1" s="1" t="s">
        <v>12</v>
      </c>
      <c r="H1" s="23"/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P1" s="1" t="s">
        <v>5</v>
      </c>
      <c r="Q1" s="1" t="s">
        <v>6</v>
      </c>
      <c r="R1" s="1" t="s">
        <v>61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</row>
    <row r="2" spans="1:24">
      <c r="A2" s="18">
        <v>1</v>
      </c>
      <c r="B2" s="20" t="str">
        <f>LOOKUP(A2,tareas!$A:$A,tareas!$B:$B)</f>
        <v>Ver video tutorial de GitHub.</v>
      </c>
      <c r="C2" s="17">
        <f>LOOKUP(A2,tareas!$A:$A,tareas!$C:$C)</f>
        <v>0</v>
      </c>
      <c r="D2" s="17">
        <f>LOOKUP(A2,tareas!$A:$A,tareas!$D:$D)</f>
        <v>0</v>
      </c>
      <c r="E2" s="24">
        <f>LOOKUP(A2,tareas!$A:$A,tareas!$E:$E)</f>
        <v>7.5</v>
      </c>
      <c r="F2" s="12">
        <f>E2/SUM(tiempo!$J$2:$J$4)</f>
        <v>7.6923076923076927E-2</v>
      </c>
      <c r="G2" s="24">
        <f>LOOKUP(A2,tareas!$A:$A,tareas!$G:$G)</f>
        <v>1</v>
      </c>
      <c r="H2" s="25"/>
      <c r="I2" s="11">
        <f>E2/5</f>
        <v>1.5</v>
      </c>
      <c r="J2" s="11">
        <f>E2/5</f>
        <v>1.5</v>
      </c>
      <c r="K2" s="11">
        <f>E2/5</f>
        <v>1.5</v>
      </c>
      <c r="L2" s="11">
        <f>E2/5</f>
        <v>1.5</v>
      </c>
      <c r="M2" s="11">
        <f>E2/5</f>
        <v>1.5</v>
      </c>
      <c r="P2" s="11">
        <f>SUM(T2:X2)</f>
        <v>4.4666666666666668</v>
      </c>
      <c r="Q2" s="12">
        <f>F2</f>
        <v>7.6923076923076927E-2</v>
      </c>
      <c r="R2" s="11">
        <v>1</v>
      </c>
      <c r="T2" s="16">
        <v>0</v>
      </c>
      <c r="U2" s="16">
        <v>0.33333333333333331</v>
      </c>
      <c r="V2" s="16">
        <v>1.0833333333333333</v>
      </c>
      <c r="W2" s="16">
        <v>1.8833333333333333</v>
      </c>
      <c r="X2" s="16">
        <v>1.1666666666666667</v>
      </c>
    </row>
    <row r="3" spans="1:24" ht="25.5">
      <c r="A3" s="18">
        <v>2</v>
      </c>
      <c r="B3" s="20" t="str">
        <f>LOOKUP(A3,tareas!$A:$A,tareas!$B:$B)</f>
        <v>Realizar el lanzamiento del ciclo #1 de TSPi.</v>
      </c>
      <c r="C3" s="17">
        <f>LOOKUP(A3,tareas!$A:$A,tareas!$C:$C)</f>
        <v>0</v>
      </c>
      <c r="D3" s="17">
        <f>LOOKUP(A3,tareas!$A:$A,tareas!$D:$D)</f>
        <v>0</v>
      </c>
      <c r="E3" s="24">
        <f>LOOKUP(A3,tareas!$A:$A,tareas!$E:$E)</f>
        <v>5</v>
      </c>
      <c r="F3" s="12">
        <f>E3/SUM(tiempo!$J$2:$J$4)</f>
        <v>5.128205128205128E-2</v>
      </c>
      <c r="G3" s="24">
        <f>LOOKUP(A3,tareas!$A:$A,tareas!$G:$G)</f>
        <v>1</v>
      </c>
      <c r="H3" s="25"/>
      <c r="I3" s="11">
        <f>E3/5</f>
        <v>1</v>
      </c>
      <c r="J3" s="11">
        <f>E3/5</f>
        <v>1</v>
      </c>
      <c r="K3" s="11">
        <f>E3/5</f>
        <v>1</v>
      </c>
      <c r="L3" s="11">
        <f>E3/5</f>
        <v>1</v>
      </c>
      <c r="M3" s="11">
        <f>E3/5</f>
        <v>1</v>
      </c>
      <c r="P3" s="11">
        <f t="shared" ref="P3:P24" si="0">SUM(T3:X3)</f>
        <v>5.083333333333333</v>
      </c>
      <c r="Q3" s="12">
        <f t="shared" ref="Q3:Q9" si="1">F3</f>
        <v>5.128205128205128E-2</v>
      </c>
      <c r="R3" s="11">
        <v>1</v>
      </c>
      <c r="T3" s="16">
        <v>1.0166666666666666</v>
      </c>
      <c r="U3" s="16">
        <v>1.0166666666666666</v>
      </c>
      <c r="V3" s="16">
        <v>1.0166666666666666</v>
      </c>
      <c r="W3" s="16">
        <v>1.0166666666666666</v>
      </c>
      <c r="X3" s="16">
        <v>1.0166666666666666</v>
      </c>
    </row>
    <row r="4" spans="1:24" ht="25.5">
      <c r="A4" s="18">
        <v>3</v>
      </c>
      <c r="B4" s="20" t="str">
        <f>LOOKUP(A4,tareas!$A:$A,tareas!$B:$B)</f>
        <v>Definir la estrategía de desarrollo del ciclo #1 de TSPi.</v>
      </c>
      <c r="C4" s="17">
        <f>LOOKUP(A4,tareas!$A:$A,tareas!$C:$C)</f>
        <v>0</v>
      </c>
      <c r="D4" s="17">
        <f>LOOKUP(A4,tareas!$A:$A,tareas!$D:$D)</f>
        <v>0</v>
      </c>
      <c r="E4" s="24">
        <f>LOOKUP(A4,tareas!$A:$A,tareas!$E:$E)</f>
        <v>5</v>
      </c>
      <c r="F4" s="12">
        <f>E4/SUM(tiempo!$J$2:$J$4)</f>
        <v>5.128205128205128E-2</v>
      </c>
      <c r="G4" s="24">
        <f>LOOKUP(A4,tareas!$A:$A,tareas!$G:$G)</f>
        <v>1</v>
      </c>
      <c r="H4" s="25"/>
      <c r="I4" s="11">
        <f>E4/5</f>
        <v>1</v>
      </c>
      <c r="J4" s="11">
        <f>E4/5</f>
        <v>1</v>
      </c>
      <c r="K4" s="11">
        <f>E4/5</f>
        <v>1</v>
      </c>
      <c r="L4" s="11">
        <f>E4/5</f>
        <v>1</v>
      </c>
      <c r="M4" s="11">
        <f>E4/5</f>
        <v>1</v>
      </c>
      <c r="P4" s="11">
        <f t="shared" si="0"/>
        <v>3.75</v>
      </c>
      <c r="Q4" s="12">
        <f t="shared" si="1"/>
        <v>5.128205128205128E-2</v>
      </c>
      <c r="R4" s="11">
        <v>1</v>
      </c>
      <c r="T4" s="16">
        <v>0.75</v>
      </c>
      <c r="U4" s="16">
        <v>0.75</v>
      </c>
      <c r="V4" s="16">
        <v>0.75</v>
      </c>
      <c r="W4" s="16">
        <v>0.75</v>
      </c>
      <c r="X4" s="16">
        <v>0.75</v>
      </c>
    </row>
    <row r="5" spans="1:24">
      <c r="A5" s="18">
        <v>4</v>
      </c>
      <c r="B5" s="20" t="str">
        <f>LOOKUP(A5,tareas!$A:$A,tareas!$B:$B)</f>
        <v>Elaborar el plan del ciclo #1 de TSPi.</v>
      </c>
      <c r="C5" s="17">
        <f>LOOKUP(A5,tareas!$A:$A,tareas!$C:$C)</f>
        <v>0</v>
      </c>
      <c r="D5" s="17">
        <f>LOOKUP(A5,tareas!$A:$A,tareas!$D:$D)</f>
        <v>0</v>
      </c>
      <c r="E5" s="24">
        <f>LOOKUP(A5,tareas!$A:$A,tareas!$E:$E)</f>
        <v>2</v>
      </c>
      <c r="F5" s="12">
        <f>E5/SUM(tiempo!$J$2:$J$4)</f>
        <v>2.0512820512820513E-2</v>
      </c>
      <c r="G5" s="24">
        <f>LOOKUP(A5,tareas!$A:$A,tareas!$G:$G)</f>
        <v>1</v>
      </c>
      <c r="H5" s="25"/>
      <c r="L5" s="11">
        <f>E5</f>
        <v>2</v>
      </c>
      <c r="P5" s="11">
        <f t="shared" si="0"/>
        <v>1.85</v>
      </c>
      <c r="Q5" s="12">
        <f t="shared" si="1"/>
        <v>2.0512820512820513E-2</v>
      </c>
      <c r="R5" s="11">
        <v>1</v>
      </c>
      <c r="T5" s="16">
        <v>0</v>
      </c>
      <c r="U5" s="16">
        <v>0</v>
      </c>
      <c r="V5" s="16">
        <v>0</v>
      </c>
      <c r="W5" s="16">
        <v>1.85</v>
      </c>
      <c r="X5" s="16">
        <v>0</v>
      </c>
    </row>
    <row r="6" spans="1:24" ht="25.5">
      <c r="A6" s="18">
        <v>5</v>
      </c>
      <c r="B6" s="20" t="str">
        <f>LOOKUP(A6,tareas!$A:$A,tareas!$B:$B)</f>
        <v>Crear la plantilla para las agendas de las reuniones con los clientes.</v>
      </c>
      <c r="C6" s="17">
        <f>LOOKUP(A6,tareas!$A:$A,tareas!$C:$C)</f>
        <v>0</v>
      </c>
      <c r="D6" s="17">
        <f>LOOKUP(A6,tareas!$A:$A,tareas!$D:$D)</f>
        <v>0</v>
      </c>
      <c r="E6" s="24">
        <f>LOOKUP(A6,tareas!$A:$A,tareas!$E:$E)</f>
        <v>0.5</v>
      </c>
      <c r="F6" s="12">
        <f>E6/SUM(tiempo!$J$2:$J$4)</f>
        <v>5.1282051282051282E-3</v>
      </c>
      <c r="G6" s="24">
        <f>LOOKUP(A6,tareas!$A:$A,tareas!$G:$G)</f>
        <v>1</v>
      </c>
      <c r="H6" s="26"/>
      <c r="L6" s="11">
        <f>E6</f>
        <v>0.5</v>
      </c>
      <c r="P6" s="11">
        <f t="shared" si="0"/>
        <v>0.25</v>
      </c>
      <c r="Q6" s="12">
        <f t="shared" si="1"/>
        <v>5.1282051282051282E-3</v>
      </c>
      <c r="R6" s="11">
        <v>1</v>
      </c>
      <c r="T6" s="16">
        <v>0</v>
      </c>
      <c r="U6" s="16">
        <v>0</v>
      </c>
      <c r="V6" s="16">
        <v>0</v>
      </c>
      <c r="W6" s="16">
        <v>0.25</v>
      </c>
      <c r="X6" s="16">
        <v>0</v>
      </c>
    </row>
    <row r="7" spans="1:24" ht="25.5">
      <c r="A7" s="18">
        <v>6</v>
      </c>
      <c r="B7" s="20" t="str">
        <f>LOOKUP(A7,tareas!$A:$A,tareas!$B:$B)</f>
        <v>Crear la plantilla para las minutas de las reuniones con los clientes.</v>
      </c>
      <c r="C7" s="17">
        <f>LOOKUP(A7,tareas!$A:$A,tareas!$C:$C)</f>
        <v>0</v>
      </c>
      <c r="D7" s="17">
        <f>LOOKUP(A7,tareas!$A:$A,tareas!$D:$D)</f>
        <v>0</v>
      </c>
      <c r="E7" s="24">
        <f>LOOKUP(A7,tareas!$A:$A,tareas!$E:$E)</f>
        <v>0.5</v>
      </c>
      <c r="F7" s="12">
        <f>E7/SUM(tiempo!$J$2:$J$4)</f>
        <v>5.1282051282051282E-3</v>
      </c>
      <c r="G7" s="24">
        <f>LOOKUP(A7,tareas!$A:$A,tareas!$G:$G)</f>
        <v>1</v>
      </c>
      <c r="H7" s="27"/>
      <c r="L7" s="11">
        <f>E7</f>
        <v>0.5</v>
      </c>
      <c r="P7" s="11">
        <f t="shared" si="0"/>
        <v>0.66666666666666663</v>
      </c>
      <c r="Q7" s="12">
        <f t="shared" si="1"/>
        <v>5.1282051282051282E-3</v>
      </c>
      <c r="R7" s="11">
        <v>1</v>
      </c>
      <c r="T7" s="16">
        <v>0</v>
      </c>
      <c r="U7" s="16">
        <v>0</v>
      </c>
      <c r="V7" s="16">
        <v>0</v>
      </c>
      <c r="W7" s="16">
        <v>0.66666666666666663</v>
      </c>
      <c r="X7" s="16">
        <v>0</v>
      </c>
    </row>
    <row r="8" spans="1:24" ht="25.5">
      <c r="A8" s="18">
        <v>7</v>
      </c>
      <c r="B8" s="20" t="str">
        <f>LOOKUP(A8,tareas!$A:$A,tareas!$B:$B)</f>
        <v>Crear la agenda para la reunión #1 con el cliente.</v>
      </c>
      <c r="C8" s="17">
        <f>LOOKUP(A8,tareas!$A:$A,tareas!$C:$C)</f>
        <v>0</v>
      </c>
      <c r="D8" s="17">
        <f>LOOKUP(A8,tareas!$A:$A,tareas!$D:$D)</f>
        <v>0</v>
      </c>
      <c r="E8" s="24">
        <f>LOOKUP(A8,tareas!$A:$A,tareas!$E:$E)</f>
        <v>0.5</v>
      </c>
      <c r="F8" s="12">
        <f>E8/SUM(tiempo!$J$2:$J$4)</f>
        <v>5.1282051282051282E-3</v>
      </c>
      <c r="G8" s="24">
        <f>LOOKUP(A8,tareas!$A:$A,tareas!$G:$G)</f>
        <v>1</v>
      </c>
      <c r="H8" s="27"/>
      <c r="L8" s="11">
        <f>E8</f>
        <v>0.5</v>
      </c>
      <c r="P8" s="11">
        <f t="shared" si="0"/>
        <v>0.41666666666666669</v>
      </c>
      <c r="Q8" s="12">
        <f t="shared" si="1"/>
        <v>5.1282051282051282E-3</v>
      </c>
      <c r="R8" s="11">
        <v>1</v>
      </c>
      <c r="T8" s="16">
        <v>0</v>
      </c>
      <c r="U8" s="16">
        <v>0</v>
      </c>
      <c r="V8" s="16">
        <v>0</v>
      </c>
      <c r="W8" s="16">
        <v>0.41666666666666669</v>
      </c>
      <c r="X8" s="16">
        <v>0</v>
      </c>
    </row>
    <row r="9" spans="1:24">
      <c r="A9" s="18">
        <v>8</v>
      </c>
      <c r="B9" s="20" t="str">
        <f>LOOKUP(A9,tareas!$A:$A,tareas!$B:$B)</f>
        <v>Reunión #1 con el cliente.</v>
      </c>
      <c r="C9" s="17">
        <f>LOOKUP(A9,tareas!$A:$A,tareas!$C:$C)</f>
        <v>0</v>
      </c>
      <c r="D9" s="17">
        <f>LOOKUP(A9,tareas!$A:$A,tareas!$D:$D)</f>
        <v>0</v>
      </c>
      <c r="E9" s="24">
        <f>LOOKUP(A9,tareas!$A:$A,tareas!$E:$E)</f>
        <v>2</v>
      </c>
      <c r="F9" s="12">
        <f>E9/SUM(tiempo!$J$2:$J$4)</f>
        <v>2.0512820512820513E-2</v>
      </c>
      <c r="G9" s="24">
        <f>LOOKUP(A9,tareas!$A:$A,tareas!$G:$G)</f>
        <v>1</v>
      </c>
      <c r="H9" s="27"/>
      <c r="I9" s="11">
        <f>E9/2</f>
        <v>1</v>
      </c>
      <c r="L9" s="11">
        <f>E9/2</f>
        <v>1</v>
      </c>
      <c r="P9" s="11">
        <f t="shared" si="0"/>
        <v>1.1666666666666667</v>
      </c>
      <c r="Q9" s="12">
        <f t="shared" si="1"/>
        <v>2.0512820512820513E-2</v>
      </c>
      <c r="R9" s="11">
        <v>1</v>
      </c>
      <c r="T9" s="16">
        <v>0.58333333333333337</v>
      </c>
      <c r="U9" s="16">
        <v>0</v>
      </c>
      <c r="V9" s="16">
        <v>0</v>
      </c>
      <c r="W9" s="16">
        <v>0.58333333333333337</v>
      </c>
      <c r="X9" s="16">
        <v>0</v>
      </c>
    </row>
    <row r="10" spans="1:24" ht="25.5">
      <c r="A10" s="18">
        <v>9</v>
      </c>
      <c r="B10" s="20" t="str">
        <f>LOOKUP(A10,tareas!$A:$A,tareas!$B:$B)</f>
        <v>Crear el esquema del documento de requerimientos.</v>
      </c>
      <c r="C10" s="17">
        <f>LOOKUP(A10,tareas!$A:$A,tareas!$C:$C)</f>
        <v>0</v>
      </c>
      <c r="D10" s="17">
        <f>LOOKUP(A10,tareas!$A:$A,tareas!$D:$D)</f>
        <v>0</v>
      </c>
      <c r="E10" s="24">
        <f>LOOKUP(A10,tareas!$A:$A,tareas!$E:$E)</f>
        <v>3</v>
      </c>
      <c r="F10" s="12">
        <f>E10/SUM(tiempo!$J$2:$J$4)</f>
        <v>3.0769230769230771E-2</v>
      </c>
      <c r="G10" s="24">
        <f>LOOKUP(A10,tareas!$A:$A,tareas!$G:$G)</f>
        <v>1</v>
      </c>
      <c r="H10" s="27"/>
      <c r="J10" s="11">
        <f>E10/2</f>
        <v>1.5</v>
      </c>
      <c r="L10" s="11">
        <f>E10/2</f>
        <v>1.5</v>
      </c>
      <c r="P10" s="11">
        <f t="shared" si="0"/>
        <v>3.9</v>
      </c>
      <c r="Q10" s="12">
        <f>F10</f>
        <v>3.0769230769230771E-2</v>
      </c>
      <c r="R10" s="11">
        <v>2</v>
      </c>
      <c r="T10" s="16">
        <v>0</v>
      </c>
      <c r="U10" s="16">
        <v>1.95</v>
      </c>
      <c r="V10" s="16">
        <v>0</v>
      </c>
      <c r="W10" s="16">
        <v>1.95</v>
      </c>
      <c r="X10" s="16">
        <v>0</v>
      </c>
    </row>
    <row r="11" spans="1:24">
      <c r="A11" s="18">
        <v>10</v>
      </c>
      <c r="B11" s="20" t="str">
        <f>LOOKUP(A11,tareas!$A:$A,tareas!$B:$B)</f>
        <v>Experimento Redmine #1.</v>
      </c>
      <c r="C11" s="17">
        <f>LOOKUP(A11,tareas!$A:$A,tareas!$C:$C)</f>
        <v>0</v>
      </c>
      <c r="D11" s="17">
        <f>LOOKUP(A11,tareas!$A:$A,tareas!$D:$D)</f>
        <v>0</v>
      </c>
      <c r="E11" s="24">
        <f>LOOKUP(A11,tareas!$A:$A,tareas!$E:$E)</f>
        <v>10</v>
      </c>
      <c r="F11" s="12">
        <f>E11/SUM(tiempo!$J$2:$J$4)</f>
        <v>0.10256410256410256</v>
      </c>
      <c r="G11" s="24">
        <f>LOOKUP(A11,tareas!$A:$A,tareas!$G:$G)</f>
        <v>1</v>
      </c>
      <c r="H11" s="27"/>
      <c r="I11" s="11">
        <f>E11/5</f>
        <v>2</v>
      </c>
      <c r="J11" s="11">
        <f>E11/5</f>
        <v>2</v>
      </c>
      <c r="K11" s="11">
        <f>E11/5</f>
        <v>2</v>
      </c>
      <c r="L11" s="11">
        <f>E11/5</f>
        <v>2</v>
      </c>
      <c r="M11" s="11">
        <f>E11/5</f>
        <v>2</v>
      </c>
      <c r="Q11" s="12"/>
      <c r="T11" s="16">
        <v>0</v>
      </c>
      <c r="U11" s="16">
        <v>0</v>
      </c>
      <c r="V11" s="16">
        <v>0</v>
      </c>
      <c r="W11" s="16">
        <v>0</v>
      </c>
      <c r="X11" s="16">
        <v>0</v>
      </c>
    </row>
    <row r="12" spans="1:24">
      <c r="A12" s="18">
        <v>11</v>
      </c>
      <c r="B12" s="20" t="str">
        <f>LOOKUP(A12,tareas!$A:$A,tareas!$B:$B)</f>
        <v>Experimento Ruby #1.</v>
      </c>
      <c r="C12" s="17">
        <f>LOOKUP(A12,tareas!$A:$A,tareas!$C:$C)</f>
        <v>0</v>
      </c>
      <c r="D12" s="17">
        <f>LOOKUP(A12,tareas!$A:$A,tareas!$D:$D)</f>
        <v>0</v>
      </c>
      <c r="E12" s="24">
        <f>LOOKUP(A12,tareas!$A:$A,tareas!$E:$E)</f>
        <v>15</v>
      </c>
      <c r="F12" s="12">
        <f>E12/SUM(tiempo!$J$2:$J$4)</f>
        <v>0.15384615384615385</v>
      </c>
      <c r="G12" s="24">
        <f>LOOKUP(A12,tareas!$A:$A,tareas!$G:$G)</f>
        <v>2</v>
      </c>
      <c r="I12" s="11">
        <f>E12/5</f>
        <v>3</v>
      </c>
      <c r="J12" s="11">
        <f>E12/5</f>
        <v>3</v>
      </c>
      <c r="K12" s="11">
        <f>E12/5</f>
        <v>3</v>
      </c>
      <c r="L12" s="11">
        <f>E12/5</f>
        <v>3</v>
      </c>
      <c r="M12" s="11">
        <f>E12/5</f>
        <v>3</v>
      </c>
      <c r="Q12" s="12"/>
      <c r="T12" s="16">
        <v>0</v>
      </c>
      <c r="U12" s="16">
        <v>0</v>
      </c>
      <c r="V12" s="16">
        <v>0</v>
      </c>
      <c r="W12" s="16">
        <v>0</v>
      </c>
      <c r="X12" s="16">
        <v>0</v>
      </c>
    </row>
    <row r="13" spans="1:24" ht="25.5">
      <c r="A13" s="18">
        <v>12</v>
      </c>
      <c r="B13" s="20" t="str">
        <f>LOOKUP(A13,tareas!$A:$A,tareas!$B:$B)</f>
        <v>Reunión de equipo para analizar la minuta de la reunión #1 con el cliente.</v>
      </c>
      <c r="C13" s="17">
        <f>LOOKUP(A13,tareas!$A:$A,tareas!$C:$C)</f>
        <v>0</v>
      </c>
      <c r="D13" s="17">
        <f>LOOKUP(A13,tareas!$A:$A,tareas!$D:$D)</f>
        <v>0</v>
      </c>
      <c r="E13" s="24">
        <f>LOOKUP(A13,tareas!$A:$A,tareas!$E:$E)</f>
        <v>10</v>
      </c>
      <c r="F13" s="12">
        <f>E13/SUM(tiempo!$J$2:$J$4)</f>
        <v>0.10256410256410256</v>
      </c>
      <c r="G13" s="24">
        <f>LOOKUP(A13,tareas!$A:$A,tareas!$G:$G)</f>
        <v>2</v>
      </c>
      <c r="H13" s="27"/>
      <c r="I13" s="11">
        <f>E13/5</f>
        <v>2</v>
      </c>
      <c r="J13" s="11">
        <f>E13/5</f>
        <v>2</v>
      </c>
      <c r="K13" s="11">
        <f>E13/5</f>
        <v>2</v>
      </c>
      <c r="L13" s="11">
        <f>E13/5</f>
        <v>2</v>
      </c>
      <c r="M13" s="11">
        <f>E13/5</f>
        <v>2</v>
      </c>
      <c r="P13" s="11">
        <f t="shared" si="0"/>
        <v>8</v>
      </c>
      <c r="Q13" s="12">
        <f>F13</f>
        <v>0.10256410256410256</v>
      </c>
      <c r="R13" s="11">
        <v>2</v>
      </c>
      <c r="T13" s="16">
        <v>2</v>
      </c>
      <c r="U13" s="16">
        <v>1.5</v>
      </c>
      <c r="V13" s="16">
        <v>1.5</v>
      </c>
      <c r="W13" s="16">
        <v>1.5</v>
      </c>
      <c r="X13" s="16">
        <v>1.5</v>
      </c>
    </row>
    <row r="14" spans="1:24" ht="25.5">
      <c r="A14" s="18">
        <v>13</v>
      </c>
      <c r="B14" s="20" t="str">
        <f>LOOKUP(A14,tareas!$A:$A,tareas!$B:$B)</f>
        <v>Crear el borrador #1 del diagrama de casos de uso.</v>
      </c>
      <c r="C14" s="17">
        <f>LOOKUP(A14,tareas!$A:$A,tareas!$C:$C)</f>
        <v>0</v>
      </c>
      <c r="D14" s="17">
        <f>LOOKUP(A14,tareas!$A:$A,tareas!$D:$D)</f>
        <v>0</v>
      </c>
      <c r="E14" s="24">
        <f>LOOKUP(A14,tareas!$A:$A,tareas!$E:$E)</f>
        <v>2</v>
      </c>
      <c r="F14" s="12">
        <f>E14/SUM(tiempo!$J$2:$J$4)</f>
        <v>2.0512820512820513E-2</v>
      </c>
      <c r="G14" s="24">
        <f>LOOKUP(A14,tareas!$A:$A,tareas!$G:$G)</f>
        <v>2</v>
      </c>
      <c r="H14" s="27"/>
      <c r="J14" s="11">
        <f>E14/2</f>
        <v>1</v>
      </c>
      <c r="L14" s="11">
        <f>E14/2</f>
        <v>1</v>
      </c>
      <c r="P14" s="11">
        <f t="shared" si="0"/>
        <v>5.1388888888888884</v>
      </c>
      <c r="Q14" s="12">
        <f t="shared" ref="Q14:Q24" si="2">F14</f>
        <v>2.0512820512820513E-2</v>
      </c>
      <c r="R14" s="11">
        <v>3</v>
      </c>
      <c r="T14" s="16">
        <v>1.1388888888888888</v>
      </c>
      <c r="U14" s="16">
        <v>1.4444444444444442</v>
      </c>
      <c r="V14" s="16">
        <v>0.94444444444444453</v>
      </c>
      <c r="W14" s="16">
        <v>0.41666666666666669</v>
      </c>
      <c r="X14" s="16">
        <v>1.1944444444444442</v>
      </c>
    </row>
    <row r="15" spans="1:24" ht="25.5">
      <c r="A15" s="18">
        <v>14</v>
      </c>
      <c r="B15" s="20" t="str">
        <f>LOOKUP(A15,tareas!$A:$A,tareas!$B:$B)</f>
        <v>Crear el borrador #1 del documento de los escenarios.</v>
      </c>
      <c r="C15" s="17">
        <f>LOOKUP(A15,tareas!$A:$A,tareas!$C:$C)</f>
        <v>0</v>
      </c>
      <c r="D15" s="17">
        <f>LOOKUP(A15,tareas!$A:$A,tareas!$D:$D)</f>
        <v>0</v>
      </c>
      <c r="E15" s="24">
        <f>LOOKUP(A15,tareas!$A:$A,tareas!$E:$E)</f>
        <v>2</v>
      </c>
      <c r="F15" s="12">
        <f>E15/SUM(tiempo!$J$2:$J$4)</f>
        <v>2.0512820512820513E-2</v>
      </c>
      <c r="G15" s="24">
        <f>LOOKUP(A15,tareas!$A:$A,tareas!$G:$G)</f>
        <v>2</v>
      </c>
      <c r="H15" s="27"/>
      <c r="J15" s="11">
        <f>E15</f>
        <v>2</v>
      </c>
      <c r="P15" s="11">
        <f t="shared" si="0"/>
        <v>5.1388888888888884</v>
      </c>
      <c r="Q15" s="12">
        <f t="shared" si="2"/>
        <v>2.0512820512820513E-2</v>
      </c>
      <c r="R15" s="11">
        <v>3</v>
      </c>
      <c r="T15" s="16">
        <v>1.1388888888888888</v>
      </c>
      <c r="U15" s="16">
        <v>1.4444444444444442</v>
      </c>
      <c r="V15" s="16">
        <v>0.94444444444444453</v>
      </c>
      <c r="W15" s="16">
        <v>0.41666666666666669</v>
      </c>
      <c r="X15" s="16">
        <v>1.1944444444444442</v>
      </c>
    </row>
    <row r="16" spans="1:24" ht="25.5">
      <c r="A16" s="18">
        <v>15</v>
      </c>
      <c r="B16" s="20" t="str">
        <f>LOOKUP(A16,tareas!$A:$A,tareas!$B:$B)</f>
        <v>Crear el borrador #1 del documento de requerimientos.</v>
      </c>
      <c r="C16" s="17">
        <f>LOOKUP(A16,tareas!$A:$A,tareas!$C:$C)</f>
        <v>0</v>
      </c>
      <c r="D16" s="17">
        <f>LOOKUP(A16,tareas!$A:$A,tareas!$D:$D)</f>
        <v>0</v>
      </c>
      <c r="E16" s="24">
        <f>LOOKUP(A16,tareas!$A:$A,tareas!$E:$E)</f>
        <v>4</v>
      </c>
      <c r="F16" s="12">
        <f>E16/SUM(tiempo!$J$2:$J$4)</f>
        <v>4.1025641025641026E-2</v>
      </c>
      <c r="G16" s="24">
        <f>LOOKUP(A16,tareas!$A:$A,tareas!$G:$G)</f>
        <v>2</v>
      </c>
      <c r="H16" s="27"/>
      <c r="J16" s="11">
        <f>E16/2</f>
        <v>2</v>
      </c>
      <c r="K16" s="11">
        <f>E16/2</f>
        <v>2</v>
      </c>
      <c r="P16" s="11">
        <f t="shared" si="0"/>
        <v>5.1388888888888884</v>
      </c>
      <c r="Q16" s="12">
        <f t="shared" si="2"/>
        <v>4.1025641025641026E-2</v>
      </c>
      <c r="R16" s="11">
        <v>3</v>
      </c>
      <c r="T16" s="16">
        <v>1.1388888888888888</v>
      </c>
      <c r="U16" s="16">
        <v>1.4444444444444442</v>
      </c>
      <c r="V16" s="16">
        <v>0.94444444444444453</v>
      </c>
      <c r="W16" s="16">
        <v>0.41666666666666669</v>
      </c>
      <c r="X16" s="16">
        <v>1.1944444444444442</v>
      </c>
    </row>
    <row r="17" spans="1:24" ht="25.5">
      <c r="A17" s="18">
        <v>16</v>
      </c>
      <c r="B17" s="20" t="str">
        <f>LOOKUP(A17,tareas!$A:$A,tareas!$B:$B)</f>
        <v>Crear la agenda para la reunión #2 con el cliente.</v>
      </c>
      <c r="C17" s="17">
        <f>LOOKUP(A17,tareas!$A:$A,tareas!$C:$C)</f>
        <v>0</v>
      </c>
      <c r="D17" s="17">
        <f>LOOKUP(A17,tareas!$A:$A,tareas!$D:$D)</f>
        <v>0</v>
      </c>
      <c r="E17" s="24">
        <f>LOOKUP(A17,tareas!$A:$A,tareas!$E:$E)</f>
        <v>0.5</v>
      </c>
      <c r="F17" s="12">
        <f>E17/SUM(tiempo!$J$2:$J$4)</f>
        <v>5.1282051282051282E-3</v>
      </c>
      <c r="G17" s="24">
        <f>LOOKUP(A17,tareas!$A:$A,tareas!$G:$G)</f>
        <v>2</v>
      </c>
      <c r="H17" s="27"/>
      <c r="L17" s="11">
        <f>E17</f>
        <v>0.5</v>
      </c>
      <c r="P17" s="11">
        <f t="shared" si="0"/>
        <v>0.38333333333333336</v>
      </c>
      <c r="Q17" s="12">
        <f t="shared" si="2"/>
        <v>5.1282051282051282E-3</v>
      </c>
      <c r="R17" s="11">
        <v>2</v>
      </c>
      <c r="T17" s="16">
        <v>0</v>
      </c>
      <c r="U17" s="16">
        <v>0</v>
      </c>
      <c r="V17" s="16">
        <v>0</v>
      </c>
      <c r="W17" s="16">
        <v>0.38333333333333336</v>
      </c>
      <c r="X17" s="16">
        <v>0</v>
      </c>
    </row>
    <row r="18" spans="1:24">
      <c r="A18" s="18">
        <v>17</v>
      </c>
      <c r="B18" s="20" t="str">
        <f>LOOKUP(A18,tareas!$A:$A,tareas!$B:$B)</f>
        <v>Reunión #2 con el cliente.</v>
      </c>
      <c r="C18" s="17">
        <f>LOOKUP(A18,tareas!$A:$A,tareas!$C:$C)</f>
        <v>0</v>
      </c>
      <c r="D18" s="17">
        <f>LOOKUP(A18,tareas!$A:$A,tareas!$D:$D)</f>
        <v>0</v>
      </c>
      <c r="E18" s="24">
        <f>LOOKUP(A18,tareas!$A:$A,tareas!$E:$E)</f>
        <v>2</v>
      </c>
      <c r="F18" s="12">
        <f>E18/SUM(tiempo!$J$2:$J$4)</f>
        <v>2.0512820512820513E-2</v>
      </c>
      <c r="G18" s="24">
        <f>LOOKUP(A18,tareas!$A:$A,tareas!$G:$G)</f>
        <v>3</v>
      </c>
      <c r="H18" s="27"/>
      <c r="I18" s="11">
        <f>E18/2</f>
        <v>1</v>
      </c>
      <c r="M18" s="11">
        <f>E18/2</f>
        <v>1</v>
      </c>
      <c r="P18" s="11">
        <f t="shared" si="0"/>
        <v>1</v>
      </c>
      <c r="Q18" s="12">
        <f t="shared" si="2"/>
        <v>2.0512820512820513E-2</v>
      </c>
      <c r="R18" s="11">
        <v>3</v>
      </c>
      <c r="T18" s="16">
        <v>0.5</v>
      </c>
      <c r="U18" s="16">
        <v>0</v>
      </c>
      <c r="V18" s="16">
        <v>0</v>
      </c>
      <c r="W18" s="16">
        <v>0</v>
      </c>
      <c r="X18" s="16">
        <v>0.5</v>
      </c>
    </row>
    <row r="19" spans="1:24" ht="25.5">
      <c r="A19" s="18">
        <v>18</v>
      </c>
      <c r="B19" s="20" t="str">
        <f>LOOKUP(A19,tareas!$A:$A,tareas!$B:$B)</f>
        <v>Reunión de equipo para analizar la minuta de la reunión #2 con el cliente.</v>
      </c>
      <c r="C19" s="17">
        <f>LOOKUP(A19,tareas!$A:$A,tareas!$C:$C)</f>
        <v>0</v>
      </c>
      <c r="D19" s="17">
        <f>LOOKUP(A19,tareas!$A:$A,tareas!$D:$D)</f>
        <v>0</v>
      </c>
      <c r="E19" s="24">
        <f>LOOKUP(A19,tareas!$A:$A,tareas!$E:$E)</f>
        <v>10</v>
      </c>
      <c r="F19" s="12">
        <f>E19/SUM(tiempo!$J$2:$J$4)</f>
        <v>0.10256410256410256</v>
      </c>
      <c r="G19" s="24">
        <f>LOOKUP(A19,tareas!$A:$A,tareas!$G:$G)</f>
        <v>3</v>
      </c>
      <c r="H19" s="27"/>
      <c r="I19" s="11">
        <f>E19/5</f>
        <v>2</v>
      </c>
      <c r="J19" s="11">
        <f>E19/5</f>
        <v>2</v>
      </c>
      <c r="K19" s="11">
        <f>E19/5</f>
        <v>2</v>
      </c>
      <c r="L19" s="11">
        <f>E19/5</f>
        <v>2</v>
      </c>
      <c r="M19" s="11">
        <f>E19/5</f>
        <v>2</v>
      </c>
      <c r="P19" s="11">
        <f t="shared" si="0"/>
        <v>8.1666666666666661</v>
      </c>
      <c r="Q19" s="12">
        <f t="shared" si="2"/>
        <v>0.10256410256410256</v>
      </c>
      <c r="R19" s="11">
        <v>3</v>
      </c>
      <c r="T19" s="16">
        <v>1.6333333333333333</v>
      </c>
      <c r="U19" s="16">
        <v>1.6333333333333333</v>
      </c>
      <c r="V19" s="16">
        <v>1.6333333333333333</v>
      </c>
      <c r="W19" s="16">
        <v>1.6333333333333333</v>
      </c>
      <c r="X19" s="16">
        <v>1.6333333333333333</v>
      </c>
    </row>
    <row r="20" spans="1:24" ht="25.5">
      <c r="A20" s="18">
        <v>19</v>
      </c>
      <c r="B20" s="20" t="str">
        <f>LOOKUP(A20,tareas!$A:$A,tareas!$B:$B)</f>
        <v>Crear la versión final del diagrama de casos de uso.</v>
      </c>
      <c r="C20" s="17">
        <f>LOOKUP(A20,tareas!$A:$A,tareas!$C:$C)</f>
        <v>0</v>
      </c>
      <c r="D20" s="17">
        <f>LOOKUP(A20,tareas!$A:$A,tareas!$D:$D)</f>
        <v>0</v>
      </c>
      <c r="E20" s="24">
        <f>LOOKUP(A20,tareas!$A:$A,tareas!$E:$E)</f>
        <v>2</v>
      </c>
      <c r="F20" s="12">
        <f>E20/SUM(tiempo!$J$2:$J$4)</f>
        <v>2.0512820512820513E-2</v>
      </c>
      <c r="G20" s="24">
        <f>LOOKUP(A20,tareas!$A:$A,tareas!$G:$G)</f>
        <v>3</v>
      </c>
      <c r="J20" s="11">
        <f>E20</f>
        <v>2</v>
      </c>
      <c r="P20" s="11">
        <f t="shared" si="0"/>
        <v>2.5</v>
      </c>
      <c r="Q20" s="12">
        <f t="shared" si="2"/>
        <v>2.0512820512820513E-2</v>
      </c>
      <c r="R20" s="11">
        <v>3</v>
      </c>
      <c r="T20" s="16">
        <v>0.5</v>
      </c>
      <c r="U20" s="16">
        <v>0.5</v>
      </c>
      <c r="V20" s="16">
        <v>0.5</v>
      </c>
      <c r="W20" s="16">
        <v>0.5</v>
      </c>
      <c r="X20" s="16">
        <v>0.5</v>
      </c>
    </row>
    <row r="21" spans="1:24">
      <c r="A21" s="18">
        <v>20</v>
      </c>
      <c r="B21" s="20" t="str">
        <f>LOOKUP(A21,tareas!$A:$A,tareas!$B:$B)</f>
        <v>Extender los casos de uso.</v>
      </c>
      <c r="C21" s="17">
        <f>LOOKUP(A21,tareas!$A:$A,tareas!$C:$C)</f>
        <v>0</v>
      </c>
      <c r="D21" s="17">
        <f>LOOKUP(A21,tareas!$A:$A,tareas!$D:$D)</f>
        <v>0</v>
      </c>
      <c r="E21" s="24">
        <f>LOOKUP(A21,tareas!$A:$A,tareas!$E:$E)</f>
        <v>3</v>
      </c>
      <c r="F21" s="12">
        <f>E21/SUM(tiempo!$J$2:$J$4)</f>
        <v>3.0769230769230771E-2</v>
      </c>
      <c r="G21" s="24">
        <f>LOOKUP(A21,tareas!$A:$A,tareas!$G:$G)</f>
        <v>3</v>
      </c>
      <c r="I21" s="11">
        <f>E21/2</f>
        <v>1.5</v>
      </c>
      <c r="J21" s="11">
        <f>E21/2</f>
        <v>1.5</v>
      </c>
      <c r="P21" s="11">
        <f t="shared" si="0"/>
        <v>6.25</v>
      </c>
      <c r="Q21" s="12">
        <f t="shared" si="2"/>
        <v>3.0769230769230771E-2</v>
      </c>
      <c r="R21" s="11">
        <v>3</v>
      </c>
      <c r="T21" s="16">
        <v>1.25</v>
      </c>
      <c r="U21" s="16">
        <v>1.25</v>
      </c>
      <c r="V21" s="16">
        <v>1.25</v>
      </c>
      <c r="W21" s="16">
        <v>1.25</v>
      </c>
      <c r="X21" s="16">
        <v>1.25</v>
      </c>
    </row>
    <row r="22" spans="1:24" ht="25.5">
      <c r="A22" s="18">
        <v>21</v>
      </c>
      <c r="B22" s="20" t="str">
        <f>LOOKUP(A22,tareas!$A:$A,tareas!$B:$B)</f>
        <v>Crear la versión final del documento de los escenarios.</v>
      </c>
      <c r="C22" s="17">
        <f>LOOKUP(A22,tareas!$A:$A,tareas!$C:$C)</f>
        <v>0</v>
      </c>
      <c r="D22" s="17">
        <f>LOOKUP(A22,tareas!$A:$A,tareas!$D:$D)</f>
        <v>0</v>
      </c>
      <c r="E22" s="24">
        <f>LOOKUP(A22,tareas!$A:$A,tareas!$E:$E)</f>
        <v>2</v>
      </c>
      <c r="F22" s="12">
        <f>E22/SUM(tiempo!$J$2:$J$4)</f>
        <v>2.0512820512820513E-2</v>
      </c>
      <c r="G22" s="24">
        <f>LOOKUP(A22,tareas!$A:$A,tareas!$G:$G)</f>
        <v>3</v>
      </c>
      <c r="I22" s="11">
        <f>E22/2</f>
        <v>1</v>
      </c>
      <c r="J22" s="11">
        <f>E22/2</f>
        <v>1</v>
      </c>
      <c r="P22" s="11">
        <f t="shared" si="0"/>
        <v>1.6333333333333333</v>
      </c>
      <c r="Q22" s="12">
        <f t="shared" si="2"/>
        <v>2.0512820512820513E-2</v>
      </c>
      <c r="R22" s="11">
        <v>3</v>
      </c>
      <c r="T22" s="16">
        <v>0.81666666666666665</v>
      </c>
      <c r="U22" s="16">
        <v>0.81666666666666665</v>
      </c>
      <c r="V22" s="16">
        <v>0</v>
      </c>
      <c r="W22" s="16">
        <v>0</v>
      </c>
      <c r="X22" s="16">
        <v>0</v>
      </c>
    </row>
    <row r="23" spans="1:24" ht="25.5">
      <c r="A23" s="18">
        <v>22</v>
      </c>
      <c r="B23" s="20" t="str">
        <f>LOOKUP(A23,tareas!$A:$A,tareas!$B:$B)</f>
        <v>Crear la versión final del documento de requerimientos.</v>
      </c>
      <c r="C23" s="17">
        <f>LOOKUP(A23,tareas!$A:$A,tareas!$C:$C)</f>
        <v>0</v>
      </c>
      <c r="D23" s="17">
        <f>LOOKUP(A23,tareas!$A:$A,tareas!$D:$D)</f>
        <v>0</v>
      </c>
      <c r="E23" s="24">
        <f>LOOKUP(A23,tareas!$A:$A,tareas!$E:$E)</f>
        <v>4</v>
      </c>
      <c r="F23" s="12">
        <f>E23/SUM(tiempo!$J$2:$J$4)</f>
        <v>4.1025641025641026E-2</v>
      </c>
      <c r="G23" s="24">
        <f>LOOKUP(A23,tareas!$A:$A,tareas!$G:$G)</f>
        <v>3</v>
      </c>
      <c r="I23" s="11">
        <f>E23/2</f>
        <v>2</v>
      </c>
      <c r="J23" s="11">
        <f>E23/2</f>
        <v>2</v>
      </c>
      <c r="P23" s="11">
        <f t="shared" si="0"/>
        <v>3.2666666666666666</v>
      </c>
      <c r="Q23" s="12">
        <f t="shared" si="2"/>
        <v>4.1025641025641026E-2</v>
      </c>
      <c r="R23" s="11">
        <v>3</v>
      </c>
      <c r="T23" s="16">
        <v>0</v>
      </c>
      <c r="U23" s="16">
        <v>3.2666666666666666</v>
      </c>
      <c r="V23" s="16">
        <v>0</v>
      </c>
      <c r="W23" s="16">
        <v>0</v>
      </c>
      <c r="X23" s="16">
        <v>0</v>
      </c>
    </row>
    <row r="24" spans="1:24" ht="25.5">
      <c r="A24" s="18">
        <v>23</v>
      </c>
      <c r="B24" s="20" t="str">
        <f>LOOKUP(A24,tareas!$A:$A,tareas!$B:$B)</f>
        <v>Elaborar el reporte de cierre del ciclo #1 de TSPi.</v>
      </c>
      <c r="C24" s="17">
        <f>LOOKUP(A24,tareas!$A:$A,tareas!$C:$C)</f>
        <v>0</v>
      </c>
      <c r="D24" s="17">
        <f>LOOKUP(A24,tareas!$A:$A,tareas!$D:$D)</f>
        <v>0</v>
      </c>
      <c r="E24" s="24">
        <f>LOOKUP(A24,tareas!$A:$A,tareas!$E:$E)</f>
        <v>5</v>
      </c>
      <c r="F24" s="12">
        <f>E24/SUM(tiempo!$J$2:$J$4)</f>
        <v>5.128205128205128E-2</v>
      </c>
      <c r="G24" s="24">
        <f>LOOKUP(A24,tareas!$A:$A,tareas!$G:$G)</f>
        <v>3</v>
      </c>
      <c r="I24" s="11">
        <f>E24/5</f>
        <v>1</v>
      </c>
      <c r="J24" s="11">
        <f>E24/5</f>
        <v>1</v>
      </c>
      <c r="K24" s="11">
        <f>E24/5</f>
        <v>1</v>
      </c>
      <c r="L24" s="11">
        <f>E24/5</f>
        <v>1</v>
      </c>
      <c r="M24" s="11">
        <f>E24/5</f>
        <v>1</v>
      </c>
      <c r="P24" s="11">
        <f t="shared" si="0"/>
        <v>3.6666666666666665</v>
      </c>
      <c r="Q24" s="12">
        <f t="shared" si="2"/>
        <v>5.128205128205128E-2</v>
      </c>
      <c r="R24" s="11">
        <v>3</v>
      </c>
      <c r="T24" s="16">
        <v>0.73333333333333328</v>
      </c>
      <c r="U24" s="16">
        <v>0.73333333333333328</v>
      </c>
      <c r="V24" s="16">
        <v>0.73333333333333328</v>
      </c>
      <c r="W24" s="16">
        <v>0.73333333333333328</v>
      </c>
      <c r="X24" s="16">
        <v>0.73333333333333328</v>
      </c>
    </row>
    <row r="28" spans="1:24">
      <c r="M28" s="11">
        <f>SUM(I26:M26)</f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K23"/>
  <sheetViews>
    <sheetView zoomScaleNormal="100" workbookViewId="0">
      <selection activeCell="A3" sqref="A3"/>
    </sheetView>
  </sheetViews>
  <sheetFormatPr baseColWidth="10" defaultColWidth="32.85546875" defaultRowHeight="12.75"/>
  <cols>
    <col min="1" max="1" width="3" style="11" bestFit="1" customWidth="1"/>
    <col min="2" max="2" width="35.7109375" style="17" customWidth="1"/>
    <col min="3" max="4" width="45.7109375" style="17" customWidth="1"/>
    <col min="5" max="5" width="15.7109375" style="16" customWidth="1"/>
    <col min="6" max="6" width="15.7109375" style="15" customWidth="1"/>
    <col min="7" max="7" width="15.7109375" style="16" customWidth="1"/>
    <col min="8" max="8" width="2.7109375" style="16" customWidth="1"/>
    <col min="9" max="13" width="15.7109375" style="16" customWidth="1"/>
    <col min="14" max="15" width="2.7109375" style="16" customWidth="1"/>
    <col min="16" max="18" width="15.7109375" style="16" customWidth="1"/>
    <col min="19" max="19" width="2.7109375" style="16" customWidth="1"/>
    <col min="20" max="24" width="15.7109375" style="16" customWidth="1"/>
    <col min="25" max="1025" width="32.85546875" style="11"/>
    <col min="1026" max="16384" width="32.85546875" style="7"/>
  </cols>
  <sheetData>
    <row r="1" spans="1:24" s="2" customFormat="1" ht="57">
      <c r="A1" s="1" t="s">
        <v>8</v>
      </c>
      <c r="B1" s="1" t="s">
        <v>9</v>
      </c>
      <c r="C1" s="1" t="s">
        <v>10</v>
      </c>
      <c r="D1" s="1" t="s">
        <v>11</v>
      </c>
      <c r="E1" s="1" t="s">
        <v>2</v>
      </c>
      <c r="F1" s="14" t="s">
        <v>3</v>
      </c>
      <c r="G1" s="1" t="s">
        <v>12</v>
      </c>
      <c r="H1" s="23"/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P1" s="1" t="s">
        <v>5</v>
      </c>
      <c r="Q1" s="1" t="s">
        <v>6</v>
      </c>
      <c r="R1" s="1" t="s">
        <v>61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</row>
    <row r="2" spans="1:24">
      <c r="A2" s="18">
        <v>24</v>
      </c>
      <c r="B2" s="20" t="str">
        <f>LOOKUP(A2,tareas!$A:$A,tareas!$B:$B)</f>
        <v>Realizar el lanzamiento del ciclo #2 de TSPi.</v>
      </c>
      <c r="C2" s="17">
        <f>LOOKUP(A2,tareas!$A:$A,tareas!$C:$C)</f>
        <v>0</v>
      </c>
      <c r="D2" s="17">
        <f>LOOKUP(A2,tareas!$A:$A,tareas!$D:$D)</f>
        <v>0</v>
      </c>
      <c r="E2" s="19">
        <f>LOOKUP(A2,tareas!$A:$A,tareas!$E:$E)</f>
        <v>5</v>
      </c>
      <c r="F2" s="15">
        <f>E2/SUM(tiempo!$J$5:$J$6)</f>
        <v>7.2992700729927001E-2</v>
      </c>
      <c r="G2" s="19">
        <f>LOOKUP(A2,tareas!$A:$A,tareas!$G:$G)</f>
        <v>4</v>
      </c>
      <c r="H2" s="18"/>
      <c r="I2" s="16">
        <f>E2/5</f>
        <v>1</v>
      </c>
      <c r="J2" s="16">
        <f>E2/5</f>
        <v>1</v>
      </c>
      <c r="K2" s="16">
        <f>E2/5</f>
        <v>1</v>
      </c>
      <c r="L2" s="16">
        <f>E2/5</f>
        <v>1</v>
      </c>
      <c r="M2" s="16">
        <f>E2/5</f>
        <v>1</v>
      </c>
      <c r="P2" s="16">
        <f>SUM(T2:X2)</f>
        <v>2.5</v>
      </c>
      <c r="Q2" s="15">
        <f>F2</f>
        <v>7.2992700729927001E-2</v>
      </c>
      <c r="R2" s="16">
        <v>4</v>
      </c>
      <c r="T2" s="16">
        <v>0.5</v>
      </c>
      <c r="U2" s="16">
        <v>0.5</v>
      </c>
      <c r="V2" s="16">
        <v>0.5</v>
      </c>
      <c r="W2" s="16">
        <v>0.5</v>
      </c>
      <c r="X2" s="16">
        <v>0.5</v>
      </c>
    </row>
    <row r="3" spans="1:24" ht="25.5">
      <c r="A3" s="18">
        <v>25</v>
      </c>
      <c r="B3" s="20" t="str">
        <f>LOOKUP(A3,tareas!$A:$A,tareas!$B:$B)</f>
        <v>Definir la estrategía de desarrolo del ciclo #2 de TSPi.</v>
      </c>
      <c r="C3" s="17">
        <f>LOOKUP(A3,tareas!$A:$A,tareas!$C:$C)</f>
        <v>0</v>
      </c>
      <c r="D3" s="17">
        <f>LOOKUP(A3,tareas!$A:$A,tareas!$D:$D)</f>
        <v>0</v>
      </c>
      <c r="E3" s="19">
        <f>LOOKUP(A3,tareas!$A:$A,tareas!$E:$E)</f>
        <v>5</v>
      </c>
      <c r="F3" s="15">
        <f>E3/SUM(tiempo!$J$5:$J$6)</f>
        <v>7.2992700729927001E-2</v>
      </c>
      <c r="G3" s="19">
        <f>LOOKUP(A3,tareas!$A:$A,tareas!$G:$G)</f>
        <v>4</v>
      </c>
      <c r="H3" s="18"/>
      <c r="I3" s="16">
        <f>E3/5</f>
        <v>1</v>
      </c>
      <c r="J3" s="16">
        <f>E3/5</f>
        <v>1</v>
      </c>
      <c r="K3" s="16">
        <f>E3/5</f>
        <v>1</v>
      </c>
      <c r="L3" s="16">
        <f>E3/5</f>
        <v>1</v>
      </c>
      <c r="M3" s="16">
        <f>E3/5</f>
        <v>1</v>
      </c>
      <c r="P3" s="16">
        <f t="shared" ref="P3:P23" si="0">SUM(T3:X3)</f>
        <v>2.583333333333333</v>
      </c>
      <c r="Q3" s="15">
        <f t="shared" ref="Q3:Q23" si="1">F3</f>
        <v>7.2992700729927001E-2</v>
      </c>
      <c r="R3" s="16">
        <v>4</v>
      </c>
      <c r="T3" s="16">
        <v>0.41666666666666669</v>
      </c>
      <c r="U3" s="16">
        <v>0.41666666666666669</v>
      </c>
      <c r="V3" s="16">
        <v>0.91666666666666663</v>
      </c>
      <c r="W3" s="16">
        <v>0.41666666666666669</v>
      </c>
      <c r="X3" s="16">
        <v>0.41666666666666669</v>
      </c>
    </row>
    <row r="4" spans="1:24">
      <c r="A4" s="18">
        <v>26</v>
      </c>
      <c r="B4" s="20" t="str">
        <f>LOOKUP(A4,tareas!$A:$A,tareas!$B:$B)</f>
        <v>Elaborar el plan del ciclo #2 de TSPi.</v>
      </c>
      <c r="C4" s="17">
        <f>LOOKUP(A4,tareas!$A:$A,tareas!$C:$C)</f>
        <v>0</v>
      </c>
      <c r="D4" s="17">
        <f>LOOKUP(A4,tareas!$A:$A,tareas!$D:$D)</f>
        <v>0</v>
      </c>
      <c r="E4" s="19">
        <f>LOOKUP(A4,tareas!$A:$A,tareas!$E:$E)</f>
        <v>2</v>
      </c>
      <c r="F4" s="15">
        <f>E4/SUM(tiempo!$J$5:$J$6)</f>
        <v>2.9197080291970802E-2</v>
      </c>
      <c r="G4" s="19">
        <f>LOOKUP(A4,tareas!$A:$A,tareas!$G:$G)</f>
        <v>4</v>
      </c>
      <c r="H4" s="18"/>
      <c r="L4" s="16">
        <f>E4</f>
        <v>2</v>
      </c>
      <c r="P4" s="16">
        <f t="shared" si="0"/>
        <v>1.9166666666666667</v>
      </c>
      <c r="Q4" s="15">
        <f t="shared" si="1"/>
        <v>2.9197080291970802E-2</v>
      </c>
      <c r="R4" s="16">
        <v>4</v>
      </c>
      <c r="T4" s="16">
        <v>0</v>
      </c>
      <c r="U4" s="16">
        <v>0</v>
      </c>
      <c r="V4" s="16">
        <v>0</v>
      </c>
      <c r="W4" s="16">
        <v>1.9166666666666667</v>
      </c>
      <c r="X4" s="16">
        <v>0</v>
      </c>
    </row>
    <row r="5" spans="1:24" ht="25.5">
      <c r="A5" s="18">
        <v>27</v>
      </c>
      <c r="B5" s="20" t="str">
        <f>LOOKUP(A5,tareas!$A:$A,tareas!$B:$B)</f>
        <v>Crear el esquema del documento de arquitectura.</v>
      </c>
      <c r="C5" s="17">
        <f>LOOKUP(A5,tareas!$A:$A,tareas!$C:$C)</f>
        <v>0</v>
      </c>
      <c r="D5" s="17">
        <f>LOOKUP(A5,tareas!$A:$A,tareas!$D:$D)</f>
        <v>0</v>
      </c>
      <c r="E5" s="19">
        <f>LOOKUP(A5,tareas!$A:$A,tareas!$E:$E)</f>
        <v>0.5</v>
      </c>
      <c r="F5" s="15">
        <f>E5/SUM(tiempo!$J$5:$J$6)</f>
        <v>7.2992700729927005E-3</v>
      </c>
      <c r="G5" s="19">
        <f>LOOKUP(A5,tareas!$A:$A,tareas!$G:$G)</f>
        <v>4</v>
      </c>
      <c r="H5" s="18"/>
      <c r="K5" s="16">
        <f>E5</f>
        <v>0.5</v>
      </c>
      <c r="P5" s="16">
        <f t="shared" si="0"/>
        <v>0.41666666666666669</v>
      </c>
      <c r="Q5" s="15">
        <f t="shared" si="1"/>
        <v>7.2992700729927005E-3</v>
      </c>
      <c r="R5" s="16">
        <v>5</v>
      </c>
      <c r="T5" s="16">
        <v>0</v>
      </c>
      <c r="U5" s="16">
        <v>0</v>
      </c>
      <c r="V5" s="16">
        <v>0.41666666666666669</v>
      </c>
      <c r="W5" s="16">
        <v>0</v>
      </c>
      <c r="X5" s="16">
        <v>0</v>
      </c>
    </row>
    <row r="6" spans="1:24" ht="25.5">
      <c r="A6" s="18">
        <v>28</v>
      </c>
      <c r="B6" s="20" t="str">
        <f>LOOKUP(A6,tareas!$A:$A,tareas!$B:$B)</f>
        <v>Reunión de equipo para analizar la versión final del documento de requerimientos.</v>
      </c>
      <c r="C6" s="17">
        <f>LOOKUP(A6,tareas!$A:$A,tareas!$C:$C)</f>
        <v>0</v>
      </c>
      <c r="D6" s="17">
        <f>LOOKUP(A6,tareas!$A:$A,tareas!$D:$D)</f>
        <v>0</v>
      </c>
      <c r="E6" s="19">
        <f>LOOKUP(A6,tareas!$A:$A,tareas!$E:$E)</f>
        <v>7.5</v>
      </c>
      <c r="F6" s="15">
        <f>E6/SUM(tiempo!$J$5:$J$6)</f>
        <v>0.10948905109489052</v>
      </c>
      <c r="G6" s="19">
        <f>LOOKUP(A6,tareas!$A:$A,tareas!$G:$G)</f>
        <v>4</v>
      </c>
      <c r="H6" s="22"/>
      <c r="I6" s="16">
        <f>E6/5</f>
        <v>1.5</v>
      </c>
      <c r="J6" s="16">
        <f>E6/5</f>
        <v>1.5</v>
      </c>
      <c r="K6" s="16">
        <f>E6/5</f>
        <v>1.5</v>
      </c>
      <c r="L6" s="16">
        <f>E6/5</f>
        <v>1.5</v>
      </c>
      <c r="M6" s="16">
        <f>E6/5</f>
        <v>1.5</v>
      </c>
      <c r="P6" s="16">
        <f t="shared" si="0"/>
        <v>9.4166666666666661</v>
      </c>
      <c r="Q6" s="15">
        <f t="shared" si="1"/>
        <v>0.10948905109489052</v>
      </c>
      <c r="R6" s="16">
        <v>4</v>
      </c>
      <c r="T6" s="16">
        <v>1.8833333333333333</v>
      </c>
      <c r="U6" s="16">
        <v>1.8833333333333333</v>
      </c>
      <c r="V6" s="16">
        <v>1.8833333333333333</v>
      </c>
      <c r="W6" s="16">
        <v>1.8833333333333333</v>
      </c>
      <c r="X6" s="16">
        <v>1.8833333333333333</v>
      </c>
    </row>
    <row r="7" spans="1:24" ht="25.5">
      <c r="A7" s="18">
        <v>29</v>
      </c>
      <c r="B7" s="20" t="str">
        <f>LOOKUP(A7,tareas!$A:$A,tareas!$B:$B)</f>
        <v>Crear la agenda para la reunión #3 con el cliente.</v>
      </c>
      <c r="C7" s="17">
        <f>LOOKUP(A7,tareas!$A:$A,tareas!$C:$C)</f>
        <v>0</v>
      </c>
      <c r="D7" s="17">
        <f>LOOKUP(A7,tareas!$A:$A,tareas!$D:$D)</f>
        <v>0</v>
      </c>
      <c r="E7" s="19">
        <f>LOOKUP(A7,tareas!$A:$A,tareas!$E:$E)</f>
        <v>0.5</v>
      </c>
      <c r="F7" s="15">
        <f>E7/SUM(tiempo!$J$5:$J$6)</f>
        <v>7.2992700729927005E-3</v>
      </c>
      <c r="G7" s="19">
        <f>LOOKUP(A7,tareas!$A:$A,tareas!$G:$G)</f>
        <v>4</v>
      </c>
      <c r="H7" s="21"/>
      <c r="L7" s="16">
        <f>E7</f>
        <v>0.5</v>
      </c>
      <c r="P7" s="16">
        <f t="shared" si="0"/>
        <v>0.41666666666666669</v>
      </c>
      <c r="Q7" s="15">
        <f t="shared" si="1"/>
        <v>7.2992700729927005E-3</v>
      </c>
      <c r="R7" s="16">
        <v>4</v>
      </c>
      <c r="T7" s="16">
        <v>0</v>
      </c>
      <c r="U7" s="16">
        <v>0</v>
      </c>
      <c r="V7" s="16">
        <v>0</v>
      </c>
      <c r="W7" s="16">
        <v>0.41666666666666669</v>
      </c>
      <c r="X7" s="16">
        <v>0</v>
      </c>
    </row>
    <row r="8" spans="1:24">
      <c r="A8" s="18">
        <v>30</v>
      </c>
      <c r="B8" s="20" t="str">
        <f>LOOKUP(A8,tareas!$A:$A,tareas!$B:$B)</f>
        <v>Reunión #3 con el cliente.</v>
      </c>
      <c r="C8" s="17">
        <f>LOOKUP(A8,tareas!$A:$A,tareas!$C:$C)</f>
        <v>0</v>
      </c>
      <c r="D8" s="17">
        <f>LOOKUP(A8,tareas!$A:$A,tareas!$D:$D)</f>
        <v>0</v>
      </c>
      <c r="E8" s="19">
        <f>LOOKUP(A8,tareas!$A:$A,tareas!$E:$E)</f>
        <v>2</v>
      </c>
      <c r="F8" s="15">
        <f>E8/SUM(tiempo!$J$5:$J$6)</f>
        <v>2.9197080291970802E-2</v>
      </c>
      <c r="G8" s="19">
        <f>LOOKUP(A8,tareas!$A:$A,tareas!$G:$G)</f>
        <v>4</v>
      </c>
      <c r="H8" s="21"/>
      <c r="I8" s="16">
        <f>E8/2</f>
        <v>1</v>
      </c>
      <c r="L8" s="16">
        <f>E8/2</f>
        <v>1</v>
      </c>
      <c r="P8" s="16">
        <f t="shared" si="0"/>
        <v>1.5333333333333332</v>
      </c>
      <c r="Q8" s="15">
        <f t="shared" si="1"/>
        <v>2.9197080291970802E-2</v>
      </c>
      <c r="R8" s="16">
        <v>4</v>
      </c>
      <c r="T8" s="16">
        <v>0.36666666666666664</v>
      </c>
      <c r="U8" s="16">
        <v>0.3</v>
      </c>
      <c r="V8" s="16">
        <v>0.5</v>
      </c>
      <c r="W8" s="16">
        <v>0.36666666666666664</v>
      </c>
      <c r="X8" s="16">
        <v>0</v>
      </c>
    </row>
    <row r="9" spans="1:24" ht="25.5">
      <c r="A9" s="18">
        <v>31</v>
      </c>
      <c r="B9" s="20" t="str">
        <f>LOOKUP(A9,tareas!$A:$A,tareas!$B:$B)</f>
        <v>Prepararse para presentar al equipo la herramienta RedMine.</v>
      </c>
      <c r="C9" s="17">
        <f>LOOKUP(A9,tareas!$A:$A,tareas!$C:$C)</f>
        <v>0</v>
      </c>
      <c r="D9" s="17">
        <f>LOOKUP(A9,tareas!$A:$A,tareas!$D:$D)</f>
        <v>0</v>
      </c>
      <c r="E9" s="19">
        <f>LOOKUP(A9,tareas!$A:$A,tareas!$E:$E)</f>
        <v>3</v>
      </c>
      <c r="F9" s="15">
        <f>E9/SUM(tiempo!$J$5:$J$6)</f>
        <v>4.3795620437956206E-2</v>
      </c>
      <c r="G9" s="19">
        <f>LOOKUP(A9,tareas!$A:$A,tareas!$G:$G)</f>
        <v>4</v>
      </c>
      <c r="H9" s="21"/>
      <c r="I9" s="16">
        <f>E9</f>
        <v>3</v>
      </c>
      <c r="P9" s="16">
        <f t="shared" si="0"/>
        <v>3.25</v>
      </c>
      <c r="Q9" s="15">
        <f t="shared" si="1"/>
        <v>4.3795620437956206E-2</v>
      </c>
      <c r="R9" s="16">
        <v>4</v>
      </c>
      <c r="T9" s="16">
        <v>3.25</v>
      </c>
      <c r="U9" s="16">
        <v>0</v>
      </c>
      <c r="V9" s="16">
        <v>0</v>
      </c>
      <c r="W9" s="16">
        <v>0</v>
      </c>
      <c r="X9" s="16">
        <v>0</v>
      </c>
    </row>
    <row r="10" spans="1:24" ht="25.5">
      <c r="A10" s="18">
        <v>32</v>
      </c>
      <c r="B10" s="20" t="str">
        <f>LOOKUP(A10,tareas!$A:$A,tareas!$B:$B)</f>
        <v>Presentar al equipo de la herramienta Redmine.</v>
      </c>
      <c r="C10" s="17">
        <f>LOOKUP(A10,tareas!$A:$A,tareas!$C:$C)</f>
        <v>0</v>
      </c>
      <c r="D10" s="17">
        <f>LOOKUP(A10,tareas!$A:$A,tareas!$D:$D)</f>
        <v>0</v>
      </c>
      <c r="E10" s="19">
        <f>LOOKUP(A10,tareas!$A:$A,tareas!$E:$E)</f>
        <v>5</v>
      </c>
      <c r="F10" s="15">
        <f>E10/SUM(tiempo!$J$5:$J$6)</f>
        <v>7.2992700729927001E-2</v>
      </c>
      <c r="G10" s="19">
        <f>LOOKUP(A10,tareas!$A:$A,tareas!$G:$G)</f>
        <v>4</v>
      </c>
      <c r="H10" s="21"/>
      <c r="I10" s="16">
        <f>E10/5</f>
        <v>1</v>
      </c>
      <c r="J10" s="16">
        <f>E10/5</f>
        <v>1</v>
      </c>
      <c r="K10" s="16">
        <f>E10/5</f>
        <v>1</v>
      </c>
      <c r="L10" s="16">
        <f>E10/5</f>
        <v>1</v>
      </c>
      <c r="M10" s="16">
        <f>E10/5</f>
        <v>1</v>
      </c>
      <c r="P10" s="16">
        <f t="shared" si="0"/>
        <v>3.1666666666666665</v>
      </c>
      <c r="Q10" s="15">
        <f t="shared" si="1"/>
        <v>7.2992700729927001E-2</v>
      </c>
      <c r="R10" s="16">
        <v>5</v>
      </c>
      <c r="T10" s="16">
        <v>0.6333333333333333</v>
      </c>
      <c r="U10" s="16">
        <v>0.6333333333333333</v>
      </c>
      <c r="V10" s="16">
        <v>0.6333333333333333</v>
      </c>
      <c r="W10" s="16">
        <v>0.6333333333333333</v>
      </c>
      <c r="X10" s="16">
        <v>0.6333333333333333</v>
      </c>
    </row>
    <row r="11" spans="1:24" ht="25.5">
      <c r="A11" s="18">
        <v>33</v>
      </c>
      <c r="B11" s="20" t="str">
        <f>LOOKUP(A11,tareas!$A:$A,tareas!$B:$B)</f>
        <v>Elaborar la introducción del documento de arquitectura.</v>
      </c>
      <c r="C11" s="17">
        <f>LOOKUP(A11,tareas!$A:$A,tareas!$C:$C)</f>
        <v>0</v>
      </c>
      <c r="D11" s="17">
        <f>LOOKUP(A11,tareas!$A:$A,tareas!$D:$D)</f>
        <v>0</v>
      </c>
      <c r="E11" s="19">
        <f>LOOKUP(A11,tareas!$A:$A,tareas!$E:$E)</f>
        <v>0.5</v>
      </c>
      <c r="F11" s="15">
        <f>E11/SUM(tiempo!$J$5:$J$6)</f>
        <v>7.2992700729927005E-3</v>
      </c>
      <c r="G11" s="19">
        <f>LOOKUP(A11,tareas!$A:$A,tareas!$G:$G)</f>
        <v>4</v>
      </c>
      <c r="H11" s="21"/>
      <c r="K11" s="16">
        <f>E11</f>
        <v>0.5</v>
      </c>
      <c r="P11" s="16">
        <f t="shared" si="0"/>
        <v>0.58333333333333337</v>
      </c>
      <c r="Q11" s="15">
        <f t="shared" si="1"/>
        <v>7.2992700729927005E-3</v>
      </c>
      <c r="R11" s="16">
        <v>5</v>
      </c>
      <c r="T11" s="16">
        <v>0</v>
      </c>
      <c r="U11" s="16">
        <v>0</v>
      </c>
      <c r="V11" s="16">
        <v>0.58333333333333337</v>
      </c>
      <c r="W11" s="16">
        <v>0</v>
      </c>
      <c r="X11" s="16">
        <v>0</v>
      </c>
    </row>
    <row r="12" spans="1:24" ht="25.5">
      <c r="A12" s="18">
        <v>34</v>
      </c>
      <c r="B12" s="20" t="str">
        <f>LOOKUP(A12,tareas!$A:$A,tareas!$B:$B)</f>
        <v>Elaborar el fondo del documento de arquitectura.</v>
      </c>
      <c r="C12" s="17">
        <f>LOOKUP(A12,tareas!$A:$A,tareas!$C:$C)</f>
        <v>0</v>
      </c>
      <c r="D12" s="17">
        <f>LOOKUP(A12,tareas!$A:$A,tareas!$D:$D)</f>
        <v>0</v>
      </c>
      <c r="E12" s="19">
        <f>LOOKUP(A12,tareas!$A:$A,tareas!$E:$E)</f>
        <v>1</v>
      </c>
      <c r="F12" s="15">
        <f>E12/SUM(tiempo!$J$5:$J$6)</f>
        <v>1.4598540145985401E-2</v>
      </c>
      <c r="G12" s="19">
        <f>LOOKUP(A12,tareas!$A:$A,tareas!$G:$G)</f>
        <v>4</v>
      </c>
      <c r="K12" s="16">
        <f>E12</f>
        <v>1</v>
      </c>
      <c r="P12" s="16">
        <f t="shared" si="0"/>
        <v>0.3</v>
      </c>
      <c r="Q12" s="15">
        <f t="shared" si="1"/>
        <v>1.4598540145985401E-2</v>
      </c>
      <c r="R12" s="16">
        <v>5</v>
      </c>
      <c r="T12" s="16">
        <v>0</v>
      </c>
      <c r="U12" s="16">
        <v>0</v>
      </c>
      <c r="V12" s="16">
        <v>0.3</v>
      </c>
      <c r="W12" s="16">
        <v>0</v>
      </c>
      <c r="X12" s="16">
        <v>0</v>
      </c>
    </row>
    <row r="13" spans="1:24" ht="25.5">
      <c r="A13" s="18">
        <v>35</v>
      </c>
      <c r="B13" s="20" t="str">
        <f>LOOKUP(A13,tareas!$A:$A,tareas!$B:$B)</f>
        <v>Elaborar el diagrama de contexto de la arquitectura.</v>
      </c>
      <c r="C13" s="17">
        <f>LOOKUP(A13,tareas!$A:$A,tareas!$C:$C)</f>
        <v>0</v>
      </c>
      <c r="D13" s="17">
        <f>LOOKUP(A13,tareas!$A:$A,tareas!$D:$D)</f>
        <v>0</v>
      </c>
      <c r="E13" s="19">
        <f>LOOKUP(A13,tareas!$A:$A,tareas!$E:$E)</f>
        <v>3</v>
      </c>
      <c r="F13" s="15">
        <f>E13/SUM(tiempo!$J$5:$J$6)</f>
        <v>4.3795620437956206E-2</v>
      </c>
      <c r="G13" s="19">
        <f>LOOKUP(A13,tareas!$A:$A,tareas!$G:$G)</f>
        <v>4</v>
      </c>
      <c r="H13" s="21"/>
      <c r="J13" s="16">
        <f>E13</f>
        <v>3</v>
      </c>
      <c r="P13" s="16">
        <f t="shared" si="0"/>
        <v>1.3166666666666667</v>
      </c>
      <c r="Q13" s="15">
        <f t="shared" si="1"/>
        <v>4.3795620437956206E-2</v>
      </c>
      <c r="R13" s="16">
        <v>5</v>
      </c>
      <c r="T13" s="16">
        <v>0</v>
      </c>
      <c r="U13" s="16">
        <v>1.3166666666666667</v>
      </c>
      <c r="V13" s="16">
        <v>0</v>
      </c>
      <c r="W13" s="16">
        <v>0</v>
      </c>
      <c r="X13" s="16">
        <v>0</v>
      </c>
    </row>
    <row r="14" spans="1:24" ht="25.5">
      <c r="A14" s="18">
        <v>36</v>
      </c>
      <c r="B14" s="20" t="str">
        <f>LOOKUP(A14,tareas!$A:$A,tareas!$B:$B)</f>
        <v>Documentar las tácticas y patrones a utilizar en el documento de arquitectura.</v>
      </c>
      <c r="C14" s="17">
        <f>LOOKUP(A14,tareas!$A:$A,tareas!$C:$C)</f>
        <v>0</v>
      </c>
      <c r="D14" s="17">
        <f>LOOKUP(A14,tareas!$A:$A,tareas!$D:$D)</f>
        <v>0</v>
      </c>
      <c r="E14" s="19">
        <f>LOOKUP(A14,tareas!$A:$A,tareas!$E:$E)</f>
        <v>1</v>
      </c>
      <c r="F14" s="15">
        <f>E14/SUM(tiempo!$J$5:$J$6)</f>
        <v>1.4598540145985401E-2</v>
      </c>
      <c r="G14" s="19">
        <f>LOOKUP(A14,tareas!$A:$A,tareas!$G:$G)</f>
        <v>5</v>
      </c>
      <c r="H14" s="21"/>
      <c r="J14" s="16">
        <f>E14</f>
        <v>1</v>
      </c>
      <c r="P14" s="16">
        <f t="shared" si="0"/>
        <v>0</v>
      </c>
      <c r="Q14" s="15">
        <f t="shared" si="1"/>
        <v>1.4598540145985401E-2</v>
      </c>
      <c r="R14" s="16">
        <v>5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</row>
    <row r="15" spans="1:24" ht="25.5">
      <c r="A15" s="18">
        <v>37</v>
      </c>
      <c r="B15" s="20" t="str">
        <f>LOOKUP(A15,tareas!$A:$A,tareas!$B:$B)</f>
        <v>Elaborar el modelo físico de data de la arquitectura.</v>
      </c>
      <c r="C15" s="17">
        <f>LOOKUP(A15,tareas!$A:$A,tareas!$C:$C)</f>
        <v>0</v>
      </c>
      <c r="D15" s="17">
        <f>LOOKUP(A15,tareas!$A:$A,tareas!$D:$D)</f>
        <v>0</v>
      </c>
      <c r="E15" s="19">
        <f>LOOKUP(A15,tareas!$A:$A,tareas!$E:$E)</f>
        <v>4</v>
      </c>
      <c r="F15" s="15">
        <f>E15/SUM(tiempo!$J$5:$J$6)</f>
        <v>5.8394160583941604E-2</v>
      </c>
      <c r="G15" s="19">
        <f>LOOKUP(A15,tareas!$A:$A,tareas!$G:$G)</f>
        <v>5</v>
      </c>
      <c r="H15" s="21"/>
      <c r="I15" s="16">
        <f>E15</f>
        <v>4</v>
      </c>
      <c r="P15" s="16">
        <f t="shared" si="0"/>
        <v>0</v>
      </c>
      <c r="Q15" s="15">
        <f t="shared" si="1"/>
        <v>5.8394160583941604E-2</v>
      </c>
      <c r="R15" s="16">
        <v>5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</row>
    <row r="16" spans="1:24" ht="25.5">
      <c r="A16" s="18">
        <v>38</v>
      </c>
      <c r="B16" s="20" t="str">
        <f>LOOKUP(A16,tareas!$A:$A,tareas!$B:$B)</f>
        <v>Elaborar el diagrama de flujo del algoritmo de calendarización.</v>
      </c>
      <c r="C16" s="17">
        <f>LOOKUP(A16,tareas!$A:$A,tareas!$C:$C)</f>
        <v>0</v>
      </c>
      <c r="D16" s="17">
        <f>LOOKUP(A16,tareas!$A:$A,tareas!$D:$D)</f>
        <v>0</v>
      </c>
      <c r="E16" s="19">
        <f>LOOKUP(A16,tareas!$A:$A,tareas!$E:$E)</f>
        <v>4</v>
      </c>
      <c r="F16" s="15">
        <f>E16/SUM(tiempo!$J$5:$J$6)</f>
        <v>5.8394160583941604E-2</v>
      </c>
      <c r="G16" s="19">
        <f>LOOKUP(A16,tareas!$A:$A,tareas!$G:$G)</f>
        <v>5</v>
      </c>
      <c r="H16" s="21"/>
      <c r="K16" s="16">
        <f>E16/2</f>
        <v>2</v>
      </c>
      <c r="M16" s="16">
        <f>E16/2</f>
        <v>2</v>
      </c>
      <c r="P16" s="16">
        <f t="shared" si="0"/>
        <v>12.183333333333332</v>
      </c>
      <c r="Q16" s="15">
        <f t="shared" si="1"/>
        <v>5.8394160583941604E-2</v>
      </c>
      <c r="R16" s="16">
        <v>5</v>
      </c>
      <c r="T16" s="16">
        <v>0.48333333333333334</v>
      </c>
      <c r="U16" s="16">
        <v>0.48333333333333334</v>
      </c>
      <c r="V16" s="16">
        <v>0</v>
      </c>
      <c r="W16" s="16">
        <v>0.48333333333333334</v>
      </c>
      <c r="X16" s="16">
        <v>10.733333333333333</v>
      </c>
    </row>
    <row r="17" spans="1:24" ht="25.5">
      <c r="A17" s="18">
        <v>39</v>
      </c>
      <c r="B17" s="20" t="str">
        <f>LOOKUP(A17,tareas!$A:$A,tareas!$B:$B)</f>
        <v>Elaborar el diagrama de la estructura de archivos del plug-in.</v>
      </c>
      <c r="C17" s="17">
        <f>LOOKUP(A17,tareas!$A:$A,tareas!$C:$C)</f>
        <v>0</v>
      </c>
      <c r="D17" s="17">
        <f>LOOKUP(A17,tareas!$A:$A,tareas!$D:$D)</f>
        <v>0</v>
      </c>
      <c r="E17" s="19">
        <f>LOOKUP(A17,tareas!$A:$A,tareas!$E:$E)</f>
        <v>2</v>
      </c>
      <c r="F17" s="15">
        <f>E17/SUM(tiempo!$J$5:$J$6)</f>
        <v>2.9197080291970802E-2</v>
      </c>
      <c r="G17" s="19">
        <f>LOOKUP(A17,tareas!$A:$A,tareas!$G:$G)</f>
        <v>5</v>
      </c>
      <c r="H17" s="21"/>
      <c r="M17" s="16">
        <f>E17</f>
        <v>2</v>
      </c>
      <c r="P17" s="16">
        <f t="shared" si="0"/>
        <v>0</v>
      </c>
      <c r="Q17" s="15"/>
      <c r="T17" s="16">
        <v>0</v>
      </c>
      <c r="U17" s="16">
        <v>0</v>
      </c>
      <c r="V17" s="16">
        <v>0</v>
      </c>
      <c r="W17" s="16">
        <v>0</v>
      </c>
      <c r="X17" s="16">
        <v>0</v>
      </c>
    </row>
    <row r="18" spans="1:24" ht="25.5">
      <c r="A18" s="18">
        <v>40</v>
      </c>
      <c r="B18" s="20" t="str">
        <f>LOOKUP(A18,tareas!$A:$A,tareas!$B:$B)</f>
        <v>Elaborar la conclusión del documento de arquitectura.</v>
      </c>
      <c r="C18" s="17">
        <f>LOOKUP(A18,tareas!$A:$A,tareas!$C:$C)</f>
        <v>0</v>
      </c>
      <c r="D18" s="17">
        <f>LOOKUP(A18,tareas!$A:$A,tareas!$D:$D)</f>
        <v>0</v>
      </c>
      <c r="E18" s="19">
        <f>LOOKUP(A18,tareas!$A:$A,tareas!$E:$E)</f>
        <v>0.5</v>
      </c>
      <c r="F18" s="15">
        <f>E18/SUM(tiempo!$J$5:$J$6)</f>
        <v>7.2992700729927005E-3</v>
      </c>
      <c r="G18" s="19">
        <f>LOOKUP(A18,tareas!$A:$A,tareas!$G:$G)</f>
        <v>5</v>
      </c>
      <c r="H18" s="21"/>
      <c r="K18" s="16">
        <f>E18</f>
        <v>0.5</v>
      </c>
      <c r="P18" s="16">
        <f t="shared" si="0"/>
        <v>0</v>
      </c>
      <c r="Q18" s="15"/>
      <c r="T18" s="16">
        <v>0</v>
      </c>
      <c r="U18" s="16">
        <v>0</v>
      </c>
      <c r="V18" s="16">
        <v>0</v>
      </c>
      <c r="W18" s="16">
        <v>0</v>
      </c>
      <c r="X18" s="16">
        <v>0</v>
      </c>
    </row>
    <row r="19" spans="1:24">
      <c r="A19" s="18">
        <v>41</v>
      </c>
      <c r="B19" s="20" t="str">
        <f>LOOKUP(A19,tareas!$A:$A,tareas!$B:$B)</f>
        <v>Cursar el tutorial básico de ruby.</v>
      </c>
      <c r="C19" s="17">
        <f>LOOKUP(A19,tareas!$A:$A,tareas!$C:$C)</f>
        <v>0</v>
      </c>
      <c r="D19" s="17">
        <f>LOOKUP(A19,tareas!$A:$A,tareas!$D:$D)</f>
        <v>0</v>
      </c>
      <c r="E19" s="19">
        <f>LOOKUP(A19,tareas!$A:$A,tareas!$E:$E)</f>
        <v>4</v>
      </c>
      <c r="F19" s="15">
        <f>E19/SUM(tiempo!$J$5:$J$6)</f>
        <v>5.8394160583941604E-2</v>
      </c>
      <c r="G19" s="19">
        <f>LOOKUP(A19,tareas!$A:$A,tareas!$G:$G)</f>
        <v>5</v>
      </c>
      <c r="H19" s="21"/>
      <c r="I19" s="16">
        <f>E19/4</f>
        <v>1</v>
      </c>
      <c r="J19" s="16">
        <f>E19/4</f>
        <v>1</v>
      </c>
      <c r="K19" s="16">
        <f>E19/4</f>
        <v>1</v>
      </c>
      <c r="L19" s="16">
        <f>E19/4</f>
        <v>1</v>
      </c>
      <c r="P19" s="16">
        <f t="shared" si="0"/>
        <v>4.6833333333333336</v>
      </c>
      <c r="Q19" s="15">
        <f t="shared" si="1"/>
        <v>5.8394160583941604E-2</v>
      </c>
      <c r="R19" s="16">
        <v>5</v>
      </c>
      <c r="T19" s="16">
        <v>1.25</v>
      </c>
      <c r="U19" s="16">
        <v>1.05</v>
      </c>
      <c r="V19" s="16">
        <v>0.95</v>
      </c>
      <c r="W19" s="16">
        <v>1.4333333333333333</v>
      </c>
      <c r="X19" s="16">
        <v>0</v>
      </c>
    </row>
    <row r="20" spans="1:24" ht="25.5">
      <c r="A20" s="18">
        <v>42</v>
      </c>
      <c r="B20" s="20" t="str">
        <f>LOOKUP(A20,tareas!$A:$A,tareas!$B:$B)</f>
        <v>Prepararse para presentar al equipo el framework Rails.</v>
      </c>
      <c r="C20" s="17">
        <f>LOOKUP(A20,tareas!$A:$A,tareas!$C:$C)</f>
        <v>0</v>
      </c>
      <c r="D20" s="17">
        <f>LOOKUP(A20,tareas!$A:$A,tareas!$D:$D)</f>
        <v>0</v>
      </c>
      <c r="E20" s="19">
        <f>LOOKUP(A20,tareas!$A:$A,tareas!$E:$E)</f>
        <v>3</v>
      </c>
      <c r="F20" s="15">
        <f>E20/SUM(tiempo!$J$5:$J$6)</f>
        <v>4.3795620437956206E-2</v>
      </c>
      <c r="G20" s="19">
        <f>LOOKUP(A20,tareas!$A:$A,tareas!$G:$G)</f>
        <v>5</v>
      </c>
      <c r="M20" s="16">
        <f>E20</f>
        <v>3</v>
      </c>
      <c r="P20" s="16">
        <f t="shared" si="0"/>
        <v>14.916666666666668</v>
      </c>
      <c r="Q20" s="15">
        <f t="shared" si="1"/>
        <v>4.3795620437956206E-2</v>
      </c>
      <c r="R20" s="16">
        <v>5</v>
      </c>
      <c r="T20" s="16">
        <v>4.416666666666667</v>
      </c>
      <c r="U20" s="16">
        <v>0</v>
      </c>
      <c r="V20" s="16">
        <v>0</v>
      </c>
      <c r="W20" s="16">
        <v>0</v>
      </c>
      <c r="X20" s="16">
        <v>10.5</v>
      </c>
    </row>
    <row r="21" spans="1:24">
      <c r="A21" s="18">
        <v>43</v>
      </c>
      <c r="B21" s="20" t="str">
        <f>LOOKUP(A21,tareas!$A:$A,tareas!$B:$B)</f>
        <v>Presentar al equipo el framework Rails.</v>
      </c>
      <c r="C21" s="17">
        <f>LOOKUP(A21,tareas!$A:$A,tareas!$C:$C)</f>
        <v>0</v>
      </c>
      <c r="D21" s="17">
        <f>LOOKUP(A21,tareas!$A:$A,tareas!$D:$D)</f>
        <v>0</v>
      </c>
      <c r="E21" s="19">
        <f>LOOKUP(A21,tareas!$A:$A,tareas!$E:$E)</f>
        <v>5</v>
      </c>
      <c r="F21" s="15">
        <f>E21/SUM(tiempo!$J$5:$J$6)</f>
        <v>7.2992700729927001E-2</v>
      </c>
      <c r="G21" s="19">
        <f>LOOKUP(A21,tareas!$A:$A,tareas!$G:$G)</f>
        <v>5</v>
      </c>
      <c r="I21" s="16">
        <f>E21/5</f>
        <v>1</v>
      </c>
      <c r="J21" s="16">
        <f>E21/5</f>
        <v>1</v>
      </c>
      <c r="K21" s="16">
        <f>E21/5</f>
        <v>1</v>
      </c>
      <c r="L21" s="16">
        <f>E21/5</f>
        <v>1</v>
      </c>
      <c r="M21" s="16">
        <f>E21/5</f>
        <v>1</v>
      </c>
      <c r="P21" s="16">
        <f t="shared" si="0"/>
        <v>2.9333333333333331</v>
      </c>
      <c r="Q21" s="15">
        <f t="shared" si="1"/>
        <v>7.2992700729927001E-2</v>
      </c>
      <c r="R21" s="16">
        <v>5</v>
      </c>
      <c r="T21" s="16">
        <v>1.3333333333333333</v>
      </c>
      <c r="U21" s="16">
        <v>0.53333333333333333</v>
      </c>
      <c r="V21" s="16">
        <v>0</v>
      </c>
      <c r="W21" s="16">
        <v>0.53333333333333333</v>
      </c>
      <c r="X21" s="16">
        <v>0.53333333333333333</v>
      </c>
    </row>
    <row r="22" spans="1:24">
      <c r="A22" s="18">
        <v>44</v>
      </c>
      <c r="B22" s="20" t="str">
        <f>LOOKUP(A22,tareas!$A:$A,tareas!$B:$B)</f>
        <v>Mockup de la vista de la calendarización.</v>
      </c>
      <c r="C22" s="17">
        <f>LOOKUP(A22,tareas!$A:$A,tareas!$C:$C)</f>
        <v>0</v>
      </c>
      <c r="D22" s="17">
        <f>LOOKUP(A22,tareas!$A:$A,tareas!$D:$D)</f>
        <v>0</v>
      </c>
      <c r="E22" s="19">
        <f>LOOKUP(A22,tareas!$A:$A,tareas!$E:$E)</f>
        <v>5</v>
      </c>
      <c r="F22" s="15">
        <f>E22/SUM(tiempo!$J$5:$J$6)</f>
        <v>7.2992700729927001E-2</v>
      </c>
      <c r="G22" s="19">
        <f>LOOKUP(A22,tareas!$A:$A,tareas!$G:$G)</f>
        <v>5</v>
      </c>
      <c r="J22" s="16">
        <f>E22/2</f>
        <v>2.5</v>
      </c>
      <c r="L22" s="16">
        <f>E22/2</f>
        <v>2.5</v>
      </c>
      <c r="P22" s="16">
        <f t="shared" si="0"/>
        <v>3.5</v>
      </c>
      <c r="Q22" s="15">
        <f t="shared" si="1"/>
        <v>7.2992700729927001E-2</v>
      </c>
      <c r="R22" s="16">
        <v>5</v>
      </c>
      <c r="T22" s="16">
        <v>0</v>
      </c>
      <c r="U22" s="16">
        <v>1.75</v>
      </c>
      <c r="V22" s="16">
        <v>0</v>
      </c>
      <c r="W22" s="16">
        <v>1.75</v>
      </c>
      <c r="X22" s="16">
        <v>0</v>
      </c>
    </row>
    <row r="23" spans="1:24" ht="25.5">
      <c r="A23" s="18">
        <v>45</v>
      </c>
      <c r="B23" s="20" t="str">
        <f>LOOKUP(A23,tareas!$A:$A,tareas!$B:$B)</f>
        <v>Elaborar el reporte de cierre del ciclo #2 de TSPi.</v>
      </c>
      <c r="C23" s="17">
        <f>LOOKUP(A23,tareas!$A:$A,tareas!$C:$C)</f>
        <v>0</v>
      </c>
      <c r="D23" s="17">
        <f>LOOKUP(A23,tareas!$A:$A,tareas!$D:$D)</f>
        <v>0</v>
      </c>
      <c r="E23" s="19">
        <f>LOOKUP(A23,tareas!$A:$A,tareas!$E:$E)</f>
        <v>5</v>
      </c>
      <c r="F23" s="15">
        <f>E23/SUM(tiempo!$J$5:$J$6)</f>
        <v>7.2992700729927001E-2</v>
      </c>
      <c r="G23" s="19">
        <f>LOOKUP(A23,tareas!$A:$A,tareas!$G:$G)</f>
        <v>5</v>
      </c>
      <c r="I23" s="16">
        <f>E23/5</f>
        <v>1</v>
      </c>
      <c r="J23" s="16">
        <f>E23/5</f>
        <v>1</v>
      </c>
      <c r="K23" s="16">
        <f>E23/5</f>
        <v>1</v>
      </c>
      <c r="L23" s="16">
        <f>E23/5</f>
        <v>1</v>
      </c>
      <c r="M23" s="16">
        <f>E23/5</f>
        <v>1</v>
      </c>
      <c r="P23" s="16">
        <f t="shared" si="0"/>
        <v>3.8</v>
      </c>
      <c r="Q23" s="15">
        <f t="shared" si="1"/>
        <v>7.2992700729927001E-2</v>
      </c>
      <c r="R23" s="16">
        <v>5</v>
      </c>
      <c r="T23" s="16">
        <v>0.95</v>
      </c>
      <c r="U23" s="16">
        <v>0.95</v>
      </c>
      <c r="V23" s="16">
        <v>0</v>
      </c>
      <c r="W23" s="16">
        <v>0.95</v>
      </c>
      <c r="X23" s="16">
        <v>0.95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K23"/>
  <sheetViews>
    <sheetView zoomScaleNormal="100" workbookViewId="0">
      <selection activeCell="A2" sqref="A2"/>
    </sheetView>
  </sheetViews>
  <sheetFormatPr baseColWidth="10" defaultColWidth="32.85546875" defaultRowHeight="12.75"/>
  <cols>
    <col min="1" max="1" width="3" style="11" bestFit="1" customWidth="1"/>
    <col min="2" max="2" width="35.7109375" style="17" customWidth="1"/>
    <col min="3" max="4" width="45.7109375" style="17" customWidth="1"/>
    <col min="5" max="5" width="15.7109375" style="16" customWidth="1"/>
    <col min="6" max="6" width="15.7109375" style="15" customWidth="1"/>
    <col min="7" max="7" width="15.7109375" style="16" customWidth="1"/>
    <col min="8" max="8" width="2.7109375" style="16" customWidth="1"/>
    <col min="9" max="13" width="15.7109375" style="16" customWidth="1"/>
    <col min="14" max="15" width="2.7109375" style="16" customWidth="1"/>
    <col min="16" max="18" width="15.7109375" style="16" customWidth="1"/>
    <col min="19" max="19" width="2.7109375" style="16" customWidth="1"/>
    <col min="20" max="24" width="15.7109375" style="16" customWidth="1"/>
    <col min="25" max="1025" width="32.85546875" style="11"/>
    <col min="1026" max="16384" width="32.85546875" style="7"/>
  </cols>
  <sheetData>
    <row r="1" spans="1:24" s="2" customFormat="1" ht="57">
      <c r="A1" s="1" t="s">
        <v>8</v>
      </c>
      <c r="B1" s="1" t="s">
        <v>9</v>
      </c>
      <c r="C1" s="1" t="s">
        <v>10</v>
      </c>
      <c r="D1" s="1" t="s">
        <v>11</v>
      </c>
      <c r="E1" s="1" t="s">
        <v>2</v>
      </c>
      <c r="F1" s="14" t="s">
        <v>3</v>
      </c>
      <c r="G1" s="1" t="s">
        <v>12</v>
      </c>
      <c r="H1" s="23"/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P1" s="1" t="s">
        <v>5</v>
      </c>
      <c r="Q1" s="1" t="s">
        <v>6</v>
      </c>
      <c r="R1" s="1" t="s">
        <v>61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</row>
    <row r="2" spans="1:24">
      <c r="A2" s="18">
        <v>46</v>
      </c>
      <c r="B2" s="20" t="str">
        <f>LOOKUP(A2,tareas!$A:$A,tareas!$B:$B)</f>
        <v>Realizar el lanzamiento del ciclo #3 de TSPi.</v>
      </c>
      <c r="C2" s="17">
        <f>LOOKUP(A2,tareas!$A:$A,tareas!$C:$C)</f>
        <v>0</v>
      </c>
      <c r="D2" s="17">
        <f>LOOKUP(A2,tareas!$A:$A,tareas!$D:$D)</f>
        <v>0</v>
      </c>
      <c r="E2" s="19">
        <f>LOOKUP(A2,tareas!$A:$A,tareas!$E:$E)</f>
        <v>5</v>
      </c>
      <c r="G2" s="19">
        <f>LOOKUP(A2,tareas!$A:$A,tareas!$G:$G)</f>
        <v>6</v>
      </c>
      <c r="H2" s="18"/>
      <c r="Q2" s="15"/>
    </row>
    <row r="3" spans="1:24">
      <c r="A3" s="18"/>
      <c r="B3" s="20"/>
      <c r="E3" s="19"/>
      <c r="G3" s="19"/>
      <c r="H3" s="18"/>
      <c r="Q3" s="15"/>
    </row>
    <row r="4" spans="1:24">
      <c r="A4" s="18"/>
      <c r="B4" s="20"/>
      <c r="E4" s="19"/>
      <c r="G4" s="19"/>
      <c r="H4" s="18"/>
      <c r="Q4" s="15"/>
    </row>
    <row r="5" spans="1:24">
      <c r="A5" s="18"/>
      <c r="B5" s="20"/>
      <c r="E5" s="19"/>
      <c r="G5" s="19"/>
      <c r="H5" s="18"/>
      <c r="Q5" s="15"/>
    </row>
    <row r="6" spans="1:24">
      <c r="A6" s="18"/>
      <c r="B6" s="20"/>
      <c r="E6" s="19"/>
      <c r="G6" s="19"/>
      <c r="H6" s="22"/>
      <c r="Q6" s="15"/>
    </row>
    <row r="7" spans="1:24">
      <c r="A7" s="18"/>
      <c r="B7" s="20"/>
      <c r="E7" s="19"/>
      <c r="G7" s="19"/>
      <c r="H7" s="21"/>
      <c r="Q7" s="15"/>
    </row>
    <row r="8" spans="1:24">
      <c r="A8" s="18"/>
      <c r="B8" s="20"/>
      <c r="E8" s="19"/>
      <c r="G8" s="19"/>
      <c r="H8" s="21"/>
      <c r="Q8" s="15"/>
    </row>
    <row r="9" spans="1:24">
      <c r="A9" s="18"/>
      <c r="B9" s="20"/>
      <c r="E9" s="19"/>
      <c r="G9" s="19"/>
      <c r="H9" s="21"/>
      <c r="Q9" s="15"/>
    </row>
    <row r="10" spans="1:24">
      <c r="A10" s="18"/>
      <c r="B10" s="20"/>
      <c r="E10" s="19"/>
      <c r="G10" s="19"/>
      <c r="H10" s="21"/>
      <c r="Q10" s="15"/>
    </row>
    <row r="11" spans="1:24">
      <c r="A11" s="18"/>
      <c r="B11" s="20"/>
      <c r="E11" s="19"/>
      <c r="G11" s="19"/>
      <c r="H11" s="21"/>
      <c r="Q11" s="15"/>
    </row>
    <row r="12" spans="1:24">
      <c r="A12" s="18"/>
      <c r="B12" s="20"/>
      <c r="E12" s="19"/>
      <c r="G12" s="19"/>
      <c r="Q12" s="15"/>
    </row>
    <row r="13" spans="1:24">
      <c r="A13" s="18"/>
      <c r="B13" s="20"/>
      <c r="E13" s="19"/>
      <c r="G13" s="19"/>
      <c r="H13" s="21"/>
      <c r="Q13" s="15"/>
    </row>
    <row r="14" spans="1:24">
      <c r="A14" s="18"/>
      <c r="B14" s="20"/>
      <c r="E14" s="19"/>
      <c r="G14" s="19"/>
      <c r="H14" s="21"/>
      <c r="Q14" s="15"/>
    </row>
    <row r="15" spans="1:24">
      <c r="A15" s="18"/>
      <c r="B15" s="20"/>
      <c r="E15" s="19"/>
      <c r="G15" s="19"/>
      <c r="H15" s="21"/>
      <c r="Q15" s="15"/>
    </row>
    <row r="16" spans="1:24">
      <c r="A16" s="18"/>
      <c r="B16" s="20"/>
      <c r="E16" s="19"/>
      <c r="G16" s="19"/>
      <c r="H16" s="21"/>
      <c r="Q16" s="15"/>
    </row>
    <row r="17" spans="1:17">
      <c r="A17" s="18"/>
      <c r="B17" s="20"/>
      <c r="E17" s="19"/>
      <c r="G17" s="19"/>
      <c r="H17" s="21"/>
      <c r="Q17" s="15"/>
    </row>
    <row r="18" spans="1:17">
      <c r="A18" s="18"/>
      <c r="B18" s="20"/>
      <c r="E18" s="19"/>
      <c r="G18" s="19"/>
      <c r="H18" s="21"/>
      <c r="Q18" s="15"/>
    </row>
    <row r="19" spans="1:17">
      <c r="A19" s="18"/>
      <c r="B19" s="20"/>
      <c r="E19" s="19"/>
      <c r="G19" s="19"/>
      <c r="H19" s="21"/>
      <c r="Q19" s="15"/>
    </row>
    <row r="20" spans="1:17">
      <c r="A20" s="18"/>
      <c r="B20" s="20"/>
      <c r="E20" s="19"/>
      <c r="G20" s="19"/>
      <c r="Q20" s="15"/>
    </row>
    <row r="21" spans="1:17">
      <c r="A21" s="18"/>
      <c r="B21" s="20"/>
      <c r="E21" s="19"/>
      <c r="G21" s="19"/>
      <c r="Q21" s="15"/>
    </row>
    <row r="22" spans="1:17">
      <c r="A22" s="18"/>
      <c r="B22" s="20"/>
      <c r="E22" s="19"/>
      <c r="G22" s="19"/>
      <c r="Q22" s="15"/>
    </row>
    <row r="23" spans="1:17">
      <c r="A23" s="18"/>
      <c r="B23" s="20"/>
      <c r="E23" s="19"/>
      <c r="G23" s="19"/>
      <c r="Q23" s="15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ganancias</vt:lpstr>
      <vt:lpstr>tiempo</vt:lpstr>
      <vt:lpstr>tareas</vt:lpstr>
      <vt:lpstr>1</vt:lpstr>
      <vt:lpstr>2</vt:lpstr>
      <vt:lpstr>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2014-10-23T22:39:36Z</dcterms:created>
  <dcterms:modified xsi:type="dcterms:W3CDTF">2014-10-27T16:25:01Z</dcterms:modified>
</cp:coreProperties>
</file>