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ng294\src\cis\libcalc\auto_report_pipeline1.1\docs\"/>
    </mc:Choice>
  </mc:AlternateContent>
  <xr:revisionPtr revIDLastSave="0" documentId="8_{4A293D7F-7128-4464-9E16-DF9D407D5544}" xr6:coauthVersionLast="46" xr6:coauthVersionMax="46" xr10:uidLastSave="{00000000-0000-0000-0000-000000000000}"/>
  <bookViews>
    <workbookView xWindow="-110" yWindow="-110" windowWidth="19420" windowHeight="10080" xr2:uid="{8F66A817-5727-4F6D-9C82-61ADFE17A553}"/>
  </bookViews>
  <sheets>
    <sheet name="INFO2" sheetId="1" r:id="rId1"/>
  </sheets>
  <externalReferences>
    <externalReference r:id="rId2"/>
  </externalReferences>
  <definedNames>
    <definedName name="Bit1_Avg_ZAreaCut">[1]ZONE_OF_INTEREST!$AP$5</definedName>
    <definedName name="Bit1_Avg_ZCircumferential">[1]ZONE_OF_INTEREST!$V$5</definedName>
    <definedName name="Bit1_Avg_ZCircumferential_Workrate">[1]ZONE_OF_INTEREST!$AA$5</definedName>
    <definedName name="Bit1_Avg_ZCutter_Torque">[1]ZONE_OF_INTEREST!$BO$5</definedName>
    <definedName name="Bit1_Avg_ZDelam">[1]ZONE_OF_INTEREST!$CD$5</definedName>
    <definedName name="Bit1_Avg_ZDelam_Workrate">[1]ZONE_OF_INTEREST!$CI$5</definedName>
    <definedName name="Bit1_Avg_ZNormal">[1]ZONE_OF_INTEREST!$G$5</definedName>
    <definedName name="Bit1_Avg_ZNormal_Workrate">[1]ZONE_OF_INTEREST!$L$5</definedName>
    <definedName name="Bit1_Avg_ZProE_fx">[1]ZONE_OF_INTEREST!$AZ$5</definedName>
    <definedName name="Bit1_Avg_ZProE_fy">[1]ZONE_OF_INTEREST!$BE$5</definedName>
    <definedName name="Bit1_Avg_ZProE_fz">[1]ZONE_OF_INTEREST!$BJ$5</definedName>
    <definedName name="Bit1_Avg_ZResultant">[1]ZONE_OF_INTEREST!$BT$5</definedName>
    <definedName name="Bit1_Avg_ZResultant_Workrate">[1]ZONE_OF_INTEREST!$BY$5</definedName>
    <definedName name="Bit1_Avg_ZVertical">[1]ZONE_OF_INTEREST!$Q$5</definedName>
    <definedName name="Bit1_Avg_ZVolCut">[1]ZONE_OF_INTEREST!$AU$5</definedName>
    <definedName name="Bit1_Avg_ZWearFlatArea">[1]ZONE_OF_INTEREST!$AK$5</definedName>
    <definedName name="Bit1_Back_Rake">[1]BIT1!$F$5:$F$58</definedName>
    <definedName name="Bit1_BETA">[1]SUMMARY!$BZ$6:$BZ$23</definedName>
    <definedName name="Bit1_BladeCt">[1]INFO!$F$4</definedName>
    <definedName name="Bit1_Case1_AreaCut">[1]BIT1!$Z$5:$Z$58</definedName>
    <definedName name="Bit1_Case1_Circumferential">[1]BIT1!$AC$5:$AC$58</definedName>
    <definedName name="Bit1_Case1_Circumferential_Workrate">[1]BIT1!$AO$5:$AO$58</definedName>
    <definedName name="Bit1_Case1_Cutter_Torque">[1]BIT1!$AN$5:$AN$58</definedName>
    <definedName name="Bit1_Case1_Delam">[1]BIT1!$AU$5:$AU$58</definedName>
    <definedName name="Bit1_Case1_Delam_Workrate">[1]BIT1!$AV$5:$AV$58</definedName>
    <definedName name="Bit1_Case1_Normal">[1]BIT1!$AE$5:$AE$58</definedName>
    <definedName name="Bit1_Case1_Normal_Workrate">[1]BIT1!$AP$5:$AP$58</definedName>
    <definedName name="Bit1_Case1_NormalInner">[1]BIT1!$AE$5:$AE$16</definedName>
    <definedName name="Bit1_Case1_NormalOuter">[1]BIT1!$AE$17:$AE$58</definedName>
    <definedName name="Bit1_Case1_ProE_fx">[1]BIT1!$AK$5:$AK$58</definedName>
    <definedName name="Bit1_Case1_ProE_fy">[1]BIT1!$AL$5:$AL$58</definedName>
    <definedName name="Bit1_Case1_ProE_fz">[1]BIT1!$AM$5:$AM$58</definedName>
    <definedName name="Bit1_Case1_Resultant">[1]BIT1!$AS$5:$AS$58</definedName>
    <definedName name="Bit1_Case1_Resultant_Workrate">[1]BIT1!$AT$5:$AT$58</definedName>
    <definedName name="Bit1_Case1_Side">[1]BIT1!$AR$5:$AR$58</definedName>
    <definedName name="Bit1_Case1_TQ_BIT">[1]BIT1!$AW$5:$AW$58</definedName>
    <definedName name="Bit1_Case1_Vertical">[1]BIT1!$AD$5:$AD$58</definedName>
    <definedName name="Bit1_Case1_VolCut">[1]BIT1!$AA$5:$AA$58</definedName>
    <definedName name="Bit1_Case1_WearFlatArea">[1]BIT1!$AG$5:$AG$58</definedName>
    <definedName name="Bit1_Case2_AreaCut">[1]BIT1!$AY$5:$AY$58</definedName>
    <definedName name="Bit1_Case2_Circumferential">[1]BIT1!$BB$5:$BB$58</definedName>
    <definedName name="Bit1_Case2_Circumferential_Workrate">[1]BIT1!$BN$5:$BN$58</definedName>
    <definedName name="Bit1_Case2_Cutter_Torque">[1]BIT1!$BM$5:$BM$58</definedName>
    <definedName name="Bit1_Case2_Delam">[1]BIT1!$BT$5:$BT$58</definedName>
    <definedName name="Bit1_Case2_Delam_Workrate">[1]BIT1!$BU$5:$BU$58</definedName>
    <definedName name="Bit1_Case2_Normal">[1]BIT1!$BD$5:$BD$58</definedName>
    <definedName name="Bit1_Case2_Normal_Workrate">[1]BIT1!$BO$5:$BO$58</definedName>
    <definedName name="Bit1_Case2_ProE_fx">[1]BIT1!$BJ$5:$BJ$58</definedName>
    <definedName name="Bit1_Case2_ProE_fy">[1]BIT1!$BK$5:$BK$58</definedName>
    <definedName name="Bit1_Case2_ProE_fz">[1]BIT1!$BL$5:$BL$58</definedName>
    <definedName name="Bit1_Case2_Resultant">[1]BIT1!$BR$5:$BR$58</definedName>
    <definedName name="Bit1_Case2_Resultant_Workrate">[1]BIT1!$BS$5:$BS$58</definedName>
    <definedName name="Bit1_Case2_Side">[1]BIT1!$BQ$5:$BQ$58</definedName>
    <definedName name="Bit1_Case2_TQ_BIT">[1]BIT1!$BV$5:$BV$58</definedName>
    <definedName name="Bit1_Case2_Vertical">[1]BIT1!$BC$5:$BC$58</definedName>
    <definedName name="Bit1_Case2_VolCut">[1]BIT1!$AZ$5:$AZ$58</definedName>
    <definedName name="Bit1_Case2_WearFlatArea">[1]BIT1!$BF$5:$BF$58</definedName>
    <definedName name="Bit1_Case3_AreaCut">[1]BIT1!$BX$5:$BX$58</definedName>
    <definedName name="Bit1_Case3_Circumferential">[1]BIT1!$CA$5:$CA$58</definedName>
    <definedName name="Bit1_Case3_Circumferential_Workrate">[1]BIT1!$CM$5:$CM$58</definedName>
    <definedName name="Bit1_Case3_Cutter_Torque">[1]BIT1!$CL$5:$CL$58</definedName>
    <definedName name="Bit1_Case3_Delam">[1]BIT1!$CS$5:$CS$58</definedName>
    <definedName name="Bit1_Case3_Delam_Workrate">[1]BIT1!$CT$5:$CT$58</definedName>
    <definedName name="Bit1_Case3_Normal">[1]BIT1!$CC$5:$CC$58</definedName>
    <definedName name="Bit1_Case3_Normal_Workrate">[1]BIT1!$CN$5:$CN$58</definedName>
    <definedName name="Bit1_Case3_ProE_fx">[1]BIT1!$CI$5:$CI$58</definedName>
    <definedName name="Bit1_Case3_ProE_fy">[1]BIT1!$CJ$5:$CJ$58</definedName>
    <definedName name="Bit1_Case3_ProE_fz">[1]BIT1!$CK$5:$CK$58</definedName>
    <definedName name="Bit1_Case3_Resultant">[1]BIT1!$CQ$5:$CQ$58</definedName>
    <definedName name="Bit1_Case3_Resultant_Workrate">[1]BIT1!$CR$5:$CR$58</definedName>
    <definedName name="Bit1_Case3_Side">[1]BIT1!$CP$5:$CP$58</definedName>
    <definedName name="Bit1_Case3_TQ_BIT">[1]BIT1!$CU$5:$CU$58</definedName>
    <definedName name="Bit1_Case3_Vertical">[1]BIT1!$CB$5:$CB$58</definedName>
    <definedName name="Bit1_Case3_VolCut">[1]BIT1!$BY$5:$BY$58</definedName>
    <definedName name="Bit1_Case3_WearFlatArea">[1]BIT1!$CE$5:$CE$58</definedName>
    <definedName name="Bit1_Case4_AreaCut">[1]BIT1!$CW$5:$CW$58</definedName>
    <definedName name="Bit1_Case4_Circumferential">[1]BIT1!$CZ$5:$CZ$58</definedName>
    <definedName name="Bit1_Case4_Circumferential_Workrate">[1]BIT1!$DL$5:$DL$58</definedName>
    <definedName name="Bit1_Case4_Cutter_Torque">[1]BIT1!$DK$5:$DK$58</definedName>
    <definedName name="Bit1_Case4_Delam">[1]BIT1!$DR$5:$DR$58</definedName>
    <definedName name="Bit1_Case4_Delam_Workrate">[1]BIT1!$DS$5:$DS$58</definedName>
    <definedName name="Bit1_Case4_Normal">[1]BIT1!$DB$5:$DB$58</definedName>
    <definedName name="Bit1_Case4_Normal_Workrate">[1]BIT1!$DM$5:$DM$58</definedName>
    <definedName name="Bit1_Case4_ProE_fx">[1]BIT1!$DH$5:$DH$58</definedName>
    <definedName name="Bit1_Case4_ProE_fy">[1]BIT1!$DI$5:$DI$58</definedName>
    <definedName name="Bit1_Case4_ProE_fz">[1]BIT1!$DJ$5:$DJ$58</definedName>
    <definedName name="Bit1_Case4_Resultant">[1]BIT1!$DP$5:$DP$58</definedName>
    <definedName name="Bit1_Case4_Resultant_Workrate">[1]BIT1!$DQ$5:$DQ$58</definedName>
    <definedName name="Bit1_Case4_Side">[1]BIT1!$DO$5:$DO$58</definedName>
    <definedName name="Bit1_Case4_TQ_BIT">[1]BIT1!$DT$5:$DT$58</definedName>
    <definedName name="Bit1_Case4_Vertical">[1]BIT1!$DA$5:$DA$58</definedName>
    <definedName name="Bit1_Case4_VolCut">[1]BIT1!$CX$5:$CX$58</definedName>
    <definedName name="Bit1_Case4_WearFlatArea">[1]BIT1!$DD$5:$DD$58</definedName>
    <definedName name="Bit1_Case5_AreaCut">[1]BIT1!$DV$5:$DV$58</definedName>
    <definedName name="Bit1_Case5_Circumferential">[1]BIT1!$DY$5:$DY$58</definedName>
    <definedName name="Bit1_Case5_Circumferential_Workrate">[1]BIT1!$EK$5:$EK$58</definedName>
    <definedName name="Bit1_Case5_Cutter_Torque">[1]BIT1!$EJ$5:$EJ$58</definedName>
    <definedName name="Bit1_Case5_Delam">[1]BIT1!$EQ$5:$EQ$58</definedName>
    <definedName name="Bit1_Case5_Delam_Workrate">[1]BIT1!$ER$5:$ER$58</definedName>
    <definedName name="Bit1_Case5_Normal">[1]BIT1!$EA$5:$EA$58</definedName>
    <definedName name="Bit1_Case5_Normal_Workrate">[1]BIT1!$EL$5:$EL$58</definedName>
    <definedName name="Bit1_Case5_ProE_fx">[1]BIT1!$EG$5:$EG$58</definedName>
    <definedName name="Bit1_Case5_ProE_fy">[1]BIT1!$EH$5:$EH$58</definedName>
    <definedName name="Bit1_Case5_ProE_fz">[1]BIT1!$EI$5:$EI$58</definedName>
    <definedName name="Bit1_Case5_Resultant">[1]BIT1!$EO$5:$EO$58</definedName>
    <definedName name="Bit1_Case5_Resultant_Workrate">[1]BIT1!$EP$5:$EP$58</definedName>
    <definedName name="Bit1_Case5_Side">[1]BIT1!$EN$5:$EN$58</definedName>
    <definedName name="Bit1_Case5_TQ_BIT">[1]BIT1!$ES$5:$ES$58</definedName>
    <definedName name="Bit1_Case5_Vertical">[1]BIT1!$DZ$5:$DZ$58</definedName>
    <definedName name="Bit1_Case5_VolCut">[1]BIT1!$DW$5:$DW$58</definedName>
    <definedName name="Bit1_Case5_WearFlatArea">[1]BIT1!$EC$5:$EC$58</definedName>
    <definedName name="Bit1_CaseWear_AreaCut">[1]BIT1!$ABM$5:$ABM$54</definedName>
    <definedName name="Bit1_CaseWear_Circumferential">[1]BIT1!$ABO$5:$ABO$54</definedName>
    <definedName name="Bit1_CaseWear_Circumferential_Workrate">[1]BIT1!$ABS$5:$ABS$54</definedName>
    <definedName name="Bit1_CaseWear_Normal">[1]BIT1!$ABQ$5:$ABQ$54</definedName>
    <definedName name="Bit1_CaseWear_Normal_Workrate">[1]BIT1!$ABT$5:$ABT$54</definedName>
    <definedName name="Bit1_CaseWear_Vertical">[1]BIT1!$ABP$5:$ABP$54</definedName>
    <definedName name="Bit1_CaseWear_VolCut">[1]BIT1!$ABN$5:$ABN$54</definedName>
    <definedName name="Bit1_CaseWear_WearFlatArea">[1]BIT1!$ABR$5:$ABR$54</definedName>
    <definedName name="Bit1_CIF">[1]SUMMARY!$BL$6:$BL$23</definedName>
    <definedName name="Bit1_Cone">[1]BIT1!$P$5:$P$12</definedName>
    <definedName name="Bit1_ConeAngle">[1]INFO!$Z$4</definedName>
    <definedName name="Bit1_ControlList">[1]SUMMARY!$J$6:$J$23</definedName>
    <definedName name="Bit1_CUM_FOOT">[1]SUMMARY!$AK$6:$AK$23</definedName>
    <definedName name="Bit1_CUM_HRS">[1]SUMMARY!$AD$6:$AD$23</definedName>
    <definedName name="Bit1_Cutter_Distance">[1]BIT1!$M$5:$M$58</definedName>
    <definedName name="Bit1_Diam">[1]INFO!$E$4</definedName>
    <definedName name="Bit1_DOC">[1]SUMMARY!$Q$6:$Q$23</definedName>
    <definedName name="Bit1_Exposure">[1]BIT1!$K$5:$K$58</definedName>
    <definedName name="Bit1_ForceRatio">[1]FORCE_RATIOS!$H$5:$H$6</definedName>
    <definedName name="Bit1_Gauge">[1]BIT1!$P$53:$P$58</definedName>
    <definedName name="Bit1_GPLen">[1]INFO!$AK$4</definedName>
    <definedName name="Bit1_GPWidth">[1]INFO!$AJ$4</definedName>
    <definedName name="Bit1_Height">[1]BIT1!$D$5:$D$58</definedName>
    <definedName name="Bit1_Height2">[1]BIT1!$N$5:$N$58</definedName>
    <definedName name="Bit1_Height3">[1]BIT1!$O$5:$O$58</definedName>
    <definedName name="Bit1_I2_ConeBR">INFO2!$C$10</definedName>
    <definedName name="Bit1_I2_ConeQty">INFO2!$C$9</definedName>
    <definedName name="Bit1_I2_ConeSize">INFO2!$C$8</definedName>
    <definedName name="Bit1_I2_ConeSR">INFO2!$C$11</definedName>
    <definedName name="Bit1_I2_FaceBR">INFO2!$C$15</definedName>
    <definedName name="Bit1_I2_FaceQty">INFO2!$C$14</definedName>
    <definedName name="Bit1_I2_FaceSize">INFO2!$C$13</definedName>
    <definedName name="Bit1_I2_FaceSR">INFO2!$C$16</definedName>
    <definedName name="Bit1_I2_GaugeBR">INFO2!$C$20</definedName>
    <definedName name="Bit1_I2_GaugeQty">INFO2!$C$19</definedName>
    <definedName name="Bit1_I2_GaugeSize">INFO2!$C$18</definedName>
    <definedName name="Bit1_I2_GaugeSR">INFO2!$C$21</definedName>
    <definedName name="Bit1_I2_Name">INFO2!$C$1</definedName>
    <definedName name="Bit1_InnerForces">[1]FORCE_RATIOS!$G$5</definedName>
    <definedName name="Bit1_Name">[1]HOME!$J$8</definedName>
    <definedName name="Bit1_NF_Title">[1]HOME!$N$8</definedName>
    <definedName name="Bit1_Nose">[1]BIT1!$P$13:$P$19</definedName>
    <definedName name="Bit1_NoseLocDia">[1]INFO!$AG$4</definedName>
    <definedName name="Bit1_OuterForces">[1]FORCE_RATIOS!$G$6</definedName>
    <definedName name="Bit1_Radius">[1]BIT1!$B$5:$B$58</definedName>
    <definedName name="Bit1_RIF">[1]SUMMARY!$BS$6:$BS$23</definedName>
    <definedName name="Bit1_RIF_CIF">[1]SUMMARY!$CG$6:$CG$23</definedName>
    <definedName name="Bit1_RIF_CIF_Normal">[1]SUMMARY!$CN$6:$CN$23</definedName>
    <definedName name="Bit1_Roll">[1]BIT1!$Q$5:$Q$58</definedName>
    <definedName name="Bit1_ROP">[1]SUMMARY!$J$6:$J$8</definedName>
    <definedName name="Bit1_ROP_TORQUE">[1]SUMMARY!$CU$6:$CU$23</definedName>
    <definedName name="Bit1_Shoulder">[1]BIT1!$P$20:$P$52</definedName>
    <definedName name="Bit1_Side_Rake">[1]BIT1!$G$5:$G$58</definedName>
    <definedName name="Bit1_Sum_ZAreaCut">[1]ZONE_OF_INTEREST!$AN$5</definedName>
    <definedName name="Bit1_Sum_ZCircumferential">[1]ZONE_OF_INTEREST!$T$5</definedName>
    <definedName name="Bit1_Sum_ZCircumferential_Workrate">[1]ZONE_OF_INTEREST!$Y$5</definedName>
    <definedName name="Bit1_Sum_ZCutter_Torque">[1]ZONE_OF_INTEREST!$BM$5</definedName>
    <definedName name="Bit1_Sum_ZDelam">[1]ZONE_OF_INTEREST!$CB$5</definedName>
    <definedName name="Bit1_Sum_ZDelam_Workrate">[1]ZONE_OF_INTEREST!$CG$5</definedName>
    <definedName name="Bit1_Sum_ZNormal">[1]ZONE_OF_INTEREST!$E$5</definedName>
    <definedName name="Bit1_Sum_ZNormal_Workrate">[1]ZONE_OF_INTEREST!$J$5</definedName>
    <definedName name="Bit1_Sum_ZProE_fx">[1]ZONE_OF_INTEREST!$AX$5</definedName>
    <definedName name="Bit1_Sum_ZProE_fy">[1]ZONE_OF_INTEREST!$BC$5</definedName>
    <definedName name="Bit1_Sum_ZProE_fz">[1]ZONE_OF_INTEREST!$BH$5</definedName>
    <definedName name="Bit1_Sum_ZResultant">[1]ZONE_OF_INTEREST!$BR$5</definedName>
    <definedName name="Bit1_Sum_ZResultant_Workrate">[1]ZONE_OF_INTEREST!$BW$5</definedName>
    <definedName name="Bit1_Sum_ZVertical">[1]ZONE_OF_INTEREST!$O$5</definedName>
    <definedName name="Bit1_Sum_ZVolCut">[1]ZONE_OF_INTEREST!$AS$5</definedName>
    <definedName name="Bit1_Sum_ZWearFlatArea">[1]ZONE_OF_INTEREST!$AI$5</definedName>
    <definedName name="Bit1_Tag">[1]BIT1!$P$5:$P$58</definedName>
    <definedName name="Bit1_TIF">[1]SUMMARY!$BE$6:$BE$23</definedName>
    <definedName name="Bit1_TORQUE">[1]SUMMARY!$AR$6:$AR$23</definedName>
    <definedName name="Bit1_WR_Title">[1]HOME!$N$9</definedName>
    <definedName name="Bit1_XAxis">[1]BIT1!$W$5:$W$58</definedName>
    <definedName name="Bit2_Avg_ZAreaCut">[1]ZONE_OF_INTEREST!$AP$6</definedName>
    <definedName name="Bit2_Avg_ZCircumferential">[1]ZONE_OF_INTEREST!$V$6</definedName>
    <definedName name="Bit2_Avg_ZCircumferential_Workrate">[1]ZONE_OF_INTEREST!$AA$6</definedName>
    <definedName name="Bit2_Avg_ZCutter_Torque">[1]ZONE_OF_INTEREST!$BO$6</definedName>
    <definedName name="Bit2_Avg_ZDelam">[1]ZONE_OF_INTEREST!$CD$6</definedName>
    <definedName name="Bit2_Avg_ZDelam_Workrate">[1]ZONE_OF_INTEREST!$CI$6</definedName>
    <definedName name="Bit2_Avg_ZNormal">[1]ZONE_OF_INTEREST!$G$6</definedName>
    <definedName name="Bit2_Avg_ZNormal_Workrate">[1]ZONE_OF_INTEREST!$L$6</definedName>
    <definedName name="Bit2_Avg_ZProE_fx">[1]ZONE_OF_INTEREST!$AZ$6</definedName>
    <definedName name="Bit2_Avg_ZProE_fy">[1]ZONE_OF_INTEREST!$BE$6</definedName>
    <definedName name="Bit2_Avg_ZProE_fz">[1]ZONE_OF_INTEREST!$BJ$6</definedName>
    <definedName name="Bit2_Avg_ZResultant">[1]ZONE_OF_INTEREST!$BT$6</definedName>
    <definedName name="Bit2_Avg_ZResultant_Workrate">[1]ZONE_OF_INTEREST!$BY$6</definedName>
    <definedName name="Bit2_Avg_ZVertical">[1]ZONE_OF_INTEREST!$Q$6</definedName>
    <definedName name="Bit2_Avg_ZVolCut">[1]ZONE_OF_INTEREST!$AU$6</definedName>
    <definedName name="Bit2_Avg_ZWearFlatArea">[1]ZONE_OF_INTEREST!$AK$6</definedName>
    <definedName name="Bit2_Back_Rake">[1]BIT2!$F$5:$F$58</definedName>
    <definedName name="Bit2_BETA">[1]SUMMARY!$CA$6:$CA$23</definedName>
    <definedName name="Bit2_BladeCt">[1]INFO!$F$8</definedName>
    <definedName name="Bit2_Case1_Circumferential">[1]BIT2!$AC$5:$AC$58</definedName>
    <definedName name="Bit2_Case1_Normal">[1]BIT2!$AE$5:$AE$58</definedName>
    <definedName name="Bit2_Case1_Normal_Workrate">[1]BIT2!$AP$5:$AP$58</definedName>
    <definedName name="Bit2_Case1_NormalInner">[1]BIT2!$AE$5:$AE$16</definedName>
    <definedName name="Bit2_Case1_NormalOuter">[1]BIT2!$AE$17:$AE$58</definedName>
    <definedName name="Bit2_Case1_Vertical">[1]BIT2!$AD$5:$AD$58</definedName>
    <definedName name="Bit2_Case1_WearFlatArea">[1]BIT2!$AG$5:$AG$58</definedName>
    <definedName name="Bit2_Case2_AreaCut">[1]BIT2!$AY$5:$AY$58</definedName>
    <definedName name="Bit2_Case2_Circumferential">[1]BIT2!$BB$5:$BB$58</definedName>
    <definedName name="Bit2_Case2_Circumferential_Workrate">[1]BIT2!$BN$5:$BN$58</definedName>
    <definedName name="Bit2_Case2_Cutter_Torque">[1]BIT2!$BM$5:$BM$58</definedName>
    <definedName name="Bit2_Case2_Delam">[1]BIT2!$BT$5:$BT$58</definedName>
    <definedName name="Bit2_Case2_Delam_Workrate">[1]BIT2!$BU$5:$BU$58</definedName>
    <definedName name="Bit2_Case2_Normal">[1]BIT2!$BD$5:$BD$58</definedName>
    <definedName name="Bit2_Case2_Normal_Workrate">[1]BIT2!$BO$5:$BO$58</definedName>
    <definedName name="Bit2_Case2_ProE_fx">[1]BIT2!$BJ$5:$BJ$58</definedName>
    <definedName name="Bit2_Case2_ProE_fy">[1]BIT2!$BK$5:$BK$58</definedName>
    <definedName name="Bit2_Case2_ProE_fz">[1]BIT2!$BL$5:$BL$58</definedName>
    <definedName name="Bit2_Case2_Resultant">[1]BIT2!$BR$5:$BR$58</definedName>
    <definedName name="Bit2_Case2_Resultant_Workrate">[1]BIT2!$BS$5:$BS$58</definedName>
    <definedName name="Bit2_Case2_Side">[1]BIT2!$BQ$5:$BQ$58</definedName>
    <definedName name="Bit2_Case2_TQ_BIT">[1]BIT2!$BV$5:$BV$58</definedName>
    <definedName name="Bit2_Case2_Vertical">[1]BIT2!$BC$5:$BC$58</definedName>
    <definedName name="Bit2_Case2_VolCut">[1]BIT2!$AZ$5:$AZ$58</definedName>
    <definedName name="Bit2_Case2_WearFlatArea">[1]BIT2!$BF$5:$BF$58</definedName>
    <definedName name="Bit2_Case3_AreaCut">[1]BIT2!$BX$5:$BX$58</definedName>
    <definedName name="Bit2_Case3_Circumferential">[1]BIT2!$CA$5:$CA$58</definedName>
    <definedName name="Bit2_Case3_Circumferential_Workrate">[1]BIT2!$CM$5:$CM$58</definedName>
    <definedName name="Bit2_Case3_Cutter_Torque">[1]BIT2!$CL$5:$CL$58</definedName>
    <definedName name="Bit2_Case3_Delam">[1]BIT2!$CS$5:$CS$58</definedName>
    <definedName name="Bit2_Case3_Delam_Workrate">[1]BIT2!$CT$5:$CT$58</definedName>
    <definedName name="Bit2_Case3_Normal">[1]BIT2!$CC$5:$CC$58</definedName>
    <definedName name="Bit2_Case3_Normal_Workrate">[1]BIT2!$CN$5:$CN$58</definedName>
    <definedName name="Bit2_Case3_ProE_fx">[1]BIT2!$CI$5:$CI$58</definedName>
    <definedName name="Bit2_Case3_ProE_fy">[1]BIT2!$CJ$5:$CJ$58</definedName>
    <definedName name="Bit2_Case3_ProE_fz">[1]BIT2!$CK$5:$CK$58</definedName>
    <definedName name="Bit2_Case3_Resultant">[1]BIT2!$CQ$5:$CQ$58</definedName>
    <definedName name="Bit2_Case3_Resultant_Workrate">[1]BIT2!$CR$5:$CR$58</definedName>
    <definedName name="Bit2_Case3_Side">[1]BIT2!$CP$5:$CP$58</definedName>
    <definedName name="Bit2_Case3_TQ_BIT">[1]BIT2!$CU$5:$CU$58</definedName>
    <definedName name="Bit2_Case3_Vertical">[1]BIT2!$CB$5:$CB$58</definedName>
    <definedName name="Bit2_Case3_VolCut">[1]BIT2!$BY$5:$BY$58</definedName>
    <definedName name="Bit2_Case3_WearFlatArea">[1]BIT2!$CE$5:$CE$58</definedName>
    <definedName name="Bit2_Case4_AreaCut">[1]BIT2!$CW$5:$CW$58</definedName>
    <definedName name="Bit2_Case4_Circumferential">[1]BIT2!$CZ$5:$CZ$58</definedName>
    <definedName name="Bit2_Case4_Circumferential_Workrate">[1]BIT2!$DL$5:$DL$58</definedName>
    <definedName name="Bit2_Case4_Cutter_Torque">[1]BIT2!$DK$5:$DK$58</definedName>
    <definedName name="Bit2_Case4_Delam">[1]BIT2!$DR$5:$DR$58</definedName>
    <definedName name="Bit2_Case4_Delam_Workrate">[1]BIT2!$DS$5:$DS$58</definedName>
    <definedName name="Bit2_Case4_Normal">[1]BIT2!$DB$5:$DB$58</definedName>
    <definedName name="Bit2_Case4_Normal_Workrate">[1]BIT2!$DM$5:$DM$58</definedName>
    <definedName name="Bit2_Case4_ProE_fx">[1]BIT2!$DH$5:$DH$58</definedName>
    <definedName name="Bit2_Case4_ProE_fy">[1]BIT2!$DI$5:$DI$58</definedName>
    <definedName name="Bit2_Case4_ProE_fz">[1]BIT2!$DJ$5:$DJ$58</definedName>
    <definedName name="Bit2_Case4_Resultant">[1]BIT2!$DP$5:$DP$58</definedName>
    <definedName name="Bit2_Case4_Resultant_Workrate">[1]BIT2!$DQ$5:$DQ$58</definedName>
    <definedName name="Bit2_Case4_Side">[1]BIT2!$DO$5:$DO$58</definedName>
    <definedName name="Bit2_Case4_TQ_BIT">[1]BIT2!$DT$5:$DT$58</definedName>
    <definedName name="Bit2_Case4_Vertical">[1]BIT2!$DA$5:$DA$58</definedName>
    <definedName name="Bit2_Case4_VolCut">[1]BIT2!$CX$5:$CX$58</definedName>
    <definedName name="Bit2_Case4_WearFlatArea">[1]BIT2!$DD$5:$DD$58</definedName>
    <definedName name="Bit2_Case5_AreaCut">[1]BIT2!$DV$5:$DV$58</definedName>
    <definedName name="Bit2_Case5_Circumferential">[1]BIT2!$DY$5:$DY$58</definedName>
    <definedName name="Bit2_Case5_Circumferential_Workrate">[1]BIT2!$EK$5:$EK$58</definedName>
    <definedName name="Bit2_Case5_Cutter_Torque">[1]BIT2!$EJ$5:$EJ$58</definedName>
    <definedName name="Bit2_Case5_Delam">[1]BIT2!$EQ$5:$EQ$58</definedName>
    <definedName name="Bit2_Case5_Delam_Workrate">[1]BIT2!$ER$5:$ER$58</definedName>
    <definedName name="Bit2_Case5_Normal">[1]BIT2!$EA$5:$EA$58</definedName>
    <definedName name="Bit2_Case5_Normal_Workrate">[1]BIT2!$EL$5:$EL$58</definedName>
    <definedName name="Bit2_Case5_ProE_fx">[1]BIT2!$EG$5:$EG$58</definedName>
    <definedName name="Bit2_Case5_ProE_fy">[1]BIT2!$EH$5:$EH$58</definedName>
    <definedName name="Bit2_Case5_ProE_fz">[1]BIT2!$EI$5:$EI$58</definedName>
    <definedName name="Bit2_Case5_Resultant">[1]BIT2!$EO$5:$EO$58</definedName>
    <definedName name="Bit2_Case5_Resultant_Workrate">[1]BIT2!$EP$5:$EP$58</definedName>
    <definedName name="Bit2_Case5_Side">[1]BIT2!$EN$5:$EN$58</definedName>
    <definedName name="Bit2_Case5_TQ_BIT">[1]BIT2!$ES$5:$ES$58</definedName>
    <definedName name="Bit2_Case5_Vertical">[1]BIT2!$DZ$5:$DZ$58</definedName>
    <definedName name="Bit2_Case5_VolCut">[1]BIT2!$DW$5:$DW$58</definedName>
    <definedName name="Bit2_Case5_WearFlatArea">[1]BIT2!$EC$5:$EC$58</definedName>
    <definedName name="Bit2_CaseWear_AreaCut">[1]BIT2!$ABO$5:$ABO$63</definedName>
    <definedName name="Bit2_CaseWear_Circumferential">[1]BIT2!$ABQ$5:$ABQ$63</definedName>
    <definedName name="Bit2_CaseWear_Circumferential_Workrate">[1]BIT2!$ABU$5:$ABU$63</definedName>
    <definedName name="Bit2_CaseWear_Normal">[1]BIT2!$ABS$5:$ABS$63</definedName>
    <definedName name="Bit2_CaseWear_Normal_Workrate">[1]BIT2!$ABV$5:$ABV$63</definedName>
    <definedName name="Bit2_CaseWear_Vertical">[1]BIT2!$ABR$5:$ABR$63</definedName>
    <definedName name="Bit2_CaseWear_VolCut">[1]BIT2!$ABP$5:$ABP$63</definedName>
    <definedName name="Bit2_CaseWear_WearFlatArea">[1]BIT2!$ABT$5:$ABT$63</definedName>
    <definedName name="Bit2_CIF">[1]SUMMARY!$BM$6:$BM$23</definedName>
    <definedName name="Bit2_Cone">[1]BIT2!$P$5:$P$12</definedName>
    <definedName name="Bit2_ConeAngle">[1]INFO!$Z$8</definedName>
    <definedName name="Bit2_ControlList">[1]SUMMARY!$K$6:$K$23</definedName>
    <definedName name="Bit2_CUM_FOOT">[1]SUMMARY!$AL$6:$AL$23</definedName>
    <definedName name="Bit2_CUM_HRS">[1]SUMMARY!$AE$6:$AE$23</definedName>
    <definedName name="Bit2_Cutter_Distance">[1]BIT2!$M$5:$M$58</definedName>
    <definedName name="Bit2_Diam">[1]INFO!$E$8</definedName>
    <definedName name="Bit2_DOC">[1]SUMMARY!$R$6:$R$23</definedName>
    <definedName name="Bit2_Exposure">[1]BIT2!$K$5:$K$58</definedName>
    <definedName name="Bit2_ForceRatio">[1]FORCE_RATIOS!$M$5:$M$6</definedName>
    <definedName name="Bit2_Gauge">[1]BIT2!$P$53:$P$58</definedName>
    <definedName name="Bit2_GPLen">[1]INFO!$AK$8</definedName>
    <definedName name="Bit2_GPWidth">[1]INFO!$AJ$8</definedName>
    <definedName name="Bit2_Height">[1]BIT2!$D$5:$D$58</definedName>
    <definedName name="Bit2_Height2">[1]BIT2!$N$5:$N$58</definedName>
    <definedName name="Bit2_Height3">[1]BIT2!$O$5:$O$58</definedName>
    <definedName name="Bit2_I2_ConeBR">INFO2!$D$10</definedName>
    <definedName name="Bit2_I2_ConeQty">INFO2!$D$9</definedName>
    <definedName name="Bit2_I2_ConeSize">INFO2!$D$8</definedName>
    <definedName name="Bit2_I2_ConeSR">INFO2!$D$11</definedName>
    <definedName name="Bit2_I2_FaceBR">INFO2!$D$15</definedName>
    <definedName name="Bit2_I2_FaceQty">INFO2!$D$14</definedName>
    <definedName name="Bit2_I2_FaceSize">INFO2!$D$13</definedName>
    <definedName name="Bit2_I2_FaceSR">INFO2!$D$16</definedName>
    <definedName name="Bit2_I2_GaugeBR">INFO2!$D$20</definedName>
    <definedName name="Bit2_I2_GaugeQty">INFO2!$D$19</definedName>
    <definedName name="Bit2_I2_GaugeSize">INFO2!$D$18</definedName>
    <definedName name="Bit2_I2_GaugeSR">INFO2!$D$21</definedName>
    <definedName name="Bit2_I2_Name">INFO2!$D$1</definedName>
    <definedName name="Bit2_InnerForces">[1]FORCE_RATIOS!$L$5</definedName>
    <definedName name="Bit2_Name">[1]HOME!$J$12</definedName>
    <definedName name="Bit2_NF_Title">[1]HOME!$N$12</definedName>
    <definedName name="Bit2_Nose">[1]BIT2!$P$13:$P$19</definedName>
    <definedName name="Bit2_NoseLocDia">[1]INFO!$AG$8</definedName>
    <definedName name="Bit2_OuterForces">[1]FORCE_RATIOS!$L$6</definedName>
    <definedName name="Bit2_Radius">[1]BIT2!$B$5:$B$58</definedName>
    <definedName name="Bit2_RIF">[1]SUMMARY!$BT$6:$BT$23</definedName>
    <definedName name="Bit2_RIF_CIF">[1]SUMMARY!$CH$6:$CH$23</definedName>
    <definedName name="Bit2_RIF_CIF_Normal">[1]SUMMARY!$CO$6:$CO$23</definedName>
    <definedName name="Bit2_Roll">[1]BIT2!$Q$5:$Q$58</definedName>
    <definedName name="Bit2_ROP">[1]SUMMARY!$K$6:$K$10</definedName>
    <definedName name="Bit2_ROP_Change">[1]SUMMARY!$X$6:$X$23</definedName>
    <definedName name="Bit2_ROP_TORQUE">[1]SUMMARY!$CV$6:$CV$23</definedName>
    <definedName name="Bit2_ROP_TORQUE_Change">[1]SUMMARY!$DB$6:$DB$23</definedName>
    <definedName name="Bit2_Shoulder">[1]BIT2!$P$20:$P$52</definedName>
    <definedName name="Bit2_Side_Rake">[1]BIT2!$G$5:$G$58</definedName>
    <definedName name="Bit2_Sum_ZAreaCut">[1]ZONE_OF_INTEREST!$AN$6</definedName>
    <definedName name="Bit2_Sum_ZCircumferential">[1]ZONE_OF_INTEREST!$T$6</definedName>
    <definedName name="Bit2_Sum_ZCircumferential_Workrate">[1]ZONE_OF_INTEREST!$Y$6</definedName>
    <definedName name="Bit2_Sum_ZCutter_Torque">[1]ZONE_OF_INTEREST!$BM$6</definedName>
    <definedName name="Bit2_Sum_ZDelam">[1]ZONE_OF_INTEREST!$CB$6</definedName>
    <definedName name="Bit2_Sum_ZDelam_Workrate">[1]ZONE_OF_INTEREST!$CG$6</definedName>
    <definedName name="Bit2_Sum_ZNormal">[1]ZONE_OF_INTEREST!$E$6</definedName>
    <definedName name="Bit2_Sum_ZNormal_Workrate">[1]ZONE_OF_INTEREST!$J$6</definedName>
    <definedName name="Bit2_Sum_ZProE_fx">[1]ZONE_OF_INTEREST!$AX$6</definedName>
    <definedName name="Bit2_Sum_ZProE_fy">[1]ZONE_OF_INTEREST!$BC$6</definedName>
    <definedName name="Bit2_Sum_ZProE_fz">[1]ZONE_OF_INTEREST!$BH$6</definedName>
    <definedName name="Bit2_Sum_ZResultant">[1]ZONE_OF_INTEREST!$BR$6</definedName>
    <definedName name="Bit2_Sum_ZResultant_Workrate">[1]ZONE_OF_INTEREST!$BW$6</definedName>
    <definedName name="Bit2_Sum_ZVertical">[1]ZONE_OF_INTEREST!$O$6</definedName>
    <definedName name="Bit2_Sum_ZVolCut">[1]ZONE_OF_INTEREST!$AS$6</definedName>
    <definedName name="Bit2_Sum_ZWearFlatArea">[1]ZONE_OF_INTEREST!$AI$6</definedName>
    <definedName name="Bit2_Tag">[1]BIT2!$P$5:$P$58</definedName>
    <definedName name="Bit2_TIF">[1]SUMMARY!$BF$6:$BF$23</definedName>
    <definedName name="Bit2_TORQUE">[1]SUMMARY!$AS$6:$AS$23</definedName>
    <definedName name="Bit2_TQ_Change">[1]SUMMARY!$AY$6:$AY$23</definedName>
    <definedName name="Bit2_WR_Title">[1]HOME!$N$13</definedName>
    <definedName name="Bit2_XAxis">[1]BIT2!$W$5:$W$58</definedName>
    <definedName name="Bit3_Avg_ZAreaCut">[1]ZONE_OF_INTEREST!$AP$7</definedName>
    <definedName name="Bit3_Avg_ZCircumferential">[1]ZONE_OF_INTEREST!$V$7</definedName>
    <definedName name="Bit3_Avg_ZCircumferential_Workrate">[1]ZONE_OF_INTEREST!$AA$7</definedName>
    <definedName name="Bit3_Avg_ZCutter_Torque">[1]ZONE_OF_INTEREST!$BO$7</definedName>
    <definedName name="Bit3_Avg_ZDelam">[1]ZONE_OF_INTEREST!$CD$7</definedName>
    <definedName name="Bit3_Avg_ZDelam_Workrate">[1]ZONE_OF_INTEREST!$CI$7</definedName>
    <definedName name="Bit3_Avg_ZNormal">[1]ZONE_OF_INTEREST!$G$7</definedName>
    <definedName name="Bit3_Avg_ZNormal_Workrate">[1]ZONE_OF_INTEREST!$L$7</definedName>
    <definedName name="Bit3_Avg_ZProE_fx">[1]ZONE_OF_INTEREST!$AZ$7</definedName>
    <definedName name="Bit3_Avg_ZProE_fy">[1]ZONE_OF_INTEREST!$BE$7</definedName>
    <definedName name="Bit3_Avg_ZProE_fz">[1]ZONE_OF_INTEREST!$BJ$7</definedName>
    <definedName name="Bit3_Avg_ZResultant">[1]ZONE_OF_INTEREST!$BT$7</definedName>
    <definedName name="Bit3_Avg_ZResultant_Workrate">[1]ZONE_OF_INTEREST!$BY$7</definedName>
    <definedName name="Bit3_Avg_ZVertical">[1]ZONE_OF_INTEREST!$Q$7</definedName>
    <definedName name="Bit3_Avg_ZVolCut">[1]ZONE_OF_INTEREST!$AU$7</definedName>
    <definedName name="Bit3_Avg_ZWearFlatArea">[1]ZONE_OF_INTEREST!$AK$7</definedName>
    <definedName name="Bit3_Back_Rake">[1]BIT3!$F$5:$F$58</definedName>
    <definedName name="Bit3_BETA">[1]SUMMARY!$CB$6:$CB$23</definedName>
    <definedName name="Bit3_BladeCt">[1]INFO!$F$12</definedName>
    <definedName name="Bit3_Case1_Circumferential">[1]BIT3!$RO$5:$RO$58</definedName>
    <definedName name="Bit3_Case1_Normal">[1]BIT3!$RQ$5:$RQ$58</definedName>
    <definedName name="Bit3_Case1_Normal_Workrate">[1]BIT3!$SB$5:$SB$58</definedName>
    <definedName name="Bit3_Case1_NormalInner">[1]BIT3!$RQ$5:$RQ$16</definedName>
    <definedName name="Bit3_Case1_NormalOuter">[1]BIT3!$RQ$17:$RQ$58</definedName>
    <definedName name="Bit3_Case1_Vertical">[1]BIT3!$RP$5:$RP$58</definedName>
    <definedName name="Bit3_Case1_WearFlatArea">[1]BIT3!$RS$5:$RS$58</definedName>
    <definedName name="Bit3_Case2_AreaCut">[1]BIT3!$SK$5:$SK$58</definedName>
    <definedName name="Bit3_Case2_Circumferential">[1]BIT3!$SN$5:$SN$58</definedName>
    <definedName name="Bit3_Case2_Circumferential_Workrate">[1]BIT3!$SZ$5:$SZ$58</definedName>
    <definedName name="Bit3_Case2_Cutter_Torque">[1]BIT3!$SY$5:$SY$58</definedName>
    <definedName name="Bit3_Case2_Delam">[1]BIT3!$TF$5:$TF$58</definedName>
    <definedName name="Bit3_Case2_Delam_Workrate">[1]BIT3!$TG$5:$TG$58</definedName>
    <definedName name="Bit3_Case2_Normal">[1]BIT3!$SP$5:$SP$58</definedName>
    <definedName name="Bit3_Case2_Normal_Workrate">[1]BIT3!$TA$5:$TA$58</definedName>
    <definedName name="Bit3_Case2_ProE_fx">[1]BIT3!$SV$5:$SV$58</definedName>
    <definedName name="Bit3_Case2_ProE_fy">[1]BIT3!$SW$5:$SW$58</definedName>
    <definedName name="Bit3_Case2_ProE_fz">[1]BIT3!$SX$5:$SX$58</definedName>
    <definedName name="Bit3_Case2_Resultant">[1]BIT3!$TD$5:$TD$58</definedName>
    <definedName name="Bit3_Case2_Resultant_Workrate">[1]BIT3!$TE$5:$TE$58</definedName>
    <definedName name="Bit3_Case2_Side">[1]BIT3!$TC$5:$TC$58</definedName>
    <definedName name="Bit3_Case2_TQ_BIT">[1]BIT3!$TH$5:$TH$58</definedName>
    <definedName name="Bit3_Case2_Vertical">[1]BIT3!$SO$5:$SO$58</definedName>
    <definedName name="Bit3_Case2_VolCut">[1]BIT3!$SL$5:$SL$58</definedName>
    <definedName name="Bit3_Case2_WearFlatArea">[1]BIT3!$SR$5:$SR$58</definedName>
    <definedName name="Bit3_Case3_AreaCut">[1]BIT3!$TJ$5:$TJ$58</definedName>
    <definedName name="Bit3_Case3_Circumferential">[1]BIT3!$TM$5:$TM$58</definedName>
    <definedName name="Bit3_Case3_Circumferential_Workrate">[1]BIT3!$TY$5:$TY$58</definedName>
    <definedName name="Bit3_Case3_Cutter_Torque">[1]BIT3!$TX$5:$TX$58</definedName>
    <definedName name="Bit3_Case3_Delam">[1]BIT3!$UE$5:$UE$58</definedName>
    <definedName name="Bit3_Case3_Delam_Workrate">[1]BIT3!$UF$5:$UF$58</definedName>
    <definedName name="Bit3_Case3_Normal">[1]BIT3!$TO$5:$TO$58</definedName>
    <definedName name="Bit3_Case3_Normal_Workrate">[1]BIT3!$TZ$5:$TZ$58</definedName>
    <definedName name="Bit3_Case3_ProE_fx">[1]BIT3!$TU$5:$TU$58</definedName>
    <definedName name="Bit3_Case3_ProE_fy">[1]BIT3!$TV$5:$TV$58</definedName>
    <definedName name="Bit3_Case3_ProE_fz">[1]BIT3!$TW$5:$TW$58</definedName>
    <definedName name="Bit3_Case3_Resultant">[1]BIT3!$UC$5:$UC$58</definedName>
    <definedName name="Bit3_Case3_Resultant_Workrate">[1]BIT3!$UD$5:$UD$58</definedName>
    <definedName name="Bit3_Case3_Side">[1]BIT3!$UB$5:$UB$58</definedName>
    <definedName name="Bit3_Case3_TQ_BIT">[1]BIT3!$UG$5:$UG$58</definedName>
    <definedName name="Bit3_Case3_Vertical">[1]BIT3!$TN$5:$TN$58</definedName>
    <definedName name="Bit3_Case3_VolCut">[1]BIT3!$TK$5:$TK$58</definedName>
    <definedName name="Bit3_Case3_WearFlatArea">[1]BIT3!$TQ$5:$TQ$58</definedName>
    <definedName name="Bit3_Case4_AreaCut">[1]BIT3!$UI$5:$UI$58</definedName>
    <definedName name="Bit3_Case4_Circumferential">[1]BIT3!$UL$5:$UL$58</definedName>
    <definedName name="Bit3_Case4_Circumferential_Workrate">[1]BIT3!$UX$5:$UX$58</definedName>
    <definedName name="Bit3_Case4_Cutter_Torque">[1]BIT3!$UW$5:$UW$58</definedName>
    <definedName name="Bit3_Case4_Delam">[1]BIT3!$VD$5:$VD$58</definedName>
    <definedName name="Bit3_Case4_Delam_Workrate">[1]BIT3!$VE$5:$VE$58</definedName>
    <definedName name="Bit3_Case4_Normal">[1]BIT3!$UN$5:$UN$58</definedName>
    <definedName name="Bit3_Case4_Normal_Workrate">[1]BIT3!$UY$5:$UY$58</definedName>
    <definedName name="Bit3_Case4_ProE_fx">[1]BIT3!$UT$5:$UT$58</definedName>
    <definedName name="Bit3_Case4_ProE_fy">[1]BIT3!$UU$5:$UU$58</definedName>
    <definedName name="Bit3_Case4_ProE_fz">[1]BIT3!$UV$5:$UV$58</definedName>
    <definedName name="Bit3_Case4_Resultant">[1]BIT3!$VB$5:$VB$58</definedName>
    <definedName name="Bit3_Case4_Resultant_Workrate">[1]BIT3!$VC$5:$VC$58</definedName>
    <definedName name="Bit3_Case4_Side">[1]BIT3!$VA$5:$VA$58</definedName>
    <definedName name="Bit3_Case4_TQ_BIT">[1]BIT3!$VF$5:$VF$58</definedName>
    <definedName name="Bit3_Case4_Vertical">[1]BIT3!$UM$5:$UM$58</definedName>
    <definedName name="Bit3_Case4_VolCut">[1]BIT3!$UJ$5:$UJ$58</definedName>
    <definedName name="Bit3_Case4_WearFlatArea">[1]BIT3!$UP$5:$UP$58</definedName>
    <definedName name="Bit3_Case5_AreaCut">[1]BIT3!$VH$5:$VH$58</definedName>
    <definedName name="Bit3_Case5_Circumferential">[1]BIT3!$VK$5:$VK$58</definedName>
    <definedName name="Bit3_Case5_Circumferential_Workrate">[1]BIT3!$VW$5:$VW$58</definedName>
    <definedName name="Bit3_Case5_Cutter_Torque">[1]BIT3!$VV$5:$VV$58</definedName>
    <definedName name="Bit3_Case5_Delam">[1]BIT3!$WC$5:$WC$58</definedName>
    <definedName name="Bit3_Case5_Delam_Workrate">[1]BIT3!$WD$5:$WD$58</definedName>
    <definedName name="Bit3_Case5_Normal">[1]BIT3!$VM$5:$VM$58</definedName>
    <definedName name="Bit3_Case5_Normal_Workrate">[1]BIT3!$VX$5:$VX$58</definedName>
    <definedName name="Bit3_Case5_ProE_fx">[1]BIT3!$VS$5:$VS$58</definedName>
    <definedName name="Bit3_Case5_ProE_fy">[1]BIT3!$VT$5:$VT$58</definedName>
    <definedName name="Bit3_Case5_ProE_fz">[1]BIT3!$VU$5:$VU$58</definedName>
    <definedName name="Bit3_Case5_Resultant">[1]BIT3!$WA$5:$WA$58</definedName>
    <definedName name="Bit3_Case5_Resultant_Workrate">[1]BIT3!$WB$5:$WB$58</definedName>
    <definedName name="Bit3_Case5_Side">[1]BIT3!$VZ$5:$VZ$58</definedName>
    <definedName name="Bit3_Case5_TQ_BIT">[1]BIT3!$WE$5:$WE$58</definedName>
    <definedName name="Bit3_Case5_Vertical">[1]BIT3!$VL$5:$VL$58</definedName>
    <definedName name="Bit3_Case5_VolCut">[1]BIT3!$VI$5:$VI$58</definedName>
    <definedName name="Bit3_Case5_WearFlatArea">[1]BIT3!$VO$5:$VO$58</definedName>
    <definedName name="Bit3_CaseWear_AreaCut">[1]BIT3!$ABM$5:$ABM$63</definedName>
    <definedName name="Bit3_CaseWear_Circumferential">[1]BIT3!$ABO$5:$ABO$63</definedName>
    <definedName name="Bit3_CaseWear_Circumferential_Workrate">[1]BIT3!$ABS$5:$ABS$63</definedName>
    <definedName name="Bit3_CaseWear_Normal">[1]BIT3!$ABQ$5:$ABQ$63</definedName>
    <definedName name="Bit3_CaseWear_Normal_Workrate">[1]BIT3!$ABT$5:$ABT$63</definedName>
    <definedName name="Bit3_CaseWear_Vertical">[1]BIT3!$ABP$5:$ABP$63</definedName>
    <definedName name="Bit3_CaseWear_VolCut">[1]BIT3!$ABN$5:$ABN$63</definedName>
    <definedName name="Bit3_CaseWear_WearFlatArea">[1]BIT3!$ABR$5:$ABR$63</definedName>
    <definedName name="Bit3_CIF">[1]SUMMARY!$BN$6:$BN$23</definedName>
    <definedName name="Bit3_Cone">[1]BIT3!$P$5:$P$12</definedName>
    <definedName name="Bit3_ConeAngle">[1]INFO!$Z$12</definedName>
    <definedName name="Bit3_ControlList">[1]SUMMARY!$L$6:$L$23</definedName>
    <definedName name="Bit3_CUM_FOOT">[1]SUMMARY!$AM$6:$AM$23</definedName>
    <definedName name="Bit3_CUM_HRS">[1]SUMMARY!$AF$6:$AF$23</definedName>
    <definedName name="Bit3_Cutter_Distance">[1]BIT3!$M$5:$M$58</definedName>
    <definedName name="Bit3_Diam">[1]INFO!$E$12</definedName>
    <definedName name="Bit3_DOC">[1]SUMMARY!$S$6:$S$23</definedName>
    <definedName name="Bit3_Exposure">[1]BIT3!$K$5:$K$58</definedName>
    <definedName name="Bit3_ForceRatio">[1]FORCE_RATIOS!$R$5:$R$6</definedName>
    <definedName name="Bit3_Gauge">[1]BIT3!$P$53:$P$58</definedName>
    <definedName name="Bit3_GPLen">[1]INFO!$AK$12</definedName>
    <definedName name="Bit3_GPWidth">[1]INFO!$AJ$12</definedName>
    <definedName name="Bit3_Height">[1]BIT3!$D$5:$D$58</definedName>
    <definedName name="Bit3_Height2">[1]BIT3!$N$5:$N$58</definedName>
    <definedName name="Bit3_Height3">[1]BIT3!$O$5:$O$58</definedName>
    <definedName name="Bit3_I2_ConeBR">INFO2!$E$10</definedName>
    <definedName name="Bit3_I2_ConeQty">INFO2!$E$9</definedName>
    <definedName name="Bit3_I2_ConeSize">INFO2!$E$8</definedName>
    <definedName name="Bit3_I2_ConeSR">INFO2!$E$11</definedName>
    <definedName name="Bit3_I2_FaceBR">INFO2!$E$15</definedName>
    <definedName name="Bit3_I2_FaceQty">INFO2!$E$14</definedName>
    <definedName name="Bit3_I2_FaceSize">INFO2!$E$13</definedName>
    <definedName name="Bit3_I2_FaceSR">INFO2!$E$16</definedName>
    <definedName name="Bit3_I2_GaugeBR">INFO2!$E$20</definedName>
    <definedName name="Bit3_I2_GaugeQty">INFO2!$E$19</definedName>
    <definedName name="Bit3_I2_GaugeSize">INFO2!$E$18</definedName>
    <definedName name="Bit3_I2_GaugeSR">INFO2!$E$21</definedName>
    <definedName name="Bit3_I2_Name">INFO2!$E$1</definedName>
    <definedName name="Bit3_InnerForces">[1]FORCE_RATIOS!$Q$5</definedName>
    <definedName name="Bit3_Name">[1]HOME!$J$16</definedName>
    <definedName name="Bit3_NF_Title">[1]HOME!$N$16</definedName>
    <definedName name="Bit3_Nose">[1]BIT3!$P$13:$P$19</definedName>
    <definedName name="Bit3_NoseLocDia">[1]INFO!$AG$12</definedName>
    <definedName name="Bit3_OuterForces">[1]FORCE_RATIOS!$Q$6</definedName>
    <definedName name="Bit3_Radius">[1]BIT3!$B$5:$B$58</definedName>
    <definedName name="Bit3_RIF">[1]SUMMARY!$BU$6:$BU$23</definedName>
    <definedName name="Bit3_RIF_CIF">[1]SUMMARY!$CI$6:$CI$23</definedName>
    <definedName name="Bit3_RIF_CIF_Normal">[1]SUMMARY!$CP$6:$CP$23</definedName>
    <definedName name="Bit3_Roll">[1]BIT3!$Q$5:$Q$58</definedName>
    <definedName name="Bit3_ROP">[1]SUMMARY!$L$6:$L$8</definedName>
    <definedName name="Bit3_ROP_Change">[1]SUMMARY!$Y$6:$Y$23</definedName>
    <definedName name="Bit3_ROP_TORQUE">[1]SUMMARY!$CW$6:$CW$23</definedName>
    <definedName name="Bit3_ROP_TORQUE_Change">[1]SUMMARY!$DC$6:$DC$23</definedName>
    <definedName name="Bit3_Shoulder">[1]BIT3!$P$20:$P$52</definedName>
    <definedName name="Bit3_Side_Rake">[1]BIT3!$G$5:$G$58</definedName>
    <definedName name="Bit3_Sum_ZAreaCut">[1]ZONE_OF_INTEREST!$AN$7</definedName>
    <definedName name="Bit3_Sum_ZCircumferential">[1]ZONE_OF_INTEREST!$T$7</definedName>
    <definedName name="Bit3_Sum_ZCircumferential_Workrate">[1]ZONE_OF_INTEREST!$Y$7</definedName>
    <definedName name="Bit3_Sum_ZCutter_Torque">[1]ZONE_OF_INTEREST!$BM$7</definedName>
    <definedName name="Bit3_Sum_ZDelam">[1]ZONE_OF_INTEREST!$CB$7</definedName>
    <definedName name="Bit3_Sum_ZDelam_Workrate">[1]ZONE_OF_INTEREST!$CG$7</definedName>
    <definedName name="Bit3_Sum_ZNormal">[1]ZONE_OF_INTEREST!$E$7</definedName>
    <definedName name="Bit3_Sum_ZNormal_Workrate">[1]ZONE_OF_INTEREST!$J$7</definedName>
    <definedName name="Bit3_Sum_ZProE_fx">[1]ZONE_OF_INTEREST!$AX$7</definedName>
    <definedName name="Bit3_Sum_ZProE_fy">[1]ZONE_OF_INTEREST!$BC$7</definedName>
    <definedName name="Bit3_Sum_ZProE_fz">[1]ZONE_OF_INTEREST!$BH$7</definedName>
    <definedName name="Bit3_Sum_ZResultant">[1]ZONE_OF_INTEREST!$BR$7</definedName>
    <definedName name="Bit3_Sum_ZResultant_Workrate">[1]ZONE_OF_INTEREST!$BW$7</definedName>
    <definedName name="Bit3_Sum_ZVertical">[1]ZONE_OF_INTEREST!$O$7</definedName>
    <definedName name="Bit3_Sum_ZVolCut">[1]ZONE_OF_INTEREST!$AS$7</definedName>
    <definedName name="Bit3_Sum_ZWearFlatArea">[1]ZONE_OF_INTEREST!$AI$7</definedName>
    <definedName name="Bit3_Tag">[1]BIT3!$P$5:$P$58</definedName>
    <definedName name="Bit3_TIF">[1]SUMMARY!$BG$6:$BG$23</definedName>
    <definedName name="Bit3_TORQUE">[1]SUMMARY!$AT$6:$AT$23</definedName>
    <definedName name="Bit3_TQ_Change">[1]SUMMARY!$AZ$6:$AZ$23</definedName>
    <definedName name="Bit3_WR_Title">[1]HOME!$N$17</definedName>
    <definedName name="Bit3_XAxis">[1]BIT3!$RI$5:$RI$58</definedName>
    <definedName name="Bit4_Avg_ZAreaCut">[1]ZONE_OF_INTEREST!$AP$8</definedName>
    <definedName name="Bit4_Avg_ZCircumferential">[1]ZONE_OF_INTEREST!$V$8</definedName>
    <definedName name="Bit4_Avg_ZCircumferential_Workrate">[1]ZONE_OF_INTEREST!$AA$8</definedName>
    <definedName name="Bit4_Avg_ZCutter_Torque">[1]ZONE_OF_INTEREST!$BO$8</definedName>
    <definedName name="Bit4_Avg_ZDelam">[1]ZONE_OF_INTEREST!$CD$8</definedName>
    <definedName name="Bit4_Avg_ZDelam_Workrate">[1]ZONE_OF_INTEREST!$CI$8</definedName>
    <definedName name="Bit4_Avg_ZNormal">[1]ZONE_OF_INTEREST!$G$8</definedName>
    <definedName name="Bit4_Avg_ZNormal_Workrate">[1]ZONE_OF_INTEREST!$L$8</definedName>
    <definedName name="Bit4_Avg_ZProE_fx">[1]ZONE_OF_INTEREST!$AZ$8</definedName>
    <definedName name="Bit4_Avg_ZProE_fy">[1]ZONE_OF_INTEREST!$BE$8</definedName>
    <definedName name="Bit4_Avg_ZProE_fz">[1]ZONE_OF_INTEREST!$BJ$8</definedName>
    <definedName name="Bit4_Avg_ZResultant">[1]ZONE_OF_INTEREST!$BT$8</definedName>
    <definedName name="Bit4_Avg_ZResultant_Workrate">[1]ZONE_OF_INTEREST!$BY$8</definedName>
    <definedName name="Bit4_Avg_ZVertical">[1]ZONE_OF_INTEREST!$Q$8</definedName>
    <definedName name="Bit4_Avg_ZVolCut">[1]ZONE_OF_INTEREST!$AU$8</definedName>
    <definedName name="Bit4_Avg_ZWearFlatArea">[1]ZONE_OF_INTEREST!$AK$8</definedName>
    <definedName name="Bit4_Back_Rake">[1]BIT4!$F$5:$F$58</definedName>
    <definedName name="Bit4_BETA">[1]SUMMARY!$CC$6:$CC$8</definedName>
    <definedName name="Bit4_BladeCt">[1]INFO!$F$16</definedName>
    <definedName name="Bit4_Case1_Circumferential">[1]BIT4!$FY$5:$FY$27</definedName>
    <definedName name="Bit4_Case1_Normal">[1]BIT4!$GA$5:$GA$27</definedName>
    <definedName name="Bit4_Case1_Normal_Workrate">[1]BIT4!$GL$5:$GL$27</definedName>
    <definedName name="Bit4_Case1_NormalInner">[1]BIT4!$GA$5:$GA$10</definedName>
    <definedName name="Bit4_Case1_NormalOuter">[1]BIT4!$GA$11:$GA$27</definedName>
    <definedName name="Bit4_Case1_Vertical">[1]BIT4!$FZ$5:$FZ$27</definedName>
    <definedName name="Bit4_Case1_WearFlatArea">[1]BIT4!$GC$5:$GC$27</definedName>
    <definedName name="Bit4_Case2_AreaCut">[1]BIT4!$GU$5:$GU$27</definedName>
    <definedName name="Bit4_Case2_Circumferential">[1]BIT4!$GX$5:$GX$27</definedName>
    <definedName name="Bit4_Case2_Circumferential_Workrate">[1]BIT4!$HJ$5:$HJ$27</definedName>
    <definedName name="Bit4_Case2_Cutter_Torque">[1]BIT4!$HI$5:$HI$27</definedName>
    <definedName name="Bit4_Case2_Delam">[1]BIT4!$HP$5:$HP$27</definedName>
    <definedName name="Bit4_Case2_Delam_Workrate">[1]BIT4!$HQ$5:$HQ$27</definedName>
    <definedName name="Bit4_Case2_Normal">[1]BIT4!$GZ$5:$GZ$27</definedName>
    <definedName name="Bit4_Case2_Normal_Workrate">[1]BIT4!$HK$5:$HK$27</definedName>
    <definedName name="Bit4_Case2_ProE_fx">[1]BIT4!$HF$5:$HF$27</definedName>
    <definedName name="Bit4_Case2_ProE_fy">[1]BIT4!$HG$5:$HG$27</definedName>
    <definedName name="Bit4_Case2_ProE_fz">[1]BIT4!$HH$5:$HH$27</definedName>
    <definedName name="Bit4_Case2_Resultant">[1]BIT4!$HN$5:$HN$27</definedName>
    <definedName name="Bit4_Case2_Resultant_Workrate">[1]BIT4!$HO$5:$HO$27</definedName>
    <definedName name="Bit4_Case2_Side">[1]BIT4!$HM$5:$HM$27</definedName>
    <definedName name="Bit4_Case2_TQ_BIT">[1]BIT4!$HR$5:$HR$27</definedName>
    <definedName name="Bit4_Case2_Vertical">[1]BIT4!$GY$5:$GY$27</definedName>
    <definedName name="Bit4_Case2_VolCut">[1]BIT4!$GV$5:$GV$27</definedName>
    <definedName name="Bit4_Case2_WearFlatArea">[1]BIT4!$HB$5:$HB$27</definedName>
    <definedName name="Bit4_Case3_AreaCut">[1]BIT4!$HT$5:$HT$25</definedName>
    <definedName name="Bit4_Case3_Circumferential">[1]BIT4!$HW$5:$HW$25</definedName>
    <definedName name="Bit4_Case3_Circumferential_Workrate">[1]BIT4!$II$5:$II$25</definedName>
    <definedName name="Bit4_Case3_Cutter_Torque">[1]BIT4!$IH$5:$IH$25</definedName>
    <definedName name="Bit4_Case3_Delam">[1]BIT4!$IO$5:$IO$25</definedName>
    <definedName name="Bit4_Case3_Delam_Workrate">[1]BIT4!$IP$5:$IP$25</definedName>
    <definedName name="Bit4_Case3_Normal">[1]BIT4!$HY$5:$HY$25</definedName>
    <definedName name="Bit4_Case3_Normal_Workrate">[1]BIT4!$IJ$5:$IJ$25</definedName>
    <definedName name="Bit4_Case3_ProE_fx">[1]BIT4!$IE$5:$IE$25</definedName>
    <definedName name="Bit4_Case3_ProE_fy">[1]BIT4!$IF$5:$IF$25</definedName>
    <definedName name="Bit4_Case3_ProE_fz">[1]BIT4!$IG$5:$IG$25</definedName>
    <definedName name="Bit4_Case3_Resultant">[1]BIT4!$IM$5:$IM$25</definedName>
    <definedName name="Bit4_Case3_Resultant_Workrate">[1]BIT4!$IN$5:$IN$25</definedName>
    <definedName name="Bit4_Case3_Side">[1]BIT4!$IL$5:$IL$25</definedName>
    <definedName name="Bit4_Case3_TQ_BIT">[1]BIT4!$IQ$5:$IQ$25</definedName>
    <definedName name="Bit4_Case3_Vertical">[1]BIT4!$HX$5:$HX$25</definedName>
    <definedName name="Bit4_Case3_VolCut">[1]BIT4!$HU$5:$HU$25</definedName>
    <definedName name="Bit4_Case3_WearFlatArea">[1]BIT4!$IA$5:$IA$25</definedName>
    <definedName name="Bit4_Case4_AreaCut">[1]BIT4!$APJ$5:$APJ$62</definedName>
    <definedName name="Bit4_Case4_Circumferential">[1]BIT4!$APM$5:$APM$62</definedName>
    <definedName name="Bit4_Case4_Circumferential_Workrate">[1]BIT4!$APY$5:$APY$62</definedName>
    <definedName name="Bit4_Case4_Cutter_Torque">[1]BIT4!$APX$5:$APX$62</definedName>
    <definedName name="Bit4_Case4_Delam">[1]BIT4!$AQE$5:$AQE$62</definedName>
    <definedName name="Bit4_Case4_Delam_Workrate">[1]BIT4!$AQF$5:$AQF$62</definedName>
    <definedName name="Bit4_Case4_Normal">[1]BIT4!$APO$5:$APO$62</definedName>
    <definedName name="Bit4_Case4_Normal_Workrate">[1]BIT4!$APZ$5:$APZ$62</definedName>
    <definedName name="Bit4_Case4_ProE_fx">[1]BIT4!$APU$5:$APU$62</definedName>
    <definedName name="Bit4_Case4_ProE_fy">[1]BIT4!$APV$5:$APV$62</definedName>
    <definedName name="Bit4_Case4_ProE_fz">[1]BIT4!$APW$5:$APW$62</definedName>
    <definedName name="Bit4_Case4_Resultant">[1]BIT4!$AQC$5:$AQC$62</definedName>
    <definedName name="Bit4_Case4_Resultant_Workrate">[1]BIT4!$AQD$5:$AQD$62</definedName>
    <definedName name="Bit4_Case4_Side">[1]BIT4!$AQB$5:$AQB$62</definedName>
    <definedName name="Bit4_Case4_TQ_BIT">[1]BIT4!$AQG$5:$AQG$62</definedName>
    <definedName name="Bit4_Case4_Vertical">[1]BIT4!$APN$5:$APN$62</definedName>
    <definedName name="Bit4_Case4_VolCut">[1]BIT4!$APK$5:$APK$62</definedName>
    <definedName name="Bit4_Case4_WearFlatArea">[1]BIT4!$APQ$5:$APQ$62</definedName>
    <definedName name="Bit4_Case5_AreaCut">[1]BIT4!$AQI$5:$AQI$62</definedName>
    <definedName name="Bit4_Case5_Circumferential">[1]BIT4!$AQL$5:$AQL$62</definedName>
    <definedName name="Bit4_Case5_Circumferential_Workrate">[1]BIT4!$AQX$5:$AQX$62</definedName>
    <definedName name="Bit4_Case5_Cutter_Torque">[1]BIT4!$AQW$5:$AQW$62</definedName>
    <definedName name="Bit4_Case5_Delam">[1]BIT4!$ARD$5:$ARD$62</definedName>
    <definedName name="Bit4_Case5_Delam_Workrate">[1]BIT4!$ARE$5:$ARE$62</definedName>
    <definedName name="Bit4_Case5_Normal">[1]BIT4!$AQN$5:$AQN$62</definedName>
    <definedName name="Bit4_Case5_Normal_Workrate">[1]BIT4!$AQY$5:$AQY$62</definedName>
    <definedName name="Bit4_Case5_ProE_fx">[1]BIT4!$AQT$5:$AQT$62</definedName>
    <definedName name="Bit4_Case5_ProE_fy">[1]BIT4!$AQU$5:$AQU$62</definedName>
    <definedName name="Bit4_Case5_ProE_fz">[1]BIT4!$AQV$5:$AQV$62</definedName>
    <definedName name="Bit4_Case5_Resultant">[1]BIT4!$ARB$5:$ARB$62</definedName>
    <definedName name="Bit4_Case5_Resultant_Workrate">[1]BIT4!$ARC$5:$ARC$62</definedName>
    <definedName name="Bit4_Case5_Side">[1]BIT4!$ARA$5:$ARA$62</definedName>
    <definedName name="Bit4_Case5_TQ_BIT">[1]BIT4!$ARF$5:$ARF$62</definedName>
    <definedName name="Bit4_Case5_Vertical">[1]BIT4!$AQM$5:$AQM$62</definedName>
    <definedName name="Bit4_Case5_VolCut">[1]BIT4!$AQJ$5:$AQJ$62</definedName>
    <definedName name="Bit4_Case5_WearFlatArea">[1]BIT4!$AQP$5:$AQP$62</definedName>
    <definedName name="Bit4_CaseWear_AreaCut">[1]BIT4!$ABL$5:$ABL$54</definedName>
    <definedName name="Bit4_CaseWear_Circumferential">[1]BIT4!$ABN$5:$ABN$54</definedName>
    <definedName name="Bit4_CaseWear_Circumferential_Workrate">[1]BIT4!$ABR$5:$ABR$54</definedName>
    <definedName name="Bit4_CaseWear_Normal">[1]BIT4!$ABP$5:$ABP$54</definedName>
    <definedName name="Bit4_CaseWear_Normal_Workrate">[1]BIT4!$ABS$5:$ABS$54</definedName>
    <definedName name="Bit4_CaseWear_Vertical">[1]BIT4!$ABO$5:$ABO$54</definedName>
    <definedName name="Bit4_CaseWear_VolCut">[1]BIT4!$ABM$5:$ABM$54</definedName>
    <definedName name="Bit4_CaseWear_WearFlatArea">[1]BIT4!$ABQ$5:$ABQ$54</definedName>
    <definedName name="Bit4_CIF">[1]SUMMARY!$BO$6:$BO$8</definedName>
    <definedName name="Bit4_Cone">[1]BIT4!$P$5:$P$12</definedName>
    <definedName name="Bit4_ConeAngle">[1]INFO!$Z$16</definedName>
    <definedName name="Bit4_ControlList">[1]SUMMARY!$M$6:$M$8</definedName>
    <definedName name="Bit4_CUM_FOOT">[1]SUMMARY!$AN$6:$AN$8</definedName>
    <definedName name="Bit4_CUM_HRS">[1]SUMMARY!$AG$6:$AG$8</definedName>
    <definedName name="Bit4_Cutter_Distance">[1]BIT4!$M$5:$M$58</definedName>
    <definedName name="Bit4_Diam">[1]INFO!$E$16</definedName>
    <definedName name="Bit4_DOC">[1]SUMMARY!$T$6:$T$8</definedName>
    <definedName name="Bit4_Exposure">[1]BIT4!$K$5:$K$58</definedName>
    <definedName name="Bit4_ForceRatio">[1]FORCE_RATIOS!$W$5:$W$6</definedName>
    <definedName name="Bit4_Gauge">[1]BIT4!$P$53:$P$58</definedName>
    <definedName name="Bit4_GPLen">[1]INFO!$AK$16</definedName>
    <definedName name="Bit4_GPWidth">[1]INFO!$AJ$16</definedName>
    <definedName name="Bit4_Height">[1]BIT4!$D$5:$D$58</definedName>
    <definedName name="Bit4_Height2">[1]BIT4!$N$5:$N$58</definedName>
    <definedName name="Bit4_Height3">[1]BIT4!$O$5:$O$58</definedName>
    <definedName name="Bit4_I2_ConeBR">INFO2!$F$10</definedName>
    <definedName name="Bit4_I2_ConeQty">INFO2!$F$9</definedName>
    <definedName name="Bit4_I2_ConeSize">INFO2!$F$8</definedName>
    <definedName name="Bit4_I2_ConeSR">INFO2!$F$11</definedName>
    <definedName name="Bit4_I2_FaceBR">INFO2!$F$15</definedName>
    <definedName name="Bit4_I2_FaceQty">INFO2!$F$14</definedName>
    <definedName name="Bit4_I2_FaceSize">INFO2!$F$13</definedName>
    <definedName name="Bit4_I2_FaceSR">INFO2!$F$16</definedName>
    <definedName name="Bit4_I2_GaugeBR">INFO2!$F$20</definedName>
    <definedName name="Bit4_I2_GaugeQty">INFO2!$F$19</definedName>
    <definedName name="Bit4_I2_GaugeSize">INFO2!$F$18</definedName>
    <definedName name="Bit4_I2_GaugeSR">INFO2!$F$21</definedName>
    <definedName name="Bit4_I2_Name">INFO2!$F$1</definedName>
    <definedName name="Bit4_InnerForces">[1]FORCE_RATIOS!$V$5</definedName>
    <definedName name="Bit4_Name">[1]HOME!$J$20</definedName>
    <definedName name="Bit4_NF_Title">[1]HOME!$N$20</definedName>
    <definedName name="Bit4_Nose">[1]BIT4!$P$13:$P$19</definedName>
    <definedName name="Bit4_NoseLocDia">[1]INFO!$AG$16</definedName>
    <definedName name="Bit4_OuterForces">[1]FORCE_RATIOS!$V$6</definedName>
    <definedName name="Bit4_Radius">[1]BIT4!$B$5:$B$58</definedName>
    <definedName name="Bit4_RIF">[1]SUMMARY!$BV$6:$BV$8</definedName>
    <definedName name="Bit4_RIF_CIF">[1]SUMMARY!$CJ$6:$CJ$8</definedName>
    <definedName name="Bit4_RIF_CIF_Normal">[1]SUMMARY!$CQ$6:$CQ$8</definedName>
    <definedName name="Bit4_Roll">[1]BIT4!$Q$5:$Q$58</definedName>
    <definedName name="Bit4_ROP">[1]SUMMARY!$M$6:$M$8</definedName>
    <definedName name="Bit4_ROP_Change">[1]SUMMARY!$Z$6:$Z$8</definedName>
    <definedName name="Bit4_ROP_TORQUE">[1]SUMMARY!$CX$6:$CX$8</definedName>
    <definedName name="Bit4_ROP_TORQUE_Change">[1]SUMMARY!$DD$6:$DD$8</definedName>
    <definedName name="Bit4_Shoulder">[1]BIT4!$P$20:$P$52</definedName>
    <definedName name="Bit4_Side_Rake">[1]BIT4!$G$5:$G$58</definedName>
    <definedName name="Bit4_Sum_ZAreaCut">[1]ZONE_OF_INTEREST!$AN$8</definedName>
    <definedName name="Bit4_Sum_ZCircumferential">[1]ZONE_OF_INTEREST!$T$8</definedName>
    <definedName name="Bit4_Sum_ZCircumferential_Workrate">[1]ZONE_OF_INTEREST!$Y$8</definedName>
    <definedName name="Bit4_Sum_ZCutter_Torque">[1]ZONE_OF_INTEREST!$BM$8</definedName>
    <definedName name="Bit4_Sum_ZDelam">[1]ZONE_OF_INTEREST!$CB$8</definedName>
    <definedName name="Bit4_Sum_ZDelam_Workrate">[1]ZONE_OF_INTEREST!$CG$8</definedName>
    <definedName name="Bit4_Sum_ZNormal">[1]ZONE_OF_INTEREST!$E$8</definedName>
    <definedName name="Bit4_Sum_ZNormal_Workrate">[1]ZONE_OF_INTEREST!$J$8</definedName>
    <definedName name="Bit4_Sum_ZProE_fx">[1]ZONE_OF_INTEREST!$AX$8</definedName>
    <definedName name="Bit4_Sum_ZProE_fy">[1]ZONE_OF_INTEREST!$BC$8</definedName>
    <definedName name="Bit4_Sum_ZProE_fz">[1]ZONE_OF_INTEREST!$BH$8</definedName>
    <definedName name="Bit4_Sum_ZResultant">[1]ZONE_OF_INTEREST!$BR$8</definedName>
    <definedName name="Bit4_Sum_ZResultant_Workrate">[1]ZONE_OF_INTEREST!$BW$8</definedName>
    <definedName name="Bit4_Sum_ZVertical">[1]ZONE_OF_INTEREST!$O$8</definedName>
    <definedName name="Bit4_Sum_ZVolCut">[1]ZONE_OF_INTEREST!$AS$8</definedName>
    <definedName name="Bit4_Sum_ZWearFlatArea">[1]ZONE_OF_INTEREST!$AI$8</definedName>
    <definedName name="Bit4_Tag">[1]BIT4!$P$5:$P$58</definedName>
    <definedName name="Bit4_TIF">[1]SUMMARY!$BH$6:$BH$8</definedName>
    <definedName name="Bit4_TORQUE">[1]SUMMARY!$AU$6:$AU$8</definedName>
    <definedName name="Bit4_TQ_Change">[1]SUMMARY!$BA$6:$BA$8</definedName>
    <definedName name="Bit4_WR_Title">[1]HOME!$N$21</definedName>
    <definedName name="Bit4_XAxis">[1]BIT4!$W$5:$W$58</definedName>
    <definedName name="Bit5_Avg_ZAreaCut">[1]ZONE_OF_INTEREST!$AP$9</definedName>
    <definedName name="Bit5_Avg_ZCircumferential">[1]ZONE_OF_INTEREST!$V$9</definedName>
    <definedName name="Bit5_Avg_ZCircumferential_Workrate">[1]ZONE_OF_INTEREST!$AA$9</definedName>
    <definedName name="Bit5_Avg_ZCutter_Torque">[1]ZONE_OF_INTEREST!$BO$9</definedName>
    <definedName name="Bit5_Avg_ZDelam">[1]ZONE_OF_INTEREST!$CD$9</definedName>
    <definedName name="Bit5_Avg_ZDelam_Workrate">[1]ZONE_OF_INTEREST!$CI$9</definedName>
    <definedName name="Bit5_Avg_ZNormal">[1]ZONE_OF_INTEREST!$G$9</definedName>
    <definedName name="Bit5_Avg_ZNormal_Workrate">[1]ZONE_OF_INTEREST!$L$9</definedName>
    <definedName name="Bit5_Avg_ZProE_fx">[1]ZONE_OF_INTEREST!$AZ$9</definedName>
    <definedName name="Bit5_Avg_ZProE_fy">[1]ZONE_OF_INTEREST!$BE$9</definedName>
    <definedName name="Bit5_Avg_ZProE_fz">[1]ZONE_OF_INTEREST!$BJ$9</definedName>
    <definedName name="Bit5_Avg_ZResultant">[1]ZONE_OF_INTEREST!$BT$9</definedName>
    <definedName name="Bit5_Avg_ZResultant_Workrate">[1]ZONE_OF_INTEREST!$BY$9</definedName>
    <definedName name="Bit5_Avg_ZVertical">[1]ZONE_OF_INTEREST!$Q$9</definedName>
    <definedName name="Bit5_Avg_ZVolCut">[1]ZONE_OF_INTEREST!$AU$9</definedName>
    <definedName name="Bit5_Avg_ZWearFlatArea">[1]ZONE_OF_INTEREST!$AK$9</definedName>
    <definedName name="Bit5_Back_Rake">[1]BIT5!$F$5:$F$58</definedName>
    <definedName name="Bit5_BETA">[1]SUMMARY!$CD$6:$CD$8</definedName>
    <definedName name="Bit5_BladeCt">[1]INFO!$F$20</definedName>
    <definedName name="Bit5_Case1_Circumferential">[1]BIT5!$IY$5:$IY$27</definedName>
    <definedName name="Bit5_Case1_Normal">[1]BIT5!$JA$5:$JA$27</definedName>
    <definedName name="Bit5_Case1_Normal_Workrate">[1]BIT5!$JL$5:$JL$27</definedName>
    <definedName name="Bit5_Case1_NormalInner">[1]BIT5!$JA$5:$JA$10</definedName>
    <definedName name="Bit5_Case1_NormalOuter">[1]BIT5!$JA$11:$JA$27</definedName>
    <definedName name="Bit5_Case1_Vertical">[1]BIT5!$IZ$5:$IZ$27</definedName>
    <definedName name="Bit5_Case1_WearFlatArea">[1]BIT5!$JC$5:$JC$27</definedName>
    <definedName name="Bit5_Case2_AreaCut">[1]BIT5!$JU$5:$JU$27</definedName>
    <definedName name="Bit5_Case2_Circumferential">[1]BIT5!$JX$5:$JX$27</definedName>
    <definedName name="Bit5_Case2_Circumferential_Workrate">[1]BIT5!$KJ$5:$KJ$27</definedName>
    <definedName name="Bit5_Case2_Cutter_Torque">[1]BIT5!$KI$5:$KI$27</definedName>
    <definedName name="Bit5_Case2_Delam">[1]BIT5!$KP$5:$KP$27</definedName>
    <definedName name="Bit5_Case2_Delam_Workrate">[1]BIT5!$KQ$5:$KQ$27</definedName>
    <definedName name="Bit5_Case2_Normal">[1]BIT5!$JZ$5:$JZ$27</definedName>
    <definedName name="Bit5_Case2_Normal_Workrate">[1]BIT5!$KK$5:$KK$27</definedName>
    <definedName name="Bit5_Case2_ProE_fx">[1]BIT5!$KF$5:$KF$27</definedName>
    <definedName name="Bit5_Case2_ProE_fy">[1]BIT5!$KG$5:$KG$27</definedName>
    <definedName name="Bit5_Case2_ProE_fz">[1]BIT5!$KH$5:$KH$27</definedName>
    <definedName name="Bit5_Case2_Resultant">[1]BIT5!$KN$5:$KN$27</definedName>
    <definedName name="Bit5_Case2_Resultant_Workrate">[1]BIT5!$KO$5:$KO$27</definedName>
    <definedName name="Bit5_Case2_Side">[1]BIT5!$KM$5:$KM$27</definedName>
    <definedName name="Bit5_Case2_TQ_BIT">[1]BIT5!$KR$5:$KR$27</definedName>
    <definedName name="Bit5_Case2_Vertical">[1]BIT5!$JY$5:$JY$27</definedName>
    <definedName name="Bit5_Case2_VolCut">[1]BIT5!$JV$5:$JV$27</definedName>
    <definedName name="Bit5_Case2_WearFlatArea">[1]BIT5!$KB$5:$KB$27</definedName>
    <definedName name="Bit5_Case3_AreaCut">[1]BIT5!$KT$5:$KT$25</definedName>
    <definedName name="Bit5_Case3_Circumferential">[1]BIT5!$KW$5:$KW$25</definedName>
    <definedName name="Bit5_Case3_Circumferential_Workrate">[1]BIT5!$LI$5:$LI$25</definedName>
    <definedName name="Bit5_Case3_Cutter_Torque">[1]BIT5!$LH$5:$LH$25</definedName>
    <definedName name="Bit5_Case3_Delam">[1]BIT5!$LO$5:$LO$25</definedName>
    <definedName name="Bit5_Case3_Delam_Workrate">[1]BIT5!$LP$5:$LP$25</definedName>
    <definedName name="Bit5_Case3_Normal">[1]BIT5!$KY$5:$KY$25</definedName>
    <definedName name="Bit5_Case3_Normal_Workrate">[1]BIT5!$LJ$5:$LJ$25</definedName>
    <definedName name="Bit5_Case3_ProE_fx">[1]BIT5!$LE$5:$LE$25</definedName>
    <definedName name="Bit5_Case3_ProE_fy">[1]BIT5!$LF$5:$LF$25</definedName>
    <definedName name="Bit5_Case3_ProE_fz">[1]BIT5!$LG$5:$LG$25</definedName>
    <definedName name="Bit5_Case3_Resultant">[1]BIT5!$LM$5:$LM$25</definedName>
    <definedName name="Bit5_Case3_Resultant_Workrate">[1]BIT5!$LN$5:$LN$25</definedName>
    <definedName name="Bit5_Case3_Side">[1]BIT5!$LL$5:$LL$25</definedName>
    <definedName name="Bit5_Case3_TQ_BIT">[1]BIT5!$LQ$5:$LQ$25</definedName>
    <definedName name="Bit5_Case3_Vertical">[1]BIT5!$KX$5:$KX$25</definedName>
    <definedName name="Bit5_Case3_VolCut">[1]BIT5!$KU$5:$KU$25</definedName>
    <definedName name="Bit5_Case3_WearFlatArea">[1]BIT5!$LA$5:$LA$25</definedName>
    <definedName name="Bit5_Case4_AreaCut">[1]BIT5!$CR$5:$CR$62</definedName>
    <definedName name="Bit5_Case4_Circumferential">[1]BIT5!$CU$5:$CU$62</definedName>
    <definedName name="Bit5_Case4_Circumferential_Workrate">[1]BIT5!$DG$5:$DG$62</definedName>
    <definedName name="Bit5_Case4_Cutter_Torque">[1]BIT5!$DF$5:$DF$62</definedName>
    <definedName name="Bit5_Case4_Delam">[1]BIT5!$DM$5:$DM$62</definedName>
    <definedName name="Bit5_Case4_Delam_Workrate">[1]BIT5!$DN$5:$DN$62</definedName>
    <definedName name="Bit5_Case4_Normal">[1]BIT5!$CW$5:$CW$62</definedName>
    <definedName name="Bit5_Case4_Normal_Workrate">[1]BIT5!$DH$5:$DH$62</definedName>
    <definedName name="Bit5_Case4_ProE_fx">[1]BIT5!$DC$5:$DC$62</definedName>
    <definedName name="Bit5_Case4_ProE_fy">[1]BIT5!$DD$5:$DD$62</definedName>
    <definedName name="Bit5_Case4_ProE_fz">[1]BIT5!$DE$5:$DE$62</definedName>
    <definedName name="Bit5_Case4_Resultant">[1]BIT5!$DK$5:$DK$62</definedName>
    <definedName name="Bit5_Case4_Resultant_Workrate">[1]BIT5!$DL$5:$DL$62</definedName>
    <definedName name="Bit5_Case4_Side">[1]BIT5!$DJ$5:$DJ$62</definedName>
    <definedName name="Bit5_Case4_TQ_BIT">[1]BIT5!$DO$5:$DO$62</definedName>
    <definedName name="Bit5_Case4_Vertical">[1]BIT5!$CV$5:$CV$62</definedName>
    <definedName name="Bit5_Case4_VolCut">[1]BIT5!$CS$5:$CS$62</definedName>
    <definedName name="Bit5_Case4_WearFlatArea">[1]BIT5!$CY$5:$CY$62</definedName>
    <definedName name="Bit5_Case5_AreaCut">[1]BIT5!$DQ$5:$DQ$62</definedName>
    <definedName name="Bit5_Case5_Circumferential">[1]BIT5!$DT$5:$DT$62</definedName>
    <definedName name="Bit5_Case5_Circumferential_Workrate">[1]BIT5!$EF$5:$EF$62</definedName>
    <definedName name="Bit5_Case5_Cutter_Torque">[1]BIT5!$EE$5:$EE$62</definedName>
    <definedName name="Bit5_Case5_Delam">[1]BIT5!$EL$5:$EL$62</definedName>
    <definedName name="Bit5_Case5_Delam_Workrate">[1]BIT5!$EM$5:$EM$62</definedName>
    <definedName name="Bit5_Case5_Normal">[1]BIT5!$DV$5:$DV$62</definedName>
    <definedName name="Bit5_Case5_Normal_Workrate">[1]BIT5!$EG$5:$EG$62</definedName>
    <definedName name="Bit5_Case5_ProE_fx">[1]BIT5!$EB$5:$EB$62</definedName>
    <definedName name="Bit5_Case5_ProE_fy">[1]BIT5!$EC$5:$EC$62</definedName>
    <definedName name="Bit5_Case5_ProE_fz">[1]BIT5!$ED$5:$ED$62</definedName>
    <definedName name="Bit5_Case5_Resultant">[1]BIT5!$EJ$5:$EJ$62</definedName>
    <definedName name="Bit5_Case5_Resultant_Workrate">[1]BIT5!$EK$5:$EK$62</definedName>
    <definedName name="Bit5_Case5_Side">[1]BIT5!$EI$5:$EI$62</definedName>
    <definedName name="Bit5_Case5_TQ_BIT">[1]BIT5!$EN$5:$EN$62</definedName>
    <definedName name="Bit5_Case5_Vertical">[1]BIT5!$DU$5:$DU$62</definedName>
    <definedName name="Bit5_Case5_VolCut">[1]BIT5!$DR$5:$DR$62</definedName>
    <definedName name="Bit5_Case5_WearFlatArea">[1]BIT5!$DX$5:$DX$62</definedName>
    <definedName name="Bit5_CaseWear_AreaCut">[1]BIT5!$ABM$5:$ABM$63</definedName>
    <definedName name="Bit5_CaseWear_Circumferential">[1]BIT5!$ABO$5:$ABO$63</definedName>
    <definedName name="Bit5_CaseWear_Circumferential_Workrate">[1]BIT5!$ABS$5:$ABS$63</definedName>
    <definedName name="Bit5_CaseWear_Normal">[1]BIT5!$ABQ$5:$ABQ$63</definedName>
    <definedName name="Bit5_CaseWear_Normal_Workrate">[1]BIT5!$ABT$5:$ABT$63</definedName>
    <definedName name="Bit5_CaseWear_Vertical">[1]BIT5!$ABP$5:$ABP$63</definedName>
    <definedName name="Bit5_CaseWear_VolCut">[1]BIT5!$ABN$5:$ABN$63</definedName>
    <definedName name="Bit5_CaseWear_WearFlatArea">[1]BIT5!$ABR$5:$ABR$63</definedName>
    <definedName name="Bit5_CIF">[1]SUMMARY!$BP$6:$BP$8</definedName>
    <definedName name="Bit5_Cone">[1]BIT5!$P$5:$P$12</definedName>
    <definedName name="Bit5_ConeAngle">[1]INFO!$Z$20</definedName>
    <definedName name="Bit5_ControlList">[1]SUMMARY!$N$6:$N$8</definedName>
    <definedName name="Bit5_CUM_FOOT">[1]SUMMARY!$AO$6:$AO$8</definedName>
    <definedName name="Bit5_CUM_HRS">[1]SUMMARY!$AH$6:$AH$8</definedName>
    <definedName name="Bit5_Cutter_Distance">[1]BIT5!$M$5:$M$58</definedName>
    <definedName name="Bit5_Diam">[1]INFO!$E$20</definedName>
    <definedName name="Bit5_DOC">[1]SUMMARY!$U$6:$U$8</definedName>
    <definedName name="Bit5_Exposure">[1]BIT5!$K$5:$K$58</definedName>
    <definedName name="Bit5_ForceRatio">[1]FORCE_RATIOS!$AB$5:$AB$6</definedName>
    <definedName name="Bit5_Gauge">[1]BIT5!$P$53:$P$58</definedName>
    <definedName name="Bit5_GPLen">[1]INFO!$AK$20</definedName>
    <definedName name="Bit5_GPWidth">[1]INFO!$AJ$20</definedName>
    <definedName name="Bit5_Height">[1]BIT5!$D$5:$D$58</definedName>
    <definedName name="Bit5_Height2">[1]BIT5!$N$5:$N$58</definedName>
    <definedName name="Bit5_Height3">[1]BIT5!$O$5:$O$58</definedName>
    <definedName name="Bit5_I2_ConeBR">INFO2!$G$10</definedName>
    <definedName name="Bit5_I2_ConeQty">INFO2!$G$9</definedName>
    <definedName name="Bit5_I2_ConeSize">INFO2!$G$8</definedName>
    <definedName name="Bit5_I2_ConeSR">INFO2!$G$11</definedName>
    <definedName name="Bit5_I2_FaceBR">INFO2!$G$15</definedName>
    <definedName name="Bit5_I2_FaceQty">INFO2!$G$14</definedName>
    <definedName name="Bit5_I2_FaceSize">INFO2!$G$13</definedName>
    <definedName name="Bit5_I2_FaceSR">INFO2!$G$16</definedName>
    <definedName name="Bit5_I2_GaugeBR">INFO2!$G$20</definedName>
    <definedName name="Bit5_I2_GaugeQty">INFO2!$G$19</definedName>
    <definedName name="Bit5_I2_GaugeSize">INFO2!$G$18</definedName>
    <definedName name="Bit5_I2_GaugeSR">INFO2!$G$21</definedName>
    <definedName name="Bit5_I2_Name">INFO2!$G$1</definedName>
    <definedName name="Bit5_InnerForces">[1]FORCE_RATIOS!$AA$5</definedName>
    <definedName name="Bit5_Name">[1]HOME!$J$24</definedName>
    <definedName name="Bit5_NF_Title">[1]HOME!$N$24</definedName>
    <definedName name="Bit5_Nose">[1]BIT5!$P$13:$P$19</definedName>
    <definedName name="Bit5_NoseLocDia">[1]INFO!$AG$20</definedName>
    <definedName name="Bit5_OuterForces">[1]FORCE_RATIOS!$AA$6</definedName>
    <definedName name="Bit5_Radius">[1]BIT5!$B$5:$B$58</definedName>
    <definedName name="Bit5_RIF">[1]SUMMARY!$BW$6:$BW$8</definedName>
    <definedName name="Bit5_RIF_CIF">[1]SUMMARY!$CK$6:$CK$8</definedName>
    <definedName name="Bit5_RIF_CIF_Normal">[1]SUMMARY!$CR$6:$CR$8</definedName>
    <definedName name="Bit5_Roll">[1]BIT5!$Q$5:$Q$58</definedName>
    <definedName name="Bit5_ROP">[1]SUMMARY!$N$6:$N$8</definedName>
    <definedName name="Bit5_ROP_Change">[1]SUMMARY!$AA$6:$AA$8</definedName>
    <definedName name="Bit5_ROP_TORQUE">[1]SUMMARY!$CY$6:$CY$8</definedName>
    <definedName name="Bit5_ROP_TORQUE_Change">[1]SUMMARY!$DE$6:$DE$8</definedName>
    <definedName name="Bit5_Shoulder">[1]BIT5!$P$20:$P$52</definedName>
    <definedName name="Bit5_Side_Rake">[1]BIT5!$G$5:$G$58</definedName>
    <definedName name="Bit5_Sum_ZAreaCut">[1]ZONE_OF_INTEREST!$AN$9</definedName>
    <definedName name="Bit5_Sum_ZCircumferential">[1]ZONE_OF_INTEREST!$T$9</definedName>
    <definedName name="Bit5_Sum_ZCircumferential_Workrate">[1]ZONE_OF_INTEREST!$Y$9</definedName>
    <definedName name="Bit5_Sum_ZCutter_Torque">[1]ZONE_OF_INTEREST!$BM$9</definedName>
    <definedName name="Bit5_Sum_ZDelam">[1]ZONE_OF_INTEREST!$CB$9</definedName>
    <definedName name="Bit5_Sum_ZDelam_Workrate">[1]ZONE_OF_INTEREST!$CG$9</definedName>
    <definedName name="Bit5_Sum_ZNormal">[1]ZONE_OF_INTEREST!$E$9</definedName>
    <definedName name="Bit5_Sum_ZNormal_Workrate">[1]ZONE_OF_INTEREST!$J$9</definedName>
    <definedName name="Bit5_Sum_ZProE_fx">[1]ZONE_OF_INTEREST!$AX$9</definedName>
    <definedName name="Bit5_Sum_ZProE_fy">[1]ZONE_OF_INTEREST!$BC$9</definedName>
    <definedName name="Bit5_Sum_ZProE_fz">[1]ZONE_OF_INTEREST!$BH$9</definedName>
    <definedName name="Bit5_Sum_ZResultant">[1]ZONE_OF_INTEREST!$BR$9</definedName>
    <definedName name="Bit5_Sum_ZResultant_Workrate">[1]ZONE_OF_INTEREST!$BW$9</definedName>
    <definedName name="Bit5_Sum_ZVertical">[1]ZONE_OF_INTEREST!$O$9</definedName>
    <definedName name="Bit5_Sum_ZVolCut">[1]ZONE_OF_INTEREST!$AS$9</definedName>
    <definedName name="Bit5_Sum_ZWearFlatArea">[1]ZONE_OF_INTEREST!$AI$9</definedName>
    <definedName name="Bit5_Tag">[1]BIT5!$P$5:$P$58</definedName>
    <definedName name="Bit5_TIF">[1]SUMMARY!$BI$6:$BI$8</definedName>
    <definedName name="Bit5_TORQUE">[1]SUMMARY!$AV$6:$AV$8</definedName>
    <definedName name="Bit5_TQ_Change">[1]SUMMARY!$BB$6:$BB$8</definedName>
    <definedName name="Bit5_WR_Title">[1]HOME!$N$25</definedName>
    <definedName name="Bit5_XAxis">[1]BIT5!$W$5:$W$58</definedName>
    <definedName name="Cases">[1]Constants!$H$2:$H$19</definedName>
    <definedName name="CasesID">[1]SUMMARY!$B$6:$B$23</definedName>
    <definedName name="Cause01">'[1]Knowledge Capture'!$CZ$6</definedName>
    <definedName name="Cause02">'[1]Knowledge Capture'!$DA$6</definedName>
    <definedName name="CoreBit">[1]HOME!$C$31</definedName>
    <definedName name="CoreCutter">[1]HOME!$E$31</definedName>
    <definedName name="Cutter_Sizes">[1]Ellipse_Fun!$F$3:$L$23</definedName>
    <definedName name="DESSaveLoc">[1]Constants!$AJ$2</definedName>
    <definedName name="ForceCaseID1">[1]FORCES!$A$11</definedName>
    <definedName name="ForceCaseID2">[1]FORCES!$A$33</definedName>
    <definedName name="ForceCaseID3">[1]FORCES!$A$55</definedName>
    <definedName name="ForceCaseID4">[1]FORCES!$A$77</definedName>
    <definedName name="ForceCaseID5">[1]FORCES!$A$99</definedName>
    <definedName name="ForceRatio_IO">[1]FORCE_RATIOS!$C$5:$C$6</definedName>
    <definedName name="ForceRatioCase1">[1]FORCE_RATIOS!$A$12</definedName>
    <definedName name="ForceRatioCaseID1">[1]FORCE_RATIOS!$A$11</definedName>
    <definedName name="INFO2_Table">INFO2!$C$1:$G$21</definedName>
    <definedName name="IterationsToKeep">[1]Constants!$B$2:$B$5</definedName>
    <definedName name="ItrCompID">[1]HOME!$L$29</definedName>
    <definedName name="ItrToKeep">[1]HOME!$M$29</definedName>
    <definedName name="List_Cause01">'[1]Knowledge Capture'!$BR$3:$BR$70</definedName>
    <definedName name="List_Cause02">'[1]Knowledge Capture'!$BU$3:$BU$70</definedName>
    <definedName name="List_Location01">'[1]Knowledge Capture'!$BI$3:$BI$45</definedName>
    <definedName name="List_Location02">'[1]Knowledge Capture'!$BL$3:$BL$45</definedName>
    <definedName name="List_Need01">'[1]Knowledge Capture'!$AN$3:$AN$23</definedName>
    <definedName name="List_Need02">'[1]Knowledge Capture'!$AQ$3:$AQ$23</definedName>
    <definedName name="List_PrimarySoln01">'[1]Knowledge Capture'!$CB$3:$CB$155</definedName>
    <definedName name="List_PrimarySoln02">'[1]Knowledge Capture'!$CE$3:$CE$155</definedName>
    <definedName name="List_ProductLimit01">'[1]Knowledge Capture'!$BA$3:$BA$45</definedName>
    <definedName name="List_ProductLimit02">'[1]Knowledge Capture'!$BD$3:$BD$45</definedName>
    <definedName name="List_SecondarySoln01">'[1]Knowledge Capture'!$CH$3:$CH$155</definedName>
    <definedName name="List_SecondarySoln02">'[1]Knowledge Capture'!$CK$3:$CK$155</definedName>
    <definedName name="List_SystemLimit">'[1]Knowledge Capture'!$AV$3:INDEX('[1]Knowledge Capture'!$AV$3:$AV$23,COUNTIF('[1]Knowledge Capture'!$AV$3:$AV$23,"?*"))</definedName>
    <definedName name="List_TertiarySoln01">'[1]Knowledge Capture'!$CN$3:$CN$155</definedName>
    <definedName name="List_TertiarySoln02">'[1]Knowledge Capture'!$CQ$3:$CQ$155</definedName>
    <definedName name="Location01">'[1]Knowledge Capture'!$CZ$5</definedName>
    <definedName name="Location02">'[1]Knowledge Capture'!$DA$5</definedName>
    <definedName name="Need01">'[1]Knowledge Capture'!$CZ$3</definedName>
    <definedName name="Need02">'[1]Knowledge Capture'!$DA$3</definedName>
    <definedName name="PR_O360Ct">'[1]CPA-V&amp;V-Risk Tracker'!#REF!</definedName>
    <definedName name="PrimarySoln01">'[1]Knowledge Capture'!$CZ$7</definedName>
    <definedName name="PrimarySoln02">'[1]Knowledge Capture'!$DA$7</definedName>
    <definedName name="ProductLimit01">'[1]Knowledge Capture'!$CZ$4</definedName>
    <definedName name="ProductLimit02">'[1]Knowledge Capture'!$DA$4</definedName>
    <definedName name="ProECaseID1">[1]CUTTER_FORCES!$A$11</definedName>
    <definedName name="ProECaseID2">[1]CUTTER_FORCES!$A$33</definedName>
    <definedName name="ProECaseID3">[1]CUTTER_FORCES!$A$55</definedName>
    <definedName name="ProECaseID4">[1]CUTTER_FORCES!$A$77</definedName>
    <definedName name="ProECaseID5">[1]CUTTER_FORCES!$A$99</definedName>
    <definedName name="QuickCoreCalc">[1]HOME!$B$29:$G$32,[1]HOME!$E$33:$F$34,[1]HOME!$G$34</definedName>
    <definedName name="Result01">'[1]Knowledge Capture'!$CZ$13</definedName>
    <definedName name="Result02">'[1]Knowledge Capture'!$DA$13</definedName>
    <definedName name="RFCaseID1">[1]HOME!$N$34</definedName>
    <definedName name="SecondarySoln01">'[1]Knowledge Capture'!$CZ$8</definedName>
    <definedName name="SecondarySoln02">'[1]Knowledge Capture'!$DA$8</definedName>
    <definedName name="StingerPercentile">[1]Constants!$AG$2</definedName>
    <definedName name="StingerPercentileRow">[1]Constants!$AF$2</definedName>
    <definedName name="StingerPercentiles">[1]Constants!$AF$3:$AF$9</definedName>
    <definedName name="StingersPlotPerc">[1]FORCES!$J$2</definedName>
    <definedName name="StingersPresent">[1]Constants!$K$7</definedName>
    <definedName name="StingerTip">[1]HOME!$G$32</definedName>
    <definedName name="StingHelp_CutType">[1]Ellipse_Fun!$C$4</definedName>
    <definedName name="System_Limit">[1]!TBL_System[System_Limits]</definedName>
    <definedName name="System_test">'[1]Knowledge Capture'!#REF!</definedName>
    <definedName name="SystemLimit">'[1]Knowledge Capture'!$CZ$2</definedName>
    <definedName name="TBL_Result">'[1]Knowledge Capture'!$CS$3:$CS$7</definedName>
    <definedName name="TertiarySoln01">'[1]Knowledge Capture'!$CZ$9</definedName>
    <definedName name="TertiarySoln02">'[1]Knowledge Capture'!$DA$9</definedName>
    <definedName name="ThisVersion">[1]VersionCheck!$B$3</definedName>
    <definedName name="Zinner">[1]Constants!$T$3</definedName>
    <definedName name="ZoIBitIDs">[1]ZONE_OF_INTEREST!$D$5:$D$9</definedName>
    <definedName name="Zone_Inner">[1]Constants!$T$1</definedName>
    <definedName name="Zone_Outer">[1]Constants!$V$1</definedName>
    <definedName name="Zone_Xinner">[1]Constants!$T$3:$T$4</definedName>
    <definedName name="Zone_Xouter">[1]Constants!$V$3:$V$4</definedName>
    <definedName name="Zone_Yinner">[1]Constants!$U$3:$U$4</definedName>
    <definedName name="Zone_Youter">[1]Constants!$W$3:$W$4</definedName>
    <definedName name="ZoneCaseID1">[1]ZONE_OF_INTEREST!$A$12</definedName>
    <definedName name="ZoneID1Param">[1]ZONE_OF_INTEREST!$A$13</definedName>
    <definedName name="Zouter">[1]Constants!$V$3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<sst xmlns="http://schemas.openxmlformats.org/spreadsheetml/2006/main" count="44" uniqueCount="22">
  <si>
    <t>Cone Angle</t>
  </si>
  <si>
    <t>Radial Nose Location</t>
  </si>
  <si>
    <t>Total Cutter Qty</t>
  </si>
  <si>
    <t>Primary Cutter Qty</t>
  </si>
  <si>
    <t>Backup Cutter Qty</t>
  </si>
  <si>
    <t>Cone</t>
  </si>
  <si>
    <t>Size</t>
  </si>
  <si>
    <t>1610</t>
    <phoneticPr fontId="2" type="noConversion"/>
  </si>
  <si>
    <t>Qty (Tot/Pri/BU)</t>
  </si>
  <si>
    <t>8/8/0</t>
  </si>
  <si>
    <t>BR (Min/Max)</t>
  </si>
  <si>
    <t>15/15</t>
  </si>
  <si>
    <t>SR (Min/Max)</t>
  </si>
  <si>
    <t>0/0</t>
  </si>
  <si>
    <t>Face</t>
  </si>
  <si>
    <t>1610/1613</t>
    <phoneticPr fontId="2" type="noConversion"/>
  </si>
  <si>
    <t>40/31/9</t>
  </si>
  <si>
    <t>15/26</t>
  </si>
  <si>
    <t>Gauge</t>
  </si>
  <si>
    <t>1613</t>
    <phoneticPr fontId="2" type="noConversion"/>
  </si>
  <si>
    <t>6/6/0</t>
  </si>
  <si>
    <t>35/35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</si>
</sst>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C00000"/>
      <name val="等线"/>
      <family val="2"/>
      <scheme val="minor"/>
    </font>
    <font>
      <b/>
      <sz val="14"/>
      <color rgb="FF0070C0"/>
      <name val="等线"/>
      <family val="2"/>
      <scheme val="minor"/>
    </font>
    <font>
      <b/>
      <sz val="14"/>
      <color rgb="FF009644"/>
      <name val="等线"/>
      <family val="2"/>
      <scheme val="minor"/>
    </font>
    <font>
      <b/>
      <sz val="14"/>
      <color rgb="FF7030A0"/>
      <name val="等线"/>
      <family val="2"/>
      <scheme val="minor"/>
    </font>
    <font>
      <b/>
      <sz val="14"/>
      <color rgb="FFD16309"/>
      <name val="等线"/>
      <family val="2"/>
      <scheme val="minor"/>
    </font>
    <font>
      <sz val="14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Wang294/Documents/projectfile/60091618_RevS_SAM_v11.7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Report"/>
      <sheetName val="Requirements Tracker"/>
      <sheetName val="CPA-V&amp;V-Risk Tracker"/>
      <sheetName val="Project Closure"/>
      <sheetName val="Knowledge Capture"/>
      <sheetName val="Knowledge_Capture"/>
      <sheetName val="HOME"/>
      <sheetName val="Action Items"/>
      <sheetName val="Full Stinger"/>
      <sheetName val="Stingers"/>
      <sheetName val="INFO"/>
      <sheetName val="INFO2"/>
      <sheetName val="Drill_Scan"/>
      <sheetName val="SUMMARY"/>
      <sheetName val="SUMMARY_PLOTS"/>
      <sheetName val="WEAR"/>
      <sheetName val="PROFILE"/>
      <sheetName val="FORCES"/>
      <sheetName val="CUTTER_FORCES"/>
      <sheetName val="HELP"/>
      <sheetName val="ZONE_OF_INTEREST"/>
      <sheetName val="FORCE_RATIOS"/>
      <sheetName val="Constants"/>
      <sheetName val="Ellipse_Fun"/>
      <sheetName val="BIT1"/>
      <sheetName val="BIT2"/>
      <sheetName val="BIT3"/>
      <sheetName val="BIT4"/>
      <sheetName val="BIT5"/>
      <sheetName val="BIT1_SUMMARY"/>
      <sheetName val="BIT2_SUMMARY"/>
      <sheetName val="BIT3_SUMMARY"/>
      <sheetName val="BIT4_SUMMARY"/>
      <sheetName val="BIT5_SUMMARY"/>
      <sheetName val="BIT1_CUTTER_FILE"/>
      <sheetName val="BIT2_CUTTER_FILE"/>
      <sheetName val="BIT3_CUTTER_FILE"/>
      <sheetName val="BIT4_CUTTER_FILE"/>
      <sheetName val="BIT5_CUTTER_FILE"/>
      <sheetName val="Blades"/>
      <sheetName val="VersionCheck"/>
    </sheetNames>
    <sheetDataSet>
      <sheetData sheetId="0"/>
      <sheetData sheetId="1"/>
      <sheetData sheetId="2"/>
      <sheetData sheetId="3"/>
      <sheetData sheetId="4">
        <row r="3">
          <cell r="AN3" t="str">
            <v>ROP</v>
          </cell>
          <cell r="AQ3" t="str">
            <v>ROP</v>
          </cell>
          <cell r="AV3" t="str">
            <v>Drilling Torque</v>
          </cell>
          <cell r="BA3" t="str">
            <v>Blade/Body Abrasion</v>
          </cell>
          <cell r="BD3" t="str">
            <v>Blade/Body Abrasion</v>
          </cell>
          <cell r="BI3" t="str">
            <v>Blade - All</v>
          </cell>
          <cell r="BL3" t="str">
            <v>Blade - All</v>
          </cell>
          <cell r="BR3" t="str">
            <v>Blade Material Wear Resistance - Low</v>
          </cell>
          <cell r="BU3" t="str">
            <v>Blade Material Wear Resistance - Low</v>
          </cell>
          <cell r="CB3" t="str">
            <v>Stinger - Add</v>
          </cell>
          <cell r="CE3" t="str">
            <v>Stinger - Add</v>
          </cell>
          <cell r="CH3" t="str">
            <v>Stinger - Add</v>
          </cell>
          <cell r="CK3" t="str">
            <v>Stinger - Add</v>
          </cell>
          <cell r="CN3" t="str">
            <v>Stinger - Add</v>
          </cell>
          <cell r="CQ3" t="str">
            <v>Stinger - Add</v>
          </cell>
          <cell r="CS3" t="str">
            <v>Success</v>
          </cell>
        </row>
        <row r="4">
          <cell r="AN4" t="str">
            <v>Footage</v>
          </cell>
          <cell r="AQ4" t="str">
            <v>Footage</v>
          </cell>
          <cell r="AV4" t="str">
            <v>Motor Torque</v>
          </cell>
          <cell r="BA4" t="str">
            <v>Blade/Body - Cracks</v>
          </cell>
          <cell r="BD4" t="str">
            <v>Blade/Body - Cracks</v>
          </cell>
          <cell r="BI4" t="str">
            <v>Blade - Back</v>
          </cell>
          <cell r="BL4" t="str">
            <v>Blade - Back</v>
          </cell>
          <cell r="BR4" t="str">
            <v>Blade Top Contact</v>
          </cell>
          <cell r="BU4" t="str">
            <v>Blade Top Contact</v>
          </cell>
          <cell r="CB4" t="str">
            <v>Stinger - Primary Location</v>
          </cell>
          <cell r="CE4" t="str">
            <v>Stinger - Primary Location</v>
          </cell>
          <cell r="CH4" t="str">
            <v>Stinger - Primary Location</v>
          </cell>
          <cell r="CK4" t="str">
            <v>Stinger - Primary Location</v>
          </cell>
          <cell r="CN4" t="str">
            <v>Stinger - Primary Location</v>
          </cell>
          <cell r="CQ4" t="str">
            <v>Stinger - Primary Location</v>
          </cell>
          <cell r="CS4" t="str">
            <v>Failure - Solution</v>
          </cell>
        </row>
        <row r="5">
          <cell r="AN5" t="str">
            <v>Dull</v>
          </cell>
          <cell r="AQ5" t="str">
            <v>Dull</v>
          </cell>
          <cell r="AV5" t="str">
            <v>Drilling Hours</v>
          </cell>
          <cell r="BA5" t="str">
            <v>Blade Broken/Lost Matrix</v>
          </cell>
          <cell r="BD5" t="str">
            <v>Blade Broken/Lost Matrix</v>
          </cell>
          <cell r="BI5" t="str">
            <v>Blade - Backreamer</v>
          </cell>
          <cell r="BL5" t="str">
            <v>Blade - Backreamer</v>
          </cell>
          <cell r="BR5" t="str">
            <v>Cutter Substrate Contact</v>
          </cell>
          <cell r="BU5" t="str">
            <v>Cutter Substrate Contact</v>
          </cell>
          <cell r="CB5" t="str">
            <v>Stinger - Remove</v>
          </cell>
          <cell r="CE5" t="str">
            <v>Stinger - Remove</v>
          </cell>
          <cell r="CH5" t="str">
            <v>Stinger - Remove</v>
          </cell>
          <cell r="CK5" t="str">
            <v>Stinger - Remove</v>
          </cell>
          <cell r="CN5" t="str">
            <v>Stinger - Remove</v>
          </cell>
          <cell r="CQ5" t="str">
            <v>Stinger - Remove</v>
          </cell>
          <cell r="CS5" t="str">
            <v>Failure - Limit-Cause Selection</v>
          </cell>
        </row>
        <row r="6">
          <cell r="AN6" t="str">
            <v>Stability</v>
          </cell>
          <cell r="AQ6" t="str">
            <v>Stability</v>
          </cell>
          <cell r="AV6" t="str">
            <v>WOB - High</v>
          </cell>
          <cell r="BA6" t="str">
            <v>Stress Corrosion Cracks</v>
          </cell>
          <cell r="BD6" t="str">
            <v>Stress Corrosion Cracks</v>
          </cell>
          <cell r="BI6" t="str">
            <v>Blade - Cutter Pocket</v>
          </cell>
          <cell r="BL6" t="str">
            <v>Blade - Cutter Pocket</v>
          </cell>
          <cell r="BR6" t="str">
            <v>Hardfacing Thickness - Control</v>
          </cell>
          <cell r="BU6" t="str">
            <v>Hardfacing Thickness - Control</v>
          </cell>
          <cell r="CB6" t="str">
            <v>Cutting Element - Axe 13mm</v>
          </cell>
          <cell r="CE6" t="str">
            <v>Cutting Element - Axe 13mm</v>
          </cell>
          <cell r="CH6" t="str">
            <v>Cutting Element - Axe 13mm</v>
          </cell>
          <cell r="CK6" t="str">
            <v>Cutting Element - Axe 13mm</v>
          </cell>
          <cell r="CN6" t="str">
            <v>Cutting Element - Axe 13mm</v>
          </cell>
          <cell r="CQ6" t="str">
            <v>Cutting Element - Axe 13mm</v>
          </cell>
          <cell r="CS6" t="str">
            <v>Testing</v>
          </cell>
        </row>
        <row r="7">
          <cell r="AN7" t="str">
            <v>Build Rate</v>
          </cell>
          <cell r="AQ7" t="str">
            <v>Build Rate</v>
          </cell>
          <cell r="AV7" t="str">
            <v>WOB - Low</v>
          </cell>
          <cell r="BA7" t="str">
            <v>Wash Out</v>
          </cell>
          <cell r="BD7" t="str">
            <v>Wash Out</v>
          </cell>
          <cell r="BI7" t="str">
            <v>Blade - Front</v>
          </cell>
          <cell r="BL7" t="str">
            <v>Blade - Front</v>
          </cell>
          <cell r="BR7" t="str">
            <v>Holewall Clearance - Tight</v>
          </cell>
          <cell r="BU7" t="str">
            <v>Holewall Clearance - Tight</v>
          </cell>
          <cell r="CB7" t="str">
            <v>Cutting Element - Axe</v>
          </cell>
          <cell r="CE7" t="str">
            <v>Cutting Element - Axe</v>
          </cell>
          <cell r="CH7" t="str">
            <v>Cutting Element - Axe</v>
          </cell>
          <cell r="CK7" t="str">
            <v>Cutting Element - Axe</v>
          </cell>
          <cell r="CN7" t="str">
            <v>Cutting Element - Axe</v>
          </cell>
          <cell r="CQ7" t="str">
            <v>Cutting Element - Axe</v>
          </cell>
          <cell r="CS7" t="str">
            <v>NA</v>
          </cell>
        </row>
        <row r="8">
          <cell r="AN8" t="str">
            <v>Tool Face Control</v>
          </cell>
          <cell r="AQ8" t="str">
            <v>Tool Face Control</v>
          </cell>
          <cell r="AV8" t="str">
            <v>RPM - High</v>
          </cell>
          <cell r="BA8" t="str">
            <v>Cost - Cutter</v>
          </cell>
          <cell r="BD8" t="str">
            <v>Cost - Cutter</v>
          </cell>
          <cell r="BI8" t="str">
            <v>Blade - Hardfacing</v>
          </cell>
          <cell r="BL8" t="str">
            <v>Blade - Hardfacing</v>
          </cell>
          <cell r="BR8" t="str">
            <v>Cost - Backups - High</v>
          </cell>
          <cell r="BU8" t="str">
            <v>Cost - Backups - High</v>
          </cell>
          <cell r="CB8" t="str">
            <v>Cutting Element - Delta</v>
          </cell>
          <cell r="CE8" t="str">
            <v>Cutting Element - Delta</v>
          </cell>
          <cell r="CH8" t="str">
            <v>Cutting Element - Delta</v>
          </cell>
          <cell r="CK8" t="str">
            <v>Cutting Element - Delta</v>
          </cell>
          <cell r="CN8" t="str">
            <v>Cutting Element - Delta</v>
          </cell>
          <cell r="CQ8" t="str">
            <v>Cutting Element - Delta</v>
          </cell>
        </row>
        <row r="9">
          <cell r="AN9" t="str">
            <v>Hold - Lateral</v>
          </cell>
          <cell r="AQ9" t="str">
            <v>Hold - Lateral</v>
          </cell>
          <cell r="AV9" t="str">
            <v>RPM - Low</v>
          </cell>
          <cell r="BA9" t="str">
            <v>Cost - Product</v>
          </cell>
          <cell r="BD9" t="str">
            <v>Cost - Product</v>
          </cell>
          <cell r="BI9" t="str">
            <v>Blade - LoVibe Pocket</v>
          </cell>
          <cell r="BL9" t="str">
            <v>Blade - LoVibe Pocket</v>
          </cell>
          <cell r="BR9" t="str">
            <v>Cost - Cutter - High</v>
          </cell>
          <cell r="BU9" t="str">
            <v>Cost - Cutter - High</v>
          </cell>
          <cell r="CB9" t="str">
            <v>Cutting Element - Rolling Cutter</v>
          </cell>
          <cell r="CE9" t="str">
            <v>Cutting Element - Rolling Cutter</v>
          </cell>
          <cell r="CH9" t="str">
            <v>Cutting Element - Rolling Cutter</v>
          </cell>
          <cell r="CK9" t="str">
            <v>Cutting Element - Rolling Cutter</v>
          </cell>
          <cell r="CN9" t="str">
            <v>Cutting Element - Rolling Cutter</v>
          </cell>
          <cell r="CQ9" t="str">
            <v>Cutting Element - Rolling Cutter</v>
          </cell>
        </row>
        <row r="10">
          <cell r="AN10" t="str">
            <v>Hold - Tangent</v>
          </cell>
          <cell r="AQ10" t="str">
            <v>Hold - Tangent</v>
          </cell>
          <cell r="AV10" t="str">
            <v>HSI - High</v>
          </cell>
          <cell r="BA10" t="str">
            <v>Cutter Pocket Durability - Cracks</v>
          </cell>
          <cell r="BD10" t="str">
            <v>Cutter Pocket Durability - Cracks</v>
          </cell>
          <cell r="BI10" t="str">
            <v>Blade - Primary</v>
          </cell>
          <cell r="BL10" t="str">
            <v>Blade - Primary</v>
          </cell>
          <cell r="BR10" t="str">
            <v>Cost - DEI - High</v>
          </cell>
          <cell r="BU10" t="str">
            <v>Cost - DEI - High</v>
          </cell>
          <cell r="CB10" t="str">
            <v>Cutting Element - Rolling Cutter - 13 to 16mm</v>
          </cell>
          <cell r="CE10" t="str">
            <v>Cutting Element - Rolling Cutter - 13 to 16mm</v>
          </cell>
          <cell r="CH10" t="str">
            <v>Cutting Element - Rolling Cutter - 13 to 16mm</v>
          </cell>
          <cell r="CK10" t="str">
            <v>Cutting Element - Rolling Cutter - 13 to 16mm</v>
          </cell>
          <cell r="CN10" t="str">
            <v>Cutting Element - Rolling Cutter - 13 to 16mm</v>
          </cell>
          <cell r="CQ10" t="str">
            <v>Cutting Element - Rolling Cutter - 13 to 16mm</v>
          </cell>
        </row>
        <row r="11">
          <cell r="AN11" t="str">
            <v>Hold - Vertical</v>
          </cell>
          <cell r="AQ11" t="str">
            <v>Hold - Vertical</v>
          </cell>
          <cell r="AV11" t="str">
            <v>HSI - Low</v>
          </cell>
          <cell r="BA11" t="str">
            <v>Cutting Element Durability - BF</v>
          </cell>
          <cell r="BD11" t="str">
            <v>Cutting Element Durability - BF</v>
          </cell>
          <cell r="BI11" t="str">
            <v>Blade - Secondary</v>
          </cell>
          <cell r="BL11" t="str">
            <v>Blade - Secondary</v>
          </cell>
          <cell r="BR11" t="str">
            <v>Cost - Matrix Material - High</v>
          </cell>
          <cell r="BU11" t="str">
            <v>Cost - Matrix Material - High</v>
          </cell>
          <cell r="CB11" t="str">
            <v>Cutting Element - Rolling Cutter - 1620 Ver ETX</v>
          </cell>
          <cell r="CE11" t="str">
            <v>Cutting Element - Rolling Cutter - 1620 Ver ETX</v>
          </cell>
          <cell r="CH11" t="str">
            <v>Cutting Element - Rolling Cutter - 1620 Ver ETX</v>
          </cell>
          <cell r="CK11" t="str">
            <v>Cutting Element - Rolling Cutter - 1620 Ver ETX</v>
          </cell>
          <cell r="CN11" t="str">
            <v>Cutting Element - Rolling Cutter - 1620 Ver ETX</v>
          </cell>
          <cell r="CQ11" t="str">
            <v>Cutting Element - Rolling Cutter - 1620 Ver ETX</v>
          </cell>
        </row>
        <row r="12">
          <cell r="AN12" t="str">
            <v>Vertical - Curve</v>
          </cell>
          <cell r="AQ12" t="str">
            <v>Vertical - Curve</v>
          </cell>
          <cell r="AV12" t="str">
            <v>Flow Rate - High</v>
          </cell>
          <cell r="BA12" t="str">
            <v>Cutting Element Durability - BT</v>
          </cell>
          <cell r="BD12" t="str">
            <v>Cutting Element Durability - BT</v>
          </cell>
          <cell r="BI12" t="str">
            <v>Blade - Stinger Pocket</v>
          </cell>
          <cell r="BL12" t="str">
            <v>Blade - Stinger Pocket</v>
          </cell>
          <cell r="BR12" t="str">
            <v>Cut Area - High</v>
          </cell>
          <cell r="BU12" t="str">
            <v>Cut Area - High</v>
          </cell>
          <cell r="CB12" t="str">
            <v>Cutting Element - Rolling Cutter - 19mm</v>
          </cell>
          <cell r="CE12" t="str">
            <v>Cutting Element - Rolling Cutter - 19mm</v>
          </cell>
          <cell r="CH12" t="str">
            <v>Cutting Element - Rolling Cutter - 19mm</v>
          </cell>
          <cell r="CK12" t="str">
            <v>Cutting Element - Rolling Cutter - 19mm</v>
          </cell>
          <cell r="CN12" t="str">
            <v>Cutting Element - Rolling Cutter - 19mm</v>
          </cell>
          <cell r="CQ12" t="str">
            <v>Cutting Element - Rolling Cutter - 19mm</v>
          </cell>
        </row>
        <row r="13">
          <cell r="AN13" t="str">
            <v>Vertical-Curve-Lateral</v>
          </cell>
          <cell r="AQ13" t="str">
            <v>Vertical-Curve-Lateral</v>
          </cell>
          <cell r="AV13" t="str">
            <v>Flow Rate - Low</v>
          </cell>
          <cell r="BA13" t="str">
            <v>Cutting Element Durability - CT</v>
          </cell>
          <cell r="BD13" t="str">
            <v>Cutting Element Durability - CT</v>
          </cell>
          <cell r="BI13" t="str">
            <v>Blade - Top</v>
          </cell>
          <cell r="BL13" t="str">
            <v>Blade - Top</v>
          </cell>
          <cell r="BR13" t="str">
            <v>Cut Area - Low</v>
          </cell>
          <cell r="BU13" t="str">
            <v>Cut Area - Low</v>
          </cell>
          <cell r="CB13" t="str">
            <v>Central Stinger</v>
          </cell>
          <cell r="CE13" t="str">
            <v>Central Stinger</v>
          </cell>
          <cell r="CH13" t="str">
            <v>Central Stinger</v>
          </cell>
          <cell r="CK13" t="str">
            <v>Central Stinger</v>
          </cell>
          <cell r="CN13" t="str">
            <v>Central Stinger</v>
          </cell>
          <cell r="CQ13" t="str">
            <v>Central Stinger</v>
          </cell>
        </row>
        <row r="14">
          <cell r="AN14" t="str">
            <v>Curve-Lateral</v>
          </cell>
          <cell r="AQ14" t="str">
            <v>Curve-Lateral</v>
          </cell>
          <cell r="AV14" t="str">
            <v>Motor - Bend Angle</v>
          </cell>
          <cell r="BA14" t="str">
            <v>Cutting Element Durability - DL</v>
          </cell>
          <cell r="BD14" t="str">
            <v>Cutting Element Durability - DL</v>
          </cell>
          <cell r="BI14" t="str">
            <v>Body</v>
          </cell>
          <cell r="BL14" t="str">
            <v>Body</v>
          </cell>
          <cell r="BR14" t="str">
            <v>Cut Volume - High</v>
          </cell>
          <cell r="BU14" t="str">
            <v>Cut Volume - High</v>
          </cell>
          <cell r="CB14" t="str">
            <v>Central Stinger - Remove</v>
          </cell>
          <cell r="CE14" t="str">
            <v>Central Stinger - Remove</v>
          </cell>
          <cell r="CH14" t="str">
            <v>Central Stinger - Remove</v>
          </cell>
          <cell r="CK14" t="str">
            <v>Central Stinger - Remove</v>
          </cell>
          <cell r="CN14" t="str">
            <v>Central Stinger - Remove</v>
          </cell>
          <cell r="CQ14" t="str">
            <v>Central Stinger - Remove</v>
          </cell>
        </row>
        <row r="15">
          <cell r="AN15" t="str">
            <v>Product Cost</v>
          </cell>
          <cell r="AQ15" t="str">
            <v>Product Cost</v>
          </cell>
          <cell r="AV15" t="str">
            <v>RSS - BUR Capability</v>
          </cell>
          <cell r="BA15" t="str">
            <v>Cutting Element Durability - SP</v>
          </cell>
          <cell r="BD15" t="str">
            <v>Cutting Element Durability - SP</v>
          </cell>
          <cell r="BI15" t="str">
            <v>Body - Center</v>
          </cell>
          <cell r="BL15" t="str">
            <v>Body - Center</v>
          </cell>
          <cell r="BR15" t="str">
            <v>Cut Volume - Low</v>
          </cell>
          <cell r="BU15" t="str">
            <v>Cut Volume - Low</v>
          </cell>
          <cell r="CB15" t="str">
            <v>Cutter Exposure - Decrease</v>
          </cell>
          <cell r="CE15" t="str">
            <v>Cutter Exposure - Decrease</v>
          </cell>
          <cell r="CH15" t="str">
            <v>Cutter Exposure - Decrease</v>
          </cell>
          <cell r="CK15" t="str">
            <v>Cutter Exposure - Decrease</v>
          </cell>
          <cell r="CN15" t="str">
            <v>Cutter Exposure - Decrease</v>
          </cell>
          <cell r="CQ15" t="str">
            <v>Cutter Exposure - Decrease</v>
          </cell>
        </row>
        <row r="16">
          <cell r="AN16" t="str">
            <v>Runs per Bit Body</v>
          </cell>
          <cell r="AQ16" t="str">
            <v>Runs per Bit Body</v>
          </cell>
          <cell r="AV16" t="str">
            <v>RSS - Pressure Drop</v>
          </cell>
          <cell r="BA16" t="str">
            <v>Cutting Element Durability - WT</v>
          </cell>
          <cell r="BD16" t="str">
            <v>Cutting Element Durability - WT</v>
          </cell>
          <cell r="BI16" t="str">
            <v>Body - Central Stinger Pocket</v>
          </cell>
          <cell r="BL16" t="str">
            <v>Body - Central Stinger Pocket</v>
          </cell>
          <cell r="BR16" t="str">
            <v>Cutter Density - High</v>
          </cell>
          <cell r="BU16" t="str">
            <v>Cutter Density - High</v>
          </cell>
          <cell r="CB16" t="str">
            <v>Cutter Exposure - Increase</v>
          </cell>
          <cell r="CE16" t="str">
            <v>Cutter Exposure - Increase</v>
          </cell>
          <cell r="CH16" t="str">
            <v>Cutter Exposure - Increase</v>
          </cell>
          <cell r="CK16" t="str">
            <v>Cutter Exposure - Increase</v>
          </cell>
          <cell r="CN16" t="str">
            <v>Cutter Exposure - Increase</v>
          </cell>
          <cell r="CQ16" t="str">
            <v>Cutter Exposure - Increase</v>
          </cell>
        </row>
        <row r="17">
          <cell r="AN17" t="str">
            <v>No Tripping Issues</v>
          </cell>
          <cell r="AQ17" t="str">
            <v>No Tripping Issues</v>
          </cell>
          <cell r="AV17" t="str">
            <v>Reaming</v>
          </cell>
          <cell r="BA17" t="str">
            <v>Cutting Element Efficiency - DOC</v>
          </cell>
          <cell r="BD17" t="str">
            <v>Cutting Element Efficiency - DOC</v>
          </cell>
          <cell r="BI17" t="str">
            <v>Body - Gauge Pad</v>
          </cell>
          <cell r="BL17" t="str">
            <v>Body - Gauge Pad</v>
          </cell>
          <cell r="BR17" t="str">
            <v>Cutter Density - Low</v>
          </cell>
          <cell r="BU17" t="str">
            <v>Cutter Density - Low</v>
          </cell>
          <cell r="CB17" t="str">
            <v>Hardfacing - Spray</v>
          </cell>
          <cell r="CE17" t="str">
            <v>Hardfacing - Spray</v>
          </cell>
          <cell r="CH17" t="str">
            <v>Hardfacing - Spray</v>
          </cell>
          <cell r="CK17" t="str">
            <v>Hardfacing - Spray</v>
          </cell>
          <cell r="CN17" t="str">
            <v>Hardfacing - Spray</v>
          </cell>
          <cell r="CQ17" t="str">
            <v>Hardfacing - Spray</v>
          </cell>
        </row>
        <row r="18">
          <cell r="AN18" t="str">
            <v>Borehole Quality</v>
          </cell>
          <cell r="AQ18" t="str">
            <v>Borehole Quality</v>
          </cell>
          <cell r="AV18" t="str">
            <v>Circulating Off Bottom</v>
          </cell>
          <cell r="BA18" t="str">
            <v>Cutting Element Efficiency - Torque</v>
          </cell>
          <cell r="BD18" t="str">
            <v>Cutting Element Efficiency - Torque</v>
          </cell>
          <cell r="BI18" t="str">
            <v>Body - Junk Slot</v>
          </cell>
          <cell r="BL18" t="str">
            <v>Body - Junk Slot</v>
          </cell>
          <cell r="BR18" t="str">
            <v>Cutter Forces - Circumferential - High</v>
          </cell>
          <cell r="BU18" t="str">
            <v>Cutter Forces - Circumferential - High</v>
          </cell>
          <cell r="CB18" t="str">
            <v>Speed Grooves</v>
          </cell>
          <cell r="CE18" t="str">
            <v>Speed Grooves</v>
          </cell>
          <cell r="CH18" t="str">
            <v>Speed Grooves</v>
          </cell>
          <cell r="CK18" t="str">
            <v>Speed Grooves</v>
          </cell>
          <cell r="CN18" t="str">
            <v>Speed Grooves</v>
          </cell>
          <cell r="CQ18" t="str">
            <v>Speed Grooves</v>
          </cell>
        </row>
        <row r="19">
          <cell r="AN19" t="str">
            <v>LCM Pumping</v>
          </cell>
          <cell r="AQ19" t="str">
            <v>LCM Pumping</v>
          </cell>
          <cell r="AV19" t="str">
            <v>Backreaming</v>
          </cell>
          <cell r="BA19" t="str">
            <v>Cutting Structure Durability - BT</v>
          </cell>
          <cell r="BD19" t="str">
            <v>Cutting Structure Durability - BT</v>
          </cell>
          <cell r="BI19" t="str">
            <v xml:space="preserve">Body - Nozzle </v>
          </cell>
          <cell r="BL19" t="str">
            <v xml:space="preserve">Body - Nozzle </v>
          </cell>
          <cell r="BR19" t="str">
            <v>Cutter Forces - Circumferential - Low</v>
          </cell>
          <cell r="BU19" t="str">
            <v>Cutter Forces - Circumferential - Low</v>
          </cell>
          <cell r="CB19" t="str">
            <v>Bit Architecture - Nemrut</v>
          </cell>
          <cell r="CE19" t="str">
            <v>Bit Architecture - Nemrut</v>
          </cell>
          <cell r="CH19" t="str">
            <v>Bit Architecture - Nemrut</v>
          </cell>
          <cell r="CK19" t="str">
            <v>Bit Architecture - Nemrut</v>
          </cell>
          <cell r="CN19" t="str">
            <v>Bit Architecture - Nemrut</v>
          </cell>
          <cell r="CQ19" t="str">
            <v>Bit Architecture - Nemrut</v>
          </cell>
        </row>
        <row r="20">
          <cell r="AN20" t="str">
            <v>Hold - Inclination</v>
          </cell>
          <cell r="AQ20" t="str">
            <v>Hold - Inclination</v>
          </cell>
          <cell r="AV20" t="str">
            <v>Casing ID</v>
          </cell>
          <cell r="BA20" t="str">
            <v>Cutting Structure Durability - CR</v>
          </cell>
          <cell r="BD20" t="str">
            <v>Cutting Structure Durability - CR</v>
          </cell>
          <cell r="BI20" t="str">
            <v>Breaker Slot</v>
          </cell>
          <cell r="BL20" t="str">
            <v>Breaker Slot</v>
          </cell>
          <cell r="BR20" t="str">
            <v>Cutter Forces - Normal - High</v>
          </cell>
          <cell r="BU20" t="str">
            <v>Cutter Forces - Normal - High</v>
          </cell>
          <cell r="CB20" t="str">
            <v>Bit Architecture - One Piece Steel</v>
          </cell>
          <cell r="CE20" t="str">
            <v>Bit Architecture - One Piece Steel</v>
          </cell>
          <cell r="CH20" t="str">
            <v>Bit Architecture - One Piece Steel</v>
          </cell>
          <cell r="CK20" t="str">
            <v>Bit Architecture - One Piece Steel</v>
          </cell>
          <cell r="CN20" t="str">
            <v>Bit Architecture - One Piece Steel</v>
          </cell>
          <cell r="CQ20" t="str">
            <v>Bit Architecture - One Piece Steel</v>
          </cell>
        </row>
        <row r="21">
          <cell r="AN21" t="str">
            <v>Hold - Azimuth</v>
          </cell>
          <cell r="AQ21" t="str">
            <v>Hold - Azimuth</v>
          </cell>
          <cell r="AV21" t="str">
            <v>LCM Size</v>
          </cell>
          <cell r="BA21" t="str">
            <v>Cutting Structure Durability - CT</v>
          </cell>
          <cell r="BD21" t="str">
            <v>Cutting Structure Durability - CT</v>
          </cell>
          <cell r="BI21" t="str">
            <v>Connection</v>
          </cell>
          <cell r="BL21" t="str">
            <v>Connection</v>
          </cell>
          <cell r="BR21" t="str">
            <v>Cutter Forces - Normal - Low</v>
          </cell>
          <cell r="BU21" t="str">
            <v>Cutter Forces - Normal - Low</v>
          </cell>
          <cell r="CB21" t="str">
            <v>Backups - Axe Element - Off Profile</v>
          </cell>
          <cell r="CE21" t="str">
            <v>Backups - Axe Element - Off Profile</v>
          </cell>
          <cell r="CH21" t="str">
            <v>Backups - Axe Element - Off Profile</v>
          </cell>
          <cell r="CK21" t="str">
            <v>Backups - Axe Element - Off Profile</v>
          </cell>
          <cell r="CN21" t="str">
            <v>Backups - Axe Element - Off Profile</v>
          </cell>
          <cell r="CQ21" t="str">
            <v>Backups - Axe Element - Off Profile</v>
          </cell>
        </row>
        <row r="22">
          <cell r="AN22" t="str">
            <v>Increase BHA Tool MTBF</v>
          </cell>
          <cell r="AQ22" t="str">
            <v>Increase BHA Tool MTBF</v>
          </cell>
          <cell r="AV22" t="str">
            <v>Corrosion</v>
          </cell>
          <cell r="BA22" t="str">
            <v>Cutting Structure Durability - LT</v>
          </cell>
          <cell r="BD22" t="str">
            <v>Cutting Structure Durability - LT</v>
          </cell>
          <cell r="BI22" t="str">
            <v>CS - All</v>
          </cell>
          <cell r="BL22" t="str">
            <v>CS - All</v>
          </cell>
          <cell r="BR22" t="str">
            <v>Cutter Quantity - High</v>
          </cell>
          <cell r="BU22" t="str">
            <v>Cutter Quantity - High</v>
          </cell>
          <cell r="CB22" t="str">
            <v>Backups - Axe Element - On Profile</v>
          </cell>
          <cell r="CE22" t="str">
            <v>Backups - Axe Element - On Profile</v>
          </cell>
          <cell r="CH22" t="str">
            <v>Backups - Axe Element - On Profile</v>
          </cell>
          <cell r="CK22" t="str">
            <v>Backups - Axe Element - On Profile</v>
          </cell>
          <cell r="CN22" t="str">
            <v>Backups - Axe Element - On Profile</v>
          </cell>
          <cell r="CQ22" t="str">
            <v>Backups - Axe Element - On Profile</v>
          </cell>
        </row>
        <row r="23">
          <cell r="AN23" t="str">
            <v>NA</v>
          </cell>
          <cell r="AQ23" t="str">
            <v>NA</v>
          </cell>
          <cell r="AV23" t="str">
            <v>NA</v>
          </cell>
          <cell r="BA23" t="str">
            <v>Cutting Structure Durability - RO</v>
          </cell>
          <cell r="BD23" t="str">
            <v>Cutting Structure Durability - RO</v>
          </cell>
          <cell r="BI23" t="str">
            <v>CS - Backup</v>
          </cell>
          <cell r="BL23" t="str">
            <v>CS - Backup</v>
          </cell>
          <cell r="BR23" t="str">
            <v>Cutter Work Rates - High</v>
          </cell>
          <cell r="BU23" t="str">
            <v>Cutter Work Rates - High</v>
          </cell>
          <cell r="CB23" t="str">
            <v>Backups - Axe Element - Single Set</v>
          </cell>
          <cell r="CE23" t="str">
            <v>Backups - Axe Element - Single Set</v>
          </cell>
          <cell r="CH23" t="str">
            <v>Backups - Axe Element - Single Set</v>
          </cell>
          <cell r="CK23" t="str">
            <v>Backups - Axe Element - Single Set</v>
          </cell>
          <cell r="CN23" t="str">
            <v>Backups - Axe Element - Single Set</v>
          </cell>
          <cell r="CQ23" t="str">
            <v>Backups - Axe Element - Single Set</v>
          </cell>
        </row>
        <row r="24">
          <cell r="BA24" t="str">
            <v>Cutting Structure Durability - WT</v>
          </cell>
          <cell r="BD24" t="str">
            <v>Cutting Structure Durability - WT</v>
          </cell>
          <cell r="BI24" t="str">
            <v>CS - Central Stinger</v>
          </cell>
          <cell r="BL24" t="str">
            <v>CS - Central Stinger</v>
          </cell>
          <cell r="BR24" t="str">
            <v>Cutter Work Rates - Low</v>
          </cell>
          <cell r="BU24" t="str">
            <v>Cutter Work Rates - Low</v>
          </cell>
          <cell r="CB24" t="str">
            <v>Backups - Count - Decrease</v>
          </cell>
          <cell r="CE24" t="str">
            <v>Backups - Count - Decrease</v>
          </cell>
          <cell r="CH24" t="str">
            <v>Backups - Count - Decrease</v>
          </cell>
          <cell r="CK24" t="str">
            <v>Backups - Count - Decrease</v>
          </cell>
          <cell r="CN24" t="str">
            <v>Backups - Count - Decrease</v>
          </cell>
          <cell r="CQ24" t="str">
            <v>Backups - Count - Decrease</v>
          </cell>
        </row>
        <row r="25">
          <cell r="BA25" t="str">
            <v>Cutting Structure Efficiency - DOC</v>
          </cell>
          <cell r="BD25" t="str">
            <v>Cutting Structure Efficiency - DOC</v>
          </cell>
          <cell r="BI25" t="str">
            <v>CS - ATG</v>
          </cell>
          <cell r="BL25" t="str">
            <v>CS - ATG</v>
          </cell>
          <cell r="BR25" t="str">
            <v>DOC/Torque - High</v>
          </cell>
          <cell r="BU25" t="str">
            <v>DOC/Torque - High</v>
          </cell>
          <cell r="CB25" t="str">
            <v>Backups - Count - Increase</v>
          </cell>
          <cell r="CE25" t="str">
            <v>Backups - Count - Increase</v>
          </cell>
          <cell r="CH25" t="str">
            <v>Backups - Count - Increase</v>
          </cell>
          <cell r="CK25" t="str">
            <v>Backups - Count - Increase</v>
          </cell>
          <cell r="CN25" t="str">
            <v>Backups - Count - Increase</v>
          </cell>
          <cell r="CQ25" t="str">
            <v>Backups - Count - Increase</v>
          </cell>
        </row>
        <row r="26">
          <cell r="BA26" t="str">
            <v>Cutting Structure Efficiency - Torque</v>
          </cell>
          <cell r="BD26" t="str">
            <v>Cutting Structure Efficiency - Torque</v>
          </cell>
          <cell r="BI26" t="str">
            <v>CS - Cone</v>
          </cell>
          <cell r="BL26" t="str">
            <v>CS - Cone</v>
          </cell>
          <cell r="BR26" t="str">
            <v>DOC/Torque - Low</v>
          </cell>
          <cell r="BU26" t="str">
            <v>DOC/Torque - Low</v>
          </cell>
          <cell r="CB26" t="str">
            <v>Backups - PDC - Off Profile</v>
          </cell>
          <cell r="CE26" t="str">
            <v>Backups - PDC - Off Profile</v>
          </cell>
          <cell r="CH26" t="str">
            <v>Backups - PDC - Off Profile</v>
          </cell>
          <cell r="CK26" t="str">
            <v>Backups - PDC - Off Profile</v>
          </cell>
          <cell r="CN26" t="str">
            <v>Backups - PDC - Off Profile</v>
          </cell>
          <cell r="CQ26" t="str">
            <v>Backups - PDC - Off Profile</v>
          </cell>
        </row>
        <row r="27">
          <cell r="BA27" t="str">
            <v>Directional - Build Rates</v>
          </cell>
          <cell r="BD27" t="str">
            <v>Directional - Build Rates</v>
          </cell>
          <cell r="BI27" t="str">
            <v>CS - Cone and ATG</v>
          </cell>
          <cell r="BL27" t="str">
            <v>CS - Cone and ATG</v>
          </cell>
          <cell r="BR27" t="str">
            <v>DOC/WOB - High</v>
          </cell>
          <cell r="BU27" t="str">
            <v>DOC/WOB - High</v>
          </cell>
          <cell r="CB27" t="str">
            <v>Backups - PDC - On Profile</v>
          </cell>
          <cell r="CE27" t="str">
            <v>Backups - PDC - On Profile</v>
          </cell>
          <cell r="CH27" t="str">
            <v>Backups - PDC - On Profile</v>
          </cell>
          <cell r="CK27" t="str">
            <v>Backups - PDC - On Profile</v>
          </cell>
          <cell r="CN27" t="str">
            <v>Backups - PDC - On Profile</v>
          </cell>
          <cell r="CQ27" t="str">
            <v>Backups - PDC - On Profile</v>
          </cell>
        </row>
        <row r="28">
          <cell r="BA28" t="str">
            <v>Directional - Hold</v>
          </cell>
          <cell r="BD28" t="str">
            <v>Directional - Hold</v>
          </cell>
          <cell r="BI28" t="str">
            <v>CS - Gauge</v>
          </cell>
          <cell r="BL28" t="str">
            <v>CS - Gauge</v>
          </cell>
          <cell r="BR28" t="str">
            <v>DOC/WOB - Low</v>
          </cell>
          <cell r="BU28" t="str">
            <v>DOC/WOB - Low</v>
          </cell>
          <cell r="CB28" t="str">
            <v>Backups - PDC - Single Set</v>
          </cell>
          <cell r="CE28" t="str">
            <v>Backups - PDC - Single Set</v>
          </cell>
          <cell r="CH28" t="str">
            <v>Backups - PDC - Single Set</v>
          </cell>
          <cell r="CK28" t="str">
            <v>Backups - PDC - Single Set</v>
          </cell>
          <cell r="CN28" t="str">
            <v>Backups - PDC - Single Set</v>
          </cell>
          <cell r="CQ28" t="str">
            <v>Backups - PDC - Single Set</v>
          </cell>
        </row>
        <row r="29">
          <cell r="BA29" t="str">
            <v>Directional - Sliding Efficiency - DOC</v>
          </cell>
          <cell r="BD29" t="str">
            <v>Directional - Sliding Efficiency - DOC</v>
          </cell>
          <cell r="BI29" t="str">
            <v>CS - Nose</v>
          </cell>
          <cell r="BL29" t="str">
            <v>CS - Nose</v>
          </cell>
          <cell r="BR29" t="str">
            <v>Cutter Crush Strength - Low</v>
          </cell>
          <cell r="BU29" t="str">
            <v>Cutter Crush Strength - Low</v>
          </cell>
          <cell r="CB29" t="str">
            <v>Backups - Remove</v>
          </cell>
          <cell r="CE29" t="str">
            <v>Backups - Remove</v>
          </cell>
          <cell r="CH29" t="str">
            <v>Backups - Remove</v>
          </cell>
          <cell r="CK29" t="str">
            <v>Backups - Remove</v>
          </cell>
          <cell r="CN29" t="str">
            <v>Backups - Remove</v>
          </cell>
          <cell r="CQ29" t="str">
            <v>Backups - Remove</v>
          </cell>
        </row>
        <row r="30">
          <cell r="BA30" t="str">
            <v>Directional - Tangent Hold</v>
          </cell>
          <cell r="BD30" t="str">
            <v>Directional - Tangent Hold</v>
          </cell>
          <cell r="BI30" t="str">
            <v>CS - Shoulder</v>
          </cell>
          <cell r="BL30" t="str">
            <v>CS - Shoulder</v>
          </cell>
          <cell r="BR30" t="str">
            <v>Cutter Fatigue Strength - Low</v>
          </cell>
          <cell r="BU30" t="str">
            <v>Cutter Fatigue Strength - Low</v>
          </cell>
          <cell r="CB30" t="str">
            <v>Backups - Single Set to SONP</v>
          </cell>
          <cell r="CE30" t="str">
            <v>Backups - Single Set to SONP</v>
          </cell>
          <cell r="CH30" t="str">
            <v>Backups - Single Set to SONP</v>
          </cell>
          <cell r="CK30" t="str">
            <v>Backups - Single Set to SONP</v>
          </cell>
          <cell r="CN30" t="str">
            <v>Backups - Single Set to SONP</v>
          </cell>
          <cell r="CQ30" t="str">
            <v>Backups - Single Set to SONP</v>
          </cell>
        </row>
        <row r="31">
          <cell r="BA31" t="str">
            <v>Directional - Tool Face Control</v>
          </cell>
          <cell r="BD31" t="str">
            <v>Directional - Tool Face Control</v>
          </cell>
          <cell r="BI31" t="str">
            <v>Cutter Substrate</v>
          </cell>
          <cell r="BL31" t="str">
            <v>Cutter Substrate</v>
          </cell>
          <cell r="BR31" t="str">
            <v>Cutter Frontal Impact Strength - Low</v>
          </cell>
          <cell r="BU31" t="str">
            <v>Cutter Frontal Impact Strength - Low</v>
          </cell>
          <cell r="CB31" t="str">
            <v>Backups - Stinger - Off Profile</v>
          </cell>
          <cell r="CE31" t="str">
            <v>Backups - Stinger - Off Profile</v>
          </cell>
          <cell r="CH31" t="str">
            <v>Backups - Stinger - Off Profile</v>
          </cell>
          <cell r="CK31" t="str">
            <v>Backups - Stinger - Off Profile</v>
          </cell>
          <cell r="CN31" t="str">
            <v>Backups - Stinger - Off Profile</v>
          </cell>
          <cell r="CQ31" t="str">
            <v>Backups - Stinger - Off Profile</v>
          </cell>
        </row>
        <row r="32">
          <cell r="BA32" t="str">
            <v>Dropping Tendency</v>
          </cell>
          <cell r="BD32" t="str">
            <v>Dropping Tendency</v>
          </cell>
          <cell r="BI32" t="str">
            <v>NA</v>
          </cell>
          <cell r="BL32" t="str">
            <v>NA</v>
          </cell>
          <cell r="BR32" t="str">
            <v>Cutter Impact Resistance - Low</v>
          </cell>
          <cell r="BU32" t="str">
            <v>Cutter Impact Resistance - Low</v>
          </cell>
          <cell r="CB32" t="str">
            <v>Backups - Stinger - On Profile</v>
          </cell>
          <cell r="CE32" t="str">
            <v>Backups - Stinger - On Profile</v>
          </cell>
          <cell r="CH32" t="str">
            <v>Backups - Stinger - On Profile</v>
          </cell>
          <cell r="CK32" t="str">
            <v>Backups - Stinger - On Profile</v>
          </cell>
          <cell r="CN32" t="str">
            <v>Backups - Stinger - On Profile</v>
          </cell>
          <cell r="CQ32" t="str">
            <v>Backups - Stinger - On Profile</v>
          </cell>
        </row>
        <row r="33">
          <cell r="BA33" t="str">
            <v>Formation Packing</v>
          </cell>
          <cell r="BD33" t="str">
            <v>Formation Packing</v>
          </cell>
          <cell r="BR33" t="str">
            <v>Cutter Retention Strength - Low</v>
          </cell>
          <cell r="BU33" t="str">
            <v>Cutter Retention Strength - Low</v>
          </cell>
          <cell r="CB33" t="str">
            <v>Backups - Stinger - Single Set</v>
          </cell>
          <cell r="CE33" t="str">
            <v>Backups - Stinger - Single Set</v>
          </cell>
          <cell r="CH33" t="str">
            <v>Backups - Stinger - Single Set</v>
          </cell>
          <cell r="CK33" t="str">
            <v>Backups - Stinger - Single Set</v>
          </cell>
          <cell r="CN33" t="str">
            <v>Backups - Stinger - Single Set</v>
          </cell>
          <cell r="CQ33" t="str">
            <v>Backups - Stinger - Single Set</v>
          </cell>
        </row>
        <row r="34">
          <cell r="BA34" t="str">
            <v>Hydraulics - Balled Up</v>
          </cell>
          <cell r="BD34" t="str">
            <v>Hydraulics - Balled Up</v>
          </cell>
          <cell r="BR34" t="str">
            <v>Cutter Shaft Strength - Low</v>
          </cell>
          <cell r="BU34" t="str">
            <v>Cutter Shaft Strength - Low</v>
          </cell>
          <cell r="CB34" t="str">
            <v>Backups - ZONP - XONP</v>
          </cell>
          <cell r="CE34" t="str">
            <v>Backups - ZONP - XONP</v>
          </cell>
          <cell r="CH34" t="str">
            <v>Backups - ZONP - XONP</v>
          </cell>
          <cell r="CK34" t="str">
            <v>Backups - ZONP - XONP</v>
          </cell>
          <cell r="CN34" t="str">
            <v>Backups - ZONP - XONP</v>
          </cell>
          <cell r="CQ34" t="str">
            <v>Backups - ZONP - XONP</v>
          </cell>
        </row>
        <row r="35">
          <cell r="BA35" t="str">
            <v>Hydraulics - Cutting Element Cooling</v>
          </cell>
          <cell r="BD35" t="str">
            <v>Hydraulics - Cutting Element Cooling</v>
          </cell>
          <cell r="BR35" t="str">
            <v>Cutter Sleeve Strength - Low</v>
          </cell>
          <cell r="BU35" t="str">
            <v>Cutter Sleeve Strength - Low</v>
          </cell>
          <cell r="CB35" t="str">
            <v>Backups - Exposure - Decrease</v>
          </cell>
          <cell r="CE35" t="str">
            <v>Backups - Exposure - Decrease</v>
          </cell>
          <cell r="CH35" t="str">
            <v>Backups - Exposure - Decrease</v>
          </cell>
          <cell r="CK35" t="str">
            <v>Backups - Exposure - Decrease</v>
          </cell>
          <cell r="CN35" t="str">
            <v>Backups - Exposure - Decrease</v>
          </cell>
          <cell r="CQ35" t="str">
            <v>Backups - Exposure - Decrease</v>
          </cell>
        </row>
        <row r="36">
          <cell r="BA36" t="str">
            <v>Hydraulics - Cuttings Evacuation</v>
          </cell>
          <cell r="BD36" t="str">
            <v>Hydraulics - Cuttings Evacuation</v>
          </cell>
          <cell r="BR36" t="str">
            <v>Cutter Thermal Resistance - Low</v>
          </cell>
          <cell r="BU36" t="str">
            <v>Cutter Thermal Resistance - Low</v>
          </cell>
          <cell r="CB36" t="str">
            <v>Backups - Exposure - Increase</v>
          </cell>
          <cell r="CE36" t="str">
            <v>Backups - Exposure - Increase</v>
          </cell>
          <cell r="CH36" t="str">
            <v>Backups - Exposure - Increase</v>
          </cell>
          <cell r="CK36" t="str">
            <v>Backups - Exposure - Increase</v>
          </cell>
          <cell r="CN36" t="str">
            <v>Backups - Exposure - Increase</v>
          </cell>
          <cell r="CQ36" t="str">
            <v>Backups - Exposure - Increase</v>
          </cell>
        </row>
        <row r="37">
          <cell r="BA37" t="str">
            <v>Hydraulics - Erosion</v>
          </cell>
          <cell r="BD37" t="str">
            <v>Hydraulics - Erosion</v>
          </cell>
          <cell r="BR37" t="str">
            <v>Cutter Wear Resistance - Low</v>
          </cell>
          <cell r="BU37" t="str">
            <v>Cutter Wear Resistance - Low</v>
          </cell>
          <cell r="CB37" t="str">
            <v>Connection - Box</v>
          </cell>
          <cell r="CE37" t="str">
            <v>Connection - Box</v>
          </cell>
          <cell r="CH37" t="str">
            <v>Connection - Box</v>
          </cell>
          <cell r="CK37" t="str">
            <v>Connection - Box</v>
          </cell>
          <cell r="CN37" t="str">
            <v>Connection - Box</v>
          </cell>
          <cell r="CQ37" t="str">
            <v>Connection - Box</v>
          </cell>
        </row>
        <row r="38">
          <cell r="BA38" t="str">
            <v>Hydraulics - Lost Nozzle</v>
          </cell>
          <cell r="BD38" t="str">
            <v>Hydraulics - Lost Nozzle</v>
          </cell>
          <cell r="BR38" t="str">
            <v>Bit to Motor Bend Distance - High</v>
          </cell>
          <cell r="BU38" t="str">
            <v>Bit to Motor Bend Distance - High</v>
          </cell>
          <cell r="CB38" t="str">
            <v>Bit Profile - Longer</v>
          </cell>
          <cell r="CE38" t="str">
            <v>Bit Profile - Longer</v>
          </cell>
          <cell r="CH38" t="str">
            <v>Bit Profile - Longer</v>
          </cell>
          <cell r="CK38" t="str">
            <v>Bit Profile - Longer</v>
          </cell>
          <cell r="CN38" t="str">
            <v>Bit Profile - Longer</v>
          </cell>
          <cell r="CQ38" t="str">
            <v>Bit Profile - Longer</v>
          </cell>
        </row>
        <row r="39">
          <cell r="BA39" t="str">
            <v>Hydraulics - PN</v>
          </cell>
          <cell r="BD39" t="str">
            <v>Hydraulics - PN</v>
          </cell>
          <cell r="BR39" t="str">
            <v>Bit to RSS Pad Distance - High</v>
          </cell>
          <cell r="BU39" t="str">
            <v>Bit to RSS Pad Distance - High</v>
          </cell>
          <cell r="CB39" t="str">
            <v>Bit Profile - Shorter</v>
          </cell>
          <cell r="CE39" t="str">
            <v>Bit Profile - Shorter</v>
          </cell>
          <cell r="CH39" t="str">
            <v>Bit Profile - Shorter</v>
          </cell>
          <cell r="CK39" t="str">
            <v>Bit Profile - Shorter</v>
          </cell>
          <cell r="CN39" t="str">
            <v>Bit Profile - Shorter</v>
          </cell>
          <cell r="CQ39" t="str">
            <v>Bit Profile - Shorter</v>
          </cell>
        </row>
        <row r="40">
          <cell r="BA40" t="str">
            <v>Hydraulics - TFA</v>
          </cell>
          <cell r="BD40" t="str">
            <v>Hydraulics - TFA</v>
          </cell>
          <cell r="BR40" t="str">
            <v>MUL - High</v>
          </cell>
          <cell r="BU40" t="str">
            <v>MUL - High</v>
          </cell>
          <cell r="CB40" t="str">
            <v>Blades to Center - Increase</v>
          </cell>
          <cell r="CE40" t="str">
            <v>Blades to Center - Increase</v>
          </cell>
          <cell r="CH40" t="str">
            <v>Blades to Center - Increase</v>
          </cell>
          <cell r="CK40" t="str">
            <v>Blades to Center - Increase</v>
          </cell>
          <cell r="CN40" t="str">
            <v>Blades to Center - Increase</v>
          </cell>
          <cell r="CQ40" t="str">
            <v>Blades to Center - Increase</v>
          </cell>
        </row>
        <row r="41">
          <cell r="BA41" t="str">
            <v>Lateral Movement</v>
          </cell>
          <cell r="BD41" t="str">
            <v>Lateral Movement</v>
          </cell>
          <cell r="BR41" t="str">
            <v>MUL - Low</v>
          </cell>
          <cell r="BU41" t="str">
            <v>MUL - Low</v>
          </cell>
          <cell r="CB41" t="str">
            <v>Blades to Center - Decrease</v>
          </cell>
          <cell r="CE41" t="str">
            <v>Blades to Center - Decrease</v>
          </cell>
          <cell r="CH41" t="str">
            <v>Blades to Center - Decrease</v>
          </cell>
          <cell r="CK41" t="str">
            <v>Blades to Center - Decrease</v>
          </cell>
          <cell r="CN41" t="str">
            <v>Blades to Center - Decrease</v>
          </cell>
          <cell r="CQ41" t="str">
            <v>Blades to Center - Decrease</v>
          </cell>
        </row>
        <row r="42">
          <cell r="BA42" t="str">
            <v>Stick and Slip</v>
          </cell>
          <cell r="BD42" t="str">
            <v>Stick and Slip</v>
          </cell>
          <cell r="BR42" t="str">
            <v>Side Cutting - High</v>
          </cell>
          <cell r="BU42" t="str">
            <v>Side Cutting - High</v>
          </cell>
          <cell r="CB42" t="str">
            <v>Blade - Count - Decrease</v>
          </cell>
          <cell r="CE42" t="str">
            <v>Blade - Count - Decrease</v>
          </cell>
          <cell r="CH42" t="str">
            <v>Blade - Count - Decrease</v>
          </cell>
          <cell r="CK42" t="str">
            <v>Blade - Count - Decrease</v>
          </cell>
          <cell r="CN42" t="str">
            <v>Blade - Count - Decrease</v>
          </cell>
          <cell r="CQ42" t="str">
            <v>Blade - Count - Decrease</v>
          </cell>
        </row>
        <row r="43">
          <cell r="BA43" t="str">
            <v>Tripping Out - Hanging/Stuck</v>
          </cell>
          <cell r="BD43" t="str">
            <v>Tripping Out - Hanging/Stuck</v>
          </cell>
          <cell r="BR43" t="str">
            <v>Side Cutting - Low</v>
          </cell>
          <cell r="BU43" t="str">
            <v>Side Cutting - Low</v>
          </cell>
          <cell r="CB43" t="str">
            <v>Blade - Count - Increase</v>
          </cell>
          <cell r="CE43" t="str">
            <v>Blade - Count - Increase</v>
          </cell>
          <cell r="CH43" t="str">
            <v>Blade - Count - Increase</v>
          </cell>
          <cell r="CK43" t="str">
            <v>Blade - Count - Increase</v>
          </cell>
          <cell r="CN43" t="str">
            <v>Blade - Count - Increase</v>
          </cell>
          <cell r="CQ43" t="str">
            <v>Blade - Count - Increase</v>
          </cell>
        </row>
        <row r="44">
          <cell r="BA44" t="str">
            <v>Vibrations (Lateral/Axial/Torsional)</v>
          </cell>
          <cell r="BD44" t="str">
            <v>Vibrations (Lateral/Axial/Torsional)</v>
          </cell>
          <cell r="BR44" t="str">
            <v>Blade Standoff - High</v>
          </cell>
          <cell r="BU44" t="str">
            <v>Blade Standoff - High</v>
          </cell>
          <cell r="CB44" t="str">
            <v>Back Rake Distribution - Curve Drilling</v>
          </cell>
          <cell r="CE44" t="str">
            <v>Back Rake Distribution - Curve Drilling</v>
          </cell>
          <cell r="CH44" t="str">
            <v>Back Rake Distribution - Curve Drilling</v>
          </cell>
          <cell r="CK44" t="str">
            <v>Back Rake Distribution - Curve Drilling</v>
          </cell>
          <cell r="CN44" t="str">
            <v>Back Rake Distribution - Curve Drilling</v>
          </cell>
          <cell r="CQ44" t="str">
            <v>Back Rake Distribution - Curve Drilling</v>
          </cell>
        </row>
        <row r="45">
          <cell r="BA45" t="str">
            <v>NA</v>
          </cell>
          <cell r="BD45" t="str">
            <v>NA</v>
          </cell>
          <cell r="BR45" t="str">
            <v>Blade Standoff - Low</v>
          </cell>
          <cell r="BU45" t="str">
            <v>Blade Standoff - Low</v>
          </cell>
          <cell r="CB45" t="str">
            <v>Back Rake Magnitude - Cone - Higher</v>
          </cell>
          <cell r="CE45" t="str">
            <v>Back Rake Magnitude - Cone - Higher</v>
          </cell>
          <cell r="CH45" t="str">
            <v>Back Rake Magnitude - Cone - Higher</v>
          </cell>
          <cell r="CK45" t="str">
            <v>Back Rake Magnitude - Cone - Higher</v>
          </cell>
          <cell r="CN45" t="str">
            <v>Back Rake Magnitude - Cone - Higher</v>
          </cell>
          <cell r="CQ45" t="str">
            <v>Back Rake Magnitude - Cone - Higher</v>
          </cell>
        </row>
        <row r="46">
          <cell r="BR46" t="str">
            <v>Cutter Cooling - Low</v>
          </cell>
          <cell r="BU46" t="str">
            <v>Cutter Cooling - Low</v>
          </cell>
          <cell r="CB46" t="str">
            <v>Back Rake Magnitude - Cone - Lower</v>
          </cell>
          <cell r="CE46" t="str">
            <v>Back Rake Magnitude - Cone - Lower</v>
          </cell>
          <cell r="CH46" t="str">
            <v>Back Rake Magnitude - Cone - Lower</v>
          </cell>
          <cell r="CK46" t="str">
            <v>Back Rake Magnitude - Cone - Lower</v>
          </cell>
          <cell r="CN46" t="str">
            <v>Back Rake Magnitude - Cone - Lower</v>
          </cell>
          <cell r="CQ46" t="str">
            <v>Back Rake Magnitude - Cone - Lower</v>
          </cell>
        </row>
        <row r="47">
          <cell r="BR47" t="str">
            <v>Cutter Face Velocity - High</v>
          </cell>
          <cell r="BU47" t="str">
            <v>Cutter Face Velocity - High</v>
          </cell>
          <cell r="CB47" t="str">
            <v>Back Rake Magnitude - Higher</v>
          </cell>
          <cell r="CE47" t="str">
            <v>Back Rake Magnitude - Higher</v>
          </cell>
          <cell r="CH47" t="str">
            <v>Back Rake Magnitude - Higher</v>
          </cell>
          <cell r="CK47" t="str">
            <v>Back Rake Magnitude - Higher</v>
          </cell>
          <cell r="CN47" t="str">
            <v>Back Rake Magnitude - Higher</v>
          </cell>
          <cell r="CQ47" t="str">
            <v>Back Rake Magnitude - Higher</v>
          </cell>
        </row>
        <row r="48">
          <cell r="BR48" t="str">
            <v>Cutter Face Velocity - Low</v>
          </cell>
          <cell r="BU48" t="str">
            <v>Cutter Face Velocity - Low</v>
          </cell>
          <cell r="CB48" t="str">
            <v>Back Rake Magnitude - Lower</v>
          </cell>
          <cell r="CE48" t="str">
            <v>Back Rake Magnitude - Lower</v>
          </cell>
          <cell r="CH48" t="str">
            <v>Back Rake Magnitude - Lower</v>
          </cell>
          <cell r="CK48" t="str">
            <v>Back Rake Magnitude - Lower</v>
          </cell>
          <cell r="CN48" t="str">
            <v>Back Rake Magnitude - Lower</v>
          </cell>
          <cell r="CQ48" t="str">
            <v>Back Rake Magnitude - Lower</v>
          </cell>
        </row>
        <row r="49">
          <cell r="BR49" t="str">
            <v>Cuttings Sticking</v>
          </cell>
          <cell r="BU49" t="str">
            <v>Cuttings Sticking</v>
          </cell>
          <cell r="CB49" t="str">
            <v>Back Rake Magnitude - Shoulder - Higher</v>
          </cell>
          <cell r="CE49" t="str">
            <v>Back Rake Magnitude - Shoulder - Higher</v>
          </cell>
          <cell r="CH49" t="str">
            <v>Back Rake Magnitude - Shoulder - Higher</v>
          </cell>
          <cell r="CK49" t="str">
            <v>Back Rake Magnitude - Shoulder - Higher</v>
          </cell>
          <cell r="CN49" t="str">
            <v>Back Rake Magnitude - Shoulder - Higher</v>
          </cell>
          <cell r="CQ49" t="str">
            <v>Back Rake Magnitude - Shoulder - Higher</v>
          </cell>
        </row>
        <row r="50">
          <cell r="BR50" t="str">
            <v>Excessive O-Ring Squeeze</v>
          </cell>
          <cell r="BU50" t="str">
            <v>Excessive O-Ring Squeeze</v>
          </cell>
          <cell r="CB50" t="str">
            <v>Back Rake Magnitude - Shoulder - Lower</v>
          </cell>
          <cell r="CE50" t="str">
            <v>Back Rake Magnitude - Shoulder - Lower</v>
          </cell>
          <cell r="CH50" t="str">
            <v>Back Rake Magnitude - Shoulder - Lower</v>
          </cell>
          <cell r="CK50" t="str">
            <v>Back Rake Magnitude - Shoulder - Lower</v>
          </cell>
          <cell r="CN50" t="str">
            <v>Back Rake Magnitude - Shoulder - Lower</v>
          </cell>
          <cell r="CQ50" t="str">
            <v>Back Rake Magnitude - Shoulder - Lower</v>
          </cell>
        </row>
        <row r="51">
          <cell r="BR51" t="str">
            <v>Face Volume - High</v>
          </cell>
          <cell r="BU51" t="str">
            <v>Face Volume - High</v>
          </cell>
          <cell r="CB51" t="str">
            <v>Cone Angle - Deeper</v>
          </cell>
          <cell r="CE51" t="str">
            <v>Cone Angle - Deeper</v>
          </cell>
          <cell r="CH51" t="str">
            <v>Cone Angle - Deeper</v>
          </cell>
          <cell r="CK51" t="str">
            <v>Cone Angle - Deeper</v>
          </cell>
          <cell r="CN51" t="str">
            <v>Cone Angle - Deeper</v>
          </cell>
          <cell r="CQ51" t="str">
            <v>Cone Angle - Deeper</v>
          </cell>
        </row>
        <row r="52">
          <cell r="BR52" t="str">
            <v>Face Volume - Low</v>
          </cell>
          <cell r="BU52" t="str">
            <v>Face Volume - Low</v>
          </cell>
          <cell r="CB52" t="str">
            <v>Cone Angle - Shallower</v>
          </cell>
          <cell r="CE52" t="str">
            <v>Cone Angle - Shallower</v>
          </cell>
          <cell r="CH52" t="str">
            <v>Cone Angle - Shallower</v>
          </cell>
          <cell r="CK52" t="str">
            <v>Cone Angle - Shallower</v>
          </cell>
          <cell r="CN52" t="str">
            <v>Cone Angle - Shallower</v>
          </cell>
          <cell r="CQ52" t="str">
            <v>Cone Angle - Shallower</v>
          </cell>
        </row>
        <row r="53">
          <cell r="BR53" t="str">
            <v>Flow Velocity - High</v>
          </cell>
          <cell r="BU53" t="str">
            <v>Flow Velocity - High</v>
          </cell>
          <cell r="CB53" t="str">
            <v>Cutter - Axe to PDC</v>
          </cell>
          <cell r="CE53" t="str">
            <v>Cutter - Axe to PDC</v>
          </cell>
          <cell r="CH53" t="str">
            <v>Cutter - Axe to PDC</v>
          </cell>
          <cell r="CK53" t="str">
            <v>Cutter - Axe to PDC</v>
          </cell>
          <cell r="CN53" t="str">
            <v>Cutter - Axe to PDC</v>
          </cell>
          <cell r="CQ53" t="str">
            <v>Cutter - Axe to PDC</v>
          </cell>
        </row>
        <row r="54">
          <cell r="BR54" t="str">
            <v>Flow Velocity - Low</v>
          </cell>
          <cell r="BU54" t="str">
            <v>Flow Velocity - Low</v>
          </cell>
          <cell r="CB54" t="str">
            <v>Cutter - PDC to Axe</v>
          </cell>
          <cell r="CE54" t="str">
            <v>Cutter - PDC to Axe</v>
          </cell>
          <cell r="CH54" t="str">
            <v>Cutter - PDC to Axe</v>
          </cell>
          <cell r="CK54" t="str">
            <v>Cutter - PDC to Axe</v>
          </cell>
          <cell r="CN54" t="str">
            <v>Cutter - PDC to Axe</v>
          </cell>
          <cell r="CQ54" t="str">
            <v>Cutter - PDC to Axe</v>
          </cell>
        </row>
        <row r="55">
          <cell r="BR55" t="str">
            <v>JSA - High</v>
          </cell>
          <cell r="BU55" t="str">
            <v>JSA - High</v>
          </cell>
          <cell r="CB55" t="str">
            <v>Cutter Size - Larger</v>
          </cell>
          <cell r="CE55" t="str">
            <v>Cutter Size - Larger</v>
          </cell>
          <cell r="CH55" t="str">
            <v>Cutter Size - Larger</v>
          </cell>
          <cell r="CK55" t="str">
            <v>Cutter Size - Larger</v>
          </cell>
          <cell r="CN55" t="str">
            <v>Cutter Size - Larger</v>
          </cell>
          <cell r="CQ55" t="str">
            <v>Cutter Size - Larger</v>
          </cell>
        </row>
        <row r="56">
          <cell r="BR56" t="str">
            <v>JSA - Low</v>
          </cell>
          <cell r="BU56" t="str">
            <v>JSA - Low</v>
          </cell>
          <cell r="CB56" t="str">
            <v>Cutter Size - Smaller</v>
          </cell>
          <cell r="CE56" t="str">
            <v>Cutter Size - Smaller</v>
          </cell>
          <cell r="CH56" t="str">
            <v>Cutter Size - Smaller</v>
          </cell>
          <cell r="CK56" t="str">
            <v>Cutter Size - Smaller</v>
          </cell>
          <cell r="CN56" t="str">
            <v>Cutter Size - Smaller</v>
          </cell>
          <cell r="CQ56" t="str">
            <v>Cutter Size - Smaller</v>
          </cell>
        </row>
        <row r="57">
          <cell r="BR57" t="str">
            <v>Junk Slot C/S - Base - Narrow</v>
          </cell>
          <cell r="BU57" t="str">
            <v>Junk Slot C/S - Base - Narrow</v>
          </cell>
          <cell r="CB57" t="str">
            <v>Cutter Spacing - Decrease</v>
          </cell>
          <cell r="CE57" t="str">
            <v>Cutter Spacing - Decrease</v>
          </cell>
          <cell r="CH57" t="str">
            <v>Cutter Spacing - Decrease</v>
          </cell>
          <cell r="CK57" t="str">
            <v>Cutter Spacing - Decrease</v>
          </cell>
          <cell r="CN57" t="str">
            <v>Cutter Spacing - Decrease</v>
          </cell>
          <cell r="CQ57" t="str">
            <v>Cutter Spacing - Decrease</v>
          </cell>
        </row>
        <row r="58">
          <cell r="BR58" t="str">
            <v>Pinch Point</v>
          </cell>
          <cell r="BU58" t="str">
            <v>Pinch Point</v>
          </cell>
          <cell r="CB58" t="str">
            <v>Cutter Spacing - Increase</v>
          </cell>
          <cell r="CE58" t="str">
            <v>Cutter Spacing - Increase</v>
          </cell>
          <cell r="CH58" t="str">
            <v>Cutter Spacing - Increase</v>
          </cell>
          <cell r="CK58" t="str">
            <v>Cutter Spacing - Increase</v>
          </cell>
          <cell r="CN58" t="str">
            <v>Cutter Spacing - Increase</v>
          </cell>
          <cell r="CQ58" t="str">
            <v>Cutter Spacing - Increase</v>
          </cell>
        </row>
        <row r="59">
          <cell r="BR59" t="str">
            <v>Recirculation</v>
          </cell>
          <cell r="BU59" t="str">
            <v>Recirculation</v>
          </cell>
          <cell r="CB59" t="str">
            <v>Cutter Spacing - Cone - Increase</v>
          </cell>
          <cell r="CE59" t="str">
            <v>Cutter Spacing - Cone - Increase</v>
          </cell>
          <cell r="CH59" t="str">
            <v>Cutter Spacing - Cone - Increase</v>
          </cell>
          <cell r="CK59" t="str">
            <v>Cutter Spacing - Cone - Increase</v>
          </cell>
          <cell r="CN59" t="str">
            <v>Cutter Spacing - Cone - Increase</v>
          </cell>
          <cell r="CQ59" t="str">
            <v>Cutter Spacing - Cone - Increase</v>
          </cell>
        </row>
        <row r="60">
          <cell r="BR60" t="str">
            <v>TFA - High</v>
          </cell>
          <cell r="BU60" t="str">
            <v>TFA - High</v>
          </cell>
          <cell r="CB60" t="str">
            <v>Cutter Spacing - Cone - Decrease</v>
          </cell>
          <cell r="CE60" t="str">
            <v>Cutter Spacing - Cone - Decrease</v>
          </cell>
          <cell r="CH60" t="str">
            <v>Cutter Spacing - Cone - Decrease</v>
          </cell>
          <cell r="CK60" t="str">
            <v>Cutter Spacing - Cone - Decrease</v>
          </cell>
          <cell r="CN60" t="str">
            <v>Cutter Spacing - Cone - Decrease</v>
          </cell>
          <cell r="CQ60" t="str">
            <v>Cutter Spacing - Cone - Decrease</v>
          </cell>
        </row>
        <row r="61">
          <cell r="BR61" t="str">
            <v>TFA - Low</v>
          </cell>
          <cell r="BU61" t="str">
            <v>TFA - Low</v>
          </cell>
          <cell r="CB61" t="str">
            <v>Cutter Spacing - Shoulder - Increase</v>
          </cell>
          <cell r="CE61" t="str">
            <v>Cutter Spacing - Shoulder - Increase</v>
          </cell>
          <cell r="CH61" t="str">
            <v>Cutter Spacing - Shoulder - Increase</v>
          </cell>
          <cell r="CK61" t="str">
            <v>Cutter Spacing - Shoulder - Increase</v>
          </cell>
          <cell r="CN61" t="str">
            <v>Cutter Spacing - Shoulder - Increase</v>
          </cell>
          <cell r="CQ61" t="str">
            <v>Cutter Spacing - Shoulder - Increase</v>
          </cell>
        </row>
        <row r="62">
          <cell r="BR62" t="str">
            <v>NA</v>
          </cell>
          <cell r="BU62" t="str">
            <v>NA</v>
          </cell>
          <cell r="CB62" t="str">
            <v>Cutter Spacing - Shoulder - Decrease</v>
          </cell>
          <cell r="CE62" t="str">
            <v>Cutter Spacing - Shoulder - Decrease</v>
          </cell>
          <cell r="CH62" t="str">
            <v>Cutter Spacing - Shoulder - Decrease</v>
          </cell>
          <cell r="CK62" t="str">
            <v>Cutter Spacing - Shoulder - Decrease</v>
          </cell>
          <cell r="CN62" t="str">
            <v>Cutter Spacing - Shoulder - Decrease</v>
          </cell>
          <cell r="CQ62" t="str">
            <v>Cutter Spacing - Shoulder - Decrease</v>
          </cell>
        </row>
        <row r="63">
          <cell r="BR63" t="str">
            <v>Material Strength - Low</v>
          </cell>
          <cell r="BU63" t="str">
            <v>Material Strength - Low</v>
          </cell>
          <cell r="CB63" t="str">
            <v>Hybrid Axe-PDC Gen1 (drop-in)</v>
          </cell>
          <cell r="CE63" t="str">
            <v>Hybrid Axe-PDC Gen1 (drop-in)</v>
          </cell>
          <cell r="CH63" t="str">
            <v>Hybrid Axe-PDC Gen1 (drop-in)</v>
          </cell>
          <cell r="CK63" t="str">
            <v>Hybrid Axe-PDC Gen1 (drop-in)</v>
          </cell>
          <cell r="CN63" t="str">
            <v>Hybrid Axe-PDC Gen1 (drop-in)</v>
          </cell>
          <cell r="CQ63" t="str">
            <v>Hybrid Axe-PDC Gen1 (drop-in)</v>
          </cell>
        </row>
        <row r="64">
          <cell r="BR64" t="str">
            <v>Stresses - High</v>
          </cell>
          <cell r="BU64" t="str">
            <v>Stresses - High</v>
          </cell>
          <cell r="CB64" t="str">
            <v>Hybrid Axe-PDC Gen2 (BR-spacing)</v>
          </cell>
          <cell r="CE64" t="str">
            <v>Hybrid Axe-PDC Gen2 (BR-spacing)</v>
          </cell>
          <cell r="CH64" t="str">
            <v>Hybrid Axe-PDC Gen2 (BR-spacing)</v>
          </cell>
          <cell r="CK64" t="str">
            <v>Hybrid Axe-PDC Gen2 (BR-spacing)</v>
          </cell>
          <cell r="CN64" t="str">
            <v>Hybrid Axe-PDC Gen2 (BR-spacing)</v>
          </cell>
          <cell r="CQ64" t="str">
            <v>Hybrid Axe-PDC Gen2 (BR-spacing)</v>
          </cell>
        </row>
        <row r="65">
          <cell r="BR65" t="str">
            <v>Vibration - Axial - High</v>
          </cell>
          <cell r="BU65" t="str">
            <v>Vibration - Axial - High</v>
          </cell>
          <cell r="CB65" t="str">
            <v>Hybrid Axe-PDC Gen3 (OFP)</v>
          </cell>
          <cell r="CE65" t="str">
            <v>Hybrid Axe-PDC Gen3 (OFP)</v>
          </cell>
          <cell r="CH65" t="str">
            <v>Hybrid Axe-PDC Gen3 (OFP)</v>
          </cell>
          <cell r="CK65" t="str">
            <v>Hybrid Axe-PDC Gen3 (OFP)</v>
          </cell>
          <cell r="CN65" t="str">
            <v>Hybrid Axe-PDC Gen3 (OFP)</v>
          </cell>
          <cell r="CQ65" t="str">
            <v>Hybrid Axe-PDC Gen3 (OFP)</v>
          </cell>
        </row>
        <row r="66">
          <cell r="BR66" t="str">
            <v>Vibration - Lateral - High</v>
          </cell>
          <cell r="BU66" t="str">
            <v>Vibration - Lateral - High</v>
          </cell>
          <cell r="CB66" t="str">
            <v>Hybrid Axe-PDC Gen4 (PDC in cone)</v>
          </cell>
          <cell r="CE66" t="str">
            <v>Hybrid Axe-PDC Gen4 (PDC in cone)</v>
          </cell>
          <cell r="CH66" t="str">
            <v>Hybrid Axe-PDC Gen4 (PDC in cone)</v>
          </cell>
          <cell r="CK66" t="str">
            <v>Hybrid Axe-PDC Gen4 (PDC in cone)</v>
          </cell>
          <cell r="CN66" t="str">
            <v>Hybrid Axe-PDC Gen4 (PDC in cone)</v>
          </cell>
          <cell r="CQ66" t="str">
            <v>Hybrid Axe-PDC Gen4 (PDC in cone)</v>
          </cell>
        </row>
        <row r="67">
          <cell r="BR67" t="str">
            <v>Vibration - Torsional - High</v>
          </cell>
          <cell r="BU67" t="str">
            <v>Vibration - Torsional - High</v>
          </cell>
          <cell r="CB67" t="str">
            <v>Layout - Step to Reverse Spiral</v>
          </cell>
          <cell r="CE67" t="str">
            <v>Layout - Step to Reverse Spiral</v>
          </cell>
          <cell r="CH67" t="str">
            <v>Layout - Step to Reverse Spiral</v>
          </cell>
          <cell r="CK67" t="str">
            <v>Layout - Step to Reverse Spiral</v>
          </cell>
          <cell r="CN67" t="str">
            <v>Layout - Step to Reverse Spiral</v>
          </cell>
          <cell r="CQ67" t="str">
            <v>Layout - Step to Reverse Spiral</v>
          </cell>
        </row>
        <row r="68">
          <cell r="BR68" t="str">
            <v>Bit Torque - High</v>
          </cell>
          <cell r="BU68" t="str">
            <v>Bit Torque - High</v>
          </cell>
          <cell r="CB68" t="str">
            <v>Layout - Reverse Spiral to Step</v>
          </cell>
          <cell r="CE68" t="str">
            <v>Layout - Reverse Spiral to Step</v>
          </cell>
          <cell r="CH68" t="str">
            <v>Layout - Reverse Spiral to Step</v>
          </cell>
          <cell r="CK68" t="str">
            <v>Layout - Reverse Spiral to Step</v>
          </cell>
          <cell r="CN68" t="str">
            <v>Layout - Reverse Spiral to Step</v>
          </cell>
          <cell r="CQ68" t="str">
            <v>Layout - Reverse Spiral to Step</v>
          </cell>
        </row>
        <row r="69">
          <cell r="BR69" t="str">
            <v>Bit Torque - Low</v>
          </cell>
          <cell r="BU69" t="str">
            <v>Bit Torque - Low</v>
          </cell>
          <cell r="CB69" t="str">
            <v>Nose Location - Inward</v>
          </cell>
          <cell r="CE69" t="str">
            <v>Nose Location - Inward</v>
          </cell>
          <cell r="CH69" t="str">
            <v>Nose Location - Inward</v>
          </cell>
          <cell r="CK69" t="str">
            <v>Nose Location - Inward</v>
          </cell>
          <cell r="CN69" t="str">
            <v>Nose Location - Inward</v>
          </cell>
          <cell r="CQ69" t="str">
            <v>Nose Location - Inward</v>
          </cell>
        </row>
        <row r="70">
          <cell r="BR70" t="str">
            <v>Bit Torque Fluctuations - High</v>
          </cell>
          <cell r="BU70" t="str">
            <v>Bit Torque Fluctuations - High</v>
          </cell>
          <cell r="CB70" t="str">
            <v>Nose Location - Outward</v>
          </cell>
          <cell r="CE70" t="str">
            <v>Nose Location - Outward</v>
          </cell>
          <cell r="CH70" t="str">
            <v>Nose Location - Outward</v>
          </cell>
          <cell r="CK70" t="str">
            <v>Nose Location - Outward</v>
          </cell>
          <cell r="CN70" t="str">
            <v>Nose Location - Outward</v>
          </cell>
          <cell r="CQ70" t="str">
            <v>Nose Location - Outward</v>
          </cell>
        </row>
        <row r="71">
          <cell r="CB71" t="str">
            <v>Nose Radius - Smaller</v>
          </cell>
          <cell r="CE71" t="str">
            <v>Nose Radius - Smaller</v>
          </cell>
          <cell r="CH71" t="str">
            <v>Nose Radius - Smaller</v>
          </cell>
          <cell r="CK71" t="str">
            <v>Nose Radius - Smaller</v>
          </cell>
          <cell r="CN71" t="str">
            <v>Nose Radius - Smaller</v>
          </cell>
          <cell r="CQ71" t="str">
            <v>Nose Radius - Smaller</v>
          </cell>
        </row>
        <row r="72">
          <cell r="CB72" t="str">
            <v>Nose Radius - Larger</v>
          </cell>
          <cell r="CE72" t="str">
            <v>Nose Radius - Larger</v>
          </cell>
          <cell r="CH72" t="str">
            <v>Nose Radius - Larger</v>
          </cell>
          <cell r="CK72" t="str">
            <v>Nose Radius - Larger</v>
          </cell>
          <cell r="CN72" t="str">
            <v>Nose Radius - Larger</v>
          </cell>
          <cell r="CQ72" t="str">
            <v>Nose Radius - Larger</v>
          </cell>
        </row>
        <row r="73">
          <cell r="CB73" t="str">
            <v>Shoulder Radius - Smaller</v>
          </cell>
          <cell r="CE73" t="str">
            <v>Shoulder Radius - Smaller</v>
          </cell>
          <cell r="CH73" t="str">
            <v>Shoulder Radius - Smaller</v>
          </cell>
          <cell r="CK73" t="str">
            <v>Shoulder Radius - Smaller</v>
          </cell>
          <cell r="CN73" t="str">
            <v>Shoulder Radius - Smaller</v>
          </cell>
          <cell r="CQ73" t="str">
            <v>Shoulder Radius - Smaller</v>
          </cell>
        </row>
        <row r="74">
          <cell r="CB74" t="str">
            <v>Shoulder Radius - Larger</v>
          </cell>
          <cell r="CE74" t="str">
            <v>Shoulder Radius - Larger</v>
          </cell>
          <cell r="CH74" t="str">
            <v>Shoulder Radius - Larger</v>
          </cell>
          <cell r="CK74" t="str">
            <v>Shoulder Radius - Larger</v>
          </cell>
          <cell r="CN74" t="str">
            <v>Shoulder Radius - Larger</v>
          </cell>
          <cell r="CQ74" t="str">
            <v>Shoulder Radius - Larger</v>
          </cell>
        </row>
        <row r="75">
          <cell r="CB75" t="str">
            <v>Secondary Blades Introduced Earlier</v>
          </cell>
          <cell r="CE75" t="str">
            <v>Secondary Blades Introduced Earlier</v>
          </cell>
          <cell r="CH75" t="str">
            <v>Secondary Blades Introduced Earlier</v>
          </cell>
          <cell r="CK75" t="str">
            <v>Secondary Blades Introduced Earlier</v>
          </cell>
          <cell r="CN75" t="str">
            <v>Secondary Blades Introduced Earlier</v>
          </cell>
          <cell r="CQ75" t="str">
            <v>Secondary Blades Introduced Earlier</v>
          </cell>
        </row>
        <row r="76">
          <cell r="CB76" t="str">
            <v>Secondary Blades Introduced Later</v>
          </cell>
          <cell r="CE76" t="str">
            <v>Secondary Blades Introduced Later</v>
          </cell>
          <cell r="CH76" t="str">
            <v>Secondary Blades Introduced Later</v>
          </cell>
          <cell r="CK76" t="str">
            <v>Secondary Blades Introduced Later</v>
          </cell>
          <cell r="CN76" t="str">
            <v>Secondary Blades Introduced Later</v>
          </cell>
          <cell r="CQ76" t="str">
            <v>Secondary Blades Introduced Later</v>
          </cell>
        </row>
        <row r="77">
          <cell r="CB77" t="str">
            <v>Side Rake Magnitude - Higher</v>
          </cell>
          <cell r="CE77" t="str">
            <v>Side Rake Magnitude - Higher</v>
          </cell>
          <cell r="CH77" t="str">
            <v>Side Rake Magnitude - Higher</v>
          </cell>
          <cell r="CK77" t="str">
            <v>Side Rake Magnitude - Higher</v>
          </cell>
          <cell r="CN77" t="str">
            <v>Side Rake Magnitude - Higher</v>
          </cell>
          <cell r="CQ77" t="str">
            <v>Side Rake Magnitude - Higher</v>
          </cell>
        </row>
        <row r="78">
          <cell r="CB78" t="str">
            <v>Side Rake Magnitude - Lower</v>
          </cell>
          <cell r="CE78" t="str">
            <v>Side Rake Magnitude - Lower</v>
          </cell>
          <cell r="CH78" t="str">
            <v>Side Rake Magnitude - Lower</v>
          </cell>
          <cell r="CK78" t="str">
            <v>Side Rake Magnitude - Lower</v>
          </cell>
          <cell r="CN78" t="str">
            <v>Side Rake Magnitude - Lower</v>
          </cell>
          <cell r="CQ78" t="str">
            <v>Side Rake Magnitude - Lower</v>
          </cell>
        </row>
        <row r="79">
          <cell r="CB79" t="str">
            <v>Cutter Substrate - Length - Increase</v>
          </cell>
          <cell r="CE79" t="str">
            <v>Cutter Substrate - Length - Increase</v>
          </cell>
          <cell r="CH79" t="str">
            <v>Cutter Substrate - Length - Increase</v>
          </cell>
          <cell r="CK79" t="str">
            <v>Cutter Substrate - Length - Increase</v>
          </cell>
          <cell r="CN79" t="str">
            <v>Cutter Substrate - Length - Increase</v>
          </cell>
          <cell r="CQ79" t="str">
            <v>Cutter Substrate - Length - Increase</v>
          </cell>
        </row>
        <row r="80">
          <cell r="CB80" t="str">
            <v>Cutter Substrate - Length - Decrease</v>
          </cell>
          <cell r="CE80" t="str">
            <v>Cutter Substrate - Length - Decrease</v>
          </cell>
          <cell r="CH80" t="str">
            <v>Cutter Substrate - Length - Decrease</v>
          </cell>
          <cell r="CK80" t="str">
            <v>Cutter Substrate - Length - Decrease</v>
          </cell>
          <cell r="CN80" t="str">
            <v>Cutter Substrate - Length - Decrease</v>
          </cell>
          <cell r="CQ80" t="str">
            <v>Cutter Substrate - Length - Decrease</v>
          </cell>
        </row>
        <row r="81">
          <cell r="CB81" t="str">
            <v>Cutter - Cold</v>
          </cell>
          <cell r="CE81" t="str">
            <v>Cutter - Cold</v>
          </cell>
          <cell r="CH81" t="str">
            <v>Cutter - Cold</v>
          </cell>
          <cell r="CK81" t="str">
            <v>Cutter - Cold</v>
          </cell>
          <cell r="CN81" t="str">
            <v>Cutter - Cold</v>
          </cell>
          <cell r="CQ81" t="str">
            <v>Cutter - Cold</v>
          </cell>
        </row>
        <row r="82">
          <cell r="CB82" t="str">
            <v>Cutter - Leached</v>
          </cell>
          <cell r="CE82" t="str">
            <v>Cutter - Leached</v>
          </cell>
          <cell r="CH82" t="str">
            <v>Cutter - Leached</v>
          </cell>
          <cell r="CK82" t="str">
            <v>Cutter - Leached</v>
          </cell>
          <cell r="CN82" t="str">
            <v>Cutter - Leached</v>
          </cell>
          <cell r="CQ82" t="str">
            <v>Cutter - Leached</v>
          </cell>
        </row>
        <row r="83">
          <cell r="CB83" t="str">
            <v>Cutter - Bevel - Increase</v>
          </cell>
          <cell r="CE83" t="str">
            <v>Cutter - Bevel - Increase</v>
          </cell>
          <cell r="CH83" t="str">
            <v>Cutter - Bevel - Increase</v>
          </cell>
          <cell r="CK83" t="str">
            <v>Cutter - Bevel - Increase</v>
          </cell>
          <cell r="CN83" t="str">
            <v>Cutter - Bevel - Increase</v>
          </cell>
          <cell r="CQ83" t="str">
            <v>Cutter - Bevel - Increase</v>
          </cell>
        </row>
        <row r="84">
          <cell r="CB84" t="str">
            <v>Cutter - Bevel - Decrease</v>
          </cell>
          <cell r="CE84" t="str">
            <v>Cutter - Bevel - Decrease</v>
          </cell>
          <cell r="CH84" t="str">
            <v>Cutter - Bevel - Decrease</v>
          </cell>
          <cell r="CK84" t="str">
            <v>Cutter - Bevel - Decrease</v>
          </cell>
          <cell r="CN84" t="str">
            <v>Cutter - Bevel - Decrease</v>
          </cell>
          <cell r="CQ84" t="str">
            <v>Cutter - Bevel - Decrease</v>
          </cell>
        </row>
        <row r="85">
          <cell r="CB85" t="str">
            <v>Cutter - Wear Resistance - Increase</v>
          </cell>
          <cell r="CE85" t="str">
            <v>Cutter - Wear Resistance - Increase</v>
          </cell>
          <cell r="CH85" t="str">
            <v>Cutter - Wear Resistance - Increase</v>
          </cell>
          <cell r="CK85" t="str">
            <v>Cutter - Wear Resistance - Increase</v>
          </cell>
          <cell r="CN85" t="str">
            <v>Cutter - Wear Resistance - Increase</v>
          </cell>
          <cell r="CQ85" t="str">
            <v>Cutter - Wear Resistance - Increase</v>
          </cell>
        </row>
        <row r="86">
          <cell r="CB86" t="str">
            <v>Cutter - Impact Resistance - Increase</v>
          </cell>
          <cell r="CE86" t="str">
            <v>Cutter - Impact Resistance - Increase</v>
          </cell>
          <cell r="CH86" t="str">
            <v>Cutter - Impact Resistance - Increase</v>
          </cell>
          <cell r="CK86" t="str">
            <v>Cutter - Impact Resistance - Increase</v>
          </cell>
          <cell r="CN86" t="str">
            <v>Cutter - Impact Resistance - Increase</v>
          </cell>
          <cell r="CQ86" t="str">
            <v>Cutter - Impact Resistance - Increase</v>
          </cell>
        </row>
        <row r="87">
          <cell r="CB87" t="str">
            <v>Cutter - Wear and Impact Resistance - Increase</v>
          </cell>
          <cell r="CE87" t="str">
            <v>Cutter - Wear and Impact Resistance - Increase</v>
          </cell>
          <cell r="CH87" t="str">
            <v>Cutter - Wear and Impact Resistance - Increase</v>
          </cell>
          <cell r="CK87" t="str">
            <v>Cutter - Wear and Impact Resistance - Increase</v>
          </cell>
          <cell r="CN87" t="str">
            <v>Cutter - Wear and Impact Resistance - Increase</v>
          </cell>
          <cell r="CQ87" t="str">
            <v>Cutter - Wear and Impact Resistance - Increase</v>
          </cell>
        </row>
        <row r="88">
          <cell r="CB88" t="str">
            <v>Cutter - Royalty Free</v>
          </cell>
          <cell r="CE88" t="str">
            <v>Cutter - Royalty Free</v>
          </cell>
          <cell r="CH88" t="str">
            <v>Cutter - Royalty Free</v>
          </cell>
          <cell r="CK88" t="str">
            <v>Cutter - Royalty Free</v>
          </cell>
          <cell r="CN88" t="str">
            <v>Cutter - Royalty Free</v>
          </cell>
          <cell r="CQ88" t="str">
            <v>Cutter - Royalty Free</v>
          </cell>
        </row>
        <row r="89">
          <cell r="CB89" t="str">
            <v>Cutter - Low Cost</v>
          </cell>
          <cell r="CE89" t="str">
            <v>Cutter - Low Cost</v>
          </cell>
          <cell r="CH89" t="str">
            <v>Cutter - Low Cost</v>
          </cell>
          <cell r="CK89" t="str">
            <v>Cutter - Low Cost</v>
          </cell>
          <cell r="CN89" t="str">
            <v>Cutter - Low Cost</v>
          </cell>
          <cell r="CQ89" t="str">
            <v>Cutter - Low Cost</v>
          </cell>
        </row>
        <row r="90">
          <cell r="CB90" t="str">
            <v>Backreamer - Add</v>
          </cell>
          <cell r="CE90" t="str">
            <v>Backreamer - Add</v>
          </cell>
          <cell r="CH90" t="str">
            <v>Backreamer - Add</v>
          </cell>
          <cell r="CK90" t="str">
            <v>Backreamer - Add</v>
          </cell>
          <cell r="CN90" t="str">
            <v>Backreamer - Add</v>
          </cell>
          <cell r="CQ90" t="str">
            <v>Backreamer - Add</v>
          </cell>
        </row>
        <row r="91">
          <cell r="CB91" t="str">
            <v>Backreamer - Remove</v>
          </cell>
          <cell r="CE91" t="str">
            <v>Backreamer - Remove</v>
          </cell>
          <cell r="CH91" t="str">
            <v>Backreamer - Remove</v>
          </cell>
          <cell r="CK91" t="str">
            <v>Backreamer - Remove</v>
          </cell>
          <cell r="CN91" t="str">
            <v>Backreamer - Remove</v>
          </cell>
          <cell r="CQ91" t="str">
            <v>Backreamer - Remove</v>
          </cell>
        </row>
        <row r="92">
          <cell r="CB92" t="str">
            <v>Gauge Pad - DEI - Add</v>
          </cell>
          <cell r="CE92" t="str">
            <v>Gauge Pad - DEI - Add</v>
          </cell>
          <cell r="CH92" t="str">
            <v>Gauge Pad - DEI - Add</v>
          </cell>
          <cell r="CK92" t="str">
            <v>Gauge Pad - DEI - Add</v>
          </cell>
          <cell r="CN92" t="str">
            <v>Gauge Pad - DEI - Add</v>
          </cell>
          <cell r="CQ92" t="str">
            <v>Gauge Pad - DEI - Add</v>
          </cell>
        </row>
        <row r="93">
          <cell r="CB93" t="str">
            <v>Gauge Pad - DEI - Remove</v>
          </cell>
          <cell r="CE93" t="str">
            <v>Gauge Pad - DEI - Remove</v>
          </cell>
          <cell r="CH93" t="str">
            <v>Gauge Pad - DEI - Remove</v>
          </cell>
          <cell r="CK93" t="str">
            <v>Gauge Pad - DEI - Remove</v>
          </cell>
          <cell r="CN93" t="str">
            <v>Gauge Pad - DEI - Remove</v>
          </cell>
          <cell r="CQ93" t="str">
            <v>Gauge Pad - DEI - Remove</v>
          </cell>
        </row>
        <row r="94">
          <cell r="CB94" t="str">
            <v>Gauge Pad - Length - Increase</v>
          </cell>
          <cell r="CE94" t="str">
            <v>Gauge Pad - Length - Increase</v>
          </cell>
          <cell r="CH94" t="str">
            <v>Gauge Pad - Length - Increase</v>
          </cell>
          <cell r="CK94" t="str">
            <v>Gauge Pad - Length - Increase</v>
          </cell>
          <cell r="CN94" t="str">
            <v>Gauge Pad - Length - Increase</v>
          </cell>
          <cell r="CQ94" t="str">
            <v>Gauge Pad - Length - Increase</v>
          </cell>
        </row>
        <row r="95">
          <cell r="CB95" t="str">
            <v>Gauge Pad - Length - Decrease</v>
          </cell>
          <cell r="CE95" t="str">
            <v>Gauge Pad - Length - Decrease</v>
          </cell>
          <cell r="CH95" t="str">
            <v>Gauge Pad - Length - Decrease</v>
          </cell>
          <cell r="CK95" t="str">
            <v>Gauge Pad - Length - Decrease</v>
          </cell>
          <cell r="CN95" t="str">
            <v>Gauge Pad - Length - Decrease</v>
          </cell>
          <cell r="CQ95" t="str">
            <v>Gauge Pad - Length - Decrease</v>
          </cell>
        </row>
        <row r="96">
          <cell r="CB96" t="str">
            <v>Gauge Pad - Nominal Length - Increase</v>
          </cell>
          <cell r="CE96" t="str">
            <v>Gauge Pad - Nominal Length - Increase</v>
          </cell>
          <cell r="CH96" t="str">
            <v>Gauge Pad - Nominal Length - Increase</v>
          </cell>
          <cell r="CK96" t="str">
            <v>Gauge Pad - Nominal Length - Increase</v>
          </cell>
          <cell r="CN96" t="str">
            <v>Gauge Pad - Nominal Length - Increase</v>
          </cell>
          <cell r="CQ96" t="str">
            <v>Gauge Pad - Nominal Length - Increase</v>
          </cell>
        </row>
        <row r="97">
          <cell r="CB97" t="str">
            <v>Gauge Pad - Nominal Length - Decrease</v>
          </cell>
          <cell r="CE97" t="str">
            <v>Gauge Pad - Nominal Length - Decrease</v>
          </cell>
          <cell r="CH97" t="str">
            <v>Gauge Pad - Nominal Length - Decrease</v>
          </cell>
          <cell r="CK97" t="str">
            <v>Gauge Pad - Nominal Length - Decrease</v>
          </cell>
          <cell r="CN97" t="str">
            <v>Gauge Pad - Nominal Length - Decrease</v>
          </cell>
          <cell r="CQ97" t="str">
            <v>Gauge Pad - Nominal Length - Decrease</v>
          </cell>
        </row>
        <row r="98">
          <cell r="CB98" t="str">
            <v>Gauge Pad - Full Taper</v>
          </cell>
          <cell r="CE98" t="str">
            <v>Gauge Pad - Full Taper</v>
          </cell>
          <cell r="CH98" t="str">
            <v>Gauge Pad - Full Taper</v>
          </cell>
          <cell r="CK98" t="str">
            <v>Gauge Pad - Full Taper</v>
          </cell>
          <cell r="CN98" t="str">
            <v>Gauge Pad - Full Taper</v>
          </cell>
          <cell r="CQ98" t="str">
            <v>Gauge Pad - Full Taper</v>
          </cell>
        </row>
        <row r="99">
          <cell r="CB99" t="str">
            <v>Gauge Pad - GTAP</v>
          </cell>
          <cell r="CE99" t="str">
            <v>Gauge Pad - GTAP</v>
          </cell>
          <cell r="CH99" t="str">
            <v>Gauge Pad - GTAP</v>
          </cell>
          <cell r="CK99" t="str">
            <v>Gauge Pad - GTAP</v>
          </cell>
          <cell r="CN99" t="str">
            <v>Gauge Pad - GTAP</v>
          </cell>
          <cell r="CQ99" t="str">
            <v>Gauge Pad - GTAP</v>
          </cell>
        </row>
        <row r="100">
          <cell r="CB100" t="str">
            <v>Gauge Pad - GUP (Undercut)</v>
          </cell>
          <cell r="CE100" t="str">
            <v>Gauge Pad - GUP (Undercut)</v>
          </cell>
          <cell r="CH100" t="str">
            <v>Gauge Pad - GUP (Undercut)</v>
          </cell>
          <cell r="CK100" t="str">
            <v>Gauge Pad - GUP (Undercut)</v>
          </cell>
          <cell r="CN100" t="str">
            <v>Gauge Pad - GUP (Undercut)</v>
          </cell>
          <cell r="CQ100" t="str">
            <v>Gauge Pad - GUP (Undercut)</v>
          </cell>
        </row>
        <row r="101">
          <cell r="CB101" t="str">
            <v>Gauge Pad - GNOM</v>
          </cell>
          <cell r="CE101" t="str">
            <v>Gauge Pad - GNOM</v>
          </cell>
          <cell r="CH101" t="str">
            <v>Gauge Pad - GNOM</v>
          </cell>
          <cell r="CK101" t="str">
            <v>Gauge Pad - GNOM</v>
          </cell>
          <cell r="CN101" t="str">
            <v>Gauge Pad - GNOM</v>
          </cell>
          <cell r="CQ101" t="str">
            <v>Gauge Pad - GNOM</v>
          </cell>
        </row>
        <row r="102">
          <cell r="CB102" t="str">
            <v>Gauge Pad - Width - Increase</v>
          </cell>
          <cell r="CE102" t="str">
            <v>Gauge Pad - Width - Increase</v>
          </cell>
          <cell r="CH102" t="str">
            <v>Gauge Pad - Width - Increase</v>
          </cell>
          <cell r="CK102" t="str">
            <v>Gauge Pad - Width - Increase</v>
          </cell>
          <cell r="CN102" t="str">
            <v>Gauge Pad - Width - Increase</v>
          </cell>
          <cell r="CQ102" t="str">
            <v>Gauge Pad - Width - Increase</v>
          </cell>
        </row>
        <row r="103">
          <cell r="CB103" t="str">
            <v>Gauge Pad - Width - Decrease</v>
          </cell>
          <cell r="CE103" t="str">
            <v>Gauge Pad - Width - Decrease</v>
          </cell>
          <cell r="CH103" t="str">
            <v>Gauge Pad - Width - Decrease</v>
          </cell>
          <cell r="CK103" t="str">
            <v>Gauge Pad - Width - Decrease</v>
          </cell>
          <cell r="CN103" t="str">
            <v>Gauge Pad - Width - Decrease</v>
          </cell>
          <cell r="CQ103" t="str">
            <v>Gauge Pad - Width - Decrease</v>
          </cell>
        </row>
        <row r="104">
          <cell r="CB104" t="str">
            <v>Gauge Pad - Helix - Increase</v>
          </cell>
          <cell r="CE104" t="str">
            <v>Gauge Pad - Helix - Increase</v>
          </cell>
          <cell r="CH104" t="str">
            <v>Gauge Pad - Helix - Increase</v>
          </cell>
          <cell r="CK104" t="str">
            <v>Gauge Pad - Helix - Increase</v>
          </cell>
          <cell r="CN104" t="str">
            <v>Gauge Pad - Helix - Increase</v>
          </cell>
          <cell r="CQ104" t="str">
            <v>Gauge Pad - Helix - Increase</v>
          </cell>
        </row>
        <row r="105">
          <cell r="CB105" t="str">
            <v>Gauge Pad - Helix - Decrease</v>
          </cell>
          <cell r="CE105" t="str">
            <v>Gauge Pad - Helix - Decrease</v>
          </cell>
          <cell r="CH105" t="str">
            <v>Gauge Pad - Helix - Decrease</v>
          </cell>
          <cell r="CK105" t="str">
            <v>Gauge Pad - Helix - Decrease</v>
          </cell>
          <cell r="CN105" t="str">
            <v>Gauge Pad - Helix - Decrease</v>
          </cell>
          <cell r="CQ105" t="str">
            <v>Gauge Pad - Helix - Decrease</v>
          </cell>
        </row>
        <row r="106">
          <cell r="CB106" t="str">
            <v>Blade Height - Increase</v>
          </cell>
          <cell r="CE106" t="str">
            <v>Blade Height - Increase</v>
          </cell>
          <cell r="CH106" t="str">
            <v>Blade Height - Increase</v>
          </cell>
          <cell r="CK106" t="str">
            <v>Blade Height - Increase</v>
          </cell>
          <cell r="CN106" t="str">
            <v>Blade Height - Increase</v>
          </cell>
          <cell r="CQ106" t="str">
            <v>Blade Height - Increase</v>
          </cell>
        </row>
        <row r="107">
          <cell r="CB107" t="str">
            <v>Blade Thickness - Reduce</v>
          </cell>
          <cell r="CE107" t="str">
            <v>Blade Thickness - Reduce</v>
          </cell>
          <cell r="CH107" t="str">
            <v>Blade Thickness - Reduce</v>
          </cell>
          <cell r="CK107" t="str">
            <v>Blade Thickness - Reduce</v>
          </cell>
          <cell r="CN107" t="str">
            <v>Blade Thickness - Reduce</v>
          </cell>
          <cell r="CQ107" t="str">
            <v>Blade Thickness - Reduce</v>
          </cell>
        </row>
        <row r="108">
          <cell r="CB108" t="str">
            <v>Blades - Spacing - Increase</v>
          </cell>
          <cell r="CE108" t="str">
            <v>Blades - Spacing - Increase</v>
          </cell>
          <cell r="CH108" t="str">
            <v>Blades - Spacing - Increase</v>
          </cell>
          <cell r="CK108" t="str">
            <v>Blades - Spacing - Increase</v>
          </cell>
          <cell r="CN108" t="str">
            <v>Blades - Spacing - Increase</v>
          </cell>
          <cell r="CQ108" t="str">
            <v>Blades - Spacing - Increase</v>
          </cell>
        </row>
        <row r="109">
          <cell r="CB109" t="str">
            <v>Body - Diameter - Smaller</v>
          </cell>
          <cell r="CE109" t="str">
            <v>Body - Diameter - Smaller</v>
          </cell>
          <cell r="CH109" t="str">
            <v>Body - Diameter - Smaller</v>
          </cell>
          <cell r="CK109" t="str">
            <v>Body - Diameter - Smaller</v>
          </cell>
          <cell r="CN109" t="str">
            <v>Body - Diameter - Smaller</v>
          </cell>
          <cell r="CQ109" t="str">
            <v>Body - Diameter - Smaller</v>
          </cell>
        </row>
        <row r="110">
          <cell r="CB110" t="str">
            <v>Blades - Tall and Thin (BTM)</v>
          </cell>
          <cell r="CE110" t="str">
            <v>Blades - Tall and Thin (BTM)</v>
          </cell>
          <cell r="CH110" t="str">
            <v>Blades - Tall and Thin (BTM)</v>
          </cell>
          <cell r="CK110" t="str">
            <v>Blades - Tall and Thin (BTM)</v>
          </cell>
          <cell r="CN110" t="str">
            <v>Blades - Tall and Thin (BTM)</v>
          </cell>
          <cell r="CQ110" t="str">
            <v>Blades - Tall and Thin (BTM)</v>
          </cell>
        </row>
        <row r="111">
          <cell r="CB111" t="str">
            <v>Hardfacing - Flush with Blade Surface</v>
          </cell>
          <cell r="CE111" t="str">
            <v>Hardfacing - Flush with Blade Surface</v>
          </cell>
          <cell r="CH111" t="str">
            <v>Hardfacing - Flush with Blade Surface</v>
          </cell>
          <cell r="CK111" t="str">
            <v>Hardfacing - Flush with Blade Surface</v>
          </cell>
          <cell r="CN111" t="str">
            <v>Hardfacing - Flush with Blade Surface</v>
          </cell>
          <cell r="CQ111" t="str">
            <v>Hardfacing - Flush with Blade Surface</v>
          </cell>
        </row>
        <row r="112">
          <cell r="CB112" t="str">
            <v>Hardfacing - Full Coverage</v>
          </cell>
          <cell r="CE112" t="str">
            <v>Hardfacing - Full Coverage</v>
          </cell>
          <cell r="CH112" t="str">
            <v>Hardfacing - Full Coverage</v>
          </cell>
          <cell r="CK112" t="str">
            <v>Hardfacing - Full Coverage</v>
          </cell>
          <cell r="CN112" t="str">
            <v>Hardfacing - Full Coverage</v>
          </cell>
          <cell r="CQ112" t="str">
            <v>Hardfacing - Full Coverage</v>
          </cell>
        </row>
        <row r="113">
          <cell r="CB113" t="str">
            <v>Hydraulics - Anti Balling</v>
          </cell>
          <cell r="CE113" t="str">
            <v>Hydraulics - Anti Balling</v>
          </cell>
          <cell r="CH113" t="str">
            <v>Hydraulics - Anti Balling</v>
          </cell>
          <cell r="CK113" t="str">
            <v>Hydraulics - Anti Balling</v>
          </cell>
          <cell r="CN113" t="str">
            <v>Hydraulics - Anti Balling</v>
          </cell>
          <cell r="CQ113" t="str">
            <v>Hydraulics - Anti Balling</v>
          </cell>
        </row>
        <row r="114">
          <cell r="CB114" t="str">
            <v>Hydraulics - Anti Erosion</v>
          </cell>
          <cell r="CE114" t="str">
            <v>Hydraulics - Anti Erosion</v>
          </cell>
          <cell r="CH114" t="str">
            <v>Hydraulics - Anti Erosion</v>
          </cell>
          <cell r="CK114" t="str">
            <v>Hydraulics - Anti Erosion</v>
          </cell>
          <cell r="CN114" t="str">
            <v>Hydraulics - Anti Erosion</v>
          </cell>
          <cell r="CQ114" t="str">
            <v>Hydraulics - Anti Erosion</v>
          </cell>
        </row>
        <row r="115">
          <cell r="CB115" t="str">
            <v>Hydraulics - Standard</v>
          </cell>
          <cell r="CE115" t="str">
            <v>Hydraulics - Standard</v>
          </cell>
          <cell r="CH115" t="str">
            <v>Hydraulics - Standard</v>
          </cell>
          <cell r="CK115" t="str">
            <v>Hydraulics - Standard</v>
          </cell>
          <cell r="CN115" t="str">
            <v>Hydraulics - Standard</v>
          </cell>
          <cell r="CQ115" t="str">
            <v>Hydraulics - Standard</v>
          </cell>
        </row>
        <row r="116">
          <cell r="CB116" t="str">
            <v>Junk Slot Shape - Base Widen</v>
          </cell>
          <cell r="CE116" t="str">
            <v>Junk Slot Shape - Base Widen</v>
          </cell>
          <cell r="CH116" t="str">
            <v>Junk Slot Shape - Base Widen</v>
          </cell>
          <cell r="CK116" t="str">
            <v>Junk Slot Shape - Base Widen</v>
          </cell>
          <cell r="CN116" t="str">
            <v>Junk Slot Shape - Base Widen</v>
          </cell>
          <cell r="CQ116" t="str">
            <v>Junk Slot Shape - Base Widen</v>
          </cell>
        </row>
        <row r="117">
          <cell r="CB117" t="str">
            <v>O-Ring Gland Design - Optimize Squeeze</v>
          </cell>
          <cell r="CE117" t="str">
            <v>O-Ring Gland Design - Optimize Squeeze</v>
          </cell>
          <cell r="CH117" t="str">
            <v>O-Ring Gland Design - Optimize Squeeze</v>
          </cell>
          <cell r="CK117" t="str">
            <v>O-Ring Gland Design - Optimize Squeeze</v>
          </cell>
          <cell r="CN117" t="str">
            <v>O-Ring Gland Design - Optimize Squeeze</v>
          </cell>
          <cell r="CQ117" t="str">
            <v>O-Ring Gland Design - Optimize Squeeze</v>
          </cell>
        </row>
        <row r="118">
          <cell r="CB118" t="str">
            <v>Nozzle Count - Decrease</v>
          </cell>
          <cell r="CE118" t="str">
            <v>Nozzle Count - Decrease</v>
          </cell>
          <cell r="CH118" t="str">
            <v>Nozzle Count - Decrease</v>
          </cell>
          <cell r="CK118" t="str">
            <v>Nozzle Count - Decrease</v>
          </cell>
          <cell r="CN118" t="str">
            <v>Nozzle Count - Decrease</v>
          </cell>
          <cell r="CQ118" t="str">
            <v>Nozzle Count - Decrease</v>
          </cell>
        </row>
        <row r="119">
          <cell r="CB119" t="str">
            <v>Nozzle Count - Increase</v>
          </cell>
          <cell r="CE119" t="str">
            <v>Nozzle Count - Increase</v>
          </cell>
          <cell r="CH119" t="str">
            <v>Nozzle Count - Increase</v>
          </cell>
          <cell r="CK119" t="str">
            <v>Nozzle Count - Increase</v>
          </cell>
          <cell r="CN119" t="str">
            <v>Nozzle Count - Increase</v>
          </cell>
          <cell r="CQ119" t="str">
            <v>Nozzle Count - Increase</v>
          </cell>
        </row>
        <row r="120">
          <cell r="CB120" t="str">
            <v>Nozzle Location - Outward</v>
          </cell>
          <cell r="CE120" t="str">
            <v>Nozzle Location - Outward</v>
          </cell>
          <cell r="CH120" t="str">
            <v>Nozzle Location - Outward</v>
          </cell>
          <cell r="CK120" t="str">
            <v>Nozzle Location - Outward</v>
          </cell>
          <cell r="CN120" t="str">
            <v>Nozzle Location - Outward</v>
          </cell>
          <cell r="CQ120" t="str">
            <v>Nozzle Location - Outward</v>
          </cell>
        </row>
        <row r="121">
          <cell r="CB121" t="str">
            <v>Nozzle Location - Inward</v>
          </cell>
          <cell r="CE121" t="str">
            <v>Nozzle Location - Inward</v>
          </cell>
          <cell r="CH121" t="str">
            <v>Nozzle Location - Inward</v>
          </cell>
          <cell r="CK121" t="str">
            <v>Nozzle Location - Inward</v>
          </cell>
          <cell r="CN121" t="str">
            <v>Nozzle Location - Inward</v>
          </cell>
          <cell r="CQ121" t="str">
            <v>Nozzle Location - Inward</v>
          </cell>
        </row>
        <row r="122">
          <cell r="CB122" t="str">
            <v>Nozzle - Recessed</v>
          </cell>
          <cell r="CE122" t="str">
            <v>Nozzle - Recessed</v>
          </cell>
          <cell r="CH122" t="str">
            <v>Nozzle - Recessed</v>
          </cell>
          <cell r="CK122" t="str">
            <v>Nozzle - Recessed</v>
          </cell>
          <cell r="CN122" t="str">
            <v>Nozzle - Recessed</v>
          </cell>
          <cell r="CQ122" t="str">
            <v>Nozzle - Recessed</v>
          </cell>
        </row>
        <row r="123">
          <cell r="CB123" t="str">
            <v>Nozzle Size - Decrease</v>
          </cell>
          <cell r="CE123" t="str">
            <v>Nozzle Size - Decrease</v>
          </cell>
          <cell r="CH123" t="str">
            <v>Nozzle Size - Decrease</v>
          </cell>
          <cell r="CK123" t="str">
            <v>Nozzle Size - Decrease</v>
          </cell>
          <cell r="CN123" t="str">
            <v>Nozzle Size - Decrease</v>
          </cell>
          <cell r="CQ123" t="str">
            <v>Nozzle Size - Decrease</v>
          </cell>
        </row>
        <row r="124">
          <cell r="CB124" t="str">
            <v>Nozzle Size - Increase</v>
          </cell>
          <cell r="CE124" t="str">
            <v>Nozzle Size - Increase</v>
          </cell>
          <cell r="CH124" t="str">
            <v>Nozzle Size - Increase</v>
          </cell>
          <cell r="CK124" t="str">
            <v>Nozzle Size - Increase</v>
          </cell>
          <cell r="CN124" t="str">
            <v>Nozzle Size - Increase</v>
          </cell>
          <cell r="CQ124" t="str">
            <v>Nozzle Size - Increase</v>
          </cell>
        </row>
        <row r="125">
          <cell r="CB125" t="str">
            <v>O-Ring Design - Optimize Squeeze</v>
          </cell>
          <cell r="CE125" t="str">
            <v>O-Ring Design - Optimize Squeeze</v>
          </cell>
          <cell r="CH125" t="str">
            <v>O-Ring Design - Optimize Squeeze</v>
          </cell>
          <cell r="CK125" t="str">
            <v>O-Ring Design - Optimize Squeeze</v>
          </cell>
          <cell r="CN125" t="str">
            <v>O-Ring Design - Optimize Squeeze</v>
          </cell>
          <cell r="CQ125" t="str">
            <v>O-Ring Design - Optimize Squeeze</v>
          </cell>
        </row>
        <row r="126">
          <cell r="CB126" t="str">
            <v>Shale Evacuation Channels</v>
          </cell>
          <cell r="CE126" t="str">
            <v>Shale Evacuation Channels</v>
          </cell>
          <cell r="CH126" t="str">
            <v>Shale Evacuation Channels</v>
          </cell>
          <cell r="CK126" t="str">
            <v>Shale Evacuation Channels</v>
          </cell>
          <cell r="CN126" t="str">
            <v>Shale Evacuation Channels</v>
          </cell>
          <cell r="CQ126" t="str">
            <v>Shale Evacuation Channels</v>
          </cell>
        </row>
        <row r="127">
          <cell r="CB127" t="str">
            <v>Anti Balling Coating</v>
          </cell>
          <cell r="CE127" t="str">
            <v>Anti Balling Coating</v>
          </cell>
          <cell r="CH127" t="str">
            <v>Anti Balling Coating</v>
          </cell>
          <cell r="CK127" t="str">
            <v>Anti Balling Coating</v>
          </cell>
          <cell r="CN127" t="str">
            <v>Anti Balling Coating</v>
          </cell>
          <cell r="CQ127" t="str">
            <v>Anti Balling Coating</v>
          </cell>
        </row>
        <row r="128">
          <cell r="CB128" t="str">
            <v>Lo-Vibes</v>
          </cell>
          <cell r="CE128" t="str">
            <v>Lo-Vibes</v>
          </cell>
          <cell r="CH128" t="str">
            <v>Lo-Vibes</v>
          </cell>
          <cell r="CK128" t="str">
            <v>Lo-Vibes</v>
          </cell>
          <cell r="CN128" t="str">
            <v>Lo-Vibes</v>
          </cell>
          <cell r="CQ128" t="str">
            <v>Lo-Vibes</v>
          </cell>
        </row>
        <row r="129">
          <cell r="CB129" t="str">
            <v>Lo-Vibes - Remove</v>
          </cell>
          <cell r="CE129" t="str">
            <v>Lo-Vibes - Remove</v>
          </cell>
          <cell r="CH129" t="str">
            <v>Lo-Vibes - Remove</v>
          </cell>
          <cell r="CK129" t="str">
            <v>Lo-Vibes - Remove</v>
          </cell>
          <cell r="CN129" t="str">
            <v>Lo-Vibes - Remove</v>
          </cell>
          <cell r="CQ129" t="str">
            <v>Lo-Vibes - Remove</v>
          </cell>
        </row>
        <row r="130">
          <cell r="CB130" t="str">
            <v>Lo-Vibes - Diameter - Smaller</v>
          </cell>
          <cell r="CE130" t="str">
            <v>Lo-Vibes - Diameter - Smaller</v>
          </cell>
          <cell r="CH130" t="str">
            <v>Lo-Vibes - Diameter - Smaller</v>
          </cell>
          <cell r="CK130" t="str">
            <v>Lo-Vibes - Diameter - Smaller</v>
          </cell>
          <cell r="CN130" t="str">
            <v>Lo-Vibes - Diameter - Smaller</v>
          </cell>
          <cell r="CQ130" t="str">
            <v>Lo-Vibes - Diameter - Smaller</v>
          </cell>
        </row>
        <row r="131">
          <cell r="CB131" t="str">
            <v>Lo-Vibes - Diameter - Larger</v>
          </cell>
          <cell r="CE131" t="str">
            <v>Lo-Vibes - Diameter - Larger</v>
          </cell>
          <cell r="CH131" t="str">
            <v>Lo-Vibes - Diameter - Larger</v>
          </cell>
          <cell r="CK131" t="str">
            <v>Lo-Vibes - Diameter - Larger</v>
          </cell>
          <cell r="CN131" t="str">
            <v>Lo-Vibes - Diameter - Larger</v>
          </cell>
          <cell r="CQ131" t="str">
            <v>Lo-Vibes - Diameter - Larger</v>
          </cell>
        </row>
        <row r="132">
          <cell r="CB132" t="str">
            <v>Lo-Vibes - Exposure - Increase</v>
          </cell>
          <cell r="CE132" t="str">
            <v>Lo-Vibes - Exposure - Increase</v>
          </cell>
          <cell r="CH132" t="str">
            <v>Lo-Vibes - Exposure - Increase</v>
          </cell>
          <cell r="CK132" t="str">
            <v>Lo-Vibes - Exposure - Increase</v>
          </cell>
          <cell r="CN132" t="str">
            <v>Lo-Vibes - Exposure - Increase</v>
          </cell>
          <cell r="CQ132" t="str">
            <v>Lo-Vibes - Exposure - Increase</v>
          </cell>
        </row>
        <row r="133">
          <cell r="CB133" t="str">
            <v>Lo-Vibes - Exposure - Decrease</v>
          </cell>
          <cell r="CE133" t="str">
            <v>Lo-Vibes - Exposure - Decrease</v>
          </cell>
          <cell r="CH133" t="str">
            <v>Lo-Vibes - Exposure - Decrease</v>
          </cell>
          <cell r="CK133" t="str">
            <v>Lo-Vibes - Exposure - Decrease</v>
          </cell>
          <cell r="CN133" t="str">
            <v>Lo-Vibes - Exposure - Decrease</v>
          </cell>
          <cell r="CQ133" t="str">
            <v>Lo-Vibes - Exposure - Decrease</v>
          </cell>
        </row>
        <row r="134">
          <cell r="CB134" t="str">
            <v>Lo-Vibes - On Profile</v>
          </cell>
          <cell r="CE134" t="str">
            <v>Lo-Vibes - On Profile</v>
          </cell>
          <cell r="CH134" t="str">
            <v>Lo-Vibes - On Profile</v>
          </cell>
          <cell r="CK134" t="str">
            <v>Lo-Vibes - On Profile</v>
          </cell>
          <cell r="CN134" t="str">
            <v>Lo-Vibes - On Profile</v>
          </cell>
          <cell r="CQ134" t="str">
            <v>Lo-Vibes - On Profile</v>
          </cell>
        </row>
        <row r="135">
          <cell r="CB135" t="str">
            <v>Lo-Vibes - Off Profile</v>
          </cell>
          <cell r="CE135" t="str">
            <v>Lo-Vibes - Off Profile</v>
          </cell>
          <cell r="CH135" t="str">
            <v>Lo-Vibes - Off Profile</v>
          </cell>
          <cell r="CK135" t="str">
            <v>Lo-Vibes - Off Profile</v>
          </cell>
          <cell r="CN135" t="str">
            <v>Lo-Vibes - Off Profile</v>
          </cell>
          <cell r="CQ135" t="str">
            <v>Lo-Vibes - Off Profile</v>
          </cell>
        </row>
        <row r="136">
          <cell r="CB136" t="str">
            <v>Lo-Vibes - Above Profile</v>
          </cell>
          <cell r="CE136" t="str">
            <v>Lo-Vibes - Above Profile</v>
          </cell>
          <cell r="CH136" t="str">
            <v>Lo-Vibes - Above Profile</v>
          </cell>
          <cell r="CK136" t="str">
            <v>Lo-Vibes - Above Profile</v>
          </cell>
          <cell r="CN136" t="str">
            <v>Lo-Vibes - Above Profile</v>
          </cell>
          <cell r="CQ136" t="str">
            <v>Lo-Vibes - Above Profile</v>
          </cell>
        </row>
        <row r="137">
          <cell r="CB137" t="str">
            <v>Lo-Vibes - In Between Cutters</v>
          </cell>
          <cell r="CE137" t="str">
            <v>Lo-Vibes - In Between Cutters</v>
          </cell>
          <cell r="CH137" t="str">
            <v>Lo-Vibes - In Between Cutters</v>
          </cell>
          <cell r="CK137" t="str">
            <v>Lo-Vibes - In Between Cutters</v>
          </cell>
          <cell r="CN137" t="str">
            <v>Lo-Vibes - In Between Cutters</v>
          </cell>
          <cell r="CQ137" t="str">
            <v>Lo-Vibes - In Between Cutters</v>
          </cell>
        </row>
        <row r="138">
          <cell r="CB138" t="str">
            <v>MDOCs</v>
          </cell>
          <cell r="CE138" t="str">
            <v>MDOCs</v>
          </cell>
          <cell r="CH138" t="str">
            <v>MDOCs</v>
          </cell>
          <cell r="CK138" t="str">
            <v>MDOCs</v>
          </cell>
          <cell r="CN138" t="str">
            <v>MDOCs</v>
          </cell>
          <cell r="CQ138" t="str">
            <v>MDOCs</v>
          </cell>
        </row>
        <row r="139">
          <cell r="CB139" t="str">
            <v>MDOCs - Remove</v>
          </cell>
          <cell r="CE139" t="str">
            <v>MDOCs - Remove</v>
          </cell>
          <cell r="CH139" t="str">
            <v>MDOCs - Remove</v>
          </cell>
          <cell r="CK139" t="str">
            <v>MDOCs - Remove</v>
          </cell>
          <cell r="CN139" t="str">
            <v>MDOCs - Remove</v>
          </cell>
          <cell r="CQ139" t="str">
            <v>MDOCs - Remove</v>
          </cell>
        </row>
        <row r="140">
          <cell r="CB140" t="str">
            <v>MDOCs - Diameter - Smaller</v>
          </cell>
          <cell r="CE140" t="str">
            <v>MDOCs - Diameter - Smaller</v>
          </cell>
          <cell r="CH140" t="str">
            <v>MDOCs - Diameter - Smaller</v>
          </cell>
          <cell r="CK140" t="str">
            <v>MDOCs - Diameter - Smaller</v>
          </cell>
          <cell r="CN140" t="str">
            <v>MDOCs - Diameter - Smaller</v>
          </cell>
          <cell r="CQ140" t="str">
            <v>MDOCs - Diameter - Smaller</v>
          </cell>
        </row>
        <row r="141">
          <cell r="CB141" t="str">
            <v>MDOCs - Diameter - Larger</v>
          </cell>
          <cell r="CE141" t="str">
            <v>MDOCs - Diameter - Larger</v>
          </cell>
          <cell r="CH141" t="str">
            <v>MDOCs - Diameter - Larger</v>
          </cell>
          <cell r="CK141" t="str">
            <v>MDOCs - Diameter - Larger</v>
          </cell>
          <cell r="CN141" t="str">
            <v>MDOCs - Diameter - Larger</v>
          </cell>
          <cell r="CQ141" t="str">
            <v>MDOCs - Diameter - Larger</v>
          </cell>
        </row>
        <row r="142">
          <cell r="CB142" t="str">
            <v>MDOCs - Exposure - Increase</v>
          </cell>
          <cell r="CE142" t="str">
            <v>MDOCs - Exposure - Increase</v>
          </cell>
          <cell r="CH142" t="str">
            <v>MDOCs - Exposure - Increase</v>
          </cell>
          <cell r="CK142" t="str">
            <v>MDOCs - Exposure - Increase</v>
          </cell>
          <cell r="CN142" t="str">
            <v>MDOCs - Exposure - Increase</v>
          </cell>
          <cell r="CQ142" t="str">
            <v>MDOCs - Exposure - Increase</v>
          </cell>
        </row>
        <row r="143">
          <cell r="CB143" t="str">
            <v>MDOCs - Exposure - Decrease</v>
          </cell>
          <cell r="CE143" t="str">
            <v>MDOCs - Exposure - Decrease</v>
          </cell>
          <cell r="CH143" t="str">
            <v>MDOCs - Exposure - Decrease</v>
          </cell>
          <cell r="CK143" t="str">
            <v>MDOCs - Exposure - Decrease</v>
          </cell>
          <cell r="CN143" t="str">
            <v>MDOCs - Exposure - Decrease</v>
          </cell>
          <cell r="CQ143" t="str">
            <v>MDOCs - Exposure - Decrease</v>
          </cell>
        </row>
        <row r="144">
          <cell r="CB144" t="str">
            <v>MDOCs - On Profile</v>
          </cell>
          <cell r="CE144" t="str">
            <v>MDOCs - On Profile</v>
          </cell>
          <cell r="CH144" t="str">
            <v>MDOCs - On Profile</v>
          </cell>
          <cell r="CK144" t="str">
            <v>MDOCs - On Profile</v>
          </cell>
          <cell r="CN144" t="str">
            <v>MDOCs - On Profile</v>
          </cell>
          <cell r="CQ144" t="str">
            <v>MDOCs - On Profile</v>
          </cell>
        </row>
        <row r="145">
          <cell r="CB145" t="str">
            <v>MDOCs - Off Profile</v>
          </cell>
          <cell r="CE145" t="str">
            <v>MDOCs - Off Profile</v>
          </cell>
          <cell r="CH145" t="str">
            <v>MDOCs - Off Profile</v>
          </cell>
          <cell r="CK145" t="str">
            <v>MDOCs - Off Profile</v>
          </cell>
          <cell r="CN145" t="str">
            <v>MDOCs - Off Profile</v>
          </cell>
          <cell r="CQ145" t="str">
            <v>MDOCs - Off Profile</v>
          </cell>
        </row>
        <row r="146">
          <cell r="CB146" t="str">
            <v>MDOCs - Above Profile</v>
          </cell>
          <cell r="CE146" t="str">
            <v>MDOCs - Above Profile</v>
          </cell>
          <cell r="CH146" t="str">
            <v>MDOCs - Above Profile</v>
          </cell>
          <cell r="CK146" t="str">
            <v>MDOCs - Above Profile</v>
          </cell>
          <cell r="CN146" t="str">
            <v>MDOCs - Above Profile</v>
          </cell>
          <cell r="CQ146" t="str">
            <v>MDOCs - Above Profile</v>
          </cell>
        </row>
        <row r="147">
          <cell r="CB147" t="str">
            <v>MDOCs - In Between Cutters</v>
          </cell>
          <cell r="CE147" t="str">
            <v>MDOCs - In Between Cutters</v>
          </cell>
          <cell r="CH147" t="str">
            <v>MDOCs - In Between Cutters</v>
          </cell>
          <cell r="CK147" t="str">
            <v>MDOCs - In Between Cutters</v>
          </cell>
          <cell r="CN147" t="str">
            <v>MDOCs - In Between Cutters</v>
          </cell>
          <cell r="CQ147" t="str">
            <v>MDOCs - In Between Cutters</v>
          </cell>
        </row>
        <row r="148">
          <cell r="CB148" t="str">
            <v>Binder - GB25</v>
          </cell>
          <cell r="CE148" t="str">
            <v>Binder - GB25</v>
          </cell>
          <cell r="CH148" t="str">
            <v>Binder - GB25</v>
          </cell>
          <cell r="CK148" t="str">
            <v>Binder - GB25</v>
          </cell>
          <cell r="CN148" t="str">
            <v>Binder - GB25</v>
          </cell>
          <cell r="CQ148" t="str">
            <v>Binder - GB25</v>
          </cell>
        </row>
        <row r="149">
          <cell r="CB149" t="str">
            <v>Steel - 4130M</v>
          </cell>
          <cell r="CE149" t="str">
            <v>Steel - 4130M</v>
          </cell>
          <cell r="CH149" t="str">
            <v>Steel - 4130M</v>
          </cell>
          <cell r="CK149" t="str">
            <v>Steel - 4130M</v>
          </cell>
          <cell r="CN149" t="str">
            <v>Steel - 4130M</v>
          </cell>
          <cell r="CQ149" t="str">
            <v>Steel - 4130M</v>
          </cell>
        </row>
        <row r="150">
          <cell r="CB150" t="str">
            <v>Steel - 4145</v>
          </cell>
          <cell r="CE150" t="str">
            <v>Steel - 4145</v>
          </cell>
          <cell r="CH150" t="str">
            <v>Steel - 4145</v>
          </cell>
          <cell r="CK150" t="str">
            <v>Steel - 4145</v>
          </cell>
          <cell r="CN150" t="str">
            <v>Steel - 4145</v>
          </cell>
          <cell r="CQ150" t="str">
            <v>Steel - 4145</v>
          </cell>
        </row>
        <row r="151">
          <cell r="CB151" t="str">
            <v>Steel - E4130</v>
          </cell>
          <cell r="CE151" t="str">
            <v>Steel - E4130</v>
          </cell>
          <cell r="CH151" t="str">
            <v>Steel - E4130</v>
          </cell>
          <cell r="CK151" t="str">
            <v>Steel - E4130</v>
          </cell>
          <cell r="CN151" t="str">
            <v>Steel - E4130</v>
          </cell>
          <cell r="CQ151" t="str">
            <v>Steel - E4130</v>
          </cell>
        </row>
        <row r="152">
          <cell r="CB152" t="str">
            <v>Steel - Special Heat Treatment Process</v>
          </cell>
          <cell r="CE152" t="str">
            <v>Steel - Special Heat Treatment Process</v>
          </cell>
          <cell r="CH152" t="str">
            <v>Steel - Special Heat Treatment Process</v>
          </cell>
          <cell r="CK152" t="str">
            <v>Steel - Special Heat Treatment Process</v>
          </cell>
          <cell r="CN152" t="str">
            <v>Steel - Special Heat Treatment Process</v>
          </cell>
          <cell r="CQ152" t="str">
            <v>Steel - Special Heat Treatment Process</v>
          </cell>
        </row>
        <row r="153">
          <cell r="CB153" t="str">
            <v>Matrix Powder - GM45</v>
          </cell>
          <cell r="CE153" t="str">
            <v>Matrix Powder - GM45</v>
          </cell>
          <cell r="CH153" t="str">
            <v>Matrix Powder - GM45</v>
          </cell>
          <cell r="CK153" t="str">
            <v>Matrix Powder - GM45</v>
          </cell>
          <cell r="CN153" t="str">
            <v>Matrix Powder - GM45</v>
          </cell>
          <cell r="CQ153" t="str">
            <v>Matrix Powder - GM45</v>
          </cell>
        </row>
        <row r="154">
          <cell r="CB154" t="str">
            <v>Matrix Powder - GM47</v>
          </cell>
          <cell r="CE154" t="str">
            <v>Matrix Powder - GM47</v>
          </cell>
          <cell r="CH154" t="str">
            <v>Matrix Powder - GM47</v>
          </cell>
          <cell r="CK154" t="str">
            <v>Matrix Powder - GM47</v>
          </cell>
          <cell r="CN154" t="str">
            <v>Matrix Powder - GM47</v>
          </cell>
          <cell r="CQ154" t="str">
            <v>Matrix Powder - GM47</v>
          </cell>
        </row>
        <row r="155">
          <cell r="CB155" t="str">
            <v>Matrix Powder - Three Layers</v>
          </cell>
          <cell r="CE155" t="str">
            <v>Matrix Powder - Three Layers</v>
          </cell>
          <cell r="CH155" t="str">
            <v>Matrix Powder - Three Layers</v>
          </cell>
          <cell r="CK155" t="str">
            <v>Matrix Powder - Three Layers</v>
          </cell>
          <cell r="CN155" t="str">
            <v>Matrix Powder - Three Layers</v>
          </cell>
          <cell r="CQ155" t="str">
            <v>Matrix Powder - Three Layers</v>
          </cell>
        </row>
      </sheetData>
      <sheetData sheetId="5"/>
      <sheetData sheetId="6">
        <row r="8">
          <cell r="J8" t="str">
            <v>66872_pdc</v>
          </cell>
          <cell r="N8" t="str">
            <v>66872_pdc_NF</v>
          </cell>
        </row>
        <row r="9">
          <cell r="N9" t="str">
            <v>66872_pdc_WR</v>
          </cell>
        </row>
        <row r="12">
          <cell r="J12" t="str">
            <v>66872_pdc</v>
          </cell>
          <cell r="N12" t="str">
            <v>66872_pdc_NF</v>
          </cell>
        </row>
        <row r="13">
          <cell r="N13" t="str">
            <v>66872_pdc_WR</v>
          </cell>
        </row>
        <row r="16">
          <cell r="N16" t="str">
            <v>_NF</v>
          </cell>
        </row>
        <row r="17">
          <cell r="N17" t="str">
            <v>_WR</v>
          </cell>
        </row>
        <row r="20">
          <cell r="N20" t="str">
            <v>_NF</v>
          </cell>
        </row>
        <row r="21">
          <cell r="N21" t="str">
            <v>_WR</v>
          </cell>
        </row>
        <row r="24">
          <cell r="N24" t="str">
            <v>_NF</v>
          </cell>
        </row>
        <row r="25">
          <cell r="N25" t="str">
            <v>_WR</v>
          </cell>
        </row>
        <row r="29">
          <cell r="C29" t="str">
            <v>Quick Core Diameter Calculator</v>
          </cell>
          <cell r="M29">
            <v>2</v>
          </cell>
        </row>
        <row r="31">
          <cell r="B31" t="str">
            <v>Bit #</v>
          </cell>
          <cell r="C31">
            <v>0</v>
          </cell>
          <cell r="D31" t="str">
            <v>Cutter #</v>
          </cell>
          <cell r="E31">
            <v>0</v>
          </cell>
          <cell r="F31" t="str">
            <v>Core Diam</v>
          </cell>
        </row>
        <row r="32">
          <cell r="F32" t="str">
            <v>Stinger Tip Ht</v>
          </cell>
        </row>
        <row r="33">
          <cell r="F33" t="str">
            <v>Current Tip Ht</v>
          </cell>
        </row>
        <row r="34">
          <cell r="F34" t="str">
            <v>Required Delta Ht</v>
          </cell>
          <cell r="G34" t="str">
            <v/>
          </cell>
          <cell r="N34">
            <v>1</v>
          </cell>
        </row>
      </sheetData>
      <sheetData sheetId="7"/>
      <sheetData sheetId="8"/>
      <sheetData sheetId="9"/>
      <sheetData sheetId="10">
        <row r="4">
          <cell r="E4">
            <v>9.875</v>
          </cell>
          <cell r="F4">
            <v>6</v>
          </cell>
          <cell r="Z4">
            <v>75</v>
          </cell>
          <cell r="AG4">
            <v>5.4169999999999998</v>
          </cell>
          <cell r="AJ4">
            <v>1.405</v>
          </cell>
          <cell r="AK4">
            <v>4</v>
          </cell>
        </row>
        <row r="8">
          <cell r="E8">
            <v>9.875</v>
          </cell>
          <cell r="F8">
            <v>6</v>
          </cell>
          <cell r="Z8">
            <v>75</v>
          </cell>
          <cell r="AG8">
            <v>5.4169999999999998</v>
          </cell>
          <cell r="AJ8">
            <v>1.405</v>
          </cell>
          <cell r="AK8">
            <v>4</v>
          </cell>
        </row>
      </sheetData>
      <sheetData sheetId="11"/>
      <sheetData sheetId="12"/>
      <sheetData sheetId="13">
        <row r="6">
          <cell r="B6">
            <v>1</v>
          </cell>
          <cell r="J6">
            <v>81.56</v>
          </cell>
          <cell r="K6">
            <v>81.56</v>
          </cell>
          <cell r="Q6">
            <v>6.8000000000000005E-2</v>
          </cell>
          <cell r="R6">
            <v>6.8000000000000005E-2</v>
          </cell>
          <cell r="X6">
            <v>0</v>
          </cell>
          <cell r="AR6">
            <v>5735.98</v>
          </cell>
          <cell r="AS6">
            <v>5735.98</v>
          </cell>
          <cell r="AY6">
            <v>0</v>
          </cell>
          <cell r="BE6">
            <v>4.75</v>
          </cell>
          <cell r="BF6">
            <v>4.75</v>
          </cell>
          <cell r="BL6">
            <v>4.4000000000000004</v>
          </cell>
          <cell r="BM6">
            <v>4.4000000000000004</v>
          </cell>
          <cell r="BS6">
            <v>3.72</v>
          </cell>
          <cell r="BT6">
            <v>3.72</v>
          </cell>
          <cell r="BZ6">
            <v>109.04</v>
          </cell>
          <cell r="CA6">
            <v>109.04</v>
          </cell>
          <cell r="CG6">
            <v>0.84</v>
          </cell>
          <cell r="CH6">
            <v>0.84</v>
          </cell>
          <cell r="CN6">
            <v>0.84</v>
          </cell>
          <cell r="CO6">
            <v>0.84</v>
          </cell>
          <cell r="CU6">
            <v>1.4200000000000001E-2</v>
          </cell>
          <cell r="CV6">
            <v>1.4200000000000001E-2</v>
          </cell>
          <cell r="DB6">
            <v>0</v>
          </cell>
        </row>
        <row r="7">
          <cell r="B7">
            <v>2</v>
          </cell>
          <cell r="J7">
            <v>110.75</v>
          </cell>
          <cell r="K7">
            <v>110.75</v>
          </cell>
          <cell r="Q7">
            <v>9.1999999999999998E-2</v>
          </cell>
          <cell r="R7">
            <v>9.1999999999999998E-2</v>
          </cell>
          <cell r="X7">
            <v>0</v>
          </cell>
          <cell r="AR7">
            <v>7563.51</v>
          </cell>
          <cell r="AS7">
            <v>7563.51</v>
          </cell>
          <cell r="AY7">
            <v>0</v>
          </cell>
          <cell r="BE7">
            <v>3.87</v>
          </cell>
          <cell r="BF7">
            <v>3.87</v>
          </cell>
          <cell r="BL7">
            <v>3.62</v>
          </cell>
          <cell r="BM7">
            <v>3.62</v>
          </cell>
          <cell r="BS7">
            <v>3.39</v>
          </cell>
          <cell r="BT7">
            <v>3.39</v>
          </cell>
          <cell r="BZ7">
            <v>113.23</v>
          </cell>
          <cell r="CA7">
            <v>113.23</v>
          </cell>
          <cell r="CG7">
            <v>0.94</v>
          </cell>
          <cell r="CH7">
            <v>0.94</v>
          </cell>
          <cell r="CN7">
            <v>0.94</v>
          </cell>
          <cell r="CO7">
            <v>0.94</v>
          </cell>
          <cell r="CU7">
            <v>1.46E-2</v>
          </cell>
          <cell r="CV7">
            <v>1.46E-2</v>
          </cell>
          <cell r="DB7">
            <v>0</v>
          </cell>
        </row>
        <row r="8">
          <cell r="B8">
            <v>3</v>
          </cell>
          <cell r="J8">
            <v>137.57</v>
          </cell>
          <cell r="K8">
            <v>137.57</v>
          </cell>
          <cell r="Q8">
            <v>0.115</v>
          </cell>
          <cell r="R8">
            <v>0.115</v>
          </cell>
          <cell r="X8">
            <v>0</v>
          </cell>
          <cell r="AR8">
            <v>9218.94</v>
          </cell>
          <cell r="AS8">
            <v>9218.94</v>
          </cell>
          <cell r="AY8">
            <v>0</v>
          </cell>
          <cell r="BE8">
            <v>3.4</v>
          </cell>
          <cell r="BF8">
            <v>3.4</v>
          </cell>
          <cell r="BL8">
            <v>3.22</v>
          </cell>
          <cell r="BM8">
            <v>3.22</v>
          </cell>
          <cell r="BS8">
            <v>3.27</v>
          </cell>
          <cell r="BT8">
            <v>3.27</v>
          </cell>
          <cell r="BZ8">
            <v>116.8</v>
          </cell>
          <cell r="CA8">
            <v>116.8</v>
          </cell>
          <cell r="CG8">
            <v>1.02</v>
          </cell>
          <cell r="CH8">
            <v>1.02</v>
          </cell>
          <cell r="CN8">
            <v>0.98039215686274506</v>
          </cell>
          <cell r="CO8">
            <v>0.98039215686274506</v>
          </cell>
          <cell r="CU8">
            <v>1.49E-2</v>
          </cell>
          <cell r="CV8">
            <v>1.49E-2</v>
          </cell>
          <cell r="DB8">
            <v>0</v>
          </cell>
        </row>
        <row r="9">
          <cell r="B9">
            <v>4</v>
          </cell>
          <cell r="J9">
            <v>96.65</v>
          </cell>
          <cell r="K9">
            <v>96.65</v>
          </cell>
          <cell r="Q9">
            <v>8.1000000000000003E-2</v>
          </cell>
          <cell r="R9">
            <v>8.1000000000000003E-2</v>
          </cell>
          <cell r="X9">
            <v>0</v>
          </cell>
          <cell r="AR9">
            <v>5346.64</v>
          </cell>
          <cell r="AS9">
            <v>5346.64</v>
          </cell>
          <cell r="AY9">
            <v>0</v>
          </cell>
          <cell r="BE9">
            <v>4.51</v>
          </cell>
          <cell r="BF9">
            <v>4.51</v>
          </cell>
          <cell r="BL9">
            <v>4.21</v>
          </cell>
          <cell r="BM9">
            <v>4.21</v>
          </cell>
          <cell r="BS9">
            <v>3.84</v>
          </cell>
          <cell r="BT9">
            <v>3.84</v>
          </cell>
          <cell r="BZ9">
            <v>112.08</v>
          </cell>
          <cell r="CA9">
            <v>112.08</v>
          </cell>
          <cell r="CG9">
            <v>0.91</v>
          </cell>
          <cell r="CH9">
            <v>0.91</v>
          </cell>
          <cell r="CN9">
            <v>0.91</v>
          </cell>
          <cell r="CO9">
            <v>0.91</v>
          </cell>
          <cell r="CU9">
            <v>1.8100000000000002E-2</v>
          </cell>
          <cell r="CV9">
            <v>1.8100000000000002E-2</v>
          </cell>
          <cell r="DB9">
            <v>0</v>
          </cell>
        </row>
        <row r="10">
          <cell r="B10">
            <v>5</v>
          </cell>
          <cell r="J10">
            <v>171.02</v>
          </cell>
          <cell r="K10">
            <v>171.02</v>
          </cell>
          <cell r="Q10">
            <v>0.14299999999999999</v>
          </cell>
          <cell r="R10">
            <v>0.14299999999999999</v>
          </cell>
          <cell r="X10">
            <v>0</v>
          </cell>
          <cell r="AR10">
            <v>8778.8799999999992</v>
          </cell>
          <cell r="AS10">
            <v>8778.8799999999992</v>
          </cell>
          <cell r="AY10">
            <v>0</v>
          </cell>
          <cell r="BE10">
            <v>3.27</v>
          </cell>
          <cell r="BF10">
            <v>3.27</v>
          </cell>
          <cell r="BL10">
            <v>4.51</v>
          </cell>
          <cell r="BM10">
            <v>4.51</v>
          </cell>
          <cell r="BS10">
            <v>3.56</v>
          </cell>
          <cell r="BT10">
            <v>3.56</v>
          </cell>
          <cell r="BZ10">
            <v>133.99</v>
          </cell>
          <cell r="CA10">
            <v>133.99</v>
          </cell>
          <cell r="CG10">
            <v>0.79</v>
          </cell>
          <cell r="CH10">
            <v>0.79</v>
          </cell>
          <cell r="CN10">
            <v>0.79</v>
          </cell>
          <cell r="CO10">
            <v>0.79</v>
          </cell>
          <cell r="CU10">
            <v>1.95E-2</v>
          </cell>
          <cell r="CV10">
            <v>1.95E-2</v>
          </cell>
          <cell r="DB10">
            <v>0</v>
          </cell>
        </row>
        <row r="11">
          <cell r="B11">
            <v>6</v>
          </cell>
          <cell r="J11">
            <v>252.79</v>
          </cell>
          <cell r="K11">
            <v>252.79</v>
          </cell>
          <cell r="Q11">
            <v>0.21099999999999999</v>
          </cell>
          <cell r="R11">
            <v>0.21099999999999999</v>
          </cell>
          <cell r="X11">
            <v>0</v>
          </cell>
          <cell r="AR11">
            <v>12209.25</v>
          </cell>
          <cell r="AS11">
            <v>12209.25</v>
          </cell>
          <cell r="AY11">
            <v>0</v>
          </cell>
          <cell r="BE11">
            <v>2.77</v>
          </cell>
          <cell r="BF11">
            <v>2.77</v>
          </cell>
          <cell r="BL11">
            <v>4.66</v>
          </cell>
          <cell r="BM11">
            <v>4.66</v>
          </cell>
          <cell r="BS11">
            <v>3.18</v>
          </cell>
          <cell r="BT11">
            <v>3.18</v>
          </cell>
          <cell r="BZ11">
            <v>144.53</v>
          </cell>
          <cell r="CA11">
            <v>144.53</v>
          </cell>
          <cell r="CG11">
            <v>0.68</v>
          </cell>
          <cell r="CH11">
            <v>0.68</v>
          </cell>
          <cell r="CN11">
            <v>0.68</v>
          </cell>
          <cell r="CO11">
            <v>0.68</v>
          </cell>
          <cell r="CU11">
            <v>2.07E-2</v>
          </cell>
          <cell r="CV11">
            <v>2.07E-2</v>
          </cell>
          <cell r="DB11">
            <v>0</v>
          </cell>
        </row>
        <row r="12">
          <cell r="B12">
            <v>7</v>
          </cell>
          <cell r="J12">
            <v>33.619999999999997</v>
          </cell>
          <cell r="K12">
            <v>33.619999999999997</v>
          </cell>
          <cell r="Q12">
            <v>2.8000000000000001E-2</v>
          </cell>
          <cell r="R12">
            <v>2.8000000000000001E-2</v>
          </cell>
          <cell r="X12">
            <v>0</v>
          </cell>
          <cell r="AR12">
            <v>3531.15</v>
          </cell>
          <cell r="AS12">
            <v>3531.15</v>
          </cell>
          <cell r="AY12">
            <v>0</v>
          </cell>
          <cell r="BE12">
            <v>5.01</v>
          </cell>
          <cell r="BF12">
            <v>5.01</v>
          </cell>
          <cell r="BL12">
            <v>2.8</v>
          </cell>
          <cell r="BM12">
            <v>2.8</v>
          </cell>
          <cell r="BS12">
            <v>5.0199999999999996</v>
          </cell>
          <cell r="BT12">
            <v>5.0199999999999996</v>
          </cell>
          <cell r="BZ12">
            <v>106.46</v>
          </cell>
          <cell r="CA12">
            <v>106.46</v>
          </cell>
          <cell r="CG12">
            <v>1.8</v>
          </cell>
          <cell r="CH12">
            <v>1.8</v>
          </cell>
          <cell r="CN12">
            <v>0.55555555555555558</v>
          </cell>
          <cell r="CO12">
            <v>0.55555555555555558</v>
          </cell>
          <cell r="CU12">
            <v>9.4999999999999998E-3</v>
          </cell>
          <cell r="CV12">
            <v>9.4999999999999998E-3</v>
          </cell>
          <cell r="DB12">
            <v>0</v>
          </cell>
        </row>
        <row r="13">
          <cell r="B13">
            <v>8</v>
          </cell>
          <cell r="J13">
            <v>58.57</v>
          </cell>
          <cell r="K13">
            <v>58.57</v>
          </cell>
          <cell r="Q13">
            <v>4.9000000000000002E-2</v>
          </cell>
          <cell r="R13">
            <v>4.9000000000000002E-2</v>
          </cell>
          <cell r="X13">
            <v>0</v>
          </cell>
          <cell r="AR13">
            <v>5645.78</v>
          </cell>
          <cell r="AS13">
            <v>5645.78</v>
          </cell>
          <cell r="AY13">
            <v>0</v>
          </cell>
          <cell r="BE13">
            <v>4.74</v>
          </cell>
          <cell r="BF13">
            <v>4.74</v>
          </cell>
          <cell r="BL13">
            <v>2.97</v>
          </cell>
          <cell r="BM13">
            <v>2.97</v>
          </cell>
          <cell r="BS13">
            <v>4.5599999999999996</v>
          </cell>
          <cell r="BT13">
            <v>4.5599999999999996</v>
          </cell>
          <cell r="BZ13">
            <v>105.39</v>
          </cell>
          <cell r="CA13">
            <v>105.39</v>
          </cell>
          <cell r="CG13">
            <v>1.54</v>
          </cell>
          <cell r="CH13">
            <v>1.54</v>
          </cell>
          <cell r="CN13">
            <v>0.64935064935064934</v>
          </cell>
          <cell r="CO13">
            <v>0.64935064935064934</v>
          </cell>
          <cell r="CU13">
            <v>1.04E-2</v>
          </cell>
          <cell r="CV13">
            <v>1.04E-2</v>
          </cell>
          <cell r="DB13">
            <v>0</v>
          </cell>
        </row>
        <row r="14">
          <cell r="B14">
            <v>9</v>
          </cell>
          <cell r="J14">
            <v>84.64</v>
          </cell>
          <cell r="K14">
            <v>84.64</v>
          </cell>
          <cell r="Q14">
            <v>7.0999999999999994E-2</v>
          </cell>
          <cell r="R14">
            <v>7.0999999999999994E-2</v>
          </cell>
          <cell r="X14">
            <v>0</v>
          </cell>
          <cell r="AR14">
            <v>7704.84</v>
          </cell>
          <cell r="AS14">
            <v>7704.84</v>
          </cell>
          <cell r="AY14">
            <v>0</v>
          </cell>
          <cell r="BE14">
            <v>4.26</v>
          </cell>
          <cell r="BF14">
            <v>4.26</v>
          </cell>
          <cell r="BL14">
            <v>3.05</v>
          </cell>
          <cell r="BM14">
            <v>3.05</v>
          </cell>
          <cell r="BS14">
            <v>4.1399999999999997</v>
          </cell>
          <cell r="BT14">
            <v>4.1399999999999997</v>
          </cell>
          <cell r="BZ14">
            <v>109.23</v>
          </cell>
          <cell r="CA14">
            <v>109.23</v>
          </cell>
          <cell r="CG14">
            <v>1.36</v>
          </cell>
          <cell r="CH14">
            <v>1.36</v>
          </cell>
          <cell r="CN14">
            <v>0.73529411764705876</v>
          </cell>
          <cell r="CO14">
            <v>0.73529411764705876</v>
          </cell>
          <cell r="CU14">
            <v>1.0999999999999999E-2</v>
          </cell>
          <cell r="CV14">
            <v>1.0999999999999999E-2</v>
          </cell>
          <cell r="DB14">
            <v>0</v>
          </cell>
        </row>
        <row r="15">
          <cell r="B15">
            <v>10</v>
          </cell>
          <cell r="J15">
            <v>175.28</v>
          </cell>
          <cell r="K15">
            <v>175.28</v>
          </cell>
          <cell r="Q15">
            <v>0.14599999999999999</v>
          </cell>
          <cell r="R15">
            <v>0.14599999999999999</v>
          </cell>
          <cell r="X15">
            <v>0</v>
          </cell>
          <cell r="AR15">
            <v>5708.13</v>
          </cell>
          <cell r="AS15">
            <v>5708.13</v>
          </cell>
          <cell r="AY15">
            <v>0</v>
          </cell>
          <cell r="BE15">
            <v>3.7</v>
          </cell>
          <cell r="BF15">
            <v>3.7</v>
          </cell>
          <cell r="BL15">
            <v>4.53</v>
          </cell>
          <cell r="BM15">
            <v>4.53</v>
          </cell>
          <cell r="BS15">
            <v>3.76</v>
          </cell>
          <cell r="BT15">
            <v>3.76</v>
          </cell>
          <cell r="BZ15">
            <v>128.01</v>
          </cell>
          <cell r="CA15">
            <v>128.01</v>
          </cell>
          <cell r="CG15">
            <v>0.83</v>
          </cell>
          <cell r="CH15">
            <v>0.83</v>
          </cell>
          <cell r="CN15">
            <v>0.83</v>
          </cell>
          <cell r="CO15">
            <v>0.83</v>
          </cell>
          <cell r="CU15">
            <v>3.0700000000000002E-2</v>
          </cell>
          <cell r="CV15">
            <v>3.0700000000000002E-2</v>
          </cell>
          <cell r="DB15">
            <v>0</v>
          </cell>
        </row>
        <row r="16">
          <cell r="B16">
            <v>11</v>
          </cell>
          <cell r="J16">
            <v>283.7</v>
          </cell>
          <cell r="K16">
            <v>283.7</v>
          </cell>
          <cell r="Q16">
            <v>0.23599999999999999</v>
          </cell>
          <cell r="R16">
            <v>0.23599999999999999</v>
          </cell>
          <cell r="X16">
            <v>0</v>
          </cell>
          <cell r="AR16">
            <v>8457.5300000000007</v>
          </cell>
          <cell r="AS16">
            <v>8457.5300000000007</v>
          </cell>
          <cell r="AY16">
            <v>0</v>
          </cell>
          <cell r="BE16">
            <v>2.78</v>
          </cell>
          <cell r="BF16">
            <v>2.78</v>
          </cell>
          <cell r="BL16">
            <v>4.3099999999999996</v>
          </cell>
          <cell r="BM16">
            <v>4.3099999999999996</v>
          </cell>
          <cell r="BS16">
            <v>3.08</v>
          </cell>
          <cell r="BT16">
            <v>3.08</v>
          </cell>
          <cell r="BZ16">
            <v>139.88999999999999</v>
          </cell>
          <cell r="CA16">
            <v>139.88999999999999</v>
          </cell>
          <cell r="CG16">
            <v>0.71</v>
          </cell>
          <cell r="CH16">
            <v>0.71</v>
          </cell>
          <cell r="CN16">
            <v>0.71</v>
          </cell>
          <cell r="CO16">
            <v>0.71</v>
          </cell>
          <cell r="CU16">
            <v>3.3500000000000002E-2</v>
          </cell>
          <cell r="CV16">
            <v>3.3500000000000002E-2</v>
          </cell>
          <cell r="DB16">
            <v>0</v>
          </cell>
        </row>
        <row r="17">
          <cell r="B17">
            <v>12</v>
          </cell>
          <cell r="J17">
            <v>397.73</v>
          </cell>
          <cell r="K17">
            <v>397.73</v>
          </cell>
          <cell r="Q17">
            <v>0.33100000000000002</v>
          </cell>
          <cell r="R17">
            <v>0.33100000000000002</v>
          </cell>
          <cell r="X17">
            <v>0</v>
          </cell>
          <cell r="AR17">
            <v>10956.73</v>
          </cell>
          <cell r="AS17">
            <v>10956.73</v>
          </cell>
          <cell r="AY17">
            <v>0</v>
          </cell>
          <cell r="BE17">
            <v>2.0299999999999998</v>
          </cell>
          <cell r="BF17">
            <v>2.0299999999999998</v>
          </cell>
          <cell r="BL17">
            <v>3.86</v>
          </cell>
          <cell r="BM17">
            <v>3.86</v>
          </cell>
          <cell r="BS17">
            <v>2.76</v>
          </cell>
          <cell r="BT17">
            <v>2.76</v>
          </cell>
          <cell r="BZ17">
            <v>149.56</v>
          </cell>
          <cell r="CA17">
            <v>149.56</v>
          </cell>
          <cell r="CG17">
            <v>0.72</v>
          </cell>
          <cell r="CH17">
            <v>0.72</v>
          </cell>
          <cell r="CN17">
            <v>0.72</v>
          </cell>
          <cell r="CO17">
            <v>0.72</v>
          </cell>
          <cell r="CU17">
            <v>3.6299999999999999E-2</v>
          </cell>
          <cell r="CV17">
            <v>3.6299999999999999E-2</v>
          </cell>
          <cell r="DB17">
            <v>0</v>
          </cell>
        </row>
        <row r="18">
          <cell r="B18">
            <v>13</v>
          </cell>
          <cell r="J18">
            <v>24.84</v>
          </cell>
          <cell r="K18">
            <v>24.84</v>
          </cell>
          <cell r="Q18">
            <v>2.1000000000000001E-2</v>
          </cell>
          <cell r="R18">
            <v>2.1000000000000001E-2</v>
          </cell>
          <cell r="X18">
            <v>0</v>
          </cell>
          <cell r="AR18">
            <v>3593.99</v>
          </cell>
          <cell r="AS18">
            <v>3593.99</v>
          </cell>
          <cell r="AY18">
            <v>0</v>
          </cell>
          <cell r="BE18">
            <v>4.97</v>
          </cell>
          <cell r="BF18">
            <v>4.97</v>
          </cell>
          <cell r="BL18">
            <v>2.71</v>
          </cell>
          <cell r="BM18">
            <v>2.71</v>
          </cell>
          <cell r="BS18">
            <v>5.27</v>
          </cell>
          <cell r="BT18">
            <v>5.27</v>
          </cell>
          <cell r="BZ18">
            <v>111.36</v>
          </cell>
          <cell r="CA18">
            <v>111.36</v>
          </cell>
          <cell r="CG18">
            <v>1.94</v>
          </cell>
          <cell r="CH18">
            <v>1.94</v>
          </cell>
          <cell r="CN18">
            <v>0.51546391752577325</v>
          </cell>
          <cell r="CO18">
            <v>0.51546391752577325</v>
          </cell>
          <cell r="CU18">
            <v>6.8999999999999999E-3</v>
          </cell>
          <cell r="CV18">
            <v>6.8999999999999999E-3</v>
          </cell>
          <cell r="DB18">
            <v>0</v>
          </cell>
        </row>
        <row r="19">
          <cell r="B19">
            <v>14</v>
          </cell>
          <cell r="J19">
            <v>43.25</v>
          </cell>
          <cell r="K19">
            <v>43.25</v>
          </cell>
          <cell r="Q19">
            <v>3.5999999999999997E-2</v>
          </cell>
          <cell r="R19">
            <v>3.5999999999999997E-2</v>
          </cell>
          <cell r="X19">
            <v>0</v>
          </cell>
          <cell r="AR19">
            <v>5563.13</v>
          </cell>
          <cell r="AS19">
            <v>5563.13</v>
          </cell>
          <cell r="AY19">
            <v>0</v>
          </cell>
          <cell r="BE19">
            <v>5.01</v>
          </cell>
          <cell r="BF19">
            <v>5.01</v>
          </cell>
          <cell r="BL19">
            <v>3.02</v>
          </cell>
          <cell r="BM19">
            <v>3.02</v>
          </cell>
          <cell r="BS19">
            <v>5.07</v>
          </cell>
          <cell r="BT19">
            <v>5.07</v>
          </cell>
          <cell r="BZ19">
            <v>108.53</v>
          </cell>
          <cell r="CA19">
            <v>108.53</v>
          </cell>
          <cell r="CG19">
            <v>1.68</v>
          </cell>
          <cell r="CH19">
            <v>1.68</v>
          </cell>
          <cell r="CN19">
            <v>0.59523809523809523</v>
          </cell>
          <cell r="CO19">
            <v>0.59523809523809523</v>
          </cell>
          <cell r="CU19">
            <v>7.7999999999999996E-3</v>
          </cell>
          <cell r="CV19">
            <v>7.7999999999999996E-3</v>
          </cell>
          <cell r="DB19">
            <v>0</v>
          </cell>
        </row>
        <row r="20">
          <cell r="B20">
            <v>15</v>
          </cell>
          <cell r="J20">
            <v>61.92</v>
          </cell>
          <cell r="K20">
            <v>61.92</v>
          </cell>
          <cell r="Q20">
            <v>5.1999999999999998E-2</v>
          </cell>
          <cell r="R20">
            <v>5.1999999999999998E-2</v>
          </cell>
          <cell r="X20">
            <v>0</v>
          </cell>
          <cell r="AR20">
            <v>7418.52</v>
          </cell>
          <cell r="AS20">
            <v>7418.52</v>
          </cell>
          <cell r="AY20">
            <v>0</v>
          </cell>
          <cell r="BE20">
            <v>4.3499999999999996</v>
          </cell>
          <cell r="BF20">
            <v>4.3499999999999996</v>
          </cell>
          <cell r="BL20">
            <v>2.67</v>
          </cell>
          <cell r="BM20">
            <v>2.67</v>
          </cell>
          <cell r="BS20">
            <v>4.47</v>
          </cell>
          <cell r="BT20">
            <v>4.47</v>
          </cell>
          <cell r="BZ20">
            <v>109.9</v>
          </cell>
          <cell r="CA20">
            <v>109.9</v>
          </cell>
          <cell r="CG20">
            <v>1.67</v>
          </cell>
          <cell r="CH20">
            <v>1.67</v>
          </cell>
          <cell r="CN20">
            <v>0.5988023952095809</v>
          </cell>
          <cell r="CO20">
            <v>0.5988023952095809</v>
          </cell>
          <cell r="CU20">
            <v>8.3000000000000001E-3</v>
          </cell>
          <cell r="CV20">
            <v>8.3000000000000001E-3</v>
          </cell>
          <cell r="DB20">
            <v>0</v>
          </cell>
        </row>
        <row r="21">
          <cell r="B21">
            <v>16</v>
          </cell>
          <cell r="J21">
            <v>136.47</v>
          </cell>
          <cell r="K21">
            <v>136.47</v>
          </cell>
          <cell r="Q21">
            <v>0.114</v>
          </cell>
          <cell r="R21">
            <v>0.114</v>
          </cell>
          <cell r="X21">
            <v>0</v>
          </cell>
          <cell r="AR21">
            <v>4487.66</v>
          </cell>
          <cell r="AS21">
            <v>4487.66</v>
          </cell>
          <cell r="AY21">
            <v>0</v>
          </cell>
          <cell r="BE21">
            <v>3.14</v>
          </cell>
          <cell r="BF21">
            <v>3.14</v>
          </cell>
          <cell r="BL21">
            <v>2.99</v>
          </cell>
          <cell r="BM21">
            <v>2.99</v>
          </cell>
          <cell r="BS21">
            <v>3.68</v>
          </cell>
          <cell r="BT21">
            <v>3.68</v>
          </cell>
          <cell r="BZ21">
            <v>125.01</v>
          </cell>
          <cell r="CA21">
            <v>125.01</v>
          </cell>
          <cell r="CG21">
            <v>1.23</v>
          </cell>
          <cell r="CH21">
            <v>1.23</v>
          </cell>
          <cell r="CN21">
            <v>0.81300813008130079</v>
          </cell>
          <cell r="CO21">
            <v>0.81300813008130079</v>
          </cell>
          <cell r="CU21">
            <v>3.04E-2</v>
          </cell>
          <cell r="CV21">
            <v>3.04E-2</v>
          </cell>
          <cell r="DB21">
            <v>0</v>
          </cell>
        </row>
        <row r="22">
          <cell r="B22">
            <v>17</v>
          </cell>
          <cell r="J22">
            <v>226.84</v>
          </cell>
          <cell r="K22">
            <v>226.84</v>
          </cell>
          <cell r="Q22">
            <v>0.189</v>
          </cell>
          <cell r="R22">
            <v>0.189</v>
          </cell>
          <cell r="X22">
            <v>0</v>
          </cell>
          <cell r="AR22">
            <v>6195.41</v>
          </cell>
          <cell r="AS22">
            <v>6195.41</v>
          </cell>
          <cell r="AY22">
            <v>0</v>
          </cell>
          <cell r="BE22">
            <v>2.48</v>
          </cell>
          <cell r="BF22">
            <v>2.48</v>
          </cell>
          <cell r="BL22">
            <v>3.04</v>
          </cell>
          <cell r="BM22">
            <v>3.04</v>
          </cell>
          <cell r="BS22">
            <v>3.39</v>
          </cell>
          <cell r="BT22">
            <v>3.39</v>
          </cell>
          <cell r="BZ22">
            <v>134.94</v>
          </cell>
          <cell r="CA22">
            <v>134.94</v>
          </cell>
          <cell r="CG22">
            <v>1.1100000000000001</v>
          </cell>
          <cell r="CH22">
            <v>1.1100000000000001</v>
          </cell>
          <cell r="CN22">
            <v>0.9009009009009008</v>
          </cell>
          <cell r="CO22">
            <v>0.9009009009009008</v>
          </cell>
          <cell r="CU22">
            <v>3.6600000000000001E-2</v>
          </cell>
          <cell r="CV22">
            <v>3.6600000000000001E-2</v>
          </cell>
          <cell r="DB22">
            <v>0</v>
          </cell>
        </row>
        <row r="23">
          <cell r="B23">
            <v>18</v>
          </cell>
          <cell r="J23">
            <v>320.14</v>
          </cell>
          <cell r="K23">
            <v>320.14</v>
          </cell>
          <cell r="Q23">
            <v>0.26700000000000002</v>
          </cell>
          <cell r="R23">
            <v>0.26700000000000002</v>
          </cell>
          <cell r="X23">
            <v>0</v>
          </cell>
          <cell r="AR23">
            <v>7769.96</v>
          </cell>
          <cell r="AS23">
            <v>7769.96</v>
          </cell>
          <cell r="AY23">
            <v>0</v>
          </cell>
          <cell r="BE23">
            <v>1.92</v>
          </cell>
          <cell r="BF23">
            <v>1.92</v>
          </cell>
          <cell r="BL23">
            <v>2.94</v>
          </cell>
          <cell r="BM23">
            <v>2.94</v>
          </cell>
          <cell r="BS23">
            <v>2.91</v>
          </cell>
          <cell r="BT23">
            <v>2.91</v>
          </cell>
          <cell r="BZ23">
            <v>141.62</v>
          </cell>
          <cell r="CA23">
            <v>141.62</v>
          </cell>
          <cell r="CG23">
            <v>0.99</v>
          </cell>
          <cell r="CH23">
            <v>0.99</v>
          </cell>
          <cell r="CN23">
            <v>0.99</v>
          </cell>
          <cell r="CO23">
            <v>0.99</v>
          </cell>
          <cell r="CU23">
            <v>4.1200000000000001E-2</v>
          </cell>
          <cell r="CV23">
            <v>4.1200000000000001E-2</v>
          </cell>
          <cell r="DB23">
            <v>0</v>
          </cell>
        </row>
      </sheetData>
      <sheetData sheetId="14"/>
      <sheetData sheetId="15"/>
      <sheetData sheetId="16"/>
      <sheetData sheetId="17">
        <row r="2">
          <cell r="J2" t="str">
            <v/>
          </cell>
        </row>
        <row r="11">
          <cell r="A11">
            <v>1</v>
          </cell>
        </row>
        <row r="33">
          <cell r="A33">
            <v>2</v>
          </cell>
        </row>
        <row r="55">
          <cell r="A55">
            <v>3</v>
          </cell>
        </row>
        <row r="77">
          <cell r="A77">
            <v>4</v>
          </cell>
        </row>
        <row r="99">
          <cell r="A99">
            <v>5</v>
          </cell>
        </row>
      </sheetData>
      <sheetData sheetId="18">
        <row r="11">
          <cell r="A11">
            <v>1</v>
          </cell>
        </row>
        <row r="33">
          <cell r="A33">
            <v>2</v>
          </cell>
        </row>
        <row r="55">
          <cell r="A55">
            <v>3</v>
          </cell>
        </row>
        <row r="77">
          <cell r="A77">
            <v>4</v>
          </cell>
        </row>
        <row r="99">
          <cell r="A99">
            <v>5</v>
          </cell>
        </row>
      </sheetData>
      <sheetData sheetId="19"/>
      <sheetData sheetId="20">
        <row r="5">
          <cell r="D5" t="str">
            <v>66872_pdc</v>
          </cell>
          <cell r="E5">
            <v>0</v>
          </cell>
          <cell r="G5">
            <v>0</v>
          </cell>
          <cell r="J5">
            <v>0</v>
          </cell>
          <cell r="L5">
            <v>0</v>
          </cell>
          <cell r="O5">
            <v>0</v>
          </cell>
          <cell r="Q5">
            <v>0</v>
          </cell>
          <cell r="T5">
            <v>0</v>
          </cell>
          <cell r="V5">
            <v>0</v>
          </cell>
          <cell r="Y5">
            <v>0</v>
          </cell>
          <cell r="AA5">
            <v>0</v>
          </cell>
          <cell r="AI5">
            <v>0</v>
          </cell>
          <cell r="AK5">
            <v>0</v>
          </cell>
          <cell r="AN5">
            <v>0</v>
          </cell>
          <cell r="AP5">
            <v>0</v>
          </cell>
          <cell r="AS5">
            <v>0</v>
          </cell>
          <cell r="AU5">
            <v>0</v>
          </cell>
          <cell r="AX5">
            <v>0</v>
          </cell>
          <cell r="AZ5">
            <v>0</v>
          </cell>
          <cell r="BC5">
            <v>0</v>
          </cell>
          <cell r="BE5">
            <v>0</v>
          </cell>
          <cell r="BH5">
            <v>0</v>
          </cell>
          <cell r="BJ5">
            <v>0</v>
          </cell>
          <cell r="BM5">
            <v>0</v>
          </cell>
          <cell r="BO5">
            <v>0</v>
          </cell>
          <cell r="BR5">
            <v>0</v>
          </cell>
          <cell r="BT5">
            <v>0</v>
          </cell>
          <cell r="BW5">
            <v>0</v>
          </cell>
          <cell r="BY5">
            <v>0</v>
          </cell>
          <cell r="CB5">
            <v>0</v>
          </cell>
          <cell r="CD5">
            <v>0</v>
          </cell>
          <cell r="CG5">
            <v>0</v>
          </cell>
          <cell r="CI5">
            <v>0</v>
          </cell>
        </row>
        <row r="6">
          <cell r="D6" t="str">
            <v>66872_pdc</v>
          </cell>
          <cell r="E6">
            <v>12449.3994140625</v>
          </cell>
          <cell r="G6">
            <v>565.88177490234375</v>
          </cell>
          <cell r="J6">
            <v>82527.96875</v>
          </cell>
          <cell r="L6">
            <v>3751.271240234375</v>
          </cell>
          <cell r="O6">
            <v>9251.298828125</v>
          </cell>
          <cell r="Q6">
            <v>420.51358032226563</v>
          </cell>
          <cell r="T6">
            <v>10357</v>
          </cell>
          <cell r="V6">
            <v>470.77273559570313</v>
          </cell>
          <cell r="Y6">
            <v>66697.171875</v>
          </cell>
          <cell r="AA6">
            <v>3031.689697265625</v>
          </cell>
          <cell r="AI6">
            <v>0</v>
          </cell>
          <cell r="AK6">
            <v>0</v>
          </cell>
          <cell r="AN6">
            <v>0.18469999730587006</v>
          </cell>
          <cell r="AP6">
            <v>8.3954548463225365E-3</v>
          </cell>
          <cell r="AS6">
            <v>3.495999813079834</v>
          </cell>
          <cell r="AU6">
            <v>0.15890908241271973</v>
          </cell>
          <cell r="AX6">
            <v>1558.10009765625</v>
          </cell>
          <cell r="AZ6">
            <v>70.822731018066406</v>
          </cell>
          <cell r="BC6">
            <v>8724.5986328125</v>
          </cell>
          <cell r="BE6">
            <v>396.57266235351563</v>
          </cell>
          <cell r="BH6">
            <v>13665.900390625</v>
          </cell>
          <cell r="BJ6">
            <v>621.17730712890625</v>
          </cell>
          <cell r="BM6">
            <v>-265.63088989257813</v>
          </cell>
          <cell r="BO6">
            <v>-12.074131011962891</v>
          </cell>
          <cell r="BR6">
            <v>16294.6513671875</v>
          </cell>
          <cell r="BT6">
            <v>740.66595458984375</v>
          </cell>
          <cell r="BW6">
            <v>106748.9453125</v>
          </cell>
          <cell r="BY6">
            <v>4852.224609375</v>
          </cell>
          <cell r="CB6">
            <v>8873.7763671875</v>
          </cell>
          <cell r="CD6">
            <v>403.35348510742188</v>
          </cell>
          <cell r="CG6">
            <v>58202.859375</v>
          </cell>
          <cell r="CI6">
            <v>2645.58447265625</v>
          </cell>
        </row>
        <row r="7">
          <cell r="D7">
            <v>0</v>
          </cell>
          <cell r="E7">
            <v>6568.60009765625</v>
          </cell>
          <cell r="G7">
            <v>1094.7667236328125</v>
          </cell>
          <cell r="J7">
            <v>21576.103515625</v>
          </cell>
          <cell r="L7">
            <v>3596.017333984375</v>
          </cell>
          <cell r="O7">
            <v>6563.2998046875</v>
          </cell>
          <cell r="Q7">
            <v>1093.88330078125</v>
          </cell>
          <cell r="T7">
            <v>5335.099609375</v>
          </cell>
          <cell r="V7">
            <v>889.18328857421875</v>
          </cell>
          <cell r="Y7">
            <v>17519.525390625</v>
          </cell>
          <cell r="AA7">
            <v>2919.9208984375</v>
          </cell>
          <cell r="AI7">
            <v>0</v>
          </cell>
          <cell r="AK7">
            <v>0</v>
          </cell>
          <cell r="AN7">
            <v>6.4100004732608795E-2</v>
          </cell>
          <cell r="AP7">
            <v>1.0683334432542324E-2</v>
          </cell>
          <cell r="AS7">
            <v>0.6040000319480896</v>
          </cell>
          <cell r="AU7">
            <v>0.10066667199134827</v>
          </cell>
          <cell r="AX7">
            <v>517.79998779296875</v>
          </cell>
          <cell r="AZ7">
            <v>86.299995422363281</v>
          </cell>
          <cell r="BC7">
            <v>5094.7998046875</v>
          </cell>
          <cell r="BE7">
            <v>849.13330078125</v>
          </cell>
          <cell r="BH7">
            <v>6778.50048828125</v>
          </cell>
          <cell r="BJ7">
            <v>1129.7501220703125</v>
          </cell>
          <cell r="BM7">
            <v>-18.26609992980957</v>
          </cell>
          <cell r="BO7">
            <v>-3.0443499088287354</v>
          </cell>
          <cell r="BR7">
            <v>8506.46875</v>
          </cell>
          <cell r="BT7">
            <v>1417.7447509765625</v>
          </cell>
          <cell r="BW7">
            <v>27940.08203125</v>
          </cell>
          <cell r="BY7">
            <v>4656.68017578125</v>
          </cell>
          <cell r="CB7">
            <v>5131.5439453125</v>
          </cell>
          <cell r="CD7">
            <v>855.25732421875</v>
          </cell>
          <cell r="CG7">
            <v>16768.119140625</v>
          </cell>
          <cell r="CI7">
            <v>2794.6865234375</v>
          </cell>
        </row>
        <row r="8">
          <cell r="D8">
            <v>0</v>
          </cell>
          <cell r="E8">
            <v>5958.30029296875</v>
          </cell>
          <cell r="G8">
            <v>1191.6600341796875</v>
          </cell>
          <cell r="J8">
            <v>19392.47265625</v>
          </cell>
          <cell r="L8">
            <v>3878.49462890625</v>
          </cell>
          <cell r="O8">
            <v>5964.7998046875</v>
          </cell>
          <cell r="Q8">
            <v>1192.9599609375</v>
          </cell>
          <cell r="T8">
            <v>4827.7001953125</v>
          </cell>
          <cell r="V8">
            <v>965.5400390625</v>
          </cell>
          <cell r="Y8">
            <v>15709.5048828125</v>
          </cell>
          <cell r="AA8">
            <v>3141.90087890625</v>
          </cell>
          <cell r="AI8">
            <v>0</v>
          </cell>
          <cell r="AK8">
            <v>0</v>
          </cell>
          <cell r="AN8">
            <v>5.7500001043081284E-2</v>
          </cell>
          <cell r="AP8">
            <v>1.1500000022351742E-2</v>
          </cell>
          <cell r="AS8">
            <v>0.53859996795654297</v>
          </cell>
          <cell r="AU8">
            <v>0.10771999508142471</v>
          </cell>
          <cell r="AX8">
            <v>473</v>
          </cell>
          <cell r="AZ8">
            <v>94.599998474121094</v>
          </cell>
          <cell r="BC8">
            <v>4612.2998046875</v>
          </cell>
          <cell r="BE8">
            <v>922.4599609375</v>
          </cell>
          <cell r="BH8">
            <v>6140.7001953125</v>
          </cell>
          <cell r="BJ8">
            <v>1228.1400146484375</v>
          </cell>
          <cell r="BM8">
            <v>-10.652199745178223</v>
          </cell>
          <cell r="BO8">
            <v>-2.1304399967193604</v>
          </cell>
          <cell r="BR8">
            <v>7708.72412109375</v>
          </cell>
          <cell r="BT8">
            <v>1541.744873046875</v>
          </cell>
          <cell r="BW8">
            <v>25089.080078125</v>
          </cell>
          <cell r="BY8">
            <v>5017.81591796875</v>
          </cell>
          <cell r="CB8">
            <v>4653.67919921875</v>
          </cell>
          <cell r="CD8">
            <v>930.73583984375</v>
          </cell>
          <cell r="CG8">
            <v>15079.568359375</v>
          </cell>
          <cell r="CI8">
            <v>3015.91357421875</v>
          </cell>
        </row>
        <row r="9">
          <cell r="D9">
            <v>0</v>
          </cell>
          <cell r="E9">
            <v>5958.7998046875</v>
          </cell>
          <cell r="G9">
            <v>1191.760009765625</v>
          </cell>
          <cell r="J9">
            <v>19394.16015625</v>
          </cell>
          <cell r="L9">
            <v>3878.83203125</v>
          </cell>
          <cell r="O9">
            <v>5965.099609375</v>
          </cell>
          <cell r="Q9">
            <v>1193.0198974609375</v>
          </cell>
          <cell r="T9">
            <v>4827.89990234375</v>
          </cell>
          <cell r="V9">
            <v>965.5799560546875</v>
          </cell>
          <cell r="Y9">
            <v>15710.169921875</v>
          </cell>
          <cell r="AA9">
            <v>3142.033935546875</v>
          </cell>
          <cell r="AI9">
            <v>0</v>
          </cell>
          <cell r="AK9">
            <v>0</v>
          </cell>
          <cell r="AN9">
            <v>5.7500001043081284E-2</v>
          </cell>
          <cell r="AP9">
            <v>1.1500000022351742E-2</v>
          </cell>
          <cell r="AS9">
            <v>0.53859996795654297</v>
          </cell>
          <cell r="AU9">
            <v>0.10771999508142471</v>
          </cell>
          <cell r="AX9">
            <v>473</v>
          </cell>
          <cell r="AZ9">
            <v>94.599998474121094</v>
          </cell>
          <cell r="BC9">
            <v>4612.7001953125</v>
          </cell>
          <cell r="BE9">
            <v>922.5400390625</v>
          </cell>
          <cell r="BH9">
            <v>6141.099609375</v>
          </cell>
          <cell r="BJ9">
            <v>1228.219970703125</v>
          </cell>
          <cell r="BM9">
            <v>-10.648200035095215</v>
          </cell>
          <cell r="BO9">
            <v>-2.1296401023864746</v>
          </cell>
          <cell r="BR9">
            <v>7709.283203125</v>
          </cell>
          <cell r="BT9">
            <v>1541.856689453125</v>
          </cell>
          <cell r="BW9">
            <v>25090.865234375</v>
          </cell>
          <cell r="BY9">
            <v>5018.1728515625</v>
          </cell>
          <cell r="CB9">
            <v>4654.07373046875</v>
          </cell>
          <cell r="CD9">
            <v>930.81475830078125</v>
          </cell>
          <cell r="CG9">
            <v>15080.828125</v>
          </cell>
          <cell r="CI9">
            <v>3016.16552734375</v>
          </cell>
        </row>
        <row r="12">
          <cell r="A12">
            <v>1</v>
          </cell>
        </row>
        <row r="13">
          <cell r="A13" t="str">
            <v>20_240_CM_3</v>
          </cell>
        </row>
      </sheetData>
      <sheetData sheetId="21">
        <row r="5">
          <cell r="C5" t="str">
            <v>Inner</v>
          </cell>
          <cell r="G5">
            <v>12597</v>
          </cell>
          <cell r="H5">
            <v>0.52878137238852019</v>
          </cell>
          <cell r="L5">
            <v>12597</v>
          </cell>
          <cell r="M5">
            <v>0.52878137238852019</v>
          </cell>
          <cell r="Q5">
            <v>0</v>
          </cell>
          <cell r="R5">
            <v>0</v>
          </cell>
          <cell r="V5">
            <v>0</v>
          </cell>
          <cell r="W5">
            <v>0</v>
          </cell>
          <cell r="AA5">
            <v>0</v>
          </cell>
          <cell r="AB5">
            <v>0</v>
          </cell>
        </row>
        <row r="6">
          <cell r="C6" t="str">
            <v>Outer</v>
          </cell>
          <cell r="G6">
            <v>11225.7</v>
          </cell>
          <cell r="H6">
            <v>0.47121862761147981</v>
          </cell>
          <cell r="L6">
            <v>11225.7</v>
          </cell>
          <cell r="M6">
            <v>0.47121862761147981</v>
          </cell>
          <cell r="Q6">
            <v>0</v>
          </cell>
          <cell r="R6">
            <v>0</v>
          </cell>
          <cell r="V6">
            <v>0</v>
          </cell>
          <cell r="W6">
            <v>0</v>
          </cell>
          <cell r="AA6">
            <v>0</v>
          </cell>
          <cell r="AB6">
            <v>0</v>
          </cell>
        </row>
        <row r="11">
          <cell r="A11">
            <v>1</v>
          </cell>
        </row>
        <row r="12">
          <cell r="A12" t="str">
            <v>20_240_CM_3</v>
          </cell>
        </row>
      </sheetData>
      <sheetData sheetId="22">
        <row r="1">
          <cell r="T1" t="str">
            <v>Inner Limit</v>
          </cell>
          <cell r="V1" t="str">
            <v>Outer Limit</v>
          </cell>
        </row>
        <row r="2">
          <cell r="B2">
            <v>1</v>
          </cell>
          <cell r="H2" t="str">
            <v>20_240_CM_3</v>
          </cell>
          <cell r="AF2">
            <v>6</v>
          </cell>
          <cell r="AG2">
            <v>95</v>
          </cell>
          <cell r="AJ2" t="str">
            <v>Press "Browse…" to Select a
Save Location</v>
          </cell>
        </row>
        <row r="3">
          <cell r="B3">
            <v>2</v>
          </cell>
          <cell r="H3" t="str">
            <v>30_240_CM_3</v>
          </cell>
          <cell r="T3">
            <v>2.25</v>
          </cell>
          <cell r="U3">
            <v>-100000</v>
          </cell>
          <cell r="V3">
            <v>2.95</v>
          </cell>
          <cell r="W3">
            <v>-100000</v>
          </cell>
          <cell r="AF3">
            <v>0</v>
          </cell>
        </row>
        <row r="4">
          <cell r="B4">
            <v>3</v>
          </cell>
          <cell r="H4" t="str">
            <v>40_240_CM_3</v>
          </cell>
          <cell r="T4">
            <v>2.25</v>
          </cell>
          <cell r="U4">
            <v>100000</v>
          </cell>
          <cell r="V4">
            <v>2.95</v>
          </cell>
          <cell r="W4">
            <v>100000</v>
          </cell>
          <cell r="AF4">
            <v>5</v>
          </cell>
        </row>
        <row r="5">
          <cell r="B5">
            <v>4</v>
          </cell>
          <cell r="H5" t="str">
            <v>20_240_CO_3</v>
          </cell>
          <cell r="AF5">
            <v>25</v>
          </cell>
        </row>
        <row r="6">
          <cell r="H6" t="str">
            <v>30_240_CO_3</v>
          </cell>
          <cell r="AF6">
            <v>50</v>
          </cell>
        </row>
        <row r="7">
          <cell r="H7" t="str">
            <v>40_240_CO_3</v>
          </cell>
          <cell r="K7" t="b">
            <v>0</v>
          </cell>
          <cell r="AF7">
            <v>75</v>
          </cell>
        </row>
        <row r="8">
          <cell r="H8" t="str">
            <v>20_240_CoT_3</v>
          </cell>
          <cell r="AF8">
            <v>95</v>
          </cell>
        </row>
        <row r="9">
          <cell r="H9" t="str">
            <v>30_240_CoT_3</v>
          </cell>
          <cell r="AF9">
            <v>100</v>
          </cell>
        </row>
        <row r="10">
          <cell r="H10" t="str">
            <v>40_240_CoT_3</v>
          </cell>
        </row>
        <row r="11">
          <cell r="H11" t="str">
            <v>20_240_RS_3</v>
          </cell>
        </row>
        <row r="12">
          <cell r="H12" t="str">
            <v>30_240_RS_3</v>
          </cell>
        </row>
        <row r="13">
          <cell r="H13" t="str">
            <v>40_240_RS_3</v>
          </cell>
        </row>
        <row r="14">
          <cell r="H14" t="str">
            <v>20_240_UL_3</v>
          </cell>
        </row>
        <row r="15">
          <cell r="H15" t="str">
            <v>30_240_UL_3</v>
          </cell>
        </row>
        <row r="16">
          <cell r="H16" t="str">
            <v>40_240_UL_3</v>
          </cell>
        </row>
        <row r="17">
          <cell r="H17" t="str">
            <v>20_240_WE_3</v>
          </cell>
        </row>
        <row r="18">
          <cell r="H18" t="str">
            <v>30_240_WE_3</v>
          </cell>
        </row>
        <row r="19">
          <cell r="H19" t="str">
            <v>40_240_WE_3</v>
          </cell>
        </row>
      </sheetData>
      <sheetData sheetId="23">
        <row r="3">
          <cell r="F3" t="str">
            <v>Cutter Name</v>
          </cell>
          <cell r="G3" t="str">
            <v>Dia (in)</v>
          </cell>
          <cell r="H3" t="str">
            <v>Substrate Len (in)</v>
          </cell>
          <cell r="I3" t="str">
            <v>Total Len (in)</v>
          </cell>
          <cell r="J3" t="str">
            <v>Dia (mm)</v>
          </cell>
          <cell r="K3" t="str">
            <v>Substrate Length (mm)</v>
          </cell>
          <cell r="L3" t="str">
            <v>Total Len (mm)</v>
          </cell>
        </row>
        <row r="4">
          <cell r="C4">
            <v>1613</v>
          </cell>
          <cell r="F4">
            <v>606</v>
          </cell>
          <cell r="G4">
            <v>0.23599999999999999</v>
          </cell>
          <cell r="H4">
            <v>0.17</v>
          </cell>
          <cell r="I4">
            <v>0.25</v>
          </cell>
          <cell r="J4">
            <v>5.9943999999999997</v>
          </cell>
          <cell r="K4">
            <v>4.3180000000000005</v>
          </cell>
          <cell r="L4">
            <v>6.35</v>
          </cell>
        </row>
        <row r="5">
          <cell r="F5">
            <v>608</v>
          </cell>
          <cell r="G5">
            <v>0.23599999999999999</v>
          </cell>
          <cell r="H5">
            <v>0.23499999999999999</v>
          </cell>
          <cell r="I5">
            <v>0.315</v>
          </cell>
          <cell r="J5">
            <v>5.9943999999999997</v>
          </cell>
          <cell r="K5">
            <v>5.9689999999999994</v>
          </cell>
          <cell r="L5">
            <v>8.0009999999999994</v>
          </cell>
        </row>
        <row r="6">
          <cell r="F6">
            <v>906</v>
          </cell>
          <cell r="G6">
            <v>0.371</v>
          </cell>
          <cell r="H6">
            <v>0.13</v>
          </cell>
          <cell r="I6">
            <v>0.25</v>
          </cell>
          <cell r="J6">
            <v>9.4233999999999991</v>
          </cell>
          <cell r="K6">
            <v>3.302</v>
          </cell>
          <cell r="L6">
            <v>6.35</v>
          </cell>
        </row>
        <row r="7">
          <cell r="F7">
            <v>909</v>
          </cell>
          <cell r="G7">
            <v>0.371</v>
          </cell>
          <cell r="H7">
            <v>0.23</v>
          </cell>
          <cell r="I7">
            <v>0.35</v>
          </cell>
          <cell r="J7">
            <v>9.4233999999999991</v>
          </cell>
          <cell r="K7">
            <v>5.8419999999999996</v>
          </cell>
          <cell r="L7">
            <v>8.8899999999999988</v>
          </cell>
        </row>
        <row r="8">
          <cell r="F8">
            <v>911</v>
          </cell>
          <cell r="G8">
            <v>0.371</v>
          </cell>
          <cell r="H8">
            <v>0.3</v>
          </cell>
          <cell r="I8">
            <v>0.42</v>
          </cell>
          <cell r="J8">
            <v>9.4233999999999991</v>
          </cell>
          <cell r="K8">
            <v>7.6199999999999992</v>
          </cell>
          <cell r="L8">
            <v>10.667999999999999</v>
          </cell>
        </row>
        <row r="9">
          <cell r="F9">
            <v>913</v>
          </cell>
          <cell r="G9">
            <v>0.371</v>
          </cell>
          <cell r="H9">
            <v>0.4</v>
          </cell>
          <cell r="I9">
            <v>0.52</v>
          </cell>
          <cell r="J9">
            <v>9.4233999999999991</v>
          </cell>
          <cell r="K9">
            <v>10.16</v>
          </cell>
          <cell r="L9">
            <v>13.208</v>
          </cell>
        </row>
        <row r="10">
          <cell r="F10">
            <v>1108</v>
          </cell>
          <cell r="G10">
            <v>0.44</v>
          </cell>
          <cell r="H10">
            <v>0.19500000000000001</v>
          </cell>
          <cell r="I10">
            <v>0.315</v>
          </cell>
          <cell r="J10">
            <v>11.176</v>
          </cell>
          <cell r="K10">
            <v>4.9530000000000003</v>
          </cell>
          <cell r="L10">
            <v>8.0009999999999994</v>
          </cell>
        </row>
        <row r="11">
          <cell r="F11">
            <v>1110</v>
          </cell>
          <cell r="G11">
            <v>0.44</v>
          </cell>
          <cell r="H11">
            <v>0.27400000000000002</v>
          </cell>
          <cell r="I11">
            <v>0.39400000000000002</v>
          </cell>
          <cell r="J11">
            <v>11.176</v>
          </cell>
          <cell r="K11">
            <v>6.9596</v>
          </cell>
          <cell r="L11">
            <v>10.0076</v>
          </cell>
        </row>
        <row r="12">
          <cell r="F12">
            <v>1113</v>
          </cell>
          <cell r="G12">
            <v>0.44</v>
          </cell>
          <cell r="H12">
            <v>0.4</v>
          </cell>
          <cell r="I12">
            <v>0.52</v>
          </cell>
          <cell r="J12">
            <v>11.176</v>
          </cell>
          <cell r="K12">
            <v>10.16</v>
          </cell>
          <cell r="L12">
            <v>13.208</v>
          </cell>
        </row>
        <row r="13">
          <cell r="F13">
            <v>1116</v>
          </cell>
          <cell r="G13">
            <v>0.44</v>
          </cell>
          <cell r="H13">
            <v>0.51</v>
          </cell>
          <cell r="I13">
            <v>0.63</v>
          </cell>
          <cell r="J13">
            <v>11.176</v>
          </cell>
          <cell r="K13">
            <v>12.953999999999999</v>
          </cell>
          <cell r="L13">
            <v>16.001999999999999</v>
          </cell>
        </row>
        <row r="14">
          <cell r="F14">
            <v>1308</v>
          </cell>
          <cell r="G14">
            <v>0.52900000000000003</v>
          </cell>
          <cell r="H14">
            <v>0.19500000000000001</v>
          </cell>
          <cell r="I14">
            <v>0.315</v>
          </cell>
          <cell r="J14">
            <v>13.4366</v>
          </cell>
          <cell r="K14">
            <v>4.9530000000000003</v>
          </cell>
          <cell r="L14">
            <v>8.0009999999999994</v>
          </cell>
        </row>
        <row r="15">
          <cell r="F15">
            <v>1310</v>
          </cell>
          <cell r="G15">
            <v>0.52900000000000003</v>
          </cell>
          <cell r="H15">
            <v>0.27400000000000002</v>
          </cell>
          <cell r="I15">
            <v>0.39400000000000002</v>
          </cell>
          <cell r="J15">
            <v>13.4366</v>
          </cell>
          <cell r="K15">
            <v>6.9596</v>
          </cell>
          <cell r="L15">
            <v>10.0076</v>
          </cell>
        </row>
        <row r="16">
          <cell r="F16">
            <v>1313</v>
          </cell>
          <cell r="G16">
            <v>0.52900000000000003</v>
          </cell>
          <cell r="H16">
            <v>0.4</v>
          </cell>
          <cell r="I16">
            <v>0.52</v>
          </cell>
          <cell r="J16">
            <v>13.4366</v>
          </cell>
          <cell r="K16">
            <v>10.16</v>
          </cell>
          <cell r="L16">
            <v>13.208</v>
          </cell>
        </row>
        <row r="17">
          <cell r="F17">
            <v>1316</v>
          </cell>
          <cell r="G17">
            <v>0.52900000000000003</v>
          </cell>
          <cell r="H17">
            <v>0.51</v>
          </cell>
          <cell r="I17">
            <v>0.63</v>
          </cell>
          <cell r="J17">
            <v>13.4366</v>
          </cell>
          <cell r="K17">
            <v>12.953999999999999</v>
          </cell>
          <cell r="L17">
            <v>16.001999999999999</v>
          </cell>
        </row>
        <row r="18">
          <cell r="F18">
            <v>1610</v>
          </cell>
          <cell r="G18">
            <v>0.625</v>
          </cell>
          <cell r="H18">
            <v>0.29399999999999998</v>
          </cell>
          <cell r="I18">
            <v>0.39400000000000002</v>
          </cell>
          <cell r="J18">
            <v>15.875</v>
          </cell>
          <cell r="K18">
            <v>7.4675999999999991</v>
          </cell>
          <cell r="L18">
            <v>10.0076</v>
          </cell>
        </row>
        <row r="19">
          <cell r="F19">
            <v>1613</v>
          </cell>
          <cell r="G19">
            <v>0.625</v>
          </cell>
          <cell r="H19">
            <v>0.4</v>
          </cell>
          <cell r="I19">
            <v>0.52</v>
          </cell>
          <cell r="J19">
            <v>15.875</v>
          </cell>
          <cell r="K19">
            <v>10.16</v>
          </cell>
          <cell r="L19">
            <v>13.208</v>
          </cell>
        </row>
        <row r="20">
          <cell r="F20">
            <v>1616</v>
          </cell>
          <cell r="G20">
            <v>0.625</v>
          </cell>
          <cell r="H20">
            <v>0.51</v>
          </cell>
          <cell r="I20">
            <v>0.63</v>
          </cell>
          <cell r="J20">
            <v>15.875</v>
          </cell>
          <cell r="K20">
            <v>12.953999999999999</v>
          </cell>
          <cell r="L20">
            <v>16.001999999999999</v>
          </cell>
        </row>
        <row r="21">
          <cell r="F21">
            <v>1913</v>
          </cell>
          <cell r="G21">
            <v>0.75</v>
          </cell>
          <cell r="H21">
            <v>0.4</v>
          </cell>
          <cell r="I21">
            <v>0.52</v>
          </cell>
          <cell r="J21">
            <v>19.049999999999997</v>
          </cell>
          <cell r="K21">
            <v>10.16</v>
          </cell>
          <cell r="L21">
            <v>13.208</v>
          </cell>
        </row>
        <row r="22">
          <cell r="F22">
            <v>1916</v>
          </cell>
          <cell r="G22">
            <v>0.75</v>
          </cell>
          <cell r="H22">
            <v>0.51</v>
          </cell>
          <cell r="I22">
            <v>0.63</v>
          </cell>
          <cell r="J22">
            <v>19.049999999999997</v>
          </cell>
          <cell r="K22">
            <v>12.953999999999999</v>
          </cell>
          <cell r="L22">
            <v>16.001999999999999</v>
          </cell>
        </row>
        <row r="23">
          <cell r="F23">
            <v>2216</v>
          </cell>
          <cell r="G23">
            <v>0.86599999999999999</v>
          </cell>
          <cell r="H23">
            <v>0.4</v>
          </cell>
          <cell r="I23">
            <v>0.52</v>
          </cell>
          <cell r="J23">
            <v>21.996399999999998</v>
          </cell>
          <cell r="K23">
            <v>10.16</v>
          </cell>
          <cell r="L23">
            <v>13.208</v>
          </cell>
        </row>
      </sheetData>
      <sheetData sheetId="24">
        <row r="5">
          <cell r="B5">
            <v>0.30459999999999998</v>
          </cell>
          <cell r="D5">
            <v>2.7543000000000002</v>
          </cell>
          <cell r="F5">
            <v>15</v>
          </cell>
          <cell r="G5">
            <v>0</v>
          </cell>
          <cell r="K5">
            <v>0</v>
          </cell>
          <cell r="M5">
            <v>0.31</v>
          </cell>
          <cell r="N5">
            <v>-0.59279999999999999</v>
          </cell>
          <cell r="O5">
            <v>2.1480999999999999</v>
          </cell>
          <cell r="P5">
            <v>0</v>
          </cell>
          <cell r="Q5">
            <v>0</v>
          </cell>
          <cell r="W5">
            <v>0.30459999999999998</v>
          </cell>
          <cell r="Z5">
            <v>2.29E-2</v>
          </cell>
          <cell r="AA5">
            <v>2.98E-2</v>
          </cell>
          <cell r="AC5">
            <v>1560.8</v>
          </cell>
          <cell r="AD5">
            <v>1304</v>
          </cell>
          <cell r="AE5">
            <v>1497.8</v>
          </cell>
          <cell r="AG5">
            <v>0</v>
          </cell>
          <cell r="AK5">
            <v>431.8</v>
          </cell>
          <cell r="AL5">
            <v>1016.4</v>
          </cell>
          <cell r="AM5">
            <v>1869.7</v>
          </cell>
          <cell r="AN5">
            <v>-19.857399999999998</v>
          </cell>
          <cell r="AO5">
            <v>671.14400000000001</v>
          </cell>
          <cell r="AP5">
            <v>644.05399999999997</v>
          </cell>
          <cell r="AR5">
            <v>187.89977127513842</v>
          </cell>
          <cell r="AS5">
            <v>2171.4737599151413</v>
          </cell>
          <cell r="AT5">
            <v>933.73371676351076</v>
          </cell>
          <cell r="AU5">
            <v>1104.3188851052037</v>
          </cell>
          <cell r="AV5">
            <v>474.85712059523757</v>
          </cell>
          <cell r="AW5">
            <v>26.717515923566879</v>
          </cell>
          <cell r="AY5">
            <v>3.0599999999999999E-2</v>
          </cell>
          <cell r="AZ5">
            <v>3.8899999999999997E-2</v>
          </cell>
          <cell r="BB5">
            <v>2026.7</v>
          </cell>
          <cell r="BC5">
            <v>1911.1</v>
          </cell>
          <cell r="BD5">
            <v>2247.4</v>
          </cell>
          <cell r="BF5">
            <v>0</v>
          </cell>
          <cell r="BJ5">
            <v>725.1</v>
          </cell>
          <cell r="BK5">
            <v>1582.6</v>
          </cell>
          <cell r="BL5">
            <v>2488.6999999999998</v>
          </cell>
          <cell r="BM5">
            <v>-35.711300000000001</v>
          </cell>
          <cell r="BN5">
            <v>851.21399999999994</v>
          </cell>
          <cell r="BO5">
            <v>943.90800000000002</v>
          </cell>
          <cell r="BQ5">
            <v>254.73170561384447</v>
          </cell>
          <cell r="BR5">
            <v>3037.1072519751419</v>
          </cell>
          <cell r="BS5">
            <v>1275.5850458295595</v>
          </cell>
          <cell r="BT5">
            <v>1740.8023351317058</v>
          </cell>
          <cell r="BU5">
            <v>731.13698075531647</v>
          </cell>
          <cell r="BV5">
            <v>33.885907643312095</v>
          </cell>
          <cell r="BX5">
            <v>3.7600000000000001E-2</v>
          </cell>
          <cell r="BY5">
            <v>4.6800000000000001E-2</v>
          </cell>
          <cell r="CA5">
            <v>2460.6999999999998</v>
          </cell>
          <cell r="CB5">
            <v>2539.1</v>
          </cell>
          <cell r="CC5">
            <v>3039.4</v>
          </cell>
          <cell r="CE5">
            <v>0</v>
          </cell>
          <cell r="CI5">
            <v>1055.2</v>
          </cell>
          <cell r="CJ5">
            <v>2188.5</v>
          </cell>
          <cell r="CK5">
            <v>3081.1</v>
          </cell>
          <cell r="CL5">
            <v>-51.913200000000003</v>
          </cell>
          <cell r="CM5">
            <v>1008.8869999999998</v>
          </cell>
          <cell r="CN5">
            <v>1246.154</v>
          </cell>
          <cell r="CP5">
            <v>323.29621433451513</v>
          </cell>
          <cell r="CQ5">
            <v>3923.7936362658015</v>
          </cell>
          <cell r="CR5">
            <v>1608.7553908689786</v>
          </cell>
          <cell r="CS5">
            <v>2429.6047600381426</v>
          </cell>
          <cell r="CT5">
            <v>996.13795161563837</v>
          </cell>
          <cell r="CU5">
            <v>40.162699044585978</v>
          </cell>
          <cell r="CW5">
            <v>2.69E-2</v>
          </cell>
          <cell r="CX5">
            <v>3.4700000000000002E-2</v>
          </cell>
          <cell r="CZ5">
            <v>1460.9</v>
          </cell>
          <cell r="DA5">
            <v>1105.3</v>
          </cell>
          <cell r="DB5">
            <v>1289.8</v>
          </cell>
          <cell r="DD5">
            <v>0</v>
          </cell>
          <cell r="DH5">
            <v>405.2</v>
          </cell>
          <cell r="DI5">
            <v>836.5</v>
          </cell>
          <cell r="DJ5">
            <v>1718.9</v>
          </cell>
          <cell r="DK5">
            <v>-28.373000000000001</v>
          </cell>
          <cell r="DL5">
            <v>628.18700000000001</v>
          </cell>
          <cell r="DM5">
            <v>554.61399999999992</v>
          </cell>
          <cell r="DO5">
            <v>144.4360798294438</v>
          </cell>
          <cell r="DP5">
            <v>1954.1075968328869</v>
          </cell>
          <cell r="DQ5">
            <v>840.26626663814136</v>
          </cell>
          <cell r="DR5">
            <v>929.47258700835289</v>
          </cell>
          <cell r="DS5">
            <v>399.67321241359173</v>
          </cell>
          <cell r="DT5">
            <v>25.007444267515922</v>
          </cell>
          <cell r="DV5">
            <v>4.6300000000000001E-2</v>
          </cell>
          <cell r="DW5">
            <v>5.6399999999999999E-2</v>
          </cell>
          <cell r="DY5">
            <v>2187.9</v>
          </cell>
          <cell r="DZ5">
            <v>1531.3</v>
          </cell>
          <cell r="EA5">
            <v>1821.4</v>
          </cell>
          <cell r="EC5">
            <v>0</v>
          </cell>
          <cell r="EG5">
            <v>652.4</v>
          </cell>
          <cell r="EH5">
            <v>1142.8</v>
          </cell>
          <cell r="EI5">
            <v>2535.5</v>
          </cell>
          <cell r="EJ5">
            <v>-49.1845</v>
          </cell>
          <cell r="EK5">
            <v>897.03899999999999</v>
          </cell>
          <cell r="EL5">
            <v>746.774</v>
          </cell>
          <cell r="EN5">
            <v>236.10639205516102</v>
          </cell>
          <cell r="EO5">
            <v>2856.6375076302556</v>
          </cell>
          <cell r="EP5">
            <v>1171.2213781284047</v>
          </cell>
          <cell r="EQ5">
            <v>1315.909419375057</v>
          </cell>
          <cell r="ER5">
            <v>539.52286194377336</v>
          </cell>
          <cell r="ES5">
            <v>35.710151273885351</v>
          </cell>
        </row>
        <row r="6">
          <cell r="B6">
            <v>0.53510000000000002</v>
          </cell>
          <cell r="D6">
            <v>2.8368000000000002</v>
          </cell>
          <cell r="F6">
            <v>15</v>
          </cell>
          <cell r="G6">
            <v>0</v>
          </cell>
          <cell r="K6">
            <v>0</v>
          </cell>
          <cell r="M6">
            <v>0.24399999999999999</v>
          </cell>
          <cell r="N6">
            <v>-0.51029999999999998</v>
          </cell>
          <cell r="O6">
            <v>2.2305999999999999</v>
          </cell>
          <cell r="P6">
            <v>0</v>
          </cell>
          <cell r="Q6">
            <v>0</v>
          </cell>
          <cell r="W6">
            <v>0.53510000000000002</v>
          </cell>
          <cell r="Z6">
            <v>1.7399999999999999E-2</v>
          </cell>
          <cell r="AA6">
            <v>5.5500000000000001E-2</v>
          </cell>
          <cell r="AC6">
            <v>1240.5999999999999</v>
          </cell>
          <cell r="AD6">
            <v>1163.5999999999999</v>
          </cell>
          <cell r="AE6">
            <v>1228.0999999999999</v>
          </cell>
          <cell r="AG6">
            <v>0</v>
          </cell>
          <cell r="AK6">
            <v>80.599999999999994</v>
          </cell>
          <cell r="AL6">
            <v>863.4</v>
          </cell>
          <cell r="AM6">
            <v>1515.5</v>
          </cell>
          <cell r="AN6">
            <v>-0.89890000000000003</v>
          </cell>
          <cell r="AO6">
            <v>1315.0360000000001</v>
          </cell>
          <cell r="AP6">
            <v>1301.7860000000001</v>
          </cell>
          <cell r="AR6">
            <v>35.929412014628049</v>
          </cell>
          <cell r="AS6">
            <v>1746.0515943121497</v>
          </cell>
          <cell r="AT6">
            <v>1850.8146899708788</v>
          </cell>
          <cell r="AU6">
            <v>867.15391943991119</v>
          </cell>
          <cell r="AV6">
            <v>919.18315460630595</v>
          </cell>
          <cell r="AW6">
            <v>52.350159235668791</v>
          </cell>
          <cell r="AY6">
            <v>2.35E-2</v>
          </cell>
          <cell r="AZ6">
            <v>7.4099999999999999E-2</v>
          </cell>
          <cell r="BB6">
            <v>1649.1</v>
          </cell>
          <cell r="BC6">
            <v>1792.4</v>
          </cell>
          <cell r="BD6">
            <v>1904.2</v>
          </cell>
          <cell r="BF6">
            <v>0</v>
          </cell>
          <cell r="BJ6">
            <v>161.30000000000001</v>
          </cell>
          <cell r="BK6">
            <v>1407.6</v>
          </cell>
          <cell r="BL6">
            <v>2083.6999999999998</v>
          </cell>
          <cell r="BM6">
            <v>-0.53939999999999999</v>
          </cell>
          <cell r="BN6">
            <v>1731.5550000000001</v>
          </cell>
          <cell r="BO6">
            <v>1999.41</v>
          </cell>
          <cell r="BQ6">
            <v>59.544019576349925</v>
          </cell>
          <cell r="BR6">
            <v>2519.7541824551058</v>
          </cell>
          <cell r="BS6">
            <v>2645.7418915778612</v>
          </cell>
          <cell r="BT6">
            <v>1416.8117200249296</v>
          </cell>
          <cell r="BU6">
            <v>1487.6523060261761</v>
          </cell>
          <cell r="BV6">
            <v>68.931329617834393</v>
          </cell>
          <cell r="BX6">
            <v>2.9000000000000001E-2</v>
          </cell>
          <cell r="BY6">
            <v>0.09</v>
          </cell>
          <cell r="CA6">
            <v>2021.9</v>
          </cell>
          <cell r="CB6">
            <v>2400.4</v>
          </cell>
          <cell r="CC6">
            <v>2565.5</v>
          </cell>
          <cell r="CE6">
            <v>0</v>
          </cell>
          <cell r="CI6">
            <v>260.2</v>
          </cell>
          <cell r="CJ6">
            <v>1944.8</v>
          </cell>
          <cell r="CK6">
            <v>2612.9</v>
          </cell>
          <cell r="CL6">
            <v>2.0789</v>
          </cell>
          <cell r="CM6">
            <v>2102.7760000000003</v>
          </cell>
          <cell r="CN6">
            <v>2668.12</v>
          </cell>
          <cell r="CP6">
            <v>83.019974783535602</v>
          </cell>
          <cell r="CQ6">
            <v>3267.598122474672</v>
          </cell>
          <cell r="CR6">
            <v>3398.3020473736588</v>
          </cell>
          <cell r="CS6">
            <v>1962.1292210249558</v>
          </cell>
          <cell r="CT6">
            <v>2040.6143898659541</v>
          </cell>
          <cell r="CU6">
            <v>83.709235668789816</v>
          </cell>
          <cell r="CW6">
            <v>2.06E-2</v>
          </cell>
          <cell r="CX6">
            <v>6.5299999999999997E-2</v>
          </cell>
          <cell r="CZ6">
            <v>1164.3</v>
          </cell>
          <cell r="DA6">
            <v>960.6</v>
          </cell>
          <cell r="DB6">
            <v>1017.3</v>
          </cell>
          <cell r="DD6">
            <v>0</v>
          </cell>
          <cell r="DH6">
            <v>77.2</v>
          </cell>
          <cell r="DI6">
            <v>679.3</v>
          </cell>
          <cell r="DJ6">
            <v>1387.1</v>
          </cell>
          <cell r="DK6">
            <v>-2.5819000000000001</v>
          </cell>
          <cell r="DL6">
            <v>1234.1579999999999</v>
          </cell>
          <cell r="DM6">
            <v>1078.338</v>
          </cell>
          <cell r="DO6">
            <v>30.328136593093635</v>
          </cell>
          <cell r="DP6">
            <v>1546.4329083409987</v>
          </cell>
          <cell r="DQ6">
            <v>1639.2188828414587</v>
          </cell>
          <cell r="DR6">
            <v>683.67267752923988</v>
          </cell>
          <cell r="DS6">
            <v>724.69303818099434</v>
          </cell>
          <cell r="DT6">
            <v>49.130493630573241</v>
          </cell>
          <cell r="DV6">
            <v>3.5700000000000003E-2</v>
          </cell>
          <cell r="DW6">
            <v>0.1095</v>
          </cell>
          <cell r="DY6">
            <v>1780</v>
          </cell>
          <cell r="DZ6">
            <v>1378</v>
          </cell>
          <cell r="EA6">
            <v>1474.9</v>
          </cell>
          <cell r="EC6">
            <v>0</v>
          </cell>
          <cell r="EG6">
            <v>159</v>
          </cell>
          <cell r="EH6">
            <v>958.8</v>
          </cell>
          <cell r="EI6">
            <v>2098.5</v>
          </cell>
          <cell r="EJ6">
            <v>-1.2249000000000001</v>
          </cell>
          <cell r="EK6">
            <v>1815.6000000000001</v>
          </cell>
          <cell r="EL6">
            <v>1504.3980000000001</v>
          </cell>
          <cell r="EN6">
            <v>68.390081199553606</v>
          </cell>
          <cell r="EO6">
            <v>2312.6350101129228</v>
          </cell>
          <cell r="EP6">
            <v>2358.8877103151813</v>
          </cell>
          <cell r="EQ6">
            <v>971.89425350703664</v>
          </cell>
          <cell r="ER6">
            <v>991.33213857717737</v>
          </cell>
          <cell r="ES6">
            <v>72.277070063694268</v>
          </cell>
        </row>
        <row r="7">
          <cell r="B7">
            <v>0.77080000000000004</v>
          </cell>
          <cell r="D7">
            <v>2.9</v>
          </cell>
          <cell r="F7">
            <v>15</v>
          </cell>
          <cell r="G7">
            <v>0</v>
          </cell>
          <cell r="K7">
            <v>0</v>
          </cell>
          <cell r="M7">
            <v>0.24399999999999999</v>
          </cell>
          <cell r="N7">
            <v>-0.4471</v>
          </cell>
          <cell r="O7">
            <v>2.2936999999999999</v>
          </cell>
          <cell r="P7">
            <v>0</v>
          </cell>
          <cell r="Q7">
            <v>0</v>
          </cell>
          <cell r="W7">
            <v>0.77080000000000004</v>
          </cell>
          <cell r="Z7">
            <v>1.67E-2</v>
          </cell>
          <cell r="AA7">
            <v>7.9200000000000007E-2</v>
          </cell>
          <cell r="AC7">
            <v>1196.8</v>
          </cell>
          <cell r="AD7">
            <v>1132.3</v>
          </cell>
          <cell r="AE7">
            <v>1186</v>
          </cell>
          <cell r="AG7">
            <v>0</v>
          </cell>
          <cell r="AK7">
            <v>48.6</v>
          </cell>
          <cell r="AL7">
            <v>835.1</v>
          </cell>
          <cell r="AM7">
            <v>1462.7</v>
          </cell>
          <cell r="AN7">
            <v>-0.98650000000000004</v>
          </cell>
          <cell r="AO7">
            <v>1890.944</v>
          </cell>
          <cell r="AP7">
            <v>1873.88</v>
          </cell>
          <cell r="AR7">
            <v>21.964426873220198</v>
          </cell>
          <cell r="AS7">
            <v>1685.0060118587114</v>
          </cell>
          <cell r="AT7">
            <v>2662.309498736764</v>
          </cell>
          <cell r="AU7">
            <v>836.51298256512428</v>
          </cell>
          <cell r="AV7">
            <v>1321.6905124528964</v>
          </cell>
          <cell r="AW7">
            <v>75.27643312101911</v>
          </cell>
          <cell r="AY7">
            <v>2.3E-2</v>
          </cell>
          <cell r="AZ7">
            <v>0.108</v>
          </cell>
          <cell r="BB7">
            <v>1618.3</v>
          </cell>
          <cell r="BC7">
            <v>1778.3</v>
          </cell>
          <cell r="BD7">
            <v>1873.4</v>
          </cell>
          <cell r="BF7">
            <v>0</v>
          </cell>
          <cell r="BJ7">
            <v>110.8</v>
          </cell>
          <cell r="BK7">
            <v>1388.1</v>
          </cell>
          <cell r="BL7">
            <v>2047.2</v>
          </cell>
          <cell r="BM7">
            <v>-8.7900000000000006E-2</v>
          </cell>
          <cell r="BN7">
            <v>2524.5480000000002</v>
          </cell>
          <cell r="BO7">
            <v>2922.5040000000004</v>
          </cell>
          <cell r="BQ7">
            <v>40.093918649095684</v>
          </cell>
          <cell r="BR7">
            <v>2475.9091441327164</v>
          </cell>
          <cell r="BS7">
            <v>3862.4182648470378</v>
          </cell>
          <cell r="BT7">
            <v>1392.5150807082844</v>
          </cell>
          <cell r="BU7">
            <v>2172.3235259049238</v>
          </cell>
          <cell r="BV7">
            <v>100.49952229299363</v>
          </cell>
          <cell r="BX7">
            <v>2.8500000000000001E-2</v>
          </cell>
          <cell r="BY7">
            <v>0.1328</v>
          </cell>
          <cell r="CA7">
            <v>2000.8</v>
          </cell>
          <cell r="CB7">
            <v>2396.1</v>
          </cell>
          <cell r="CC7">
            <v>2535.5</v>
          </cell>
          <cell r="CE7">
            <v>0</v>
          </cell>
          <cell r="CI7">
            <v>184</v>
          </cell>
          <cell r="CJ7">
            <v>1925.9</v>
          </cell>
          <cell r="CK7">
            <v>2587</v>
          </cell>
          <cell r="CL7">
            <v>3.5981999999999998</v>
          </cell>
          <cell r="CM7">
            <v>3101.2400000000002</v>
          </cell>
          <cell r="CN7">
            <v>3930.0250000000001</v>
          </cell>
          <cell r="CP7">
            <v>60.443226766270577</v>
          </cell>
          <cell r="CQ7">
            <v>3230.4048987704314</v>
          </cell>
          <cell r="CR7">
            <v>5007.1275930941683</v>
          </cell>
          <cell r="CS7">
            <v>1934.6696901538517</v>
          </cell>
          <cell r="CT7">
            <v>2998.73801973847</v>
          </cell>
          <cell r="CU7">
            <v>123.45700636942675</v>
          </cell>
          <cell r="CW7">
            <v>0.02</v>
          </cell>
          <cell r="CX7">
            <v>9.4299999999999995E-2</v>
          </cell>
          <cell r="CZ7">
            <v>1132.2</v>
          </cell>
          <cell r="DA7">
            <v>939.2</v>
          </cell>
          <cell r="DB7">
            <v>986.6</v>
          </cell>
          <cell r="DD7">
            <v>0</v>
          </cell>
          <cell r="DH7">
            <v>49.6</v>
          </cell>
          <cell r="DI7">
            <v>659</v>
          </cell>
          <cell r="DJ7">
            <v>1348.6</v>
          </cell>
          <cell r="DK7">
            <v>-1.7091000000000001</v>
          </cell>
          <cell r="DL7">
            <v>1777.5540000000001</v>
          </cell>
          <cell r="DM7">
            <v>1548.962</v>
          </cell>
          <cell r="DO7">
            <v>19.508582847435203</v>
          </cell>
          <cell r="DP7">
            <v>1501.8199359443861</v>
          </cell>
          <cell r="DQ7">
            <v>2357.8572994326864</v>
          </cell>
          <cell r="DR7">
            <v>660.86394969010075</v>
          </cell>
          <cell r="DS7">
            <v>1037.5564010134583</v>
          </cell>
          <cell r="DT7">
            <v>70.762500000000003</v>
          </cell>
          <cell r="DV7">
            <v>3.5799999999999998E-2</v>
          </cell>
          <cell r="DW7">
            <v>0.16489999999999999</v>
          </cell>
          <cell r="DY7">
            <v>1789.4</v>
          </cell>
          <cell r="DZ7">
            <v>1394.5</v>
          </cell>
          <cell r="EA7">
            <v>1480.3</v>
          </cell>
          <cell r="EC7">
            <v>0</v>
          </cell>
          <cell r="EG7">
            <v>122.8</v>
          </cell>
          <cell r="EH7">
            <v>963.3</v>
          </cell>
          <cell r="EI7">
            <v>2110.1</v>
          </cell>
          <cell r="EJ7">
            <v>4.8399999999999999E-2</v>
          </cell>
          <cell r="EK7">
            <v>2755.6760000000004</v>
          </cell>
          <cell r="EL7">
            <v>2279.6619999999998</v>
          </cell>
          <cell r="EN7">
            <v>51.670647496680203</v>
          </cell>
          <cell r="EO7">
            <v>2322.8320516128579</v>
          </cell>
          <cell r="EP7">
            <v>3577.1613594838013</v>
          </cell>
          <cell r="EQ7">
            <v>971.09563380750501</v>
          </cell>
          <cell r="ER7">
            <v>1495.4872760635578</v>
          </cell>
          <cell r="ES7">
            <v>109.70047770700639</v>
          </cell>
        </row>
        <row r="8">
          <cell r="B8">
            <v>1.0064</v>
          </cell>
          <cell r="D8">
            <v>2.9630999999999998</v>
          </cell>
          <cell r="F8">
            <v>15</v>
          </cell>
          <cell r="G8">
            <v>0</v>
          </cell>
          <cell r="K8">
            <v>0</v>
          </cell>
          <cell r="M8">
            <v>0.24399999999999999</v>
          </cell>
          <cell r="N8">
            <v>-0.38400000000000001</v>
          </cell>
          <cell r="O8">
            <v>2.3569</v>
          </cell>
          <cell r="P8">
            <v>0</v>
          </cell>
          <cell r="Q8">
            <v>0</v>
          </cell>
          <cell r="W8">
            <v>1.0064</v>
          </cell>
          <cell r="Z8">
            <v>1.6500000000000001E-2</v>
          </cell>
          <cell r="AA8">
            <v>0.1028</v>
          </cell>
          <cell r="AC8">
            <v>1180</v>
          </cell>
          <cell r="AD8">
            <v>1119.4000000000001</v>
          </cell>
          <cell r="AE8">
            <v>1170.2</v>
          </cell>
          <cell r="AG8">
            <v>0</v>
          </cell>
          <cell r="AK8">
            <v>40.299999999999997</v>
          </cell>
          <cell r="AL8">
            <v>824.5</v>
          </cell>
          <cell r="AM8">
            <v>1442.5</v>
          </cell>
          <cell r="AN8">
            <v>-1.1388</v>
          </cell>
          <cell r="AO8">
            <v>2454.4</v>
          </cell>
          <cell r="AP8">
            <v>2434.0160000000001</v>
          </cell>
          <cell r="AR8">
            <v>17.06988798463593</v>
          </cell>
          <cell r="AS8">
            <v>1661.9959656990748</v>
          </cell>
          <cell r="AT8">
            <v>3456.9516086540757</v>
          </cell>
          <cell r="AU8">
            <v>825.4843063317436</v>
          </cell>
          <cell r="AV8">
            <v>1717.0073571700268</v>
          </cell>
          <cell r="AW8">
            <v>97.70700636942675</v>
          </cell>
          <cell r="AY8">
            <v>2.24E-2</v>
          </cell>
          <cell r="AZ8">
            <v>0.1391</v>
          </cell>
          <cell r="BB8">
            <v>1581.3</v>
          </cell>
          <cell r="BC8">
            <v>1735.7</v>
          </cell>
          <cell r="BD8">
            <v>1823</v>
          </cell>
          <cell r="BF8">
            <v>0</v>
          </cell>
          <cell r="BJ8">
            <v>90.3</v>
          </cell>
          <cell r="BK8">
            <v>1349.9</v>
          </cell>
          <cell r="BL8">
            <v>1998.7</v>
          </cell>
          <cell r="BM8">
            <v>-0.16039999999999999</v>
          </cell>
          <cell r="BN8">
            <v>3273.2909999999997</v>
          </cell>
          <cell r="BO8">
            <v>3773.6099999999997</v>
          </cell>
          <cell r="BQ8">
            <v>30.901206540033666</v>
          </cell>
          <cell r="BR8">
            <v>2413.5421666090692</v>
          </cell>
          <cell r="BS8">
            <v>4996.0322848807727</v>
          </cell>
          <cell r="BT8">
            <v>1352.916885843325</v>
          </cell>
          <cell r="BU8">
            <v>2800.5379536956825</v>
          </cell>
          <cell r="BV8">
            <v>130.30617038216559</v>
          </cell>
          <cell r="BX8">
            <v>2.7799999999999998E-2</v>
          </cell>
          <cell r="BY8">
            <v>0.1714</v>
          </cell>
          <cell r="CA8">
            <v>1951.6</v>
          </cell>
          <cell r="CB8">
            <v>2339.8000000000002</v>
          </cell>
          <cell r="CC8">
            <v>2466.8000000000002</v>
          </cell>
          <cell r="CE8">
            <v>0</v>
          </cell>
          <cell r="CI8">
            <v>151.1</v>
          </cell>
          <cell r="CJ8">
            <v>1873.8</v>
          </cell>
          <cell r="CK8">
            <v>2522.3000000000002</v>
          </cell>
          <cell r="CL8">
            <v>2.6737000000000002</v>
          </cell>
          <cell r="CM8">
            <v>4000.7799999999993</v>
          </cell>
          <cell r="CN8">
            <v>5056.9399999999996</v>
          </cell>
          <cell r="CP8">
            <v>47.496201839682982</v>
          </cell>
          <cell r="CQ8">
            <v>3145.783676605879</v>
          </cell>
          <cell r="CR8">
            <v>6448.8565370420511</v>
          </cell>
          <cell r="CS8">
            <v>1879.8823500421508</v>
          </cell>
          <cell r="CT8">
            <v>3853.7588175864089</v>
          </cell>
          <cell r="CU8">
            <v>159.2667197452229</v>
          </cell>
          <cell r="CW8">
            <v>1.9699999999999999E-2</v>
          </cell>
          <cell r="CX8">
            <v>0.12230000000000001</v>
          </cell>
          <cell r="CZ8">
            <v>1113.9000000000001</v>
          </cell>
          <cell r="DA8">
            <v>925.7</v>
          </cell>
          <cell r="DB8">
            <v>969.6</v>
          </cell>
          <cell r="DD8">
            <v>0</v>
          </cell>
          <cell r="DH8">
            <v>39.799999999999997</v>
          </cell>
          <cell r="DI8">
            <v>647.6</v>
          </cell>
          <cell r="DJ8">
            <v>1326.7</v>
          </cell>
          <cell r="DK8">
            <v>-1.2313000000000001</v>
          </cell>
          <cell r="DL8">
            <v>2305.7730000000001</v>
          </cell>
          <cell r="DM8">
            <v>2007.0719999999999</v>
          </cell>
          <cell r="DO8">
            <v>14.750508408224942</v>
          </cell>
          <cell r="DP8">
            <v>1476.8556767673679</v>
          </cell>
          <cell r="DQ8">
            <v>3057.0912509084515</v>
          </cell>
          <cell r="DR8">
            <v>648.82185536555414</v>
          </cell>
          <cell r="DS8">
            <v>1343.0612406066971</v>
          </cell>
          <cell r="DT8">
            <v>91.790326433121024</v>
          </cell>
          <cell r="DV8">
            <v>3.4799999999999998E-2</v>
          </cell>
          <cell r="DW8">
            <v>0.21340000000000001</v>
          </cell>
          <cell r="DY8">
            <v>1745.1</v>
          </cell>
          <cell r="DZ8">
            <v>1365</v>
          </cell>
          <cell r="EA8">
            <v>1442.6</v>
          </cell>
          <cell r="EC8">
            <v>0</v>
          </cell>
          <cell r="EG8">
            <v>100.3</v>
          </cell>
          <cell r="EH8">
            <v>939.3</v>
          </cell>
          <cell r="EI8">
            <v>2058.1</v>
          </cell>
          <cell r="EJ8">
            <v>0.215</v>
          </cell>
          <cell r="EK8">
            <v>3560.0039999999999</v>
          </cell>
          <cell r="EL8">
            <v>2942.904</v>
          </cell>
          <cell r="EN8">
            <v>41.611087855401074</v>
          </cell>
          <cell r="EO8">
            <v>2264.5353143636335</v>
          </cell>
          <cell r="EP8">
            <v>4619.6520413018125</v>
          </cell>
          <cell r="EQ8">
            <v>944.6399208163923</v>
          </cell>
          <cell r="ER8">
            <v>1927.0654384654404</v>
          </cell>
          <cell r="ES8">
            <v>141.71990445859871</v>
          </cell>
        </row>
        <row r="9">
          <cell r="B9">
            <v>1.2421</v>
          </cell>
          <cell r="D9">
            <v>3.0263</v>
          </cell>
          <cell r="F9">
            <v>15</v>
          </cell>
          <cell r="G9">
            <v>0</v>
          </cell>
          <cell r="K9">
            <v>0</v>
          </cell>
          <cell r="M9">
            <v>0.24399999999999999</v>
          </cell>
          <cell r="N9">
            <v>-0.32079999999999997</v>
          </cell>
          <cell r="O9">
            <v>2.42</v>
          </cell>
          <cell r="P9">
            <v>0</v>
          </cell>
          <cell r="Q9">
            <v>0</v>
          </cell>
          <cell r="W9">
            <v>1.2421</v>
          </cell>
          <cell r="Z9">
            <v>1.61E-2</v>
          </cell>
          <cell r="AA9">
            <v>0.1241</v>
          </cell>
          <cell r="AC9">
            <v>1152.5</v>
          </cell>
          <cell r="AD9">
            <v>1091.0999999999999</v>
          </cell>
          <cell r="AE9">
            <v>1142.5</v>
          </cell>
          <cell r="AG9">
            <v>0</v>
          </cell>
          <cell r="AK9">
            <v>45.7</v>
          </cell>
          <cell r="AL9">
            <v>804.6</v>
          </cell>
          <cell r="AM9">
            <v>1408.7</v>
          </cell>
          <cell r="AN9">
            <v>-1.3727</v>
          </cell>
          <cell r="AO9">
            <v>2961.9249999999997</v>
          </cell>
          <cell r="AP9">
            <v>2936.2249999999999</v>
          </cell>
          <cell r="AR9">
            <v>20.323392084258167</v>
          </cell>
          <cell r="AS9">
            <v>1622.9310952717617</v>
          </cell>
          <cell r="AT9">
            <v>4170.9329148484276</v>
          </cell>
          <cell r="AU9">
            <v>805.89679860389072</v>
          </cell>
          <cell r="AV9">
            <v>2071.1547724119991</v>
          </cell>
          <cell r="AW9">
            <v>117.91102707006368</v>
          </cell>
          <cell r="AY9">
            <v>2.1700000000000001E-2</v>
          </cell>
          <cell r="AZ9">
            <v>0.16619999999999999</v>
          </cell>
          <cell r="BB9">
            <v>1527.5</v>
          </cell>
          <cell r="BC9">
            <v>1667.5</v>
          </cell>
          <cell r="BD9">
            <v>1756.5</v>
          </cell>
          <cell r="BF9">
            <v>0</v>
          </cell>
          <cell r="BJ9">
            <v>103.2</v>
          </cell>
          <cell r="BK9">
            <v>1298.9000000000001</v>
          </cell>
          <cell r="BL9">
            <v>1929.3</v>
          </cell>
          <cell r="BM9">
            <v>-0.39950000000000002</v>
          </cell>
          <cell r="BN9">
            <v>3895.1249999999995</v>
          </cell>
          <cell r="BO9">
            <v>4479.0749999999998</v>
          </cell>
          <cell r="BQ9">
            <v>38.08622564689535</v>
          </cell>
          <cell r="BR9">
            <v>2328.0871847935591</v>
          </cell>
          <cell r="BS9">
            <v>5936.6223212235755</v>
          </cell>
          <cell r="BT9">
            <v>1302.9932655236557</v>
          </cell>
          <cell r="BU9">
            <v>3322.6328270853219</v>
          </cell>
          <cell r="BV9">
            <v>155.06070859872608</v>
          </cell>
          <cell r="BX9">
            <v>2.6800000000000001E-2</v>
          </cell>
          <cell r="BY9">
            <v>0.20449999999999999</v>
          </cell>
          <cell r="CA9">
            <v>1880.3</v>
          </cell>
          <cell r="CB9">
            <v>2245.6</v>
          </cell>
          <cell r="CC9">
            <v>2376.9</v>
          </cell>
          <cell r="CE9">
            <v>0</v>
          </cell>
          <cell r="CI9">
            <v>173.8</v>
          </cell>
          <cell r="CJ9">
            <v>1804</v>
          </cell>
          <cell r="CK9">
            <v>2429.8000000000002</v>
          </cell>
          <cell r="CL9">
            <v>1.0051000000000001</v>
          </cell>
          <cell r="CM9">
            <v>4775.9619999999995</v>
          </cell>
          <cell r="CN9">
            <v>6037.326</v>
          </cell>
          <cell r="CP9">
            <v>54.892827519362129</v>
          </cell>
          <cell r="CQ9">
            <v>3031.2621925527988</v>
          </cell>
          <cell r="CR9">
            <v>7699.4059690841086</v>
          </cell>
          <cell r="CS9">
            <v>1812.3527360864384</v>
          </cell>
          <cell r="CT9">
            <v>4603.375949659554</v>
          </cell>
          <cell r="CU9">
            <v>190.12587579617832</v>
          </cell>
          <cell r="CW9">
            <v>1.9E-2</v>
          </cell>
          <cell r="CX9">
            <v>0.1457</v>
          </cell>
          <cell r="CZ9">
            <v>1077.5</v>
          </cell>
          <cell r="DA9">
            <v>895.5</v>
          </cell>
          <cell r="DB9">
            <v>940</v>
          </cell>
          <cell r="DD9">
            <v>0</v>
          </cell>
          <cell r="DH9">
            <v>45.2</v>
          </cell>
          <cell r="DI9">
            <v>628.29999999999995</v>
          </cell>
          <cell r="DJ9">
            <v>1283.8</v>
          </cell>
          <cell r="DK9">
            <v>-1.2397</v>
          </cell>
          <cell r="DL9">
            <v>2758.4</v>
          </cell>
          <cell r="DM9">
            <v>2406.4</v>
          </cell>
          <cell r="DO9">
            <v>17.531172491705359</v>
          </cell>
          <cell r="DP9">
            <v>1430.0162131948014</v>
          </cell>
          <cell r="DQ9">
            <v>3660.8415057786915</v>
          </cell>
          <cell r="DR9">
            <v>629.92374935384044</v>
          </cell>
          <cell r="DS9">
            <v>1612.6047983458316</v>
          </cell>
          <cell r="DT9">
            <v>109.80891719745223</v>
          </cell>
          <cell r="DV9">
            <v>3.3000000000000002E-2</v>
          </cell>
          <cell r="DW9">
            <v>0.24990000000000001</v>
          </cell>
          <cell r="DY9">
            <v>1658.1</v>
          </cell>
          <cell r="DZ9">
            <v>1295.4000000000001</v>
          </cell>
          <cell r="EA9">
            <v>1374.8</v>
          </cell>
          <cell r="EC9">
            <v>0</v>
          </cell>
          <cell r="EG9">
            <v>112.7</v>
          </cell>
          <cell r="EH9">
            <v>895.5</v>
          </cell>
          <cell r="EI9">
            <v>1956.3</v>
          </cell>
          <cell r="EJ9">
            <v>-0.25330000000000003</v>
          </cell>
          <cell r="EK9">
            <v>4178.4119999999994</v>
          </cell>
          <cell r="EL9">
            <v>3464.4960000000001</v>
          </cell>
          <cell r="EN9">
            <v>46.569257811815412</v>
          </cell>
          <cell r="EO9">
            <v>2154.4677370524723</v>
          </cell>
          <cell r="EP9">
            <v>5429.25869737223</v>
          </cell>
          <cell r="EQ9">
            <v>902.56387031611234</v>
          </cell>
          <cell r="ER9">
            <v>2274.460953196603</v>
          </cell>
          <cell r="ES9">
            <v>166.33805732484072</v>
          </cell>
        </row>
        <row r="10">
          <cell r="B10">
            <v>1.4778</v>
          </cell>
          <cell r="D10">
            <v>3.0893999999999999</v>
          </cell>
          <cell r="F10">
            <v>15</v>
          </cell>
          <cell r="G10">
            <v>0</v>
          </cell>
          <cell r="K10">
            <v>0</v>
          </cell>
          <cell r="M10">
            <v>0.24399999999999999</v>
          </cell>
          <cell r="N10">
            <v>-0.25769999999999998</v>
          </cell>
          <cell r="O10">
            <v>2.4832000000000001</v>
          </cell>
          <cell r="P10">
            <v>0</v>
          </cell>
          <cell r="Q10">
            <v>0</v>
          </cell>
          <cell r="W10">
            <v>1.4778</v>
          </cell>
          <cell r="Z10">
            <v>1.6799999999999999E-2</v>
          </cell>
          <cell r="AA10">
            <v>0.15409999999999999</v>
          </cell>
          <cell r="AC10">
            <v>1201.2</v>
          </cell>
          <cell r="AD10">
            <v>1138.2</v>
          </cell>
          <cell r="AE10">
            <v>1192.0999999999999</v>
          </cell>
          <cell r="AG10">
            <v>0</v>
          </cell>
          <cell r="AK10">
            <v>48.4</v>
          </cell>
          <cell r="AL10">
            <v>839.9</v>
          </cell>
          <cell r="AM10">
            <v>1468.6</v>
          </cell>
          <cell r="AN10">
            <v>-1.1442000000000001</v>
          </cell>
          <cell r="AO10">
            <v>3675.672</v>
          </cell>
          <cell r="AP10">
            <v>3647.8259999999996</v>
          </cell>
          <cell r="AR10">
            <v>20.350451043161144</v>
          </cell>
          <cell r="AS10">
            <v>1692.5012644013002</v>
          </cell>
          <cell r="AT10">
            <v>5179.0538690679787</v>
          </cell>
          <cell r="AU10">
            <v>841.29339115435823</v>
          </cell>
          <cell r="AV10">
            <v>2574.357776932336</v>
          </cell>
          <cell r="AW10">
            <v>146.32452229299363</v>
          </cell>
          <cell r="AY10">
            <v>2.2800000000000001E-2</v>
          </cell>
          <cell r="AZ10">
            <v>0.2087</v>
          </cell>
          <cell r="BB10">
            <v>1607.7</v>
          </cell>
          <cell r="BC10">
            <v>1756.9</v>
          </cell>
          <cell r="BD10">
            <v>1850.9</v>
          </cell>
          <cell r="BF10">
            <v>0</v>
          </cell>
          <cell r="BJ10">
            <v>109.5</v>
          </cell>
          <cell r="BK10">
            <v>1369.2</v>
          </cell>
          <cell r="BL10">
            <v>2031.2</v>
          </cell>
          <cell r="BM10">
            <v>-0.25240000000000001</v>
          </cell>
          <cell r="BN10">
            <v>4903.4849999999997</v>
          </cell>
          <cell r="BO10">
            <v>5645.2449999999999</v>
          </cell>
          <cell r="BQ10">
            <v>39.486655691771482</v>
          </cell>
          <cell r="BR10">
            <v>2452.034324800532</v>
          </cell>
          <cell r="BS10">
            <v>7478.7046906416217</v>
          </cell>
          <cell r="BT10">
            <v>1373.5715816804016</v>
          </cell>
          <cell r="BU10">
            <v>4189.3933241252244</v>
          </cell>
          <cell r="BV10">
            <v>195.20242834394904</v>
          </cell>
          <cell r="BX10">
            <v>2.87E-2</v>
          </cell>
          <cell r="BY10">
            <v>0.26090000000000002</v>
          </cell>
          <cell r="CA10">
            <v>2011.6</v>
          </cell>
          <cell r="CB10">
            <v>2418</v>
          </cell>
          <cell r="CC10">
            <v>2559</v>
          </cell>
          <cell r="CE10">
            <v>0</v>
          </cell>
          <cell r="CI10">
            <v>185.7</v>
          </cell>
          <cell r="CJ10">
            <v>1945.5</v>
          </cell>
          <cell r="CK10">
            <v>2603.6</v>
          </cell>
          <cell r="CL10">
            <v>3.5213999999999999</v>
          </cell>
          <cell r="CM10">
            <v>6095.1479999999992</v>
          </cell>
          <cell r="CN10">
            <v>7753.7699999999995</v>
          </cell>
          <cell r="CP10">
            <v>60.123997494359394</v>
          </cell>
          <cell r="CQ10">
            <v>3255.4857855625787</v>
          </cell>
          <cell r="CR10">
            <v>9864.1219302546124</v>
          </cell>
          <cell r="CS10">
            <v>1954.3425339484377</v>
          </cell>
          <cell r="CT10">
            <v>5921.6578778637659</v>
          </cell>
          <cell r="CU10">
            <v>242.64124203821652</v>
          </cell>
          <cell r="CW10">
            <v>1.9900000000000001E-2</v>
          </cell>
          <cell r="CX10">
            <v>0.182</v>
          </cell>
          <cell r="CZ10">
            <v>1127.9000000000001</v>
          </cell>
          <cell r="DA10">
            <v>936.5</v>
          </cell>
          <cell r="DB10">
            <v>983.9</v>
          </cell>
          <cell r="DD10">
            <v>0</v>
          </cell>
          <cell r="DH10">
            <v>49.6</v>
          </cell>
          <cell r="DI10">
            <v>657.5</v>
          </cell>
          <cell r="DJ10">
            <v>1343.8</v>
          </cell>
          <cell r="DK10">
            <v>-1.6796</v>
          </cell>
          <cell r="DL10">
            <v>3440.0950000000003</v>
          </cell>
          <cell r="DM10">
            <v>3000.895</v>
          </cell>
          <cell r="DO10">
            <v>19.056757802915428</v>
          </cell>
          <cell r="DP10">
            <v>1496.8516459556038</v>
          </cell>
          <cell r="DQ10">
            <v>4565.3975201645908</v>
          </cell>
          <cell r="DR10">
            <v>659.36819001222671</v>
          </cell>
          <cell r="DS10">
            <v>2011.0729795372913</v>
          </cell>
          <cell r="DT10">
            <v>136.94645700636943</v>
          </cell>
          <cell r="DV10">
            <v>3.5799999999999998E-2</v>
          </cell>
          <cell r="DW10">
            <v>0.32350000000000001</v>
          </cell>
          <cell r="DY10">
            <v>1789.1</v>
          </cell>
          <cell r="DZ10">
            <v>1394.1</v>
          </cell>
          <cell r="EA10">
            <v>1481</v>
          </cell>
          <cell r="EC10">
            <v>0</v>
          </cell>
          <cell r="EG10">
            <v>125.6</v>
          </cell>
          <cell r="EH10">
            <v>963.6</v>
          </cell>
          <cell r="EI10">
            <v>2110.1999999999998</v>
          </cell>
          <cell r="EJ10">
            <v>-0.4955</v>
          </cell>
          <cell r="EK10">
            <v>5403.0819999999994</v>
          </cell>
          <cell r="EL10">
            <v>4472.62</v>
          </cell>
          <cell r="EN10">
            <v>53.552713812119798</v>
          </cell>
          <cell r="EO10">
            <v>2323.197012739126</v>
          </cell>
          <cell r="EP10">
            <v>7016.0549784721607</v>
          </cell>
          <cell r="EQ10">
            <v>971.75116156349418</v>
          </cell>
          <cell r="ER10">
            <v>2934.6885079217523</v>
          </cell>
          <cell r="ES10">
            <v>215.09084394904457</v>
          </cell>
        </row>
        <row r="11">
          <cell r="B11">
            <v>1.7135</v>
          </cell>
          <cell r="D11">
            <v>3.1526000000000001</v>
          </cell>
          <cell r="F11">
            <v>15</v>
          </cell>
          <cell r="G11">
            <v>0</v>
          </cell>
          <cell r="K11">
            <v>0</v>
          </cell>
          <cell r="M11">
            <v>0.24399999999999999</v>
          </cell>
          <cell r="N11">
            <v>-0.19450000000000001</v>
          </cell>
          <cell r="O11">
            <v>2.5463</v>
          </cell>
          <cell r="P11">
            <v>0</v>
          </cell>
          <cell r="Q11">
            <v>0</v>
          </cell>
          <cell r="W11">
            <v>1.7135</v>
          </cell>
          <cell r="Z11">
            <v>1.6500000000000001E-2</v>
          </cell>
          <cell r="AA11">
            <v>0.17580000000000001</v>
          </cell>
          <cell r="AC11">
            <v>1179.2</v>
          </cell>
          <cell r="AD11">
            <v>1117.2</v>
          </cell>
          <cell r="AE11">
            <v>1167.9000000000001</v>
          </cell>
          <cell r="AG11">
            <v>0</v>
          </cell>
          <cell r="AK11">
            <v>40.200000000000003</v>
          </cell>
          <cell r="AL11">
            <v>822.4</v>
          </cell>
          <cell r="AM11">
            <v>1441.1</v>
          </cell>
          <cell r="AN11">
            <v>-1.1659999999999999</v>
          </cell>
          <cell r="AO11">
            <v>4197.9520000000002</v>
          </cell>
          <cell r="AP11">
            <v>4157.7240000000002</v>
          </cell>
          <cell r="AR11">
            <v>17.036840710016033</v>
          </cell>
          <cell r="AS11">
            <v>1659.7370303755954</v>
          </cell>
          <cell r="AT11">
            <v>5908.6638281371197</v>
          </cell>
          <cell r="AU11">
            <v>823.38192839046451</v>
          </cell>
          <cell r="AV11">
            <v>2931.2396650700539</v>
          </cell>
          <cell r="AW11">
            <v>167.11592356687899</v>
          </cell>
          <cell r="AY11">
            <v>2.24E-2</v>
          </cell>
          <cell r="AZ11">
            <v>0.23810000000000001</v>
          </cell>
          <cell r="BB11">
            <v>1576.7</v>
          </cell>
          <cell r="BC11">
            <v>1728.2</v>
          </cell>
          <cell r="BD11">
            <v>1815</v>
          </cell>
          <cell r="BF11">
            <v>0</v>
          </cell>
          <cell r="BJ11">
            <v>89.7</v>
          </cell>
          <cell r="BK11">
            <v>1343.3</v>
          </cell>
          <cell r="BL11">
            <v>1992.2</v>
          </cell>
          <cell r="BM11">
            <v>-0.21990000000000001</v>
          </cell>
          <cell r="BN11">
            <v>5597.2849999999999</v>
          </cell>
          <cell r="BO11">
            <v>6443.25</v>
          </cell>
          <cell r="BQ11">
            <v>31.128329941651632</v>
          </cell>
          <cell r="BR11">
            <v>2404.4462605764347</v>
          </cell>
          <cell r="BS11">
            <v>8535.7842250463436</v>
          </cell>
          <cell r="BT11">
            <v>1346.2915657464396</v>
          </cell>
          <cell r="BU11">
            <v>4779.3350583998599</v>
          </cell>
          <cell r="BV11">
            <v>222.82185509554139</v>
          </cell>
          <cell r="BX11">
            <v>2.8000000000000001E-2</v>
          </cell>
          <cell r="BY11">
            <v>0.2974</v>
          </cell>
          <cell r="CA11">
            <v>1969.1</v>
          </cell>
          <cell r="CB11">
            <v>2375.6</v>
          </cell>
          <cell r="CC11">
            <v>2504.8000000000002</v>
          </cell>
          <cell r="CE11">
            <v>0</v>
          </cell>
          <cell r="CI11">
            <v>153.80000000000001</v>
          </cell>
          <cell r="CJ11">
            <v>1905.8</v>
          </cell>
          <cell r="CK11">
            <v>2549.1</v>
          </cell>
          <cell r="CL11">
            <v>2.6880000000000002</v>
          </cell>
          <cell r="CM11">
            <v>6970.6139999999996</v>
          </cell>
          <cell r="CN11">
            <v>8866.9920000000002</v>
          </cell>
          <cell r="CP11">
            <v>47.501617805045342</v>
          </cell>
          <cell r="CQ11">
            <v>3186.4775050202375</v>
          </cell>
          <cell r="CR11">
            <v>11280.130367771641</v>
          </cell>
          <cell r="CS11">
            <v>1911.9958368155512</v>
          </cell>
          <cell r="CT11">
            <v>6768.4652623270513</v>
          </cell>
          <cell r="CU11">
            <v>277.49259554140127</v>
          </cell>
          <cell r="CW11">
            <v>1.95E-2</v>
          </cell>
          <cell r="CX11">
            <v>0.20760000000000001</v>
          </cell>
          <cell r="CZ11">
            <v>1106.7</v>
          </cell>
          <cell r="DA11">
            <v>920.6</v>
          </cell>
          <cell r="DB11">
            <v>964.9</v>
          </cell>
          <cell r="DD11">
            <v>0</v>
          </cell>
          <cell r="DH11">
            <v>41.5</v>
          </cell>
          <cell r="DI11">
            <v>644.9</v>
          </cell>
          <cell r="DJ11">
            <v>1318.6</v>
          </cell>
          <cell r="DK11">
            <v>-1.6741999999999999</v>
          </cell>
          <cell r="DL11">
            <v>3928.7849999999999</v>
          </cell>
          <cell r="DM11">
            <v>3425.3949999999995</v>
          </cell>
          <cell r="DO11">
            <v>15.933951241765451</v>
          </cell>
          <cell r="DP11">
            <v>1468.4427874452581</v>
          </cell>
          <cell r="DQ11">
            <v>5212.9718954306663</v>
          </cell>
          <cell r="DR11">
            <v>646.23390502201289</v>
          </cell>
          <cell r="DS11">
            <v>2294.1303628281457</v>
          </cell>
          <cell r="DT11">
            <v>156.40067675159236</v>
          </cell>
          <cell r="DV11">
            <v>3.4599999999999999E-2</v>
          </cell>
          <cell r="DW11">
            <v>0.3659</v>
          </cell>
          <cell r="DY11">
            <v>1738.9</v>
          </cell>
          <cell r="DZ11">
            <v>1361.5</v>
          </cell>
          <cell r="EA11">
            <v>1439.2</v>
          </cell>
          <cell r="EC11">
            <v>0</v>
          </cell>
          <cell r="EG11">
            <v>100.3</v>
          </cell>
          <cell r="EH11">
            <v>937.4</v>
          </cell>
          <cell r="EI11">
            <v>2051.3000000000002</v>
          </cell>
          <cell r="EJ11">
            <v>0.31440000000000001</v>
          </cell>
          <cell r="EK11">
            <v>6120.9280000000008</v>
          </cell>
          <cell r="EL11">
            <v>5065.9840000000004</v>
          </cell>
          <cell r="EN11">
            <v>40.70898436672465</v>
          </cell>
          <cell r="EO11">
            <v>2257.5673943428578</v>
          </cell>
          <cell r="EP11">
            <v>7946.63722808686</v>
          </cell>
          <cell r="EQ11">
            <v>942.75068284249994</v>
          </cell>
          <cell r="ER11">
            <v>3318.4824036055998</v>
          </cell>
          <cell r="ES11">
            <v>243.6675159235669</v>
          </cell>
        </row>
        <row r="12">
          <cell r="B12">
            <v>1.9492</v>
          </cell>
          <cell r="D12">
            <v>3.2157</v>
          </cell>
          <cell r="F12">
            <v>15</v>
          </cell>
          <cell r="G12">
            <v>0</v>
          </cell>
          <cell r="K12">
            <v>0</v>
          </cell>
          <cell r="M12">
            <v>0.24399999999999999</v>
          </cell>
          <cell r="N12">
            <v>-0.13139999999999999</v>
          </cell>
          <cell r="O12">
            <v>2.6095000000000002</v>
          </cell>
          <cell r="P12">
            <v>0</v>
          </cell>
          <cell r="Q12">
            <v>0</v>
          </cell>
          <cell r="W12">
            <v>1.9492</v>
          </cell>
          <cell r="Z12">
            <v>1.6E-2</v>
          </cell>
          <cell r="AA12">
            <v>0.1943</v>
          </cell>
          <cell r="AC12">
            <v>1146.2</v>
          </cell>
          <cell r="AD12">
            <v>1081.3</v>
          </cell>
          <cell r="AE12">
            <v>1132.5999999999999</v>
          </cell>
          <cell r="AG12">
            <v>0</v>
          </cell>
          <cell r="AK12">
            <v>46.2</v>
          </cell>
          <cell r="AL12">
            <v>796.6</v>
          </cell>
          <cell r="AM12">
            <v>1400.1</v>
          </cell>
          <cell r="AN12">
            <v>-0.99819999999999998</v>
          </cell>
          <cell r="AO12">
            <v>4642.1099999999997</v>
          </cell>
          <cell r="AP12">
            <v>4587.03</v>
          </cell>
          <cell r="AR12">
            <v>20.918895477415504</v>
          </cell>
          <cell r="AS12">
            <v>1611.5166800253728</v>
          </cell>
          <cell r="AT12">
            <v>6526.6425541027593</v>
          </cell>
          <cell r="AU12">
            <v>797.93859412864595</v>
          </cell>
          <cell r="AV12">
            <v>3231.6513062210161</v>
          </cell>
          <cell r="AW12">
            <v>184.79737261146494</v>
          </cell>
          <cell r="AY12">
            <v>2.1700000000000001E-2</v>
          </cell>
          <cell r="AZ12">
            <v>0.26279999999999998</v>
          </cell>
          <cell r="BB12">
            <v>1528.7</v>
          </cell>
          <cell r="BC12">
            <v>1672.5</v>
          </cell>
          <cell r="BD12">
            <v>1761.4</v>
          </cell>
          <cell r="BF12">
            <v>0</v>
          </cell>
          <cell r="BJ12">
            <v>102.2</v>
          </cell>
          <cell r="BK12">
            <v>1303.3</v>
          </cell>
          <cell r="BL12">
            <v>1931.8</v>
          </cell>
          <cell r="BM12">
            <v>-0.87070000000000003</v>
          </cell>
          <cell r="BN12">
            <v>6160.661000000001</v>
          </cell>
          <cell r="BO12">
            <v>7098.4420000000009</v>
          </cell>
          <cell r="BQ12">
            <v>36.342205843472577</v>
          </cell>
          <cell r="BR12">
            <v>2332.5708928133354</v>
          </cell>
          <cell r="BS12">
            <v>9400.2606980377423</v>
          </cell>
          <cell r="BT12">
            <v>1307.3009332208096</v>
          </cell>
          <cell r="BU12">
            <v>5268.4227608798628</v>
          </cell>
          <cell r="BV12">
            <v>245.24924363057329</v>
          </cell>
          <cell r="BX12">
            <v>2.6700000000000002E-2</v>
          </cell>
          <cell r="BY12">
            <v>0.3221</v>
          </cell>
          <cell r="CA12">
            <v>1870.5</v>
          </cell>
          <cell r="CB12">
            <v>2224.9</v>
          </cell>
          <cell r="CC12">
            <v>2355.5</v>
          </cell>
          <cell r="CE12">
            <v>0</v>
          </cell>
          <cell r="CI12">
            <v>173.7</v>
          </cell>
          <cell r="CJ12">
            <v>1785.7</v>
          </cell>
          <cell r="CK12">
            <v>2414.8000000000002</v>
          </cell>
          <cell r="CL12">
            <v>1.5254000000000001</v>
          </cell>
          <cell r="CM12">
            <v>7519.4099999999989</v>
          </cell>
          <cell r="CN12">
            <v>9469.1099999999988</v>
          </cell>
          <cell r="CP12">
            <v>56.877187955389964</v>
          </cell>
          <cell r="CQ12">
            <v>3008.3475896245768</v>
          </cell>
          <cell r="CR12">
            <v>12093.557310290798</v>
          </cell>
          <cell r="CS12">
            <v>1794.1282507111916</v>
          </cell>
          <cell r="CT12">
            <v>7212.39556785899</v>
          </cell>
          <cell r="CU12">
            <v>299.33957006369423</v>
          </cell>
          <cell r="CW12">
            <v>1.89E-2</v>
          </cell>
          <cell r="CX12">
            <v>0.2293</v>
          </cell>
          <cell r="CZ12">
            <v>1074.3</v>
          </cell>
          <cell r="DA12">
            <v>892.4</v>
          </cell>
          <cell r="DB12">
            <v>937.4</v>
          </cell>
          <cell r="DD12">
            <v>0</v>
          </cell>
          <cell r="DH12">
            <v>46.8</v>
          </cell>
          <cell r="DI12">
            <v>626.5</v>
          </cell>
          <cell r="DJ12">
            <v>1280.0999999999999</v>
          </cell>
          <cell r="DK12">
            <v>-1.7431000000000001</v>
          </cell>
          <cell r="DL12">
            <v>4340.1719999999996</v>
          </cell>
          <cell r="DM12">
            <v>3787.096</v>
          </cell>
          <cell r="DO12">
            <v>17.101842395120187</v>
          </cell>
          <cell r="DP12">
            <v>1425.9552938293682</v>
          </cell>
          <cell r="DQ12">
            <v>5760.8593870706472</v>
          </cell>
          <cell r="DR12">
            <v>628.2455650460256</v>
          </cell>
          <cell r="DS12">
            <v>2538.1120827859436</v>
          </cell>
          <cell r="DT12">
            <v>172.77754777070061</v>
          </cell>
          <cell r="DV12">
            <v>3.3000000000000002E-2</v>
          </cell>
          <cell r="DW12">
            <v>0.39629999999999999</v>
          </cell>
          <cell r="DY12">
            <v>1656.8</v>
          </cell>
          <cell r="DZ12">
            <v>1293.5</v>
          </cell>
          <cell r="EA12">
            <v>1373.9</v>
          </cell>
          <cell r="EC12">
            <v>0</v>
          </cell>
          <cell r="EG12">
            <v>115.3</v>
          </cell>
          <cell r="EH12">
            <v>894.6</v>
          </cell>
          <cell r="EI12">
            <v>1954.8</v>
          </cell>
          <cell r="EJ12">
            <v>-0.89370000000000005</v>
          </cell>
          <cell r="EK12">
            <v>6627.2</v>
          </cell>
          <cell r="EL12">
            <v>5495.6</v>
          </cell>
          <cell r="EN12">
            <v>48.074498487087808</v>
          </cell>
          <cell r="EO12">
            <v>2152.86931558792</v>
          </cell>
          <cell r="EP12">
            <v>8611.4772623516801</v>
          </cell>
          <cell r="EQ12">
            <v>901.99958425711043</v>
          </cell>
          <cell r="ER12">
            <v>3607.9983370284417</v>
          </cell>
          <cell r="ES12">
            <v>263.82165605095537</v>
          </cell>
        </row>
        <row r="13">
          <cell r="B13">
            <v>2.1848999999999998</v>
          </cell>
          <cell r="D13">
            <v>3.2789000000000001</v>
          </cell>
          <cell r="F13">
            <v>15</v>
          </cell>
          <cell r="G13">
            <v>0</v>
          </cell>
          <cell r="K13">
            <v>0</v>
          </cell>
          <cell r="M13">
            <v>0.24399999999999999</v>
          </cell>
          <cell r="N13">
            <v>-6.8199999999999997E-2</v>
          </cell>
          <cell r="O13">
            <v>2.6726000000000001</v>
          </cell>
          <cell r="P13">
            <v>0</v>
          </cell>
          <cell r="Q13">
            <v>0</v>
          </cell>
          <cell r="W13">
            <v>2.1848999999999998</v>
          </cell>
          <cell r="Z13">
            <v>1.24E-2</v>
          </cell>
          <cell r="AA13">
            <v>0.1673</v>
          </cell>
          <cell r="AC13">
            <v>895.7</v>
          </cell>
          <cell r="AD13">
            <v>788.8</v>
          </cell>
          <cell r="AE13">
            <v>839.7</v>
          </cell>
          <cell r="AG13">
            <v>0</v>
          </cell>
          <cell r="AK13">
            <v>78.5</v>
          </cell>
          <cell r="AL13">
            <v>576.70000000000005</v>
          </cell>
          <cell r="AM13">
            <v>1081.7</v>
          </cell>
          <cell r="AN13">
            <v>3.6602000000000001</v>
          </cell>
          <cell r="AO13">
            <v>4012.7360000000008</v>
          </cell>
          <cell r="AP13">
            <v>3761.8560000000007</v>
          </cell>
          <cell r="AR13">
            <v>37.96366423819812</v>
          </cell>
          <cell r="AS13">
            <v>1228.3403559274605</v>
          </cell>
          <cell r="AT13">
            <v>5502.9647945550232</v>
          </cell>
          <cell r="AU13">
            <v>582.0181612286683</v>
          </cell>
          <cell r="AV13">
            <v>2607.4413623044343</v>
          </cell>
          <cell r="AW13">
            <v>159.74267515923569</v>
          </cell>
          <cell r="AY13">
            <v>1.6299999999999999E-2</v>
          </cell>
          <cell r="AZ13">
            <v>0.21779999999999999</v>
          </cell>
          <cell r="BB13">
            <v>1142.7</v>
          </cell>
          <cell r="BC13">
            <v>1108.7</v>
          </cell>
          <cell r="BD13">
            <v>1192.3</v>
          </cell>
          <cell r="BF13">
            <v>0</v>
          </cell>
          <cell r="BJ13">
            <v>143.69999999999999</v>
          </cell>
          <cell r="BK13">
            <v>849.3</v>
          </cell>
          <cell r="BL13">
            <v>1410.3</v>
          </cell>
          <cell r="BM13">
            <v>6.6401000000000003</v>
          </cell>
          <cell r="BN13">
            <v>5096.442</v>
          </cell>
          <cell r="BO13">
            <v>5317.6579999999994</v>
          </cell>
          <cell r="BQ13">
            <v>59.137456353693253</v>
          </cell>
          <cell r="BR13">
            <v>1652.5453912071521</v>
          </cell>
          <cell r="BS13">
            <v>7370.3524447838981</v>
          </cell>
          <cell r="BT13">
            <v>861.37110469297716</v>
          </cell>
          <cell r="BU13">
            <v>3841.7151269306783</v>
          </cell>
          <cell r="BV13">
            <v>202.88383757961782</v>
          </cell>
          <cell r="BX13">
            <v>1.9400000000000001E-2</v>
          </cell>
          <cell r="BY13">
            <v>0.25879999999999997</v>
          </cell>
          <cell r="CA13">
            <v>1353.7</v>
          </cell>
          <cell r="CB13">
            <v>1409.7</v>
          </cell>
          <cell r="CC13">
            <v>1530.1</v>
          </cell>
          <cell r="CE13">
            <v>0</v>
          </cell>
          <cell r="CI13">
            <v>219.2</v>
          </cell>
          <cell r="CJ13">
            <v>1115.0999999999999</v>
          </cell>
          <cell r="CK13">
            <v>1699.7</v>
          </cell>
          <cell r="CL13">
            <v>10.007999999999999</v>
          </cell>
          <cell r="CM13">
            <v>6010.4280000000008</v>
          </cell>
          <cell r="CN13">
            <v>6793.6440000000002</v>
          </cell>
          <cell r="CP13">
            <v>80.983937712004064</v>
          </cell>
          <cell r="CQ13">
            <v>2044.6214172799814</v>
          </cell>
          <cell r="CR13">
            <v>9078.1190927231182</v>
          </cell>
          <cell r="CS13">
            <v>1136.4403415929935</v>
          </cell>
          <cell r="CT13">
            <v>5045.7951166728917</v>
          </cell>
          <cell r="CU13">
            <v>239.26863057324843</v>
          </cell>
          <cell r="CW13">
            <v>1.44E-2</v>
          </cell>
          <cell r="CX13">
            <v>0.19370000000000001</v>
          </cell>
          <cell r="CZ13">
            <v>837.6</v>
          </cell>
          <cell r="DA13">
            <v>696.6</v>
          </cell>
          <cell r="DB13">
            <v>747.1</v>
          </cell>
          <cell r="DD13">
            <v>0</v>
          </cell>
          <cell r="DH13">
            <v>84.4</v>
          </cell>
          <cell r="DI13">
            <v>501.1</v>
          </cell>
          <cell r="DJ13">
            <v>1001.2</v>
          </cell>
          <cell r="DK13">
            <v>1.4408000000000001</v>
          </cell>
          <cell r="DL13">
            <v>3744.0720000000001</v>
          </cell>
          <cell r="DM13">
            <v>3339.5369999999998</v>
          </cell>
          <cell r="DO13">
            <v>32.297817041124567</v>
          </cell>
          <cell r="DP13">
            <v>1122.7760284224098</v>
          </cell>
          <cell r="DQ13">
            <v>5018.8088470481716</v>
          </cell>
          <cell r="DR13">
            <v>508.15801676250271</v>
          </cell>
          <cell r="DS13">
            <v>2271.4663349283869</v>
          </cell>
          <cell r="DT13">
            <v>149.04745222929935</v>
          </cell>
          <cell r="DV13">
            <v>2.35E-2</v>
          </cell>
          <cell r="DW13">
            <v>0.31209999999999999</v>
          </cell>
          <cell r="DY13">
            <v>1246.5999999999999</v>
          </cell>
          <cell r="DZ13">
            <v>977.1</v>
          </cell>
          <cell r="EA13">
            <v>1067</v>
          </cell>
          <cell r="EC13">
            <v>0</v>
          </cell>
          <cell r="EG13">
            <v>170</v>
          </cell>
          <cell r="EH13">
            <v>697.7</v>
          </cell>
          <cell r="EI13">
            <v>1477</v>
          </cell>
          <cell r="EJ13">
            <v>4.1554000000000002</v>
          </cell>
          <cell r="EK13">
            <v>5509.9719999999998</v>
          </cell>
          <cell r="EL13">
            <v>4716.1400000000003</v>
          </cell>
          <cell r="EN13">
            <v>68.035939379750999</v>
          </cell>
          <cell r="EO13">
            <v>1642.3197892006294</v>
          </cell>
          <cell r="EP13">
            <v>7259.0534682667821</v>
          </cell>
          <cell r="EQ13">
            <v>718.11231015767999</v>
          </cell>
          <cell r="ER13">
            <v>3174.0564108969456</v>
          </cell>
          <cell r="ES13">
            <v>219.34601910828025</v>
          </cell>
        </row>
        <row r="14">
          <cell r="B14">
            <v>2.3641000000000001</v>
          </cell>
          <cell r="D14">
            <v>3.3180999999999998</v>
          </cell>
          <cell r="F14">
            <v>15</v>
          </cell>
          <cell r="G14">
            <v>0</v>
          </cell>
          <cell r="K14">
            <v>0</v>
          </cell>
          <cell r="M14">
            <v>0.184</v>
          </cell>
          <cell r="N14">
            <v>-2.9000000000000001E-2</v>
          </cell>
          <cell r="O14">
            <v>2.7119</v>
          </cell>
          <cell r="P14">
            <v>0</v>
          </cell>
          <cell r="Q14">
            <v>0</v>
          </cell>
          <cell r="W14">
            <v>2.3641000000000001</v>
          </cell>
          <cell r="Z14">
            <v>1.11E-2</v>
          </cell>
          <cell r="AA14">
            <v>0.1613</v>
          </cell>
          <cell r="AC14">
            <v>806.7</v>
          </cell>
          <cell r="AD14">
            <v>687.4</v>
          </cell>
          <cell r="AE14">
            <v>713.6</v>
          </cell>
          <cell r="AG14">
            <v>0</v>
          </cell>
          <cell r="AK14">
            <v>76.8</v>
          </cell>
          <cell r="AL14">
            <v>477.7</v>
          </cell>
          <cell r="AM14">
            <v>963.1</v>
          </cell>
          <cell r="AN14">
            <v>2.3338999999999999</v>
          </cell>
          <cell r="AO14">
            <v>3904.4279999999999</v>
          </cell>
          <cell r="AP14">
            <v>3453.8240000000001</v>
          </cell>
          <cell r="AR14">
            <v>39.986982146173908</v>
          </cell>
          <cell r="AS14">
            <v>1077.8019948023848</v>
          </cell>
          <cell r="AT14">
            <v>5216.5616548435419</v>
          </cell>
          <cell r="AU14">
            <v>483.83419680712933</v>
          </cell>
          <cell r="AV14">
            <v>2341.757512546506</v>
          </cell>
          <cell r="AW14">
            <v>155.43105095541401</v>
          </cell>
          <cell r="AY14">
            <v>1.4999999999999999E-2</v>
          </cell>
          <cell r="AZ14">
            <v>0.2165</v>
          </cell>
          <cell r="BB14">
            <v>1063.3</v>
          </cell>
          <cell r="BC14">
            <v>993.8</v>
          </cell>
          <cell r="BD14">
            <v>1041.3</v>
          </cell>
          <cell r="BF14">
            <v>0</v>
          </cell>
          <cell r="BJ14">
            <v>145.6</v>
          </cell>
          <cell r="BK14">
            <v>723.2</v>
          </cell>
          <cell r="BL14">
            <v>1294.3</v>
          </cell>
          <cell r="BM14">
            <v>5.2617000000000003</v>
          </cell>
          <cell r="BN14">
            <v>5114.472999999999</v>
          </cell>
          <cell r="BO14">
            <v>5008.6529999999993</v>
          </cell>
          <cell r="BQ14">
            <v>65.05118973554508</v>
          </cell>
          <cell r="BR14">
            <v>1489.7751810256473</v>
          </cell>
          <cell r="BS14">
            <v>7165.8186207333629</v>
          </cell>
          <cell r="BT14">
            <v>737.71105454642611</v>
          </cell>
          <cell r="BU14">
            <v>3548.3901723683093</v>
          </cell>
          <cell r="BV14">
            <v>203.60163216560505</v>
          </cell>
          <cell r="BX14">
            <v>1.8599999999999998E-2</v>
          </cell>
          <cell r="BY14">
            <v>0.26750000000000002</v>
          </cell>
          <cell r="CA14">
            <v>1300.5</v>
          </cell>
          <cell r="CB14">
            <v>1272.3</v>
          </cell>
          <cell r="CC14">
            <v>1344.5</v>
          </cell>
          <cell r="CE14">
            <v>0</v>
          </cell>
          <cell r="CI14">
            <v>223.8</v>
          </cell>
          <cell r="CJ14">
            <v>947.8</v>
          </cell>
          <cell r="CK14">
            <v>1599.8</v>
          </cell>
          <cell r="CL14">
            <v>8.6996000000000002</v>
          </cell>
          <cell r="CM14">
            <v>6229.3950000000004</v>
          </cell>
          <cell r="CN14">
            <v>6440.1549999999997</v>
          </cell>
          <cell r="CP14">
            <v>92.710461827380641</v>
          </cell>
          <cell r="CQ14">
            <v>1872.904514384009</v>
          </cell>
          <cell r="CR14">
            <v>8971.2126238994024</v>
          </cell>
          <cell r="CS14">
            <v>973.86409729489469</v>
          </cell>
          <cell r="CT14">
            <v>4664.8090260425452</v>
          </cell>
          <cell r="CU14">
            <v>247.98546974522293</v>
          </cell>
          <cell r="CW14">
            <v>1.32E-2</v>
          </cell>
          <cell r="CX14">
            <v>0.1905</v>
          </cell>
          <cell r="CZ14">
            <v>777.2</v>
          </cell>
          <cell r="DA14">
            <v>673.7</v>
          </cell>
          <cell r="DB14">
            <v>705.5</v>
          </cell>
          <cell r="DD14">
            <v>0</v>
          </cell>
          <cell r="DH14">
            <v>95.6</v>
          </cell>
          <cell r="DI14">
            <v>475.1</v>
          </cell>
          <cell r="DJ14">
            <v>931.8</v>
          </cell>
          <cell r="DK14">
            <v>0.20630000000000001</v>
          </cell>
          <cell r="DL14">
            <v>3753.8760000000002</v>
          </cell>
          <cell r="DM14">
            <v>3407.5650000000001</v>
          </cell>
          <cell r="DO14">
            <v>35.710139436334416</v>
          </cell>
          <cell r="DP14">
            <v>1050.2907264181665</v>
          </cell>
          <cell r="DQ14">
            <v>5072.9042085997444</v>
          </cell>
          <cell r="DR14">
            <v>484.6229152650543</v>
          </cell>
          <cell r="DS14">
            <v>2340.7286807302121</v>
          </cell>
          <cell r="DT14">
            <v>149.43773885350319</v>
          </cell>
          <cell r="DV14">
            <v>2.3599999999999999E-2</v>
          </cell>
          <cell r="DW14">
            <v>0.33710000000000001</v>
          </cell>
          <cell r="DY14">
            <v>1285.2</v>
          </cell>
          <cell r="DZ14">
            <v>1046.2</v>
          </cell>
          <cell r="EA14">
            <v>1117.3</v>
          </cell>
          <cell r="EC14">
            <v>0</v>
          </cell>
          <cell r="EG14">
            <v>220.4</v>
          </cell>
          <cell r="EH14">
            <v>729.6</v>
          </cell>
          <cell r="EI14">
            <v>1525.3</v>
          </cell>
          <cell r="EJ14">
            <v>2.8561000000000001</v>
          </cell>
          <cell r="EK14">
            <v>6117.5519999999997</v>
          </cell>
          <cell r="EL14">
            <v>5318.348</v>
          </cell>
          <cell r="EN14">
            <v>86.035100438250524</v>
          </cell>
          <cell r="EO14">
            <v>1705.1194708875973</v>
          </cell>
          <cell r="EP14">
            <v>8116.3686814249631</v>
          </cell>
          <cell r="EQ14">
            <v>762.16292221545393</v>
          </cell>
          <cell r="ER14">
            <v>3627.8955097455605</v>
          </cell>
          <cell r="ES14">
            <v>243.53312101910825</v>
          </cell>
        </row>
        <row r="15">
          <cell r="B15">
            <v>2.5156999999999998</v>
          </cell>
          <cell r="D15">
            <v>3.3384</v>
          </cell>
          <cell r="F15">
            <v>16</v>
          </cell>
          <cell r="G15">
            <v>0</v>
          </cell>
          <cell r="K15">
            <v>0</v>
          </cell>
          <cell r="M15">
            <v>0.153</v>
          </cell>
          <cell r="N15">
            <v>-8.6999999999999994E-3</v>
          </cell>
          <cell r="O15">
            <v>2.7321</v>
          </cell>
          <cell r="P15">
            <v>0</v>
          </cell>
          <cell r="Q15">
            <v>0</v>
          </cell>
          <cell r="W15">
            <v>2.5156999999999998</v>
          </cell>
          <cell r="Z15">
            <v>1.04E-2</v>
          </cell>
          <cell r="AA15">
            <v>0.1608</v>
          </cell>
          <cell r="AC15">
            <v>765.4</v>
          </cell>
          <cell r="AD15">
            <v>642.4</v>
          </cell>
          <cell r="AE15">
            <v>653.29999999999995</v>
          </cell>
          <cell r="AG15">
            <v>0</v>
          </cell>
          <cell r="AK15">
            <v>63.7</v>
          </cell>
          <cell r="AL15">
            <v>415.2</v>
          </cell>
          <cell r="AM15">
            <v>915.2</v>
          </cell>
          <cell r="AN15">
            <v>1.4422999999999999</v>
          </cell>
          <cell r="AO15">
            <v>3949.4639999999999</v>
          </cell>
          <cell r="AP15">
            <v>3371.0279999999998</v>
          </cell>
          <cell r="AR15">
            <v>38.70129559504484</v>
          </cell>
          <cell r="AS15">
            <v>1006.9954170700083</v>
          </cell>
          <cell r="AT15">
            <v>5196.0963520812429</v>
          </cell>
          <cell r="AU15">
            <v>420.05800789890912</v>
          </cell>
          <cell r="AV15">
            <v>2167.4993207583711</v>
          </cell>
          <cell r="AW15">
            <v>157.22388535031845</v>
          </cell>
          <cell r="AY15">
            <v>1.43E-2</v>
          </cell>
          <cell r="AZ15">
            <v>0.21940000000000001</v>
          </cell>
          <cell r="BB15">
            <v>1024.4000000000001</v>
          </cell>
          <cell r="BC15">
            <v>960.7</v>
          </cell>
          <cell r="BD15">
            <v>983.8</v>
          </cell>
          <cell r="BF15">
            <v>0</v>
          </cell>
          <cell r="BJ15">
            <v>130.9</v>
          </cell>
          <cell r="BK15">
            <v>657.4</v>
          </cell>
          <cell r="BL15">
            <v>1254</v>
          </cell>
          <cell r="BM15">
            <v>3.8919999999999999</v>
          </cell>
          <cell r="BN15">
            <v>5255.1720000000005</v>
          </cell>
          <cell r="BO15">
            <v>5046.8939999999993</v>
          </cell>
          <cell r="BQ15">
            <v>66.689541500048975</v>
          </cell>
          <cell r="BR15">
            <v>1421.9091286014025</v>
          </cell>
          <cell r="BS15">
            <v>7294.3938297251943</v>
          </cell>
          <cell r="BT15">
            <v>670.30557956800567</v>
          </cell>
          <cell r="BU15">
            <v>3438.6676231838692</v>
          </cell>
          <cell r="BV15">
            <v>209.20270700636945</v>
          </cell>
          <cell r="BX15">
            <v>1.78E-2</v>
          </cell>
          <cell r="BY15">
            <v>0.27229999999999999</v>
          </cell>
          <cell r="CA15">
            <v>1257.7</v>
          </cell>
          <cell r="CB15">
            <v>1252.8</v>
          </cell>
          <cell r="CC15">
            <v>1289.3</v>
          </cell>
          <cell r="CE15">
            <v>0</v>
          </cell>
          <cell r="CI15">
            <v>199.6</v>
          </cell>
          <cell r="CJ15">
            <v>881.5</v>
          </cell>
          <cell r="CK15">
            <v>1560.7</v>
          </cell>
          <cell r="CL15">
            <v>8.782</v>
          </cell>
          <cell r="CM15">
            <v>6426.8470000000007</v>
          </cell>
          <cell r="CN15">
            <v>6588.3230000000003</v>
          </cell>
          <cell r="CP15">
            <v>93.186275716976169</v>
          </cell>
          <cell r="CQ15">
            <v>1803.5151510314518</v>
          </cell>
          <cell r="CR15">
            <v>9215.9624217707187</v>
          </cell>
          <cell r="CS15">
            <v>903.81547342364081</v>
          </cell>
          <cell r="CT15">
            <v>4618.4970691948047</v>
          </cell>
          <cell r="CU15">
            <v>255.84582006369428</v>
          </cell>
          <cell r="CW15">
            <v>1.24E-2</v>
          </cell>
          <cell r="CX15">
            <v>0.1908</v>
          </cell>
          <cell r="CZ15">
            <v>750.7</v>
          </cell>
          <cell r="DA15">
            <v>679.9</v>
          </cell>
          <cell r="DB15">
            <v>696.7</v>
          </cell>
          <cell r="DD15">
            <v>0</v>
          </cell>
          <cell r="DH15">
            <v>91.4</v>
          </cell>
          <cell r="DI15">
            <v>458</v>
          </cell>
          <cell r="DJ15">
            <v>912.2</v>
          </cell>
          <cell r="DK15">
            <v>-0.83909999999999996</v>
          </cell>
          <cell r="DL15">
            <v>3866.1050000000005</v>
          </cell>
          <cell r="DM15">
            <v>3588.0050000000006</v>
          </cell>
          <cell r="DO15">
            <v>35.971885465654694</v>
          </cell>
          <cell r="DP15">
            <v>1024.805737688856</v>
          </cell>
          <cell r="DQ15">
            <v>5277.7495490976089</v>
          </cell>
          <cell r="DR15">
            <v>467.03100539471677</v>
          </cell>
          <cell r="DS15">
            <v>2405.2096777827915</v>
          </cell>
          <cell r="DT15">
            <v>153.90545382165607</v>
          </cell>
          <cell r="DV15">
            <v>2.24E-2</v>
          </cell>
          <cell r="DW15">
            <v>0.34110000000000001</v>
          </cell>
          <cell r="DY15">
            <v>1241.4000000000001</v>
          </cell>
          <cell r="DZ15">
            <v>1060</v>
          </cell>
          <cell r="EA15">
            <v>1097.2</v>
          </cell>
          <cell r="EC15">
            <v>0</v>
          </cell>
          <cell r="EG15">
            <v>195</v>
          </cell>
          <cell r="EH15">
            <v>699.4</v>
          </cell>
          <cell r="EI15">
            <v>1491.5</v>
          </cell>
          <cell r="EJ15">
            <v>4.3856000000000002</v>
          </cell>
          <cell r="EK15">
            <v>6306.3120000000008</v>
          </cell>
          <cell r="EL15">
            <v>5573.7760000000007</v>
          </cell>
          <cell r="EN15">
            <v>81.672640262389862</v>
          </cell>
          <cell r="EO15">
            <v>1658.8422498839363</v>
          </cell>
          <cell r="EP15">
            <v>8426.9186294103965</v>
          </cell>
          <cell r="EQ15">
            <v>726.07531289804911</v>
          </cell>
          <cell r="ER15">
            <v>3688.4625895220897</v>
          </cell>
          <cell r="ES15">
            <v>251.04745222929938</v>
          </cell>
        </row>
        <row r="16">
          <cell r="B16">
            <v>2.6684000000000001</v>
          </cell>
          <cell r="D16">
            <v>3.3471000000000002</v>
          </cell>
          <cell r="F16">
            <v>16</v>
          </cell>
          <cell r="G16">
            <v>0</v>
          </cell>
          <cell r="K16">
            <v>0</v>
          </cell>
          <cell r="M16">
            <v>0.153</v>
          </cell>
          <cell r="N16">
            <v>0</v>
          </cell>
          <cell r="O16">
            <v>2.7408999999999999</v>
          </cell>
          <cell r="P16">
            <v>0</v>
          </cell>
          <cell r="Q16">
            <v>0</v>
          </cell>
          <cell r="W16">
            <v>2.6684000000000001</v>
          </cell>
          <cell r="Z16">
            <v>1.06E-2</v>
          </cell>
          <cell r="AA16">
            <v>0.17449999999999999</v>
          </cell>
          <cell r="AC16">
            <v>781.7</v>
          </cell>
          <cell r="AD16">
            <v>669.8</v>
          </cell>
          <cell r="AE16">
            <v>673.2</v>
          </cell>
          <cell r="AG16">
            <v>0</v>
          </cell>
          <cell r="AK16">
            <v>65.7</v>
          </cell>
          <cell r="AL16">
            <v>429.8</v>
          </cell>
          <cell r="AM16">
            <v>936.4</v>
          </cell>
          <cell r="AN16">
            <v>1.9649000000000001</v>
          </cell>
          <cell r="AO16">
            <v>4283.7160000000003</v>
          </cell>
          <cell r="AP16">
            <v>3689.1360000000004</v>
          </cell>
          <cell r="AR16">
            <v>40.101445684287548</v>
          </cell>
          <cell r="AS16">
            <v>1032.4192413937276</v>
          </cell>
          <cell r="AT16">
            <v>5657.657442837628</v>
          </cell>
          <cell r="AU16">
            <v>434.79251373499983</v>
          </cell>
          <cell r="AV16">
            <v>2382.6629752677991</v>
          </cell>
          <cell r="AW16">
            <v>170.53009554140129</v>
          </cell>
          <cell r="AY16">
            <v>1.44E-2</v>
          </cell>
          <cell r="AZ16">
            <v>0.23549999999999999</v>
          </cell>
          <cell r="BB16">
            <v>1034.0999999999999</v>
          </cell>
          <cell r="BC16">
            <v>994.6</v>
          </cell>
          <cell r="BD16">
            <v>1003.2</v>
          </cell>
          <cell r="BF16">
            <v>0</v>
          </cell>
          <cell r="BJ16">
            <v>126.9</v>
          </cell>
          <cell r="BK16">
            <v>673.7</v>
          </cell>
          <cell r="BL16">
            <v>1268.8</v>
          </cell>
          <cell r="BM16">
            <v>5.5133000000000001</v>
          </cell>
          <cell r="BN16">
            <v>5635.8449999999993</v>
          </cell>
          <cell r="BO16">
            <v>5467.4400000000005</v>
          </cell>
          <cell r="BQ16">
            <v>64.076853453726542</v>
          </cell>
          <cell r="BR16">
            <v>1442.1611352411353</v>
          </cell>
          <cell r="BS16">
            <v>7859.7781870641875</v>
          </cell>
          <cell r="BT16">
            <v>685.54744547697067</v>
          </cell>
          <cell r="BU16">
            <v>3736.2335778494903</v>
          </cell>
          <cell r="BV16">
            <v>224.35688694267512</v>
          </cell>
          <cell r="BX16">
            <v>1.78E-2</v>
          </cell>
          <cell r="BY16">
            <v>0.28989999999999999</v>
          </cell>
          <cell r="CA16">
            <v>1257.0999999999999</v>
          </cell>
          <cell r="CB16">
            <v>1293.2</v>
          </cell>
          <cell r="CC16">
            <v>1308.0999999999999</v>
          </cell>
          <cell r="CE16">
            <v>0</v>
          </cell>
          <cell r="CI16">
            <v>191.1</v>
          </cell>
          <cell r="CJ16">
            <v>900.5</v>
          </cell>
          <cell r="CK16">
            <v>1565.8</v>
          </cell>
          <cell r="CL16">
            <v>9.8417999999999992</v>
          </cell>
          <cell r="CM16">
            <v>6826.052999999999</v>
          </cell>
          <cell r="CN16">
            <v>7102.9829999999993</v>
          </cell>
          <cell r="CP16">
            <v>87.740663245298862</v>
          </cell>
          <cell r="CQ16">
            <v>1816.3559948424206</v>
          </cell>
          <cell r="CR16">
            <v>9862.8130519943443</v>
          </cell>
          <cell r="CS16">
            <v>920.55388761332165</v>
          </cell>
          <cell r="CT16">
            <v>4998.6076097403366</v>
          </cell>
          <cell r="CU16">
            <v>271.73777866242034</v>
          </cell>
          <cell r="CW16">
            <v>1.26E-2</v>
          </cell>
          <cell r="CX16">
            <v>0.2069</v>
          </cell>
          <cell r="CZ16">
            <v>763.7</v>
          </cell>
          <cell r="DA16">
            <v>699.3</v>
          </cell>
          <cell r="DB16">
            <v>705.9</v>
          </cell>
          <cell r="DD16">
            <v>0</v>
          </cell>
          <cell r="DH16">
            <v>89.1</v>
          </cell>
          <cell r="DI16">
            <v>463.6</v>
          </cell>
          <cell r="DJ16">
            <v>927.4</v>
          </cell>
          <cell r="DK16">
            <v>0.24790000000000001</v>
          </cell>
          <cell r="DL16">
            <v>4169.8020000000006</v>
          </cell>
          <cell r="DM16">
            <v>3854.2139999999999</v>
          </cell>
          <cell r="DO16">
            <v>35.234528784535428</v>
          </cell>
          <cell r="DP16">
            <v>1040.6414031740233</v>
          </cell>
          <cell r="DQ16">
            <v>5681.9020613301673</v>
          </cell>
          <cell r="DR16">
            <v>472.08449455579455</v>
          </cell>
          <cell r="DS16">
            <v>2577.581340274638</v>
          </cell>
          <cell r="DT16">
            <v>165.99530254777071</v>
          </cell>
          <cell r="DV16">
            <v>2.1999999999999999E-2</v>
          </cell>
          <cell r="DW16">
            <v>0.35770000000000002</v>
          </cell>
          <cell r="DY16">
            <v>1218.3</v>
          </cell>
          <cell r="DZ16">
            <v>1057.2</v>
          </cell>
          <cell r="EA16">
            <v>1072.5999999999999</v>
          </cell>
          <cell r="EC16">
            <v>0</v>
          </cell>
          <cell r="EG16">
            <v>176.8</v>
          </cell>
          <cell r="EH16">
            <v>684</v>
          </cell>
          <cell r="EI16">
            <v>1463.3</v>
          </cell>
          <cell r="EJ16">
            <v>4.5987999999999998</v>
          </cell>
          <cell r="EK16">
            <v>6591.0029999999997</v>
          </cell>
          <cell r="EL16">
            <v>5802.7659999999996</v>
          </cell>
          <cell r="EN16">
            <v>74.945445429266954</v>
          </cell>
          <cell r="EO16">
            <v>1624.9188072023783</v>
          </cell>
          <cell r="EP16">
            <v>8790.8107469648676</v>
          </cell>
          <cell r="EQ16">
            <v>706.48017665041391</v>
          </cell>
          <cell r="ER16">
            <v>3822.0577556787393</v>
          </cell>
          <cell r="ES16">
            <v>262.3806926751592</v>
          </cell>
        </row>
        <row r="17">
          <cell r="B17">
            <v>2.8214000000000001</v>
          </cell>
          <cell r="D17">
            <v>3.3443999999999998</v>
          </cell>
          <cell r="F17">
            <v>16</v>
          </cell>
          <cell r="G17">
            <v>0</v>
          </cell>
          <cell r="K17">
            <v>0</v>
          </cell>
          <cell r="M17">
            <v>0.153</v>
          </cell>
          <cell r="N17">
            <v>-2.7000000000000001E-3</v>
          </cell>
          <cell r="O17">
            <v>2.7381000000000002</v>
          </cell>
          <cell r="P17">
            <v>0</v>
          </cell>
          <cell r="Q17">
            <v>0</v>
          </cell>
          <cell r="W17">
            <v>2.8214000000000001</v>
          </cell>
          <cell r="Z17">
            <v>1.04E-2</v>
          </cell>
          <cell r="AA17">
            <v>0.18149999999999999</v>
          </cell>
          <cell r="AC17">
            <v>769</v>
          </cell>
          <cell r="AD17">
            <v>658.3</v>
          </cell>
          <cell r="AE17">
            <v>657.7</v>
          </cell>
          <cell r="AG17">
            <v>0</v>
          </cell>
          <cell r="AK17">
            <v>65.7</v>
          </cell>
          <cell r="AL17">
            <v>418.3</v>
          </cell>
          <cell r="AM17">
            <v>920</v>
          </cell>
          <cell r="AN17">
            <v>1.9505999999999999</v>
          </cell>
          <cell r="AO17">
            <v>4460.2</v>
          </cell>
          <cell r="AP17">
            <v>3814.6600000000003</v>
          </cell>
          <cell r="AR17">
            <v>40.208659774558512</v>
          </cell>
          <cell r="AS17">
            <v>1012.7642272513381</v>
          </cell>
          <cell r="AT17">
            <v>5874.0325180577611</v>
          </cell>
          <cell r="AU17">
            <v>423.42812849408102</v>
          </cell>
          <cell r="AV17">
            <v>2455.88314526567</v>
          </cell>
          <cell r="AW17">
            <v>177.55573248407643</v>
          </cell>
          <cell r="AY17">
            <v>1.41E-2</v>
          </cell>
          <cell r="AZ17">
            <v>0.24429999999999999</v>
          </cell>
          <cell r="BB17">
            <v>1014.5</v>
          </cell>
          <cell r="BC17">
            <v>977.6</v>
          </cell>
          <cell r="BD17">
            <v>978.2</v>
          </cell>
          <cell r="BF17">
            <v>0</v>
          </cell>
          <cell r="BJ17">
            <v>128.5</v>
          </cell>
          <cell r="BK17">
            <v>654.70000000000005</v>
          </cell>
          <cell r="BL17">
            <v>1243.0999999999999</v>
          </cell>
          <cell r="BM17">
            <v>5.0808</v>
          </cell>
          <cell r="BN17">
            <v>5853.665</v>
          </cell>
          <cell r="BO17">
            <v>5644.2139999999999</v>
          </cell>
          <cell r="BQ17">
            <v>65.001972628036555</v>
          </cell>
          <cell r="BR17">
            <v>1410.8302342946865</v>
          </cell>
          <cell r="BS17">
            <v>8140.4904518803405</v>
          </cell>
          <cell r="BT17">
            <v>667.19138183882444</v>
          </cell>
          <cell r="BU17">
            <v>3849.6942732100169</v>
          </cell>
          <cell r="BV17">
            <v>233.02806528662418</v>
          </cell>
          <cell r="BX17">
            <v>1.7500000000000002E-2</v>
          </cell>
          <cell r="BY17">
            <v>0.3019</v>
          </cell>
          <cell r="CA17">
            <v>1236.5999999999999</v>
          </cell>
          <cell r="CB17">
            <v>1282.8</v>
          </cell>
          <cell r="CC17">
            <v>1285.5</v>
          </cell>
          <cell r="CE17">
            <v>0</v>
          </cell>
          <cell r="CI17">
            <v>195.1</v>
          </cell>
          <cell r="CJ17">
            <v>883.7</v>
          </cell>
          <cell r="CK17">
            <v>1539.7</v>
          </cell>
          <cell r="CL17">
            <v>9.6508000000000003</v>
          </cell>
          <cell r="CM17">
            <v>7110.45</v>
          </cell>
          <cell r="CN17">
            <v>7391.625</v>
          </cell>
          <cell r="CP17">
            <v>89.15598019069877</v>
          </cell>
          <cell r="CQ17">
            <v>1785.9635466604575</v>
          </cell>
          <cell r="CR17">
            <v>10269.290393297631</v>
          </cell>
          <cell r="CS17">
            <v>904.98049702742219</v>
          </cell>
          <cell r="CT17">
            <v>5203.6378579076772</v>
          </cell>
          <cell r="CU17">
            <v>283.05931528662421</v>
          </cell>
          <cell r="CW17">
            <v>1.24E-2</v>
          </cell>
          <cell r="CX17">
            <v>0.21529999999999999</v>
          </cell>
          <cell r="CZ17">
            <v>751.8</v>
          </cell>
          <cell r="DA17">
            <v>695</v>
          </cell>
          <cell r="DB17">
            <v>696</v>
          </cell>
          <cell r="DD17">
            <v>0</v>
          </cell>
          <cell r="DH17">
            <v>91.4</v>
          </cell>
          <cell r="DI17">
            <v>457</v>
          </cell>
          <cell r="DJ17">
            <v>913.1</v>
          </cell>
          <cell r="DK17">
            <v>-5.9799999999999999E-2</v>
          </cell>
          <cell r="DL17">
            <v>4345.4039999999995</v>
          </cell>
          <cell r="DM17">
            <v>4022.88</v>
          </cell>
          <cell r="DO17">
            <v>36.528408723954129</v>
          </cell>
          <cell r="DP17">
            <v>1025.1607532479968</v>
          </cell>
          <cell r="DQ17">
            <v>5925.4291537734216</v>
          </cell>
          <cell r="DR17">
            <v>466.05038354238053</v>
          </cell>
          <cell r="DS17">
            <v>2693.7712168749595</v>
          </cell>
          <cell r="DT17">
            <v>172.98582802547767</v>
          </cell>
          <cell r="DV17">
            <v>2.1600000000000001E-2</v>
          </cell>
          <cell r="DW17">
            <v>0.3705</v>
          </cell>
          <cell r="DY17">
            <v>1194.3</v>
          </cell>
          <cell r="DZ17">
            <v>1049.0999999999999</v>
          </cell>
          <cell r="EA17">
            <v>1053.5</v>
          </cell>
          <cell r="EC17">
            <v>0</v>
          </cell>
          <cell r="EG17">
            <v>182.4</v>
          </cell>
          <cell r="EH17">
            <v>671.1</v>
          </cell>
          <cell r="EI17">
            <v>1434.7</v>
          </cell>
          <cell r="EJ17">
            <v>3.9571999999999998</v>
          </cell>
          <cell r="EK17">
            <v>6831.3959999999997</v>
          </cell>
          <cell r="EL17">
            <v>6026.0199999999995</v>
          </cell>
          <cell r="EN17">
            <v>77.244041122013797</v>
          </cell>
          <cell r="EO17">
            <v>1594.3679186436234</v>
          </cell>
          <cell r="EP17">
            <v>9119.7844946415262</v>
          </cell>
          <cell r="EQ17">
            <v>695.44587855562133</v>
          </cell>
          <cell r="ER17">
            <v>3977.9504253381538</v>
          </cell>
          <cell r="ES17">
            <v>271.95047770700637</v>
          </cell>
        </row>
        <row r="18">
          <cell r="B18">
            <v>2.9737</v>
          </cell>
          <cell r="D18">
            <v>3.3300999999999998</v>
          </cell>
          <cell r="F18">
            <v>16</v>
          </cell>
          <cell r="G18">
            <v>0</v>
          </cell>
          <cell r="K18">
            <v>0</v>
          </cell>
          <cell r="M18">
            <v>0.153</v>
          </cell>
          <cell r="N18">
            <v>-1.7000000000000001E-2</v>
          </cell>
          <cell r="O18">
            <v>2.7239</v>
          </cell>
          <cell r="P18">
            <v>0</v>
          </cell>
          <cell r="Q18">
            <v>0</v>
          </cell>
          <cell r="W18">
            <v>2.9737</v>
          </cell>
          <cell r="Z18">
            <v>1.0200000000000001E-2</v>
          </cell>
          <cell r="AA18">
            <v>0.18779999999999999</v>
          </cell>
          <cell r="AC18">
            <v>754.7</v>
          </cell>
          <cell r="AD18">
            <v>644.4</v>
          </cell>
          <cell r="AE18">
            <v>643.1</v>
          </cell>
          <cell r="AG18">
            <v>0</v>
          </cell>
          <cell r="AK18">
            <v>69.400000000000006</v>
          </cell>
          <cell r="AL18">
            <v>407.9</v>
          </cell>
          <cell r="AM18">
            <v>902.1</v>
          </cell>
          <cell r="AN18">
            <v>1.9330000000000001</v>
          </cell>
          <cell r="AO18">
            <v>4611.2170000000006</v>
          </cell>
          <cell r="AP18">
            <v>3929.3410000000003</v>
          </cell>
          <cell r="AR18">
            <v>43.83575323267106</v>
          </cell>
          <cell r="AS18">
            <v>992.46318823420347</v>
          </cell>
          <cell r="AT18">
            <v>6063.9500801109834</v>
          </cell>
          <cell r="AU18">
            <v>413.76173095152234</v>
          </cell>
          <cell r="AV18">
            <v>2528.0841761138017</v>
          </cell>
          <cell r="AW18">
            <v>183.5675557324841</v>
          </cell>
          <cell r="AY18">
            <v>1.37E-2</v>
          </cell>
          <cell r="AZ18">
            <v>0.25019999999999998</v>
          </cell>
          <cell r="BB18">
            <v>985.9</v>
          </cell>
          <cell r="BC18">
            <v>948.6</v>
          </cell>
          <cell r="BD18">
            <v>946.2</v>
          </cell>
          <cell r="BF18">
            <v>0</v>
          </cell>
          <cell r="BJ18">
            <v>132.9</v>
          </cell>
          <cell r="BK18">
            <v>631.20000000000005</v>
          </cell>
          <cell r="BL18">
            <v>1206.5999999999999</v>
          </cell>
          <cell r="BM18">
            <v>5.3059000000000003</v>
          </cell>
          <cell r="BN18">
            <v>5994.2719999999999</v>
          </cell>
          <cell r="BO18">
            <v>5752.8960000000006</v>
          </cell>
          <cell r="BQ18">
            <v>67.928906157891717</v>
          </cell>
          <cell r="BR18">
            <v>1368.195676794807</v>
          </cell>
          <cell r="BS18">
            <v>8318.6297149124275</v>
          </cell>
          <cell r="BT18">
            <v>645.03941740020821</v>
          </cell>
          <cell r="BU18">
            <v>3921.8396577932658</v>
          </cell>
          <cell r="BV18">
            <v>238.62547770700635</v>
          </cell>
          <cell r="BX18">
            <v>1.7000000000000001E-2</v>
          </cell>
          <cell r="BY18">
            <v>0.30809999999999998</v>
          </cell>
          <cell r="CA18">
            <v>1196.2</v>
          </cell>
          <cell r="CB18">
            <v>1245.5999999999999</v>
          </cell>
          <cell r="CC18">
            <v>1242.7</v>
          </cell>
          <cell r="CE18">
            <v>0</v>
          </cell>
          <cell r="CI18">
            <v>203.8</v>
          </cell>
          <cell r="CJ18">
            <v>852.2</v>
          </cell>
          <cell r="CK18">
            <v>1488.7</v>
          </cell>
          <cell r="CL18">
            <v>9.3069000000000006</v>
          </cell>
          <cell r="CM18">
            <v>7237.01</v>
          </cell>
          <cell r="CN18">
            <v>7518.335</v>
          </cell>
          <cell r="CP18">
            <v>94.154238283445565</v>
          </cell>
          <cell r="CQ18">
            <v>1727.427847986711</v>
          </cell>
          <cell r="CR18">
            <v>10450.938480319601</v>
          </cell>
          <cell r="CS18">
            <v>876.23015241430721</v>
          </cell>
          <cell r="CT18">
            <v>5301.1924221065583</v>
          </cell>
          <cell r="CU18">
            <v>288.09753184713378</v>
          </cell>
          <cell r="CW18">
            <v>1.21E-2</v>
          </cell>
          <cell r="CX18">
            <v>0.2203</v>
          </cell>
          <cell r="CZ18">
            <v>732.2</v>
          </cell>
          <cell r="DA18">
            <v>681.6</v>
          </cell>
          <cell r="DB18">
            <v>680.6</v>
          </cell>
          <cell r="DD18">
            <v>0</v>
          </cell>
          <cell r="DH18">
            <v>96.3</v>
          </cell>
          <cell r="DI18">
            <v>446.9</v>
          </cell>
          <cell r="DJ18">
            <v>889.8</v>
          </cell>
          <cell r="DK18">
            <v>-0.1245</v>
          </cell>
          <cell r="DL18">
            <v>4459.098</v>
          </cell>
          <cell r="DM18">
            <v>4144.8540000000003</v>
          </cell>
          <cell r="DO18">
            <v>37.666723481855122</v>
          </cell>
          <cell r="DP18">
            <v>1000.3686020662583</v>
          </cell>
          <cell r="DQ18">
            <v>6092.2447865835129</v>
          </cell>
          <cell r="DR18">
            <v>457.15785020056256</v>
          </cell>
          <cell r="DS18">
            <v>2784.0913077214259</v>
          </cell>
          <cell r="DT18">
            <v>177.51186305732483</v>
          </cell>
          <cell r="DV18">
            <v>2.0799999999999999E-2</v>
          </cell>
          <cell r="DW18">
            <v>0.37540000000000001</v>
          </cell>
          <cell r="DY18">
            <v>1147.2</v>
          </cell>
          <cell r="DZ18">
            <v>1015.8</v>
          </cell>
          <cell r="EA18">
            <v>1014.3</v>
          </cell>
          <cell r="EC18">
            <v>0</v>
          </cell>
          <cell r="EG18">
            <v>192.9</v>
          </cell>
          <cell r="EH18">
            <v>644.29999999999995</v>
          </cell>
          <cell r="EI18">
            <v>1378.1</v>
          </cell>
          <cell r="EJ18">
            <v>2.8565999999999998</v>
          </cell>
          <cell r="EK18">
            <v>6917.6160000000009</v>
          </cell>
          <cell r="EL18">
            <v>6116.2290000000003</v>
          </cell>
          <cell r="EN18">
            <v>80.9508398709132</v>
          </cell>
          <cell r="EO18">
            <v>1533.4576974928261</v>
          </cell>
          <cell r="EP18">
            <v>9246.7499158817427</v>
          </cell>
          <cell r="EQ18">
            <v>672.55698643311996</v>
          </cell>
          <cell r="ER18">
            <v>4055.5186281917136</v>
          </cell>
          <cell r="ES18">
            <v>275.38280254777072</v>
          </cell>
        </row>
        <row r="19">
          <cell r="B19">
            <v>3.1244999999999998</v>
          </cell>
          <cell r="D19">
            <v>3.3045</v>
          </cell>
          <cell r="F19">
            <v>16</v>
          </cell>
          <cell r="G19">
            <v>0</v>
          </cell>
          <cell r="K19">
            <v>0</v>
          </cell>
          <cell r="M19">
            <v>0.153</v>
          </cell>
          <cell r="N19">
            <v>-4.2599999999999999E-2</v>
          </cell>
          <cell r="O19">
            <v>2.6981999999999999</v>
          </cell>
          <cell r="P19">
            <v>0</v>
          </cell>
          <cell r="Q19">
            <v>0</v>
          </cell>
          <cell r="W19">
            <v>3.1244999999999998</v>
          </cell>
          <cell r="Z19">
            <v>1.09E-2</v>
          </cell>
          <cell r="AA19">
            <v>0.20930000000000001</v>
          </cell>
          <cell r="AC19">
            <v>796.9</v>
          </cell>
          <cell r="AD19">
            <v>690.6</v>
          </cell>
          <cell r="AE19">
            <v>692.4</v>
          </cell>
          <cell r="AG19">
            <v>0</v>
          </cell>
          <cell r="AK19">
            <v>76.2</v>
          </cell>
          <cell r="AL19">
            <v>443.3</v>
          </cell>
          <cell r="AM19">
            <v>956.1</v>
          </cell>
          <cell r="AN19">
            <v>1.6334</v>
          </cell>
          <cell r="AO19">
            <v>5124.067</v>
          </cell>
          <cell r="AP19">
            <v>4452.1319999999996</v>
          </cell>
          <cell r="AR19">
            <v>46.428116990269608</v>
          </cell>
          <cell r="AS19">
            <v>1056.6212850401982</v>
          </cell>
          <cell r="AT19">
            <v>6794.0748628084748</v>
          </cell>
          <cell r="AU19">
            <v>449.80143396836786</v>
          </cell>
          <cell r="AV19">
            <v>2892.2232204166053</v>
          </cell>
          <cell r="AW19">
            <v>203.98355891719746</v>
          </cell>
          <cell r="AY19">
            <v>1.47E-2</v>
          </cell>
          <cell r="AZ19">
            <v>0.28160000000000002</v>
          </cell>
          <cell r="BB19">
            <v>1050.7</v>
          </cell>
          <cell r="BC19">
            <v>1027.0999999999999</v>
          </cell>
          <cell r="BD19">
            <v>1027</v>
          </cell>
          <cell r="BF19">
            <v>0</v>
          </cell>
          <cell r="BJ19">
            <v>143.1</v>
          </cell>
          <cell r="BK19">
            <v>690.3</v>
          </cell>
          <cell r="BL19">
            <v>1291.0999999999999</v>
          </cell>
          <cell r="BM19">
            <v>5.8075999999999999</v>
          </cell>
          <cell r="BN19">
            <v>6713.973</v>
          </cell>
          <cell r="BO19">
            <v>6562.53</v>
          </cell>
          <cell r="BQ19">
            <v>58.192035400320989</v>
          </cell>
          <cell r="BR19">
            <v>1471.0305605255112</v>
          </cell>
          <cell r="BS19">
            <v>9399.8852817580155</v>
          </cell>
          <cell r="BT19">
            <v>704.97638258313305</v>
          </cell>
          <cell r="BU19">
            <v>4504.7990847062201</v>
          </cell>
          <cell r="BV19">
            <v>267.27599522292991</v>
          </cell>
          <cell r="BX19">
            <v>1.83E-2</v>
          </cell>
          <cell r="BY19">
            <v>0.34949999999999998</v>
          </cell>
          <cell r="CA19">
            <v>1285.0999999999999</v>
          </cell>
          <cell r="CB19">
            <v>1358.8</v>
          </cell>
          <cell r="CC19">
            <v>1356.4</v>
          </cell>
          <cell r="CE19">
            <v>0</v>
          </cell>
          <cell r="CI19">
            <v>222.1</v>
          </cell>
          <cell r="CJ19">
            <v>935.5</v>
          </cell>
          <cell r="CK19">
            <v>1605.2</v>
          </cell>
          <cell r="CL19">
            <v>9.7399000000000004</v>
          </cell>
          <cell r="CM19">
            <v>8186.0869999999995</v>
          </cell>
          <cell r="CN19">
            <v>8640.268</v>
          </cell>
          <cell r="CP19">
            <v>101.02410421316581</v>
          </cell>
          <cell r="CQ19">
            <v>1871.1375417109241</v>
          </cell>
          <cell r="CR19">
            <v>11919.146140698587</v>
          </cell>
          <cell r="CS19">
            <v>961.50333332755531</v>
          </cell>
          <cell r="CT19">
            <v>6124.7762332965276</v>
          </cell>
          <cell r="CU19">
            <v>325.87925955414011</v>
          </cell>
          <cell r="CW19">
            <v>1.2800000000000001E-2</v>
          </cell>
          <cell r="CX19">
            <v>0.24629999999999999</v>
          </cell>
          <cell r="CZ19">
            <v>773.7</v>
          </cell>
          <cell r="DA19">
            <v>715.3</v>
          </cell>
          <cell r="DB19">
            <v>715.9</v>
          </cell>
          <cell r="DD19">
            <v>0</v>
          </cell>
          <cell r="DH19">
            <v>99.2</v>
          </cell>
          <cell r="DI19">
            <v>469.3</v>
          </cell>
          <cell r="DJ19">
            <v>939.4</v>
          </cell>
          <cell r="DK19">
            <v>9.6699999999999994E-2</v>
          </cell>
          <cell r="DL19">
            <v>4959.4170000000004</v>
          </cell>
          <cell r="DM19">
            <v>4588.9189999999999</v>
          </cell>
          <cell r="DO19">
            <v>37.975224884778747</v>
          </cell>
          <cell r="DP19">
            <v>1054.7774599411953</v>
          </cell>
          <cell r="DQ19">
            <v>6761.1235182230621</v>
          </cell>
          <cell r="DR19">
            <v>479.66981351759051</v>
          </cell>
          <cell r="DS19">
            <v>3074.6835046477554</v>
          </cell>
          <cell r="DT19">
            <v>197.42902070063695</v>
          </cell>
          <cell r="DV19">
            <v>2.2700000000000001E-2</v>
          </cell>
          <cell r="DW19">
            <v>0.43180000000000002</v>
          </cell>
          <cell r="DY19">
            <v>1238</v>
          </cell>
          <cell r="DZ19">
            <v>1090.9000000000001</v>
          </cell>
          <cell r="EA19">
            <v>1087.8</v>
          </cell>
          <cell r="EC19">
            <v>0</v>
          </cell>
          <cell r="EG19">
            <v>201.6</v>
          </cell>
          <cell r="EH19">
            <v>689.5</v>
          </cell>
          <cell r="EI19">
            <v>1485.6</v>
          </cell>
          <cell r="EJ19">
            <v>3.6591999999999998</v>
          </cell>
          <cell r="EK19">
            <v>7861.2999999999993</v>
          </cell>
          <cell r="EL19">
            <v>6907.53</v>
          </cell>
          <cell r="EN19">
            <v>85.188131308194471</v>
          </cell>
          <cell r="EO19">
            <v>1650.1697397540654</v>
          </cell>
          <cell r="EP19">
            <v>10478.577847438315</v>
          </cell>
          <cell r="EQ19">
            <v>718.3681577018848</v>
          </cell>
          <cell r="ER19">
            <v>4561.6378014069678</v>
          </cell>
          <cell r="ES19">
            <v>312.94984076433116</v>
          </cell>
        </row>
        <row r="20">
          <cell r="B20">
            <v>3.2730000000000001</v>
          </cell>
          <cell r="D20">
            <v>3.2675000000000001</v>
          </cell>
          <cell r="F20">
            <v>16</v>
          </cell>
          <cell r="G20">
            <v>0</v>
          </cell>
          <cell r="K20">
            <v>0</v>
          </cell>
          <cell r="M20">
            <v>0.153</v>
          </cell>
          <cell r="N20">
            <v>-7.9600000000000004E-2</v>
          </cell>
          <cell r="O20">
            <v>2.6613000000000002</v>
          </cell>
          <cell r="P20">
            <v>0</v>
          </cell>
          <cell r="Q20">
            <v>0</v>
          </cell>
          <cell r="W20">
            <v>3.2730000000000001</v>
          </cell>
          <cell r="Z20">
            <v>1.03E-2</v>
          </cell>
          <cell r="AA20">
            <v>0.20749999999999999</v>
          </cell>
          <cell r="AC20">
            <v>758.9</v>
          </cell>
          <cell r="AD20">
            <v>623.70000000000005</v>
          </cell>
          <cell r="AE20">
            <v>632.6</v>
          </cell>
          <cell r="AG20">
            <v>0</v>
          </cell>
          <cell r="AK20">
            <v>64.5</v>
          </cell>
          <cell r="AL20">
            <v>397</v>
          </cell>
          <cell r="AM20">
            <v>903.4</v>
          </cell>
          <cell r="AN20">
            <v>1.5947</v>
          </cell>
          <cell r="AO20">
            <v>5114.9859999999999</v>
          </cell>
          <cell r="AP20">
            <v>4263.7240000000002</v>
          </cell>
          <cell r="AR20">
            <v>40.958136674032936</v>
          </cell>
          <cell r="AS20">
            <v>988.88867421970201</v>
          </cell>
          <cell r="AT20">
            <v>6665.109664240792</v>
          </cell>
          <cell r="AU20">
            <v>402.20548230972685</v>
          </cell>
          <cell r="AV20">
            <v>2710.8649507675591</v>
          </cell>
          <cell r="AW20">
            <v>203.62205414012737</v>
          </cell>
          <cell r="AY20">
            <v>1.41E-2</v>
          </cell>
          <cell r="AZ20">
            <v>0.28439999999999999</v>
          </cell>
          <cell r="BB20">
            <v>1017.5</v>
          </cell>
          <cell r="BC20">
            <v>958</v>
          </cell>
          <cell r="BD20">
            <v>966.8</v>
          </cell>
          <cell r="BF20">
            <v>0</v>
          </cell>
          <cell r="BJ20">
            <v>126.4</v>
          </cell>
          <cell r="BK20">
            <v>643</v>
          </cell>
          <cell r="BL20">
            <v>1243</v>
          </cell>
          <cell r="BM20">
            <v>5.2123999999999997</v>
          </cell>
          <cell r="BN20">
            <v>6827.4250000000002</v>
          </cell>
          <cell r="BO20">
            <v>6487.2280000000001</v>
          </cell>
          <cell r="BQ20">
            <v>64.644308541013615</v>
          </cell>
          <cell r="BR20">
            <v>1405.1601189900032</v>
          </cell>
          <cell r="BS20">
            <v>9428.6243984229204</v>
          </cell>
          <cell r="BT20">
            <v>655.30600485574678</v>
          </cell>
          <cell r="BU20">
            <v>4397.1032925820609</v>
          </cell>
          <cell r="BV20">
            <v>271.79239649681529</v>
          </cell>
          <cell r="BX20">
            <v>1.78E-2</v>
          </cell>
          <cell r="BY20">
            <v>0.35759999999999997</v>
          </cell>
          <cell r="CA20">
            <v>1259.4000000000001</v>
          </cell>
          <cell r="CB20">
            <v>1292.2</v>
          </cell>
          <cell r="CC20">
            <v>1300.2</v>
          </cell>
          <cell r="CE20">
            <v>0</v>
          </cell>
          <cell r="CI20">
            <v>196.6</v>
          </cell>
          <cell r="CJ20">
            <v>891.2</v>
          </cell>
          <cell r="CK20">
            <v>1565.9</v>
          </cell>
          <cell r="CL20">
            <v>9.6834000000000007</v>
          </cell>
          <cell r="CM20">
            <v>8425.3860000000004</v>
          </cell>
          <cell r="CN20">
            <v>8698.3380000000016</v>
          </cell>
          <cell r="CP20">
            <v>91.31856307435848</v>
          </cell>
          <cell r="CQ20">
            <v>1812.4380844597147</v>
          </cell>
          <cell r="CR20">
            <v>12125.210785035491</v>
          </cell>
          <cell r="CS20">
            <v>912.62752533550076</v>
          </cell>
          <cell r="CT20">
            <v>6105.4781444945002</v>
          </cell>
          <cell r="CU20">
            <v>335.40549363057323</v>
          </cell>
          <cell r="CW20">
            <v>1.2200000000000001E-2</v>
          </cell>
          <cell r="CX20">
            <v>0.24629999999999999</v>
          </cell>
          <cell r="CZ20">
            <v>747.4</v>
          </cell>
          <cell r="DA20">
            <v>690.9</v>
          </cell>
          <cell r="DB20">
            <v>697.7</v>
          </cell>
          <cell r="DD20">
            <v>0</v>
          </cell>
          <cell r="DH20">
            <v>92.4</v>
          </cell>
          <cell r="DI20">
            <v>459.6</v>
          </cell>
          <cell r="DJ20">
            <v>909.4</v>
          </cell>
          <cell r="DK20">
            <v>0.13009999999999999</v>
          </cell>
          <cell r="DL20">
            <v>5030.0020000000004</v>
          </cell>
          <cell r="DM20">
            <v>4695.5210000000006</v>
          </cell>
          <cell r="DO20">
            <v>35.561117530720651</v>
          </cell>
          <cell r="DP20">
            <v>1023.1218304776808</v>
          </cell>
          <cell r="DQ20">
            <v>6885.6099191147923</v>
          </cell>
          <cell r="DR20">
            <v>468.79624571875576</v>
          </cell>
          <cell r="DS20">
            <v>3154.9987336872264</v>
          </cell>
          <cell r="DT20">
            <v>200.23893312101913</v>
          </cell>
          <cell r="DV20">
            <v>2.2599999999999999E-2</v>
          </cell>
          <cell r="DW20">
            <v>0.45179999999999998</v>
          </cell>
          <cell r="DY20">
            <v>1246.2</v>
          </cell>
          <cell r="DZ20">
            <v>1094.9000000000001</v>
          </cell>
          <cell r="EA20">
            <v>1098.2</v>
          </cell>
          <cell r="EC20">
            <v>0</v>
          </cell>
          <cell r="EG20">
            <v>192.2</v>
          </cell>
          <cell r="EH20">
            <v>698.6</v>
          </cell>
          <cell r="EI20">
            <v>1496.9</v>
          </cell>
          <cell r="EJ20">
            <v>3.6488999999999998</v>
          </cell>
          <cell r="EK20">
            <v>8312.1540000000005</v>
          </cell>
          <cell r="EL20">
            <v>7324.9940000000006</v>
          </cell>
          <cell r="EN20">
            <v>81.321448964691371</v>
          </cell>
          <cell r="EO20">
            <v>1663.037104216259</v>
          </cell>
          <cell r="EP20">
            <v>11092.457485122448</v>
          </cell>
          <cell r="EQ20">
            <v>724.55696808463586</v>
          </cell>
          <cell r="ER20">
            <v>4832.7949771245212</v>
          </cell>
          <cell r="ES20">
            <v>330.89785031847134</v>
          </cell>
        </row>
        <row r="21">
          <cell r="B21">
            <v>3.4081999999999999</v>
          </cell>
          <cell r="D21">
            <v>3.2231999999999998</v>
          </cell>
          <cell r="F21">
            <v>16</v>
          </cell>
          <cell r="G21">
            <v>0</v>
          </cell>
          <cell r="K21">
            <v>0</v>
          </cell>
          <cell r="M21">
            <v>0.14199999999999999</v>
          </cell>
          <cell r="N21">
            <v>-0.1239</v>
          </cell>
          <cell r="O21">
            <v>2.617</v>
          </cell>
          <cell r="P21">
            <v>0</v>
          </cell>
          <cell r="Q21">
            <v>0</v>
          </cell>
          <cell r="W21">
            <v>3.4081999999999999</v>
          </cell>
          <cell r="Z21">
            <v>9.2999999999999992E-3</v>
          </cell>
          <cell r="AA21">
            <v>0.19539999999999999</v>
          </cell>
          <cell r="AC21">
            <v>693</v>
          </cell>
          <cell r="AD21">
            <v>534.9</v>
          </cell>
          <cell r="AE21">
            <v>552.4</v>
          </cell>
          <cell r="AG21">
            <v>0</v>
          </cell>
          <cell r="AK21">
            <v>51</v>
          </cell>
          <cell r="AL21">
            <v>338.7</v>
          </cell>
          <cell r="AM21">
            <v>818.1</v>
          </cell>
          <cell r="AN21">
            <v>1.5750999999999999</v>
          </cell>
          <cell r="AO21">
            <v>4871.79</v>
          </cell>
          <cell r="AP21">
            <v>3883.3719999999998</v>
          </cell>
          <cell r="AR21">
            <v>34.660224662258919</v>
          </cell>
          <cell r="AS21">
            <v>886.90828161653781</v>
          </cell>
          <cell r="AT21">
            <v>6234.9652197642608</v>
          </cell>
          <cell r="AU21">
            <v>342.51816010249735</v>
          </cell>
          <cell r="AV21">
            <v>2407.9026655205566</v>
          </cell>
          <cell r="AW21">
            <v>193.94068471337579</v>
          </cell>
          <cell r="AY21">
            <v>1.2800000000000001E-2</v>
          </cell>
          <cell r="AZ21">
            <v>0.26929999999999998</v>
          </cell>
          <cell r="BB21">
            <v>929.6</v>
          </cell>
          <cell r="BC21">
            <v>834.8</v>
          </cell>
          <cell r="BD21">
            <v>856.4</v>
          </cell>
          <cell r="BF21">
            <v>0</v>
          </cell>
          <cell r="BJ21">
            <v>101.1</v>
          </cell>
          <cell r="BK21">
            <v>562.9</v>
          </cell>
          <cell r="BL21">
            <v>1128.5</v>
          </cell>
          <cell r="BM21">
            <v>4.8305999999999996</v>
          </cell>
          <cell r="BN21">
            <v>6516.4960000000001</v>
          </cell>
          <cell r="BO21">
            <v>6003.3639999999996</v>
          </cell>
          <cell r="BQ21">
            <v>55.531398785194398</v>
          </cell>
          <cell r="BR21">
            <v>1265.1442091714289</v>
          </cell>
          <cell r="BS21">
            <v>8868.6609062917159</v>
          </cell>
          <cell r="BT21">
            <v>571.9070029296721</v>
          </cell>
          <cell r="BU21">
            <v>4009.0680905370014</v>
          </cell>
          <cell r="BV21">
            <v>259.41464968152866</v>
          </cell>
          <cell r="BX21">
            <v>1.6E-2</v>
          </cell>
          <cell r="BY21">
            <v>0.33550000000000002</v>
          </cell>
          <cell r="CA21">
            <v>1139.5999999999999</v>
          </cell>
          <cell r="CB21">
            <v>1122</v>
          </cell>
          <cell r="CC21">
            <v>1145.5</v>
          </cell>
          <cell r="CE21">
            <v>0</v>
          </cell>
          <cell r="CI21">
            <v>158.80000000000001</v>
          </cell>
          <cell r="CJ21">
            <v>778.7</v>
          </cell>
          <cell r="CK21">
            <v>1408.9</v>
          </cell>
          <cell r="CL21">
            <v>7.9371</v>
          </cell>
          <cell r="CM21">
            <v>7965.8039999999992</v>
          </cell>
          <cell r="CN21">
            <v>8007.0450000000001</v>
          </cell>
          <cell r="CP21">
            <v>76.747158923482957</v>
          </cell>
          <cell r="CQ21">
            <v>1617.5878152360076</v>
          </cell>
          <cell r="CR21">
            <v>11306.938828499693</v>
          </cell>
          <cell r="CS21">
            <v>794.72707893968231</v>
          </cell>
          <cell r="CT21">
            <v>5555.1422817883795</v>
          </cell>
          <cell r="CU21">
            <v>317.11003184713371</v>
          </cell>
          <cell r="CW21">
            <v>1.11E-2</v>
          </cell>
          <cell r="CX21">
            <v>0.2331</v>
          </cell>
          <cell r="CZ21">
            <v>688.5</v>
          </cell>
          <cell r="DA21">
            <v>631.79999999999995</v>
          </cell>
          <cell r="DB21">
            <v>648.20000000000005</v>
          </cell>
          <cell r="DD21">
            <v>0</v>
          </cell>
          <cell r="DH21">
            <v>78.900000000000006</v>
          </cell>
          <cell r="DI21">
            <v>429.3</v>
          </cell>
          <cell r="DJ21">
            <v>839.4</v>
          </cell>
          <cell r="DK21">
            <v>0.69689999999999996</v>
          </cell>
          <cell r="DL21">
            <v>4833.2699999999995</v>
          </cell>
          <cell r="DM21">
            <v>4550.3640000000005</v>
          </cell>
          <cell r="DO21">
            <v>30.432217143053467</v>
          </cell>
          <cell r="DP21">
            <v>946.10573404879017</v>
          </cell>
          <cell r="DQ21">
            <v>6641.6622530225068</v>
          </cell>
          <cell r="DR21">
            <v>436.49020607569196</v>
          </cell>
          <cell r="DS21">
            <v>3064.1612466513575</v>
          </cell>
          <cell r="DT21">
            <v>192.4072452229299</v>
          </cell>
          <cell r="DV21">
            <v>0.02</v>
          </cell>
          <cell r="DW21">
            <v>0.41830000000000001</v>
          </cell>
          <cell r="DY21">
            <v>1128.5999999999999</v>
          </cell>
          <cell r="DZ21">
            <v>986.1</v>
          </cell>
          <cell r="EA21">
            <v>1001.8</v>
          </cell>
          <cell r="EC21">
            <v>0</v>
          </cell>
          <cell r="EG21">
            <v>163</v>
          </cell>
          <cell r="EH21">
            <v>641.1</v>
          </cell>
          <cell r="EI21">
            <v>1358.1</v>
          </cell>
          <cell r="EJ21">
            <v>2.5668000000000002</v>
          </cell>
          <cell r="EK21">
            <v>7866.3419999999987</v>
          </cell>
          <cell r="EL21">
            <v>6982.5459999999994</v>
          </cell>
          <cell r="EN21">
            <v>67.553779188807297</v>
          </cell>
          <cell r="EO21">
            <v>1510.6335823090919</v>
          </cell>
          <cell r="EP21">
            <v>10529.116068694371</v>
          </cell>
          <cell r="EQ21">
            <v>661.49694632704086</v>
          </cell>
          <cell r="ER21">
            <v>4610.6337158994747</v>
          </cell>
          <cell r="ES21">
            <v>313.15055732484069</v>
          </cell>
        </row>
        <row r="22">
          <cell r="B22">
            <v>3.3944000000000001</v>
          </cell>
          <cell r="D22">
            <v>3.1857000000000002</v>
          </cell>
          <cell r="F22">
            <v>16</v>
          </cell>
          <cell r="G22">
            <v>0</v>
          </cell>
          <cell r="K22">
            <v>0</v>
          </cell>
          <cell r="M22">
            <v>0</v>
          </cell>
          <cell r="N22">
            <v>-0.16139999999999999</v>
          </cell>
          <cell r="O22">
            <v>2.5794000000000001</v>
          </cell>
          <cell r="P22">
            <v>3</v>
          </cell>
          <cell r="Q22">
            <v>0</v>
          </cell>
          <cell r="W22">
            <v>3.3944000000000001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D22">
            <v>0</v>
          </cell>
          <cell r="BF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X22">
            <v>0</v>
          </cell>
          <cell r="BY22">
            <v>0</v>
          </cell>
          <cell r="CA22">
            <v>0</v>
          </cell>
          <cell r="CB22">
            <v>0</v>
          </cell>
          <cell r="CC22">
            <v>0</v>
          </cell>
          <cell r="CE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W22">
            <v>0</v>
          </cell>
          <cell r="CX22">
            <v>0</v>
          </cell>
          <cell r="CZ22">
            <v>0</v>
          </cell>
          <cell r="DA22">
            <v>0</v>
          </cell>
          <cell r="DB22">
            <v>0</v>
          </cell>
          <cell r="DD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V22">
            <v>0</v>
          </cell>
          <cell r="DW22">
            <v>0</v>
          </cell>
          <cell r="DY22">
            <v>0</v>
          </cell>
          <cell r="DZ22">
            <v>0</v>
          </cell>
          <cell r="EA22">
            <v>0</v>
          </cell>
          <cell r="EC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</row>
        <row r="23">
          <cell r="B23">
            <v>3.54</v>
          </cell>
          <cell r="D23">
            <v>3.1696</v>
          </cell>
          <cell r="F23">
            <v>19</v>
          </cell>
          <cell r="G23">
            <v>0</v>
          </cell>
          <cell r="K23">
            <v>0</v>
          </cell>
          <cell r="M23">
            <v>0.14199999999999999</v>
          </cell>
          <cell r="N23">
            <v>-0.17749999999999999</v>
          </cell>
          <cell r="O23">
            <v>2.5632999999999999</v>
          </cell>
          <cell r="P23">
            <v>0</v>
          </cell>
          <cell r="Q23">
            <v>0</v>
          </cell>
          <cell r="W23">
            <v>3.54</v>
          </cell>
          <cell r="Z23">
            <v>9.2999999999999992E-3</v>
          </cell>
          <cell r="AA23">
            <v>0.20449999999999999</v>
          </cell>
          <cell r="AC23">
            <v>709.6</v>
          </cell>
          <cell r="AD23">
            <v>540.29999999999995</v>
          </cell>
          <cell r="AE23">
            <v>573</v>
          </cell>
          <cell r="AG23">
            <v>0</v>
          </cell>
          <cell r="AK23">
            <v>43.5</v>
          </cell>
          <cell r="AL23">
            <v>310.39999999999998</v>
          </cell>
          <cell r="AM23">
            <v>857.4</v>
          </cell>
          <cell r="AN23">
            <v>2.0402</v>
          </cell>
          <cell r="AO23">
            <v>5194.2719999999999</v>
          </cell>
          <cell r="AP23">
            <v>4194.3600000000006</v>
          </cell>
          <cell r="AR23">
            <v>40.586529549585109</v>
          </cell>
          <cell r="AS23">
            <v>912.89384377374347</v>
          </cell>
          <cell r="AT23">
            <v>6682.3829364238027</v>
          </cell>
          <cell r="AU23">
            <v>313.43326243396695</v>
          </cell>
          <cell r="AV23">
            <v>2294.331481016638</v>
          </cell>
          <cell r="AW23">
            <v>206.77834394904457</v>
          </cell>
          <cell r="AY23">
            <v>1.26E-2</v>
          </cell>
          <cell r="AZ23">
            <v>0.27529999999999999</v>
          </cell>
          <cell r="BB23">
            <v>933.6</v>
          </cell>
          <cell r="BC23">
            <v>831.9</v>
          </cell>
          <cell r="BD23">
            <v>875</v>
          </cell>
          <cell r="BF23">
            <v>0</v>
          </cell>
          <cell r="BJ23">
            <v>87.1</v>
          </cell>
          <cell r="BK23">
            <v>521.20000000000005</v>
          </cell>
          <cell r="BL23">
            <v>1167</v>
          </cell>
          <cell r="BM23">
            <v>4.8916000000000004</v>
          </cell>
          <cell r="BN23">
            <v>6805.9440000000004</v>
          </cell>
          <cell r="BO23">
            <v>6378.75</v>
          </cell>
          <cell r="BQ23">
            <v>62.770007118159526</v>
          </cell>
          <cell r="BR23">
            <v>1281.0639523458617</v>
          </cell>
          <cell r="BS23">
            <v>9338.9562126013316</v>
          </cell>
          <cell r="BT23">
            <v>528.42771501880941</v>
          </cell>
          <cell r="BU23">
            <v>3852.2380424871208</v>
          </cell>
          <cell r="BV23">
            <v>270.93726114649684</v>
          </cell>
          <cell r="BX23">
            <v>1.5599999999999999E-2</v>
          </cell>
          <cell r="BY23">
            <v>0.34150000000000003</v>
          </cell>
          <cell r="CA23">
            <v>1141.4000000000001</v>
          </cell>
          <cell r="CB23">
            <v>1126.2</v>
          </cell>
          <cell r="CC23">
            <v>1177.8</v>
          </cell>
          <cell r="CE23">
            <v>0</v>
          </cell>
          <cell r="CI23">
            <v>138</v>
          </cell>
          <cell r="CJ23">
            <v>736.9</v>
          </cell>
          <cell r="CK23">
            <v>1461.2</v>
          </cell>
          <cell r="CL23">
            <v>8.0168999999999997</v>
          </cell>
          <cell r="CM23">
            <v>8309.3920000000016</v>
          </cell>
          <cell r="CN23">
            <v>8574.384</v>
          </cell>
          <cell r="CP23">
            <v>84.296034874463075</v>
          </cell>
          <cell r="CQ23">
            <v>1642.3066248420237</v>
          </cell>
          <cell r="CR23">
            <v>11955.992228849933</v>
          </cell>
          <cell r="CS23">
            <v>749.71035073553571</v>
          </cell>
          <cell r="CT23">
            <v>5457.8913533547002</v>
          </cell>
          <cell r="CU23">
            <v>330.78789808917202</v>
          </cell>
          <cell r="CW23">
            <v>1.0999999999999999E-2</v>
          </cell>
          <cell r="CX23">
            <v>0.24</v>
          </cell>
          <cell r="CZ23">
            <v>714.3</v>
          </cell>
          <cell r="DA23">
            <v>655.5</v>
          </cell>
          <cell r="DB23">
            <v>688.5</v>
          </cell>
          <cell r="DD23">
            <v>0</v>
          </cell>
          <cell r="DH23">
            <v>73.599999999999994</v>
          </cell>
          <cell r="DI23">
            <v>415.5</v>
          </cell>
          <cell r="DJ23">
            <v>898.7</v>
          </cell>
          <cell r="DK23">
            <v>0.58350000000000002</v>
          </cell>
          <cell r="DL23">
            <v>5214.3899999999994</v>
          </cell>
          <cell r="DM23">
            <v>5026.05</v>
          </cell>
          <cell r="DO23">
            <v>35.423211707268251</v>
          </cell>
          <cell r="DP23">
            <v>992.83377259237113</v>
          </cell>
          <cell r="DQ23">
            <v>7247.6865399243088</v>
          </cell>
          <cell r="DR23">
            <v>421.96825709998615</v>
          </cell>
          <cell r="DS23">
            <v>3080.3682768298986</v>
          </cell>
          <cell r="DT23">
            <v>207.5792197452229</v>
          </cell>
          <cell r="DV23">
            <v>1.9400000000000001E-2</v>
          </cell>
          <cell r="DW23">
            <v>0.42280000000000001</v>
          </cell>
          <cell r="DY23">
            <v>1137</v>
          </cell>
          <cell r="DZ23">
            <v>987.2</v>
          </cell>
          <cell r="EA23">
            <v>1025.5999999999999</v>
          </cell>
          <cell r="EC23">
            <v>0</v>
          </cell>
          <cell r="EG23">
            <v>141.9</v>
          </cell>
          <cell r="EH23">
            <v>592.5</v>
          </cell>
          <cell r="EI23">
            <v>1406.8</v>
          </cell>
          <cell r="EJ23">
            <v>1.8479000000000001</v>
          </cell>
          <cell r="EK23">
            <v>8254.619999999999</v>
          </cell>
          <cell r="EL23">
            <v>7445.8559999999989</v>
          </cell>
          <cell r="EN23">
            <v>74.490004145246431</v>
          </cell>
          <cell r="EO23">
            <v>1533.0616752107528</v>
          </cell>
          <cell r="EP23">
            <v>11130.027762030066</v>
          </cell>
          <cell r="EQ23">
            <v>609.25516821771805</v>
          </cell>
          <cell r="ER23">
            <v>4423.1925212606329</v>
          </cell>
          <cell r="ES23">
            <v>328.60748407643308</v>
          </cell>
        </row>
        <row r="24">
          <cell r="B24">
            <v>3.6676000000000002</v>
          </cell>
          <cell r="D24">
            <v>3.1069</v>
          </cell>
          <cell r="F24">
            <v>19</v>
          </cell>
          <cell r="G24">
            <v>0</v>
          </cell>
          <cell r="K24">
            <v>0</v>
          </cell>
          <cell r="M24">
            <v>0.14199999999999999</v>
          </cell>
          <cell r="N24">
            <v>-0.2402</v>
          </cell>
          <cell r="O24">
            <v>2.5005999999999999</v>
          </cell>
          <cell r="P24">
            <v>0</v>
          </cell>
          <cell r="Q24">
            <v>0</v>
          </cell>
          <cell r="W24">
            <v>3.6676000000000002</v>
          </cell>
          <cell r="Z24">
            <v>9.4999999999999998E-3</v>
          </cell>
          <cell r="AA24">
            <v>0.21609999999999999</v>
          </cell>
          <cell r="AC24">
            <v>722.4</v>
          </cell>
          <cell r="AD24">
            <v>533.5</v>
          </cell>
          <cell r="AE24">
            <v>583.70000000000005</v>
          </cell>
          <cell r="AG24">
            <v>0</v>
          </cell>
          <cell r="AK24">
            <v>40.5</v>
          </cell>
          <cell r="AL24">
            <v>316.39999999999998</v>
          </cell>
          <cell r="AM24">
            <v>873.1</v>
          </cell>
          <cell r="AN24">
            <v>1.5288999999999999</v>
          </cell>
          <cell r="AO24">
            <v>5490.24</v>
          </cell>
          <cell r="AP24">
            <v>4436.12</v>
          </cell>
          <cell r="AR24">
            <v>37.793483440269192</v>
          </cell>
          <cell r="AS24">
            <v>929.54441529170617</v>
          </cell>
          <cell r="AT24">
            <v>7064.5375562169665</v>
          </cell>
          <cell r="AU24">
            <v>318.98151984088355</v>
          </cell>
          <cell r="AV24">
            <v>2424.2595507907149</v>
          </cell>
          <cell r="AW24">
            <v>218.56050955414011</v>
          </cell>
          <cell r="AY24">
            <v>1.29E-2</v>
          </cell>
          <cell r="AZ24">
            <v>0.29339999999999999</v>
          </cell>
          <cell r="BB24">
            <v>957.3</v>
          </cell>
          <cell r="BC24">
            <v>842.1</v>
          </cell>
          <cell r="BD24">
            <v>911.2</v>
          </cell>
          <cell r="BF24">
            <v>0</v>
          </cell>
          <cell r="BJ24">
            <v>86.8</v>
          </cell>
          <cell r="BK24">
            <v>547.6</v>
          </cell>
          <cell r="BL24">
            <v>1201.2</v>
          </cell>
          <cell r="BM24">
            <v>4.1620999999999997</v>
          </cell>
          <cell r="BN24">
            <v>7246.7609999999995</v>
          </cell>
          <cell r="BO24">
            <v>6897.7840000000006</v>
          </cell>
          <cell r="BQ24">
            <v>59.76176053993597</v>
          </cell>
          <cell r="BR24">
            <v>1322.9820255770674</v>
          </cell>
          <cell r="BS24">
            <v>10014.973933618401</v>
          </cell>
          <cell r="BT24">
            <v>554.43665102516445</v>
          </cell>
          <cell r="BU24">
            <v>4197.0854482604955</v>
          </cell>
          <cell r="BV24">
            <v>288.48570859872609</v>
          </cell>
          <cell r="BX24">
            <v>1.5900000000000001E-2</v>
          </cell>
          <cell r="BY24">
            <v>0.36149999999999999</v>
          </cell>
          <cell r="CA24">
            <v>1162.4000000000001</v>
          </cell>
          <cell r="CB24">
            <v>1129.8</v>
          </cell>
          <cell r="CC24">
            <v>1211.9000000000001</v>
          </cell>
          <cell r="CE24">
            <v>0</v>
          </cell>
          <cell r="CI24">
            <v>140.4</v>
          </cell>
          <cell r="CJ24">
            <v>762.2</v>
          </cell>
          <cell r="CK24">
            <v>1492.1</v>
          </cell>
          <cell r="CL24">
            <v>6.1736000000000004</v>
          </cell>
          <cell r="CM24">
            <v>8787.7440000000006</v>
          </cell>
          <cell r="CN24">
            <v>9161.9639999999999</v>
          </cell>
          <cell r="CP24">
            <v>83.909711497077438</v>
          </cell>
          <cell r="CQ24">
            <v>1681.3754518250823</v>
          </cell>
          <cell r="CR24">
            <v>12711.198415797622</v>
          </cell>
          <cell r="CS24">
            <v>775.02322545843754</v>
          </cell>
          <cell r="CT24">
            <v>5859.1755844657873</v>
          </cell>
          <cell r="CU24">
            <v>349.83057324840763</v>
          </cell>
          <cell r="CW24">
            <v>1.1299999999999999E-2</v>
          </cell>
          <cell r="CX24">
            <v>0.25609999999999999</v>
          </cell>
          <cell r="CZ24">
            <v>730</v>
          </cell>
          <cell r="DA24">
            <v>648.20000000000005</v>
          </cell>
          <cell r="DB24">
            <v>700</v>
          </cell>
          <cell r="DD24">
            <v>0</v>
          </cell>
          <cell r="DH24">
            <v>71.2</v>
          </cell>
          <cell r="DI24">
            <v>421.5</v>
          </cell>
          <cell r="DJ24">
            <v>917.3</v>
          </cell>
          <cell r="DK24">
            <v>-0.3836</v>
          </cell>
          <cell r="DL24">
            <v>5533.4</v>
          </cell>
          <cell r="DM24">
            <v>5306</v>
          </cell>
          <cell r="DO24">
            <v>34.897556602834385</v>
          </cell>
          <cell r="DP24">
            <v>1012.0133299517354</v>
          </cell>
          <cell r="DQ24">
            <v>7671.0610410341542</v>
          </cell>
          <cell r="DR24">
            <v>427.47127388866727</v>
          </cell>
          <cell r="DS24">
            <v>3240.2322560760981</v>
          </cell>
          <cell r="DT24">
            <v>220.27866242038215</v>
          </cell>
          <cell r="DV24">
            <v>1.9699999999999999E-2</v>
          </cell>
          <cell r="DW24">
            <v>0.44590000000000002</v>
          </cell>
          <cell r="DY24">
            <v>1147.3</v>
          </cell>
          <cell r="DZ24">
            <v>968.9</v>
          </cell>
          <cell r="EA24">
            <v>1031.4000000000001</v>
          </cell>
          <cell r="EC24">
            <v>0</v>
          </cell>
          <cell r="EG24">
            <v>139.69999999999999</v>
          </cell>
          <cell r="EH24">
            <v>594.9</v>
          </cell>
          <cell r="EI24">
            <v>1418.5</v>
          </cell>
          <cell r="EJ24">
            <v>0.95799999999999996</v>
          </cell>
          <cell r="EK24">
            <v>8650.6419999999998</v>
          </cell>
          <cell r="EL24">
            <v>7776.7560000000003</v>
          </cell>
          <cell r="EN24">
            <v>74.975682809416838</v>
          </cell>
          <cell r="EO24">
            <v>1544.5272253994101</v>
          </cell>
          <cell r="EP24">
            <v>11645.735279511553</v>
          </cell>
          <cell r="EQ24">
            <v>611.08272762368267</v>
          </cell>
          <cell r="ER24">
            <v>4607.5637662825675</v>
          </cell>
          <cell r="ES24">
            <v>344.37269108280253</v>
          </cell>
        </row>
        <row r="25">
          <cell r="B25">
            <v>3.6488</v>
          </cell>
          <cell r="D25">
            <v>3.0716000000000001</v>
          </cell>
          <cell r="F25">
            <v>19</v>
          </cell>
          <cell r="G25">
            <v>0</v>
          </cell>
          <cell r="K25">
            <v>0</v>
          </cell>
          <cell r="M25">
            <v>0</v>
          </cell>
          <cell r="N25">
            <v>-0.27550000000000002</v>
          </cell>
          <cell r="O25">
            <v>2.4653</v>
          </cell>
          <cell r="P25">
            <v>3</v>
          </cell>
          <cell r="Q25">
            <v>0</v>
          </cell>
          <cell r="W25">
            <v>3.6488</v>
          </cell>
          <cell r="Z25">
            <v>0</v>
          </cell>
          <cell r="AA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D25">
            <v>0</v>
          </cell>
          <cell r="BF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C25">
            <v>0</v>
          </cell>
          <cell r="CE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W25">
            <v>0</v>
          </cell>
          <cell r="CX25">
            <v>0</v>
          </cell>
          <cell r="CZ25">
            <v>0</v>
          </cell>
          <cell r="DA25">
            <v>0</v>
          </cell>
          <cell r="DB25">
            <v>0</v>
          </cell>
          <cell r="DD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V25">
            <v>0</v>
          </cell>
          <cell r="DW25">
            <v>0</v>
          </cell>
          <cell r="DY25">
            <v>0</v>
          </cell>
          <cell r="DZ25">
            <v>0</v>
          </cell>
          <cell r="EA25">
            <v>0</v>
          </cell>
          <cell r="EC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</row>
        <row r="26">
          <cell r="B26">
            <v>3.8047</v>
          </cell>
          <cell r="D26">
            <v>3.0264000000000002</v>
          </cell>
          <cell r="F26">
            <v>19</v>
          </cell>
          <cell r="G26">
            <v>0</v>
          </cell>
          <cell r="K26">
            <v>0</v>
          </cell>
          <cell r="M26">
            <v>0.159</v>
          </cell>
          <cell r="N26">
            <v>-0.32069999999999999</v>
          </cell>
          <cell r="O26">
            <v>2.4201000000000001</v>
          </cell>
          <cell r="P26">
            <v>0</v>
          </cell>
          <cell r="Q26">
            <v>0</v>
          </cell>
          <cell r="W26">
            <v>3.8047</v>
          </cell>
          <cell r="Z26">
            <v>9.1999999999999998E-3</v>
          </cell>
          <cell r="AA26">
            <v>0.2175</v>
          </cell>
          <cell r="AC26">
            <v>700.8</v>
          </cell>
          <cell r="AD26">
            <v>499</v>
          </cell>
          <cell r="AE26">
            <v>565.6</v>
          </cell>
          <cell r="AG26">
            <v>0</v>
          </cell>
          <cell r="AK26">
            <v>42.8</v>
          </cell>
          <cell r="AL26">
            <v>306.3</v>
          </cell>
          <cell r="AM26">
            <v>846.8</v>
          </cell>
          <cell r="AN26">
            <v>1.4601999999999999</v>
          </cell>
          <cell r="AO26">
            <v>5522.3039999999992</v>
          </cell>
          <cell r="AP26">
            <v>4456.9279999999999</v>
          </cell>
          <cell r="AR26">
            <v>40.070760400444406</v>
          </cell>
          <cell r="AS26">
            <v>901.51082633543558</v>
          </cell>
          <cell r="AT26">
            <v>7103.9053115232318</v>
          </cell>
          <cell r="AU26">
            <v>309.27581541400872</v>
          </cell>
          <cell r="AV26">
            <v>2437.0934254623885</v>
          </cell>
          <cell r="AW26">
            <v>219.83694267515921</v>
          </cell>
          <cell r="AY26">
            <v>1.23E-2</v>
          </cell>
          <cell r="AZ26">
            <v>0.28999999999999998</v>
          </cell>
          <cell r="BB26">
            <v>913.5</v>
          </cell>
          <cell r="BC26">
            <v>762</v>
          </cell>
          <cell r="BD26">
            <v>851</v>
          </cell>
          <cell r="BF26">
            <v>0</v>
          </cell>
          <cell r="BJ26">
            <v>88</v>
          </cell>
          <cell r="BK26">
            <v>504.9</v>
          </cell>
          <cell r="BL26">
            <v>1140.2</v>
          </cell>
          <cell r="BM26">
            <v>3.8934000000000002</v>
          </cell>
          <cell r="BN26">
            <v>7170.9749999999995</v>
          </cell>
          <cell r="BO26">
            <v>6680.3499999999995</v>
          </cell>
          <cell r="BQ26">
            <v>63.293783107906037</v>
          </cell>
          <cell r="BR26">
            <v>1250.0896167875326</v>
          </cell>
          <cell r="BS26">
            <v>9813.2034917821311</v>
          </cell>
          <cell r="BT26">
            <v>512.51147304231154</v>
          </cell>
          <cell r="BU26">
            <v>4023.2150633821452</v>
          </cell>
          <cell r="BV26">
            <v>285.46874999999994</v>
          </cell>
          <cell r="BX26">
            <v>1.5100000000000001E-2</v>
          </cell>
          <cell r="BY26">
            <v>0.35460000000000003</v>
          </cell>
          <cell r="CA26">
            <v>1100.5999999999999</v>
          </cell>
          <cell r="CB26">
            <v>1019.8</v>
          </cell>
          <cell r="CC26">
            <v>1127.3</v>
          </cell>
          <cell r="CE26">
            <v>0</v>
          </cell>
          <cell r="CI26">
            <v>139.80000000000001</v>
          </cell>
          <cell r="CJ26">
            <v>702.1</v>
          </cell>
          <cell r="CK26">
            <v>1406.1</v>
          </cell>
          <cell r="CL26">
            <v>6.3627000000000002</v>
          </cell>
          <cell r="CM26">
            <v>8628.7039999999997</v>
          </cell>
          <cell r="CN26">
            <v>8838.0319999999992</v>
          </cell>
          <cell r="CP26">
            <v>86.301163394849624</v>
          </cell>
          <cell r="CQ26">
            <v>1577.8484274479599</v>
          </cell>
          <cell r="CR26">
            <v>12370.331671192005</v>
          </cell>
          <cell r="CS26">
            <v>715.88298624845106</v>
          </cell>
          <cell r="CT26">
            <v>5612.5226121878559</v>
          </cell>
          <cell r="CU26">
            <v>343.49936305732484</v>
          </cell>
          <cell r="CW26">
            <v>1.0800000000000001E-2</v>
          </cell>
          <cell r="CX26">
            <v>0.25469999999999998</v>
          </cell>
          <cell r="CZ26">
            <v>705.2</v>
          </cell>
          <cell r="DA26">
            <v>611.79999999999995</v>
          </cell>
          <cell r="DB26">
            <v>681.4</v>
          </cell>
          <cell r="DD26">
            <v>0</v>
          </cell>
          <cell r="DH26">
            <v>76</v>
          </cell>
          <cell r="DI26">
            <v>411.4</v>
          </cell>
          <cell r="DJ26">
            <v>887.6</v>
          </cell>
          <cell r="DK26">
            <v>-0.41420000000000001</v>
          </cell>
          <cell r="DL26">
            <v>5542.8720000000003</v>
          </cell>
          <cell r="DM26">
            <v>5355.8040000000001</v>
          </cell>
          <cell r="DO26">
            <v>36.804462321796628</v>
          </cell>
          <cell r="DP26">
            <v>981.25415667909397</v>
          </cell>
          <cell r="DQ26">
            <v>7712.6576714976791</v>
          </cell>
          <cell r="DR26">
            <v>418.36104025112087</v>
          </cell>
          <cell r="DS26">
            <v>3288.3177763738104</v>
          </cell>
          <cell r="DT26">
            <v>220.65573248407642</v>
          </cell>
          <cell r="DV26">
            <v>1.8599999999999998E-2</v>
          </cell>
          <cell r="DW26">
            <v>0.43630000000000002</v>
          </cell>
          <cell r="DY26">
            <v>1088.8</v>
          </cell>
          <cell r="DZ26">
            <v>900.9</v>
          </cell>
          <cell r="EA26">
            <v>984.1</v>
          </cell>
          <cell r="EC26">
            <v>0</v>
          </cell>
          <cell r="EG26">
            <v>147.1</v>
          </cell>
          <cell r="EH26">
            <v>568</v>
          </cell>
          <cell r="EI26">
            <v>1347.5</v>
          </cell>
          <cell r="EJ26">
            <v>0.51480000000000004</v>
          </cell>
          <cell r="EK26">
            <v>8514.4159999999993</v>
          </cell>
          <cell r="EL26">
            <v>7695.6620000000003</v>
          </cell>
          <cell r="EN26">
            <v>78.040294482654787</v>
          </cell>
          <cell r="EO26">
            <v>1469.7001939171132</v>
          </cell>
          <cell r="EP26">
            <v>11493.055516431827</v>
          </cell>
          <cell r="EQ26">
            <v>586.73879196794201</v>
          </cell>
          <cell r="ER26">
            <v>4588.2973531893067</v>
          </cell>
          <cell r="ES26">
            <v>338.94968152866238</v>
          </cell>
        </row>
        <row r="27">
          <cell r="B27">
            <v>3.9350000000000001</v>
          </cell>
          <cell r="D27">
            <v>2.9355000000000002</v>
          </cell>
          <cell r="F27">
            <v>19</v>
          </cell>
          <cell r="G27">
            <v>0</v>
          </cell>
          <cell r="K27">
            <v>0</v>
          </cell>
          <cell r="M27">
            <v>0.159</v>
          </cell>
          <cell r="N27">
            <v>-0.41160000000000002</v>
          </cell>
          <cell r="O27">
            <v>2.3292000000000002</v>
          </cell>
          <cell r="P27">
            <v>0</v>
          </cell>
          <cell r="Q27">
            <v>0</v>
          </cell>
          <cell r="W27">
            <v>3.9350000000000001</v>
          </cell>
          <cell r="Z27">
            <v>8.3000000000000001E-3</v>
          </cell>
          <cell r="AA27">
            <v>0.2029</v>
          </cell>
          <cell r="AC27">
            <v>640.1</v>
          </cell>
          <cell r="AD27">
            <v>430.8</v>
          </cell>
          <cell r="AE27">
            <v>507.6</v>
          </cell>
          <cell r="AG27">
            <v>0</v>
          </cell>
          <cell r="AK27">
            <v>43.7</v>
          </cell>
          <cell r="AL27">
            <v>271.3</v>
          </cell>
          <cell r="AM27">
            <v>770.5</v>
          </cell>
          <cell r="AN27">
            <v>1.5589</v>
          </cell>
          <cell r="AO27">
            <v>5210.4140000000007</v>
          </cell>
          <cell r="AP27">
            <v>4131.8640000000005</v>
          </cell>
          <cell r="AR27">
            <v>42.115338008317565</v>
          </cell>
          <cell r="AS27">
            <v>818.03644784324865</v>
          </cell>
          <cell r="AT27">
            <v>6658.8166854440442</v>
          </cell>
          <cell r="AU27">
            <v>274.796979604944</v>
          </cell>
          <cell r="AV27">
            <v>2236.8474139842442</v>
          </cell>
          <cell r="AW27">
            <v>207.42093949044587</v>
          </cell>
          <cell r="AY27">
            <v>1.14E-2</v>
          </cell>
          <cell r="AZ27">
            <v>0.27850000000000003</v>
          </cell>
          <cell r="BB27">
            <v>853.8</v>
          </cell>
          <cell r="BC27">
            <v>646.79999999999995</v>
          </cell>
          <cell r="BD27">
            <v>751</v>
          </cell>
          <cell r="BF27">
            <v>0</v>
          </cell>
          <cell r="BJ27">
            <v>82.2</v>
          </cell>
          <cell r="BK27">
            <v>430.2</v>
          </cell>
          <cell r="BL27">
            <v>1051.3</v>
          </cell>
          <cell r="BM27">
            <v>4.4187000000000003</v>
          </cell>
          <cell r="BN27">
            <v>6932.8559999999989</v>
          </cell>
          <cell r="BO27">
            <v>6098.119999999999</v>
          </cell>
          <cell r="BQ27">
            <v>65.860288949008449</v>
          </cell>
          <cell r="BR27">
            <v>1138.885670293555</v>
          </cell>
          <cell r="BS27">
            <v>9247.7516427836654</v>
          </cell>
          <cell r="BT27">
            <v>437.98273938592598</v>
          </cell>
          <cell r="BU27">
            <v>3556.4198438137187</v>
          </cell>
          <cell r="BV27">
            <v>275.98949044585981</v>
          </cell>
          <cell r="BX27">
            <v>1.43E-2</v>
          </cell>
          <cell r="BY27">
            <v>0.34689999999999999</v>
          </cell>
          <cell r="CA27">
            <v>1045.5</v>
          </cell>
          <cell r="CB27">
            <v>899.8</v>
          </cell>
          <cell r="CC27">
            <v>1031.9000000000001</v>
          </cell>
          <cell r="CE27">
            <v>0</v>
          </cell>
          <cell r="CI27">
            <v>135</v>
          </cell>
          <cell r="CJ27">
            <v>630</v>
          </cell>
          <cell r="CK27">
            <v>1323.1</v>
          </cell>
          <cell r="CL27">
            <v>7.6025</v>
          </cell>
          <cell r="CM27">
            <v>8468.5499999999993</v>
          </cell>
          <cell r="CN27">
            <v>8358.3900000000012</v>
          </cell>
          <cell r="CP27">
            <v>88.056733161762523</v>
          </cell>
          <cell r="CQ27">
            <v>1471.6380703148448</v>
          </cell>
          <cell r="CR27">
            <v>11920.268369550242</v>
          </cell>
          <cell r="CS27">
            <v>644.30194784743594</v>
          </cell>
          <cell r="CT27">
            <v>5218.845777564231</v>
          </cell>
          <cell r="CU27">
            <v>337.12380573248402</v>
          </cell>
          <cell r="CW27">
            <v>9.9000000000000008E-3</v>
          </cell>
          <cell r="CX27">
            <v>0.24099999999999999</v>
          </cell>
          <cell r="CZ27">
            <v>656.5</v>
          </cell>
          <cell r="DA27">
            <v>562.6</v>
          </cell>
          <cell r="DB27">
            <v>648.6</v>
          </cell>
          <cell r="DD27">
            <v>0</v>
          </cell>
          <cell r="DH27">
            <v>80.900000000000006</v>
          </cell>
          <cell r="DI27">
            <v>395.5</v>
          </cell>
          <cell r="DJ27">
            <v>830.7</v>
          </cell>
          <cell r="DK27">
            <v>0.10290000000000001</v>
          </cell>
          <cell r="DL27">
            <v>5337.3450000000003</v>
          </cell>
          <cell r="DM27">
            <v>5273.1180000000004</v>
          </cell>
          <cell r="DO27">
            <v>37.480459364754914</v>
          </cell>
          <cell r="DP27">
            <v>923.59490578932935</v>
          </cell>
          <cell r="DQ27">
            <v>7508.8265840672484</v>
          </cell>
          <cell r="DR27">
            <v>403.68931122832566</v>
          </cell>
          <cell r="DS27">
            <v>3281.9941002862879</v>
          </cell>
          <cell r="DT27">
            <v>212.47392515923568</v>
          </cell>
          <cell r="DV27">
            <v>1.78E-2</v>
          </cell>
          <cell r="DW27">
            <v>0.43269999999999997</v>
          </cell>
          <cell r="DY27">
            <v>1057</v>
          </cell>
          <cell r="DZ27">
            <v>854.5</v>
          </cell>
          <cell r="EA27">
            <v>965.2</v>
          </cell>
          <cell r="EC27">
            <v>0</v>
          </cell>
          <cell r="EG27">
            <v>153.30000000000001</v>
          </cell>
          <cell r="EH27">
            <v>559.5</v>
          </cell>
          <cell r="EI27">
            <v>1311</v>
          </cell>
          <cell r="EJ27">
            <v>2.0222000000000002</v>
          </cell>
          <cell r="EK27">
            <v>8540.56</v>
          </cell>
          <cell r="EL27">
            <v>7798.8160000000007</v>
          </cell>
          <cell r="EN27">
            <v>80.861612798280603</v>
          </cell>
          <cell r="EO27">
            <v>1433.6185475920713</v>
          </cell>
          <cell r="EP27">
            <v>11583.637864543936</v>
          </cell>
          <cell r="EQ27">
            <v>580.12165965424879</v>
          </cell>
          <cell r="ER27">
            <v>4687.3830100063306</v>
          </cell>
          <cell r="ES27">
            <v>339.99044585987258</v>
          </cell>
        </row>
        <row r="28">
          <cell r="B28">
            <v>3.9108999999999998</v>
          </cell>
          <cell r="D28">
            <v>2.9036</v>
          </cell>
          <cell r="F28">
            <v>19</v>
          </cell>
          <cell r="G28">
            <v>0</v>
          </cell>
          <cell r="K28">
            <v>0</v>
          </cell>
          <cell r="M28">
            <v>0</v>
          </cell>
          <cell r="N28">
            <v>-0.44350000000000001</v>
          </cell>
          <cell r="O28">
            <v>2.2972999999999999</v>
          </cell>
          <cell r="P28">
            <v>3</v>
          </cell>
          <cell r="Q28">
            <v>0</v>
          </cell>
          <cell r="W28">
            <v>3.9108999999999998</v>
          </cell>
          <cell r="Z28">
            <v>0</v>
          </cell>
          <cell r="AA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D28">
            <v>0</v>
          </cell>
          <cell r="BF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C28">
            <v>0</v>
          </cell>
          <cell r="CE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W28">
            <v>0</v>
          </cell>
          <cell r="CX28">
            <v>0</v>
          </cell>
          <cell r="CZ28">
            <v>0</v>
          </cell>
          <cell r="DA28">
            <v>0</v>
          </cell>
          <cell r="DB28">
            <v>0</v>
          </cell>
          <cell r="DD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V28">
            <v>0</v>
          </cell>
          <cell r="DW28">
            <v>0</v>
          </cell>
          <cell r="DY28">
            <v>0</v>
          </cell>
          <cell r="DZ28">
            <v>0</v>
          </cell>
          <cell r="EA28">
            <v>0</v>
          </cell>
          <cell r="EC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</row>
        <row r="29">
          <cell r="B29">
            <v>4.0404</v>
          </cell>
          <cell r="D29">
            <v>2.85</v>
          </cell>
          <cell r="F29">
            <v>19</v>
          </cell>
          <cell r="G29">
            <v>0</v>
          </cell>
          <cell r="K29">
            <v>0</v>
          </cell>
          <cell r="M29">
            <v>0.13600000000000001</v>
          </cell>
          <cell r="N29">
            <v>-0.49709999999999999</v>
          </cell>
          <cell r="O29">
            <v>2.2437999999999998</v>
          </cell>
          <cell r="P29">
            <v>0</v>
          </cell>
          <cell r="Q29">
            <v>0</v>
          </cell>
          <cell r="W29">
            <v>4.0404</v>
          </cell>
          <cell r="Z29">
            <v>7.4999999999999997E-3</v>
          </cell>
          <cell r="AA29">
            <v>0.1895</v>
          </cell>
          <cell r="AC29">
            <v>590.6</v>
          </cell>
          <cell r="AD29">
            <v>368.2</v>
          </cell>
          <cell r="AE29">
            <v>458.4</v>
          </cell>
          <cell r="AG29">
            <v>0</v>
          </cell>
          <cell r="AK29">
            <v>33.799999999999997</v>
          </cell>
          <cell r="AL29">
            <v>241</v>
          </cell>
          <cell r="AM29">
            <v>707.7</v>
          </cell>
          <cell r="AN29">
            <v>1.3983000000000001</v>
          </cell>
          <cell r="AO29">
            <v>4949.228000000001</v>
          </cell>
          <cell r="AP29">
            <v>3841.3920000000003</v>
          </cell>
          <cell r="AR29">
            <v>34.26512596440017</v>
          </cell>
          <cell r="AS29">
            <v>748.37338942535894</v>
          </cell>
          <cell r="AT29">
            <v>6271.3690033845087</v>
          </cell>
          <cell r="AU29">
            <v>243.3586653480825</v>
          </cell>
          <cell r="AV29">
            <v>2039.3456156169316</v>
          </cell>
          <cell r="AW29">
            <v>197.02340764331214</v>
          </cell>
          <cell r="AY29">
            <v>1.06E-2</v>
          </cell>
          <cell r="AZ29">
            <v>0.2666</v>
          </cell>
          <cell r="BB29">
            <v>801.4</v>
          </cell>
          <cell r="BC29">
            <v>545.4</v>
          </cell>
          <cell r="BD29">
            <v>669</v>
          </cell>
          <cell r="BF29">
            <v>0</v>
          </cell>
          <cell r="BJ29">
            <v>62.4</v>
          </cell>
          <cell r="BK29">
            <v>370.7</v>
          </cell>
          <cell r="BL29">
            <v>975.4</v>
          </cell>
          <cell r="BM29">
            <v>3.3885999999999998</v>
          </cell>
          <cell r="BN29">
            <v>6699.7039999999997</v>
          </cell>
          <cell r="BO29">
            <v>5592.8399999999992</v>
          </cell>
          <cell r="BQ29">
            <v>54.452137688288325</v>
          </cell>
          <cell r="BR29">
            <v>1045.3312441518237</v>
          </cell>
          <cell r="BS29">
            <v>8738.9692011092466</v>
          </cell>
          <cell r="BT29">
            <v>375.91521650499863</v>
          </cell>
          <cell r="BU29">
            <v>3142.6512099817883</v>
          </cell>
          <cell r="BV29">
            <v>266.70796178343949</v>
          </cell>
          <cell r="BX29">
            <v>1.35E-2</v>
          </cell>
          <cell r="BY29">
            <v>0.3372</v>
          </cell>
          <cell r="CA29">
            <v>994.8</v>
          </cell>
          <cell r="CB29">
            <v>783.7</v>
          </cell>
          <cell r="CC29">
            <v>947.2</v>
          </cell>
          <cell r="CE29">
            <v>0</v>
          </cell>
          <cell r="CI29">
            <v>108.5</v>
          </cell>
          <cell r="CJ29">
            <v>568.29999999999995</v>
          </cell>
          <cell r="CK29">
            <v>1248.2</v>
          </cell>
          <cell r="CL29">
            <v>5.8281999999999998</v>
          </cell>
          <cell r="CM29">
            <v>8296.6319999999996</v>
          </cell>
          <cell r="CN29">
            <v>7899.6480000000001</v>
          </cell>
          <cell r="CP29">
            <v>75.076270903441724</v>
          </cell>
          <cell r="CQ29">
            <v>1375.7690140426917</v>
          </cell>
          <cell r="CR29">
            <v>11473.913577116049</v>
          </cell>
          <cell r="CS29">
            <v>578.56472412341213</v>
          </cell>
          <cell r="CT29">
            <v>4825.2297991892574</v>
          </cell>
          <cell r="CU29">
            <v>330.27993630573246</v>
          </cell>
          <cell r="CW29">
            <v>9.1000000000000004E-3</v>
          </cell>
          <cell r="CX29">
            <v>0.2281</v>
          </cell>
          <cell r="CZ29">
            <v>603.79999999999995</v>
          </cell>
          <cell r="DA29">
            <v>503.1</v>
          </cell>
          <cell r="DB29">
            <v>610.70000000000005</v>
          </cell>
          <cell r="DD29">
            <v>0</v>
          </cell>
          <cell r="DH29">
            <v>67.599999999999994</v>
          </cell>
          <cell r="DI29">
            <v>377.8</v>
          </cell>
          <cell r="DJ29">
            <v>768.8</v>
          </cell>
          <cell r="DK29">
            <v>0.2782</v>
          </cell>
          <cell r="DL29">
            <v>5053.8059999999996</v>
          </cell>
          <cell r="DM29">
            <v>5111.5590000000002</v>
          </cell>
          <cell r="DO29">
            <v>30.229229364606734</v>
          </cell>
          <cell r="DP29">
            <v>859.27646307809448</v>
          </cell>
          <cell r="DQ29">
            <v>7192.14399596365</v>
          </cell>
          <cell r="DR29">
            <v>383.80020844184025</v>
          </cell>
          <cell r="DS29">
            <v>3212.4077446582028</v>
          </cell>
          <cell r="DT29">
            <v>201.18654458598724</v>
          </cell>
          <cell r="DV29">
            <v>1.72E-2</v>
          </cell>
          <cell r="DW29">
            <v>0.42849999999999999</v>
          </cell>
          <cell r="DY29">
            <v>1030.5</v>
          </cell>
          <cell r="DZ29">
            <v>798.7</v>
          </cell>
          <cell r="EA29">
            <v>947</v>
          </cell>
          <cell r="EC29">
            <v>0</v>
          </cell>
          <cell r="EG29">
            <v>136.4</v>
          </cell>
          <cell r="EH29">
            <v>552.6</v>
          </cell>
          <cell r="EI29">
            <v>1280.5999999999999</v>
          </cell>
          <cell r="EJ29">
            <v>1.2401</v>
          </cell>
          <cell r="EK29">
            <v>8584.0650000000005</v>
          </cell>
          <cell r="EL29">
            <v>7888.51</v>
          </cell>
          <cell r="EN29">
            <v>70.290663159224238</v>
          </cell>
          <cell r="EO29">
            <v>1401.3950478005836</v>
          </cell>
          <cell r="EP29">
            <v>11673.620748178861</v>
          </cell>
          <cell r="EQ29">
            <v>569.18513684037816</v>
          </cell>
          <cell r="ER29">
            <v>4741.3121898803502</v>
          </cell>
          <cell r="ES29">
            <v>341.72233280254778</v>
          </cell>
        </row>
        <row r="30">
          <cell r="B30">
            <v>4.1361999999999997</v>
          </cell>
          <cell r="D30">
            <v>2.7612999999999999</v>
          </cell>
          <cell r="F30">
            <v>21</v>
          </cell>
          <cell r="G30">
            <v>0</v>
          </cell>
          <cell r="K30">
            <v>0</v>
          </cell>
          <cell r="M30">
            <v>0.13100000000000001</v>
          </cell>
          <cell r="N30">
            <v>-0.58579999999999999</v>
          </cell>
          <cell r="O30">
            <v>2.1549999999999998</v>
          </cell>
          <cell r="P30">
            <v>0</v>
          </cell>
          <cell r="Q30">
            <v>0</v>
          </cell>
          <cell r="W30">
            <v>4.1361999999999997</v>
          </cell>
          <cell r="Z30">
            <v>7.0000000000000001E-3</v>
          </cell>
          <cell r="AA30">
            <v>0.18079999999999999</v>
          </cell>
          <cell r="AC30">
            <v>576.4</v>
          </cell>
          <cell r="AD30">
            <v>357.3</v>
          </cell>
          <cell r="AE30">
            <v>476.1</v>
          </cell>
          <cell r="AG30">
            <v>0</v>
          </cell>
          <cell r="AK30">
            <v>26.4</v>
          </cell>
          <cell r="AL30">
            <v>238</v>
          </cell>
          <cell r="AM30">
            <v>708.9</v>
          </cell>
          <cell r="AN30">
            <v>1.0424</v>
          </cell>
          <cell r="AO30">
            <v>4957.04</v>
          </cell>
          <cell r="AP30">
            <v>4094.46</v>
          </cell>
          <cell r="AR30">
            <v>29.028809676140469</v>
          </cell>
          <cell r="AS30">
            <v>748.25140828467534</v>
          </cell>
          <cell r="AT30">
            <v>6434.9621112482073</v>
          </cell>
          <cell r="AU30">
            <v>239.45972521490958</v>
          </cell>
          <cell r="AV30">
            <v>2059.3536368482223</v>
          </cell>
          <cell r="AW30">
            <v>197.33439490445858</v>
          </cell>
          <cell r="AY30">
            <v>9.7000000000000003E-3</v>
          </cell>
          <cell r="AZ30">
            <v>0.24959999999999999</v>
          </cell>
          <cell r="BB30">
            <v>763.1</v>
          </cell>
          <cell r="BC30">
            <v>500.3</v>
          </cell>
          <cell r="BD30">
            <v>658.1</v>
          </cell>
          <cell r="BF30">
            <v>0</v>
          </cell>
          <cell r="BJ30">
            <v>45.8</v>
          </cell>
          <cell r="BK30">
            <v>340.8</v>
          </cell>
          <cell r="BL30">
            <v>948.4</v>
          </cell>
          <cell r="BM30">
            <v>2.3252999999999999</v>
          </cell>
          <cell r="BN30">
            <v>6555.0290000000005</v>
          </cell>
          <cell r="BO30">
            <v>5653.0789999999997</v>
          </cell>
          <cell r="BQ30">
            <v>45.762049363586641</v>
          </cell>
          <cell r="BR30">
            <v>1008.8135804002641</v>
          </cell>
          <cell r="BS30">
            <v>8665.7086556382674</v>
          </cell>
          <cell r="BT30">
            <v>343.86375208794544</v>
          </cell>
          <cell r="BU30">
            <v>2953.7896304354513</v>
          </cell>
          <cell r="BV30">
            <v>260.94860668789812</v>
          </cell>
          <cell r="BX30">
            <v>1.21E-2</v>
          </cell>
          <cell r="BY30">
            <v>0.31240000000000001</v>
          </cell>
          <cell r="CA30">
            <v>934.6</v>
          </cell>
          <cell r="CB30">
            <v>693.2</v>
          </cell>
          <cell r="CC30">
            <v>897.9</v>
          </cell>
          <cell r="CE30">
            <v>0</v>
          </cell>
          <cell r="CI30">
            <v>78.900000000000006</v>
          </cell>
          <cell r="CJ30">
            <v>502</v>
          </cell>
          <cell r="CK30">
            <v>1194.0999999999999</v>
          </cell>
          <cell r="CL30">
            <v>3.5905</v>
          </cell>
          <cell r="CM30">
            <v>8009.5220000000008</v>
          </cell>
          <cell r="CN30">
            <v>7695.0029999999997</v>
          </cell>
          <cell r="CP30">
            <v>65.083746449797729</v>
          </cell>
          <cell r="CQ30">
            <v>1297.7303340833178</v>
          </cell>
          <cell r="CR30">
            <v>11121.548963094034</v>
          </cell>
          <cell r="CS30">
            <v>508.16258225099574</v>
          </cell>
          <cell r="CT30">
            <v>4354.9533298910337</v>
          </cell>
          <cell r="CU30">
            <v>318.85039808917202</v>
          </cell>
          <cell r="CW30">
            <v>8.3999999999999995E-3</v>
          </cell>
          <cell r="CX30">
            <v>0.21690000000000001</v>
          </cell>
          <cell r="CZ30">
            <v>573.6</v>
          </cell>
          <cell r="DA30">
            <v>466.2</v>
          </cell>
          <cell r="DB30">
            <v>605.29999999999995</v>
          </cell>
          <cell r="DD30">
            <v>0</v>
          </cell>
          <cell r="DH30">
            <v>52.5</v>
          </cell>
          <cell r="DI30">
            <v>357.8</v>
          </cell>
          <cell r="DJ30">
            <v>751.8</v>
          </cell>
          <cell r="DK30">
            <v>-0.46610000000000001</v>
          </cell>
          <cell r="DL30">
            <v>4927.2240000000002</v>
          </cell>
          <cell r="DM30">
            <v>5199.5269999999991</v>
          </cell>
          <cell r="DO30">
            <v>25.248169692290706</v>
          </cell>
          <cell r="DP30">
            <v>834.25435569734952</v>
          </cell>
          <cell r="DQ30">
            <v>7166.244915440232</v>
          </cell>
          <cell r="DR30">
            <v>361.63115186609684</v>
          </cell>
          <cell r="DS30">
            <v>3106.4115945297717</v>
          </cell>
          <cell r="DT30">
            <v>196.14745222929938</v>
          </cell>
          <cell r="DV30">
            <v>1.54E-2</v>
          </cell>
          <cell r="DW30">
            <v>0.39439999999999997</v>
          </cell>
          <cell r="DY30">
            <v>957.6</v>
          </cell>
          <cell r="DZ30">
            <v>719.8</v>
          </cell>
          <cell r="EA30">
            <v>910.3</v>
          </cell>
          <cell r="EC30">
            <v>0</v>
          </cell>
          <cell r="EG30">
            <v>107.3</v>
          </cell>
          <cell r="EH30">
            <v>502.3</v>
          </cell>
          <cell r="EI30">
            <v>1218.9000000000001</v>
          </cell>
          <cell r="EJ30">
            <v>-0.83220000000000005</v>
          </cell>
          <cell r="EK30">
            <v>8197.0560000000005</v>
          </cell>
          <cell r="EL30">
            <v>7792.1679999999997</v>
          </cell>
          <cell r="EN30">
            <v>62.362919987733129</v>
          </cell>
          <cell r="EO30">
            <v>1322.70018900732</v>
          </cell>
          <cell r="EP30">
            <v>11322.313617902661</v>
          </cell>
          <cell r="EQ30">
            <v>513.63272870797482</v>
          </cell>
          <cell r="ER30">
            <v>4396.6961577402644</v>
          </cell>
          <cell r="ES30">
            <v>326.31592356687901</v>
          </cell>
        </row>
        <row r="31">
          <cell r="B31">
            <v>4.1081000000000003</v>
          </cell>
          <cell r="D31">
            <v>2.7328000000000001</v>
          </cell>
          <cell r="F31">
            <v>21</v>
          </cell>
          <cell r="G31">
            <v>0</v>
          </cell>
          <cell r="K31">
            <v>0</v>
          </cell>
          <cell r="M31">
            <v>0</v>
          </cell>
          <cell r="N31">
            <v>-0.61429999999999996</v>
          </cell>
          <cell r="O31">
            <v>2.1265999999999998</v>
          </cell>
          <cell r="P31">
            <v>3</v>
          </cell>
          <cell r="Q31">
            <v>0</v>
          </cell>
          <cell r="W31">
            <v>4.1081000000000003</v>
          </cell>
          <cell r="Z31">
            <v>0</v>
          </cell>
          <cell r="AA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D31">
            <v>0</v>
          </cell>
          <cell r="BF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X31">
            <v>0</v>
          </cell>
          <cell r="BY31">
            <v>0</v>
          </cell>
          <cell r="CA31">
            <v>0</v>
          </cell>
          <cell r="CB31">
            <v>0</v>
          </cell>
          <cell r="CC31">
            <v>0</v>
          </cell>
          <cell r="CE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W31">
            <v>0</v>
          </cell>
          <cell r="CX31">
            <v>0</v>
          </cell>
          <cell r="CZ31">
            <v>0</v>
          </cell>
          <cell r="DA31">
            <v>0</v>
          </cell>
          <cell r="DB31">
            <v>0</v>
          </cell>
          <cell r="DD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V31">
            <v>0</v>
          </cell>
          <cell r="DW31">
            <v>0</v>
          </cell>
          <cell r="DY31">
            <v>0</v>
          </cell>
          <cell r="DZ31">
            <v>0</v>
          </cell>
          <cell r="EA31">
            <v>0</v>
          </cell>
          <cell r="EC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</row>
        <row r="32">
          <cell r="B32">
            <v>4.2355</v>
          </cell>
          <cell r="D32">
            <v>2.6558999999999999</v>
          </cell>
          <cell r="F32">
            <v>21</v>
          </cell>
          <cell r="G32">
            <v>0</v>
          </cell>
          <cell r="K32">
            <v>0</v>
          </cell>
          <cell r="M32">
            <v>0.14499999999999999</v>
          </cell>
          <cell r="N32">
            <v>-0.69120000000000004</v>
          </cell>
          <cell r="O32">
            <v>2.0497000000000001</v>
          </cell>
          <cell r="P32">
            <v>0</v>
          </cell>
          <cell r="Q32">
            <v>0</v>
          </cell>
          <cell r="W32">
            <v>4.2355</v>
          </cell>
          <cell r="Z32">
            <v>6.7000000000000002E-3</v>
          </cell>
          <cell r="AA32">
            <v>0.17680000000000001</v>
          </cell>
          <cell r="AC32">
            <v>552.79999999999995</v>
          </cell>
          <cell r="AD32">
            <v>317.8</v>
          </cell>
          <cell r="AE32">
            <v>454.4</v>
          </cell>
          <cell r="AG32">
            <v>0</v>
          </cell>
          <cell r="AK32">
            <v>24</v>
          </cell>
          <cell r="AL32">
            <v>226.1</v>
          </cell>
          <cell r="AM32">
            <v>679</v>
          </cell>
          <cell r="AN32">
            <v>0.93869999999999998</v>
          </cell>
          <cell r="AO32">
            <v>4875.6959999999999</v>
          </cell>
          <cell r="AP32">
            <v>4007.808</v>
          </cell>
          <cell r="AR32">
            <v>27.173892299425511</v>
          </cell>
          <cell r="AS32">
            <v>716.05740691651249</v>
          </cell>
          <cell r="AT32">
            <v>6315.6263290036404</v>
          </cell>
          <cell r="AU32">
            <v>227.37020473228236</v>
          </cell>
          <cell r="AV32">
            <v>2005.4052057387305</v>
          </cell>
          <cell r="AW32">
            <v>194.09617834394902</v>
          </cell>
          <cell r="AY32">
            <v>9.1999999999999998E-3</v>
          </cell>
          <cell r="AZ32">
            <v>0.24210000000000001</v>
          </cell>
          <cell r="BB32">
            <v>726.9</v>
          </cell>
          <cell r="BC32">
            <v>442.1</v>
          </cell>
          <cell r="BD32">
            <v>623.4</v>
          </cell>
          <cell r="BF32">
            <v>0</v>
          </cell>
          <cell r="BJ32">
            <v>41.2</v>
          </cell>
          <cell r="BK32">
            <v>321.39999999999998</v>
          </cell>
          <cell r="BL32">
            <v>902.1</v>
          </cell>
          <cell r="BM32">
            <v>2.3561999999999999</v>
          </cell>
          <cell r="BN32">
            <v>6396.72</v>
          </cell>
          <cell r="BO32">
            <v>5485.92</v>
          </cell>
          <cell r="BQ32">
            <v>42.093794887902334</v>
          </cell>
          <cell r="BR32">
            <v>958.53002561213498</v>
          </cell>
          <cell r="BS32">
            <v>8435.0642253867882</v>
          </cell>
          <cell r="BT32">
            <v>324.02993688855355</v>
          </cell>
          <cell r="BU32">
            <v>2851.4634446192713</v>
          </cell>
          <cell r="BV32">
            <v>254.64649681528661</v>
          </cell>
          <cell r="BX32">
            <v>1.14E-2</v>
          </cell>
          <cell r="BY32">
            <v>0.3</v>
          </cell>
          <cell r="CA32">
            <v>880.8</v>
          </cell>
          <cell r="CB32">
            <v>593</v>
          </cell>
          <cell r="CC32">
            <v>824.7</v>
          </cell>
          <cell r="CE32">
            <v>0</v>
          </cell>
          <cell r="CI32">
            <v>66</v>
          </cell>
          <cell r="CJ32">
            <v>453.4</v>
          </cell>
          <cell r="CK32">
            <v>1117.7</v>
          </cell>
          <cell r="CL32">
            <v>3.5068999999999999</v>
          </cell>
          <cell r="CM32">
            <v>7742.2319999999991</v>
          </cell>
          <cell r="CN32">
            <v>7249.1129999999994</v>
          </cell>
          <cell r="CP32">
            <v>57.172740393127057</v>
          </cell>
          <cell r="CQ32">
            <v>1207.9655831189893</v>
          </cell>
          <cell r="CR32">
            <v>10618.017475615916</v>
          </cell>
          <cell r="CS32">
            <v>458.17852415843322</v>
          </cell>
          <cell r="CT32">
            <v>4027.3892273526276</v>
          </cell>
          <cell r="CU32">
            <v>308.2098726114649</v>
          </cell>
          <cell r="CW32">
            <v>7.9000000000000008E-3</v>
          </cell>
          <cell r="CX32">
            <v>0.20960000000000001</v>
          </cell>
          <cell r="CZ32">
            <v>540.29999999999995</v>
          </cell>
          <cell r="DA32">
            <v>418.7</v>
          </cell>
          <cell r="DB32">
            <v>580.5</v>
          </cell>
          <cell r="DD32">
            <v>0</v>
          </cell>
          <cell r="DH32">
            <v>49.1</v>
          </cell>
          <cell r="DI32">
            <v>346.6</v>
          </cell>
          <cell r="DJ32">
            <v>712</v>
          </cell>
          <cell r="DK32">
            <v>-0.35449999999999998</v>
          </cell>
          <cell r="DL32">
            <v>4760.0429999999997</v>
          </cell>
          <cell r="DM32">
            <v>5114.2049999999999</v>
          </cell>
          <cell r="DO32">
            <v>23.190516116077006</v>
          </cell>
          <cell r="DP32">
            <v>793.40177085761536</v>
          </cell>
          <cell r="DQ32">
            <v>6989.869601255592</v>
          </cell>
          <cell r="DR32">
            <v>350.06052333846503</v>
          </cell>
          <cell r="DS32">
            <v>3084.0332106118772</v>
          </cell>
          <cell r="DT32">
            <v>189.49215764331208</v>
          </cell>
          <cell r="DV32">
            <v>1.4200000000000001E-2</v>
          </cell>
          <cell r="DW32">
            <v>0.37409999999999999</v>
          </cell>
          <cell r="DY32">
            <v>896</v>
          </cell>
          <cell r="DZ32">
            <v>633.1</v>
          </cell>
          <cell r="EA32">
            <v>857.8</v>
          </cell>
          <cell r="EC32">
            <v>0</v>
          </cell>
          <cell r="EG32">
            <v>92.7</v>
          </cell>
          <cell r="EH32">
            <v>476.2</v>
          </cell>
          <cell r="EI32">
            <v>1142.9000000000001</v>
          </cell>
          <cell r="EJ32">
            <v>-0.3286</v>
          </cell>
          <cell r="EK32">
            <v>7866.8799999999992</v>
          </cell>
          <cell r="EL32">
            <v>7531.4839999999995</v>
          </cell>
          <cell r="EN32">
            <v>53.288922804241068</v>
          </cell>
          <cell r="EO32">
            <v>1241.6038579192641</v>
          </cell>
          <cell r="EP32">
            <v>10901.281872531137</v>
          </cell>
          <cell r="EQ32">
            <v>485.13887702388894</v>
          </cell>
          <cell r="ER32">
            <v>4259.5193402697441</v>
          </cell>
          <cell r="ES32">
            <v>313.17197452229294</v>
          </cell>
        </row>
        <row r="33">
          <cell r="B33">
            <v>4.327</v>
          </cell>
          <cell r="D33">
            <v>2.5438000000000001</v>
          </cell>
          <cell r="F33">
            <v>21</v>
          </cell>
          <cell r="G33">
            <v>0</v>
          </cell>
          <cell r="K33">
            <v>0</v>
          </cell>
          <cell r="M33">
            <v>0.14499999999999999</v>
          </cell>
          <cell r="N33">
            <v>-0.80330000000000001</v>
          </cell>
          <cell r="O33">
            <v>1.9375</v>
          </cell>
          <cell r="P33">
            <v>0</v>
          </cell>
          <cell r="Q33">
            <v>0</v>
          </cell>
          <cell r="W33">
            <v>4.327</v>
          </cell>
          <cell r="Z33">
            <v>6.3E-3</v>
          </cell>
          <cell r="AA33">
            <v>0.16969999999999999</v>
          </cell>
          <cell r="AC33">
            <v>523.5</v>
          </cell>
          <cell r="AD33">
            <v>275.2</v>
          </cell>
          <cell r="AE33">
            <v>426.1</v>
          </cell>
          <cell r="AG33">
            <v>0</v>
          </cell>
          <cell r="AK33">
            <v>22.2</v>
          </cell>
          <cell r="AL33">
            <v>210.2</v>
          </cell>
          <cell r="AM33">
            <v>641.5</v>
          </cell>
          <cell r="AN33">
            <v>0.58379999999999999</v>
          </cell>
          <cell r="AO33">
            <v>4716.7349999999997</v>
          </cell>
          <cell r="AP33">
            <v>3839.1610000000001</v>
          </cell>
          <cell r="AR33">
            <v>25.749257294746585</v>
          </cell>
          <cell r="AS33">
            <v>675.42514759224059</v>
          </cell>
          <cell r="AT33">
            <v>6085.5805798060874</v>
          </cell>
          <cell r="AU33">
            <v>211.3690611229562</v>
          </cell>
          <cell r="AV33">
            <v>1904.4352407178353</v>
          </cell>
          <cell r="AW33">
            <v>187.76811305732483</v>
          </cell>
          <cell r="AY33">
            <v>8.5000000000000006E-3</v>
          </cell>
          <cell r="AZ33">
            <v>0.23050000000000001</v>
          </cell>
          <cell r="BB33">
            <v>683.7</v>
          </cell>
          <cell r="BC33">
            <v>380.7</v>
          </cell>
          <cell r="BD33">
            <v>578.6</v>
          </cell>
          <cell r="BF33">
            <v>0</v>
          </cell>
          <cell r="BJ33">
            <v>39.200000000000003</v>
          </cell>
          <cell r="BK33">
            <v>295</v>
          </cell>
          <cell r="BL33">
            <v>845.8</v>
          </cell>
          <cell r="BM33">
            <v>1.8644000000000001</v>
          </cell>
          <cell r="BN33">
            <v>6153.3</v>
          </cell>
          <cell r="BO33">
            <v>5207.4000000000005</v>
          </cell>
          <cell r="BQ33">
            <v>41.289990018141275</v>
          </cell>
          <cell r="BR33">
            <v>896.62661124907504</v>
          </cell>
          <cell r="BS33">
            <v>8069.6395012416751</v>
          </cell>
          <cell r="BT33">
            <v>297.59307787648555</v>
          </cell>
          <cell r="BU33">
            <v>2678.3377008883699</v>
          </cell>
          <cell r="BV33">
            <v>244.95621019108279</v>
          </cell>
          <cell r="BX33">
            <v>1.0699999999999999E-2</v>
          </cell>
          <cell r="BY33">
            <v>0.28970000000000001</v>
          </cell>
          <cell r="CA33">
            <v>835.1</v>
          </cell>
          <cell r="CB33">
            <v>506.1</v>
          </cell>
          <cell r="CC33">
            <v>757.9</v>
          </cell>
          <cell r="CE33">
            <v>0</v>
          </cell>
          <cell r="CI33">
            <v>61</v>
          </cell>
          <cell r="CJ33">
            <v>407.6</v>
          </cell>
          <cell r="CK33">
            <v>1051.2</v>
          </cell>
          <cell r="CL33">
            <v>2.8439000000000001</v>
          </cell>
          <cell r="CM33">
            <v>7507.549</v>
          </cell>
          <cell r="CN33">
            <v>6813.5209999999997</v>
          </cell>
          <cell r="CP33">
            <v>56.26886011729254</v>
          </cell>
          <cell r="CQ33">
            <v>1129.1059294858035</v>
          </cell>
          <cell r="CR33">
            <v>10150.662306077373</v>
          </cell>
          <cell r="CS33">
            <v>412.13924831299437</v>
          </cell>
          <cell r="CT33">
            <v>3705.1318423338193</v>
          </cell>
          <cell r="CU33">
            <v>298.86739649681527</v>
          </cell>
          <cell r="CW33">
            <v>7.4000000000000003E-3</v>
          </cell>
          <cell r="CX33">
            <v>0.2001</v>
          </cell>
          <cell r="CZ33">
            <v>503.8</v>
          </cell>
          <cell r="DA33">
            <v>373.3</v>
          </cell>
          <cell r="DB33">
            <v>556.1</v>
          </cell>
          <cell r="DD33">
            <v>0</v>
          </cell>
          <cell r="DH33">
            <v>48.2</v>
          </cell>
          <cell r="DI33">
            <v>336.9</v>
          </cell>
          <cell r="DJ33">
            <v>669.1</v>
          </cell>
          <cell r="DK33">
            <v>-0.65129999999999999</v>
          </cell>
          <cell r="DL33">
            <v>4534.2</v>
          </cell>
          <cell r="DM33">
            <v>5004.9000000000005</v>
          </cell>
          <cell r="DO33">
            <v>22.090115002849181</v>
          </cell>
          <cell r="DP33">
            <v>750.67946555104334</v>
          </cell>
          <cell r="DQ33">
            <v>6756.1151899593897</v>
          </cell>
          <cell r="DR33">
            <v>340.33050113088598</v>
          </cell>
          <cell r="DS33">
            <v>3062.9745101779736</v>
          </cell>
          <cell r="DT33">
            <v>180.50159235668789</v>
          </cell>
          <cell r="DV33">
            <v>1.3299999999999999E-2</v>
          </cell>
          <cell r="DW33">
            <v>0.35780000000000001</v>
          </cell>
          <cell r="DY33">
            <v>848.3</v>
          </cell>
          <cell r="DZ33">
            <v>565.20000000000005</v>
          </cell>
          <cell r="EA33">
            <v>819.5</v>
          </cell>
          <cell r="EC33">
            <v>0</v>
          </cell>
          <cell r="EG33">
            <v>90.9</v>
          </cell>
          <cell r="EH33">
            <v>457.5</v>
          </cell>
          <cell r="EI33">
            <v>1084.5999999999999</v>
          </cell>
          <cell r="EJ33">
            <v>-0.58220000000000005</v>
          </cell>
          <cell r="EK33">
            <v>7617.7340000000004</v>
          </cell>
          <cell r="EL33">
            <v>7359.1100000000006</v>
          </cell>
          <cell r="EN33">
            <v>51.590757912221953</v>
          </cell>
          <cell r="EO33">
            <v>1180.6465262727875</v>
          </cell>
          <cell r="EP33">
            <v>10602.205805929632</v>
          </cell>
          <cell r="EQ33">
            <v>466.44298686977811</v>
          </cell>
          <cell r="ER33">
            <v>4188.658022090608</v>
          </cell>
          <cell r="ES33">
            <v>303.25374203821656</v>
          </cell>
        </row>
        <row r="34">
          <cell r="B34">
            <v>4.2950999999999997</v>
          </cell>
          <cell r="D34">
            <v>2.5196000000000001</v>
          </cell>
          <cell r="F34">
            <v>21</v>
          </cell>
          <cell r="G34">
            <v>0</v>
          </cell>
          <cell r="K34">
            <v>0</v>
          </cell>
          <cell r="M34">
            <v>0</v>
          </cell>
          <cell r="N34">
            <v>-0.82750000000000001</v>
          </cell>
          <cell r="O34">
            <v>1.9134</v>
          </cell>
          <cell r="P34">
            <v>3</v>
          </cell>
          <cell r="Q34">
            <v>0</v>
          </cell>
          <cell r="W34">
            <v>4.2950999999999997</v>
          </cell>
          <cell r="Z34">
            <v>0</v>
          </cell>
          <cell r="AA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D34">
            <v>0</v>
          </cell>
          <cell r="BF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X34">
            <v>0</v>
          </cell>
          <cell r="BY34">
            <v>0</v>
          </cell>
          <cell r="CA34">
            <v>0</v>
          </cell>
          <cell r="CB34">
            <v>0</v>
          </cell>
          <cell r="CC34">
            <v>0</v>
          </cell>
          <cell r="CE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W34">
            <v>0</v>
          </cell>
          <cell r="CX34">
            <v>0</v>
          </cell>
          <cell r="CZ34">
            <v>0</v>
          </cell>
          <cell r="DA34">
            <v>0</v>
          </cell>
          <cell r="DB34">
            <v>0</v>
          </cell>
          <cell r="DD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V34">
            <v>0</v>
          </cell>
          <cell r="DW34">
            <v>0</v>
          </cell>
          <cell r="DY34">
            <v>0</v>
          </cell>
          <cell r="DZ34">
            <v>0</v>
          </cell>
          <cell r="EA34">
            <v>0</v>
          </cell>
          <cell r="EC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</row>
        <row r="35">
          <cell r="B35">
            <v>4.4112</v>
          </cell>
          <cell r="D35">
            <v>2.4260000000000002</v>
          </cell>
          <cell r="F35">
            <v>21</v>
          </cell>
          <cell r="G35">
            <v>0</v>
          </cell>
          <cell r="K35">
            <v>0</v>
          </cell>
          <cell r="M35">
            <v>0.14499999999999999</v>
          </cell>
          <cell r="N35">
            <v>-0.92110000000000003</v>
          </cell>
          <cell r="O35">
            <v>1.8197000000000001</v>
          </cell>
          <cell r="P35">
            <v>0</v>
          </cell>
          <cell r="Q35">
            <v>0</v>
          </cell>
          <cell r="W35">
            <v>4.4112</v>
          </cell>
          <cell r="Z35">
            <v>6.0000000000000001E-3</v>
          </cell>
          <cell r="AA35">
            <v>0.1656</v>
          </cell>
          <cell r="AC35">
            <v>503.7</v>
          </cell>
          <cell r="AD35">
            <v>244.6</v>
          </cell>
          <cell r="AE35">
            <v>408.7</v>
          </cell>
          <cell r="AG35">
            <v>0</v>
          </cell>
          <cell r="AK35">
            <v>17.899999999999999</v>
          </cell>
          <cell r="AL35">
            <v>201.1</v>
          </cell>
          <cell r="AM35">
            <v>616.79999999999995</v>
          </cell>
          <cell r="AN35">
            <v>0.156</v>
          </cell>
          <cell r="AO35">
            <v>4634.04</v>
          </cell>
          <cell r="AP35">
            <v>3760.0399999999995</v>
          </cell>
          <cell r="AR35">
            <v>20.655303149566578</v>
          </cell>
          <cell r="AS35">
            <v>649.00220338609017</v>
          </cell>
          <cell r="AT35">
            <v>5970.8202711520289</v>
          </cell>
          <cell r="AU35">
            <v>201.89507175758402</v>
          </cell>
          <cell r="AV35">
            <v>1857.4346601697728</v>
          </cell>
          <cell r="AW35">
            <v>184.47611464968151</v>
          </cell>
          <cell r="AY35">
            <v>8.0000000000000002E-3</v>
          </cell>
          <cell r="AZ35">
            <v>0.2208</v>
          </cell>
          <cell r="BB35">
            <v>647.79999999999995</v>
          </cell>
          <cell r="BC35">
            <v>332.8</v>
          </cell>
          <cell r="BD35">
            <v>544.9</v>
          </cell>
          <cell r="BF35">
            <v>0</v>
          </cell>
          <cell r="BJ35">
            <v>32.200000000000003</v>
          </cell>
          <cell r="BK35">
            <v>276.5</v>
          </cell>
          <cell r="BL35">
            <v>800.2</v>
          </cell>
          <cell r="BM35">
            <v>1.327</v>
          </cell>
          <cell r="BN35">
            <v>5953.2819999999992</v>
          </cell>
          <cell r="BO35">
            <v>5007.6309999999994</v>
          </cell>
          <cell r="BQ35">
            <v>34.714738517081791</v>
          </cell>
          <cell r="BR35">
            <v>847.23617132414734</v>
          </cell>
          <cell r="BS35">
            <v>7786.1004144689132</v>
          </cell>
          <cell r="BT35">
            <v>278.36862251338601</v>
          </cell>
          <cell r="BU35">
            <v>2558.2076408980174</v>
          </cell>
          <cell r="BV35">
            <v>236.99371019108276</v>
          </cell>
          <cell r="BX35">
            <v>0.01</v>
          </cell>
          <cell r="BY35">
            <v>0.2752</v>
          </cell>
          <cell r="CA35">
            <v>783.9</v>
          </cell>
          <cell r="CB35">
            <v>425.5</v>
          </cell>
          <cell r="CC35">
            <v>687.7</v>
          </cell>
          <cell r="CE35">
            <v>0</v>
          </cell>
          <cell r="CI35">
            <v>47.3</v>
          </cell>
          <cell r="CJ35">
            <v>360.8</v>
          </cell>
          <cell r="CK35">
            <v>978.4</v>
          </cell>
          <cell r="CL35">
            <v>2.3849</v>
          </cell>
          <cell r="CM35">
            <v>7196.2019999999993</v>
          </cell>
          <cell r="CN35">
            <v>6313.0860000000002</v>
          </cell>
          <cell r="CP35">
            <v>46.641134816111531</v>
          </cell>
          <cell r="CQ35">
            <v>1043.8776221377677</v>
          </cell>
          <cell r="CR35">
            <v>9582.7965712247078</v>
          </cell>
          <cell r="CS35">
            <v>363.88724902090212</v>
          </cell>
          <cell r="CT35">
            <v>3340.4849460118812</v>
          </cell>
          <cell r="CU35">
            <v>286.47300955414011</v>
          </cell>
          <cell r="CW35">
            <v>7.0000000000000001E-3</v>
          </cell>
          <cell r="CX35">
            <v>0.19400000000000001</v>
          </cell>
          <cell r="CZ35">
            <v>478.8</v>
          </cell>
          <cell r="DA35">
            <v>334.6</v>
          </cell>
          <cell r="DB35">
            <v>535.4</v>
          </cell>
          <cell r="DD35">
            <v>0</v>
          </cell>
          <cell r="DH35">
            <v>41.7</v>
          </cell>
          <cell r="DI35">
            <v>326.89999999999998</v>
          </cell>
          <cell r="DJ35">
            <v>638.5</v>
          </cell>
          <cell r="DK35">
            <v>-1.1269</v>
          </cell>
          <cell r="DL35">
            <v>4400.1719999999996</v>
          </cell>
          <cell r="DM35">
            <v>4920.3259999999991</v>
          </cell>
          <cell r="DO35">
            <v>18.20761010008664</v>
          </cell>
          <cell r="DP35">
            <v>718.52957489584242</v>
          </cell>
          <cell r="DQ35">
            <v>6603.2867932927911</v>
          </cell>
          <cell r="DR35">
            <v>329.54893415090874</v>
          </cell>
          <cell r="DS35">
            <v>3028.5547048468511</v>
          </cell>
          <cell r="DT35">
            <v>175.16608280254775</v>
          </cell>
          <cell r="DV35">
            <v>1.23E-2</v>
          </cell>
          <cell r="DW35">
            <v>0.33929999999999999</v>
          </cell>
          <cell r="DY35">
            <v>797.2</v>
          </cell>
          <cell r="DZ35">
            <v>499.9</v>
          </cell>
          <cell r="EA35">
            <v>775.5</v>
          </cell>
          <cell r="EC35">
            <v>0</v>
          </cell>
          <cell r="EG35">
            <v>79.5</v>
          </cell>
          <cell r="EH35">
            <v>435.3</v>
          </cell>
          <cell r="EI35">
            <v>1021.3</v>
          </cell>
          <cell r="EJ35">
            <v>-0.99809999999999999</v>
          </cell>
          <cell r="EK35">
            <v>7310.3240000000005</v>
          </cell>
          <cell r="EL35">
            <v>7111.335</v>
          </cell>
          <cell r="EN35">
            <v>43.90399662394352</v>
          </cell>
          <cell r="EO35">
            <v>1113.0408932289954</v>
          </cell>
          <cell r="EP35">
            <v>10206.584990909887</v>
          </cell>
          <cell r="EQ35">
            <v>442.50010169490355</v>
          </cell>
          <cell r="ER35">
            <v>4057.7259325422656</v>
          </cell>
          <cell r="ES35">
            <v>291.01608280254777</v>
          </cell>
        </row>
        <row r="36">
          <cell r="B36">
            <v>4.4976000000000003</v>
          </cell>
          <cell r="D36">
            <v>2.2915999999999999</v>
          </cell>
          <cell r="F36">
            <v>21</v>
          </cell>
          <cell r="G36">
            <v>0</v>
          </cell>
          <cell r="K36">
            <v>0</v>
          </cell>
          <cell r="M36">
            <v>0.16</v>
          </cell>
          <cell r="N36">
            <v>-1.0555000000000001</v>
          </cell>
          <cell r="O36">
            <v>1.6853</v>
          </cell>
          <cell r="P36">
            <v>0</v>
          </cell>
          <cell r="Q36">
            <v>0</v>
          </cell>
          <cell r="W36">
            <v>4.4976000000000003</v>
          </cell>
          <cell r="Z36">
            <v>5.4000000000000003E-3</v>
          </cell>
          <cell r="AA36">
            <v>0.1522</v>
          </cell>
          <cell r="AC36">
            <v>459.4</v>
          </cell>
          <cell r="AD36">
            <v>205.3</v>
          </cell>
          <cell r="AE36">
            <v>367.3</v>
          </cell>
          <cell r="AG36">
            <v>0</v>
          </cell>
          <cell r="AK36">
            <v>16.8</v>
          </cell>
          <cell r="AL36">
            <v>178.4</v>
          </cell>
          <cell r="AM36">
            <v>560.6</v>
          </cell>
          <cell r="AN36">
            <v>0.32250000000000001</v>
          </cell>
          <cell r="AO36">
            <v>4309.1720000000005</v>
          </cell>
          <cell r="AP36">
            <v>3445.2740000000003</v>
          </cell>
          <cell r="AR36">
            <v>19.716951983283213</v>
          </cell>
          <cell r="AS36">
            <v>588.54155333332244</v>
          </cell>
          <cell r="AT36">
            <v>5520.5197702665646</v>
          </cell>
          <cell r="AU36">
            <v>179.18928539396546</v>
          </cell>
          <cell r="AV36">
            <v>1680.7954969953962</v>
          </cell>
          <cell r="AW36">
            <v>171.54347133757963</v>
          </cell>
          <cell r="AY36">
            <v>7.4999999999999997E-3</v>
          </cell>
          <cell r="AZ36">
            <v>0.2107</v>
          </cell>
          <cell r="BB36">
            <v>609.4</v>
          </cell>
          <cell r="BC36">
            <v>291</v>
          </cell>
          <cell r="BD36">
            <v>508.6</v>
          </cell>
          <cell r="BF36">
            <v>0</v>
          </cell>
          <cell r="BJ36">
            <v>31.3</v>
          </cell>
          <cell r="BK36">
            <v>256.5</v>
          </cell>
          <cell r="BL36">
            <v>751.3</v>
          </cell>
          <cell r="BM36">
            <v>1.4729000000000001</v>
          </cell>
          <cell r="BN36">
            <v>5710.0779999999995</v>
          </cell>
          <cell r="BO36">
            <v>4765.5819999999994</v>
          </cell>
          <cell r="BQ36">
            <v>33.658955606087844</v>
          </cell>
          <cell r="BR36">
            <v>794.495833846849</v>
          </cell>
          <cell r="BS36">
            <v>7444.425963144974</v>
          </cell>
          <cell r="BT36">
            <v>258.40267026484071</v>
          </cell>
          <cell r="BU36">
            <v>2421.2330203815573</v>
          </cell>
          <cell r="BV36">
            <v>227.31202229299359</v>
          </cell>
          <cell r="BX36">
            <v>9.4999999999999998E-3</v>
          </cell>
          <cell r="BY36">
            <v>0.26619999999999999</v>
          </cell>
          <cell r="CA36">
            <v>746.8</v>
          </cell>
          <cell r="CB36">
            <v>373.3</v>
          </cell>
          <cell r="CC36">
            <v>643.20000000000005</v>
          </cell>
          <cell r="CE36">
            <v>0</v>
          </cell>
          <cell r="CI36">
            <v>45.9</v>
          </cell>
          <cell r="CJ36">
            <v>332.7</v>
          </cell>
          <cell r="CK36">
            <v>927.8</v>
          </cell>
          <cell r="CL36">
            <v>2.6656</v>
          </cell>
          <cell r="CM36">
            <v>6990.0479999999989</v>
          </cell>
          <cell r="CN36">
            <v>6020.3519999999999</v>
          </cell>
          <cell r="CP36">
            <v>46.428680544845271</v>
          </cell>
          <cell r="CQ36">
            <v>986.71624087171074</v>
          </cell>
          <cell r="CR36">
            <v>9235.6640145592119</v>
          </cell>
          <cell r="CS36">
            <v>335.85130638423902</v>
          </cell>
          <cell r="CT36">
            <v>3143.568227756477</v>
          </cell>
          <cell r="CU36">
            <v>278.26624203821649</v>
          </cell>
          <cell r="CW36">
            <v>6.4999999999999997E-3</v>
          </cell>
          <cell r="CX36">
            <v>0.18140000000000001</v>
          </cell>
          <cell r="CZ36">
            <v>438.3</v>
          </cell>
          <cell r="DA36">
            <v>295</v>
          </cell>
          <cell r="DB36">
            <v>501.3</v>
          </cell>
          <cell r="DD36">
            <v>0</v>
          </cell>
          <cell r="DH36">
            <v>41.4</v>
          </cell>
          <cell r="DI36">
            <v>309.5</v>
          </cell>
          <cell r="DJ36">
            <v>588.4</v>
          </cell>
          <cell r="DK36">
            <v>-0.9355</v>
          </cell>
          <cell r="DL36">
            <v>4106.8710000000001</v>
          </cell>
          <cell r="DM36">
            <v>4697.1809999999996</v>
          </cell>
          <cell r="DO36">
            <v>18.197289240433548</v>
          </cell>
          <cell r="DP36">
            <v>666.12218849097053</v>
          </cell>
          <cell r="DQ36">
            <v>6241.5649061603935</v>
          </cell>
          <cell r="DR36">
            <v>312.25664124242417</v>
          </cell>
          <cell r="DS36">
            <v>2925.8447284415142</v>
          </cell>
          <cell r="DT36">
            <v>163.49008757961784</v>
          </cell>
          <cell r="DV36">
            <v>1.1900000000000001E-2</v>
          </cell>
          <cell r="DW36">
            <v>0.3327</v>
          </cell>
          <cell r="DY36">
            <v>772.6</v>
          </cell>
          <cell r="DZ36">
            <v>459.8</v>
          </cell>
          <cell r="EA36">
            <v>756</v>
          </cell>
          <cell r="EC36">
            <v>0</v>
          </cell>
          <cell r="EG36">
            <v>80.400000000000006</v>
          </cell>
          <cell r="EH36">
            <v>425.8</v>
          </cell>
          <cell r="EI36">
            <v>991.3</v>
          </cell>
          <cell r="EJ36">
            <v>-0.21909999999999999</v>
          </cell>
          <cell r="EK36">
            <v>7223.8099999999995</v>
          </cell>
          <cell r="EL36">
            <v>7068.5999999999995</v>
          </cell>
          <cell r="EN36">
            <v>43.773763713459587</v>
          </cell>
          <cell r="EO36">
            <v>1081.87129086597</v>
          </cell>
          <cell r="EP36">
            <v>10115.496569596819</v>
          </cell>
          <cell r="EQ36">
            <v>433.3241281073557</v>
          </cell>
          <cell r="ER36">
            <v>4051.5805978037756</v>
          </cell>
          <cell r="ES36">
            <v>287.57205414012736</v>
          </cell>
        </row>
        <row r="37">
          <cell r="B37">
            <v>4.4634999999999998</v>
          </cell>
          <cell r="D37">
            <v>2.2707999999999999</v>
          </cell>
          <cell r="F37">
            <v>21</v>
          </cell>
          <cell r="G37">
            <v>0</v>
          </cell>
          <cell r="K37">
            <v>0</v>
          </cell>
          <cell r="M37">
            <v>0</v>
          </cell>
          <cell r="N37">
            <v>-1.0763</v>
          </cell>
          <cell r="O37">
            <v>1.6646000000000001</v>
          </cell>
          <cell r="P37">
            <v>3</v>
          </cell>
          <cell r="Q37">
            <v>0</v>
          </cell>
          <cell r="W37">
            <v>4.4634999999999998</v>
          </cell>
          <cell r="Z37">
            <v>0</v>
          </cell>
          <cell r="AA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D37">
            <v>0</v>
          </cell>
          <cell r="BF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X37">
            <v>0</v>
          </cell>
          <cell r="BY37">
            <v>0</v>
          </cell>
          <cell r="CA37">
            <v>0</v>
          </cell>
          <cell r="CB37">
            <v>0</v>
          </cell>
          <cell r="CC37">
            <v>0</v>
          </cell>
          <cell r="CE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W37">
            <v>0</v>
          </cell>
          <cell r="CX37">
            <v>0</v>
          </cell>
          <cell r="CZ37">
            <v>0</v>
          </cell>
          <cell r="DA37">
            <v>0</v>
          </cell>
          <cell r="DB37">
            <v>0</v>
          </cell>
          <cell r="DD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V37">
            <v>0</v>
          </cell>
          <cell r="DW37">
            <v>0</v>
          </cell>
          <cell r="DY37">
            <v>0</v>
          </cell>
          <cell r="DZ37">
            <v>0</v>
          </cell>
          <cell r="EA37">
            <v>0</v>
          </cell>
          <cell r="EC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</row>
        <row r="38">
          <cell r="B38">
            <v>4.57</v>
          </cell>
          <cell r="D38">
            <v>2.1661999999999999</v>
          </cell>
          <cell r="F38">
            <v>24</v>
          </cell>
          <cell r="G38">
            <v>0</v>
          </cell>
          <cell r="K38">
            <v>0</v>
          </cell>
          <cell r="M38">
            <v>0.14499999999999999</v>
          </cell>
          <cell r="N38">
            <v>-1.1809000000000001</v>
          </cell>
          <cell r="O38">
            <v>1.5599000000000001</v>
          </cell>
          <cell r="P38">
            <v>0</v>
          </cell>
          <cell r="Q38">
            <v>0</v>
          </cell>
          <cell r="W38">
            <v>4.57</v>
          </cell>
          <cell r="Z38">
            <v>4.7000000000000002E-3</v>
          </cell>
          <cell r="AA38">
            <v>0.13489999999999999</v>
          </cell>
          <cell r="AC38">
            <v>457</v>
          </cell>
          <cell r="AD38">
            <v>230</v>
          </cell>
          <cell r="AE38">
            <v>443.3</v>
          </cell>
          <cell r="AG38">
            <v>0</v>
          </cell>
          <cell r="AK38">
            <v>19.8</v>
          </cell>
          <cell r="AL38">
            <v>219.1</v>
          </cell>
          <cell r="AM38">
            <v>597.9</v>
          </cell>
          <cell r="AN38">
            <v>0.53749999999999998</v>
          </cell>
          <cell r="AO38">
            <v>4359.78</v>
          </cell>
          <cell r="AP38">
            <v>4229.0819999999994</v>
          </cell>
          <cell r="AR38">
            <v>21.579497360349471</v>
          </cell>
          <cell r="AS38">
            <v>637.08811007583552</v>
          </cell>
          <cell r="AT38">
            <v>6077.8205701234701</v>
          </cell>
          <cell r="AU38">
            <v>219.99284079260397</v>
          </cell>
          <cell r="AV38">
            <v>2098.7317011614418</v>
          </cell>
          <cell r="AW38">
            <v>173.55812101910826</v>
          </cell>
          <cell r="AY38">
            <v>6.4999999999999997E-3</v>
          </cell>
          <cell r="AZ38">
            <v>0.18579999999999999</v>
          </cell>
          <cell r="BB38">
            <v>599.70000000000005</v>
          </cell>
          <cell r="BC38">
            <v>315.89999999999998</v>
          </cell>
          <cell r="BD38">
            <v>595.5</v>
          </cell>
          <cell r="BF38">
            <v>0</v>
          </cell>
          <cell r="BJ38">
            <v>34.4</v>
          </cell>
          <cell r="BK38">
            <v>300</v>
          </cell>
          <cell r="BL38">
            <v>790.2</v>
          </cell>
          <cell r="BM38">
            <v>1.6785000000000001</v>
          </cell>
          <cell r="BN38">
            <v>5715.1409999999996</v>
          </cell>
          <cell r="BO38">
            <v>5675.1149999999998</v>
          </cell>
          <cell r="BQ38">
            <v>35.653229202041857</v>
          </cell>
          <cell r="BR38">
            <v>845.93108466352032</v>
          </cell>
          <cell r="BS38">
            <v>8061.7232368433479</v>
          </cell>
          <cell r="BT38">
            <v>301.96582588100927</v>
          </cell>
          <cell r="BU38">
            <v>2877.7343206460182</v>
          </cell>
          <cell r="BV38">
            <v>227.51357484076431</v>
          </cell>
          <cell r="BX38">
            <v>8.3000000000000001E-3</v>
          </cell>
          <cell r="BY38">
            <v>0.23580000000000001</v>
          </cell>
          <cell r="CA38">
            <v>733.3</v>
          </cell>
          <cell r="CB38">
            <v>399.7</v>
          </cell>
          <cell r="CC38">
            <v>741.6</v>
          </cell>
          <cell r="CE38">
            <v>0</v>
          </cell>
          <cell r="CI38">
            <v>50.1</v>
          </cell>
          <cell r="CJ38">
            <v>379</v>
          </cell>
          <cell r="CK38">
            <v>971.7</v>
          </cell>
          <cell r="CL38">
            <v>2.9077999999999999</v>
          </cell>
          <cell r="CM38">
            <v>6981.0159999999996</v>
          </cell>
          <cell r="CN38">
            <v>7060.0320000000002</v>
          </cell>
          <cell r="CP38">
            <v>50.167421388948355</v>
          </cell>
          <cell r="CQ38">
            <v>1044.1991668259461</v>
          </cell>
          <cell r="CR38">
            <v>9940.7760681830059</v>
          </cell>
          <cell r="CS38">
            <v>382.29701803702318</v>
          </cell>
          <cell r="CT38">
            <v>3639.4676117124604</v>
          </cell>
          <cell r="CU38">
            <v>277.90668789808916</v>
          </cell>
          <cell r="CW38">
            <v>5.7000000000000002E-3</v>
          </cell>
          <cell r="CX38">
            <v>0.16220000000000001</v>
          </cell>
          <cell r="CZ38">
            <v>392.9</v>
          </cell>
          <cell r="DA38">
            <v>272.3</v>
          </cell>
          <cell r="DB38">
            <v>502.4</v>
          </cell>
          <cell r="DD38">
            <v>0</v>
          </cell>
          <cell r="DH38">
            <v>36.200000000000003</v>
          </cell>
          <cell r="DI38">
            <v>298.10000000000002</v>
          </cell>
          <cell r="DJ38">
            <v>562.9</v>
          </cell>
          <cell r="DK38">
            <v>-0.48430000000000001</v>
          </cell>
          <cell r="DL38">
            <v>3744.3369999999995</v>
          </cell>
          <cell r="DM38">
            <v>4787.8719999999994</v>
          </cell>
          <cell r="DO38">
            <v>16.671084247563982</v>
          </cell>
          <cell r="DP38">
            <v>637.98938862648799</v>
          </cell>
          <cell r="DQ38">
            <v>6080.0388736104305</v>
          </cell>
          <cell r="DR38">
            <v>300.28994322154716</v>
          </cell>
          <cell r="DS38">
            <v>2861.7631589013445</v>
          </cell>
          <cell r="DT38">
            <v>149.05800159235667</v>
          </cell>
          <cell r="DV38">
            <v>1.0800000000000001E-2</v>
          </cell>
          <cell r="DW38">
            <v>0.30680000000000002</v>
          </cell>
          <cell r="DY38">
            <v>729.6</v>
          </cell>
          <cell r="DZ38">
            <v>439.6</v>
          </cell>
          <cell r="EA38">
            <v>783.6</v>
          </cell>
          <cell r="EC38">
            <v>0</v>
          </cell>
          <cell r="EG38">
            <v>73.900000000000006</v>
          </cell>
          <cell r="EH38">
            <v>416.7</v>
          </cell>
          <cell r="EI38">
            <v>984.5</v>
          </cell>
          <cell r="EJ38">
            <v>8.0600000000000005E-2</v>
          </cell>
          <cell r="EK38">
            <v>6938.4960000000001</v>
          </cell>
          <cell r="EL38">
            <v>7452.0360000000001</v>
          </cell>
          <cell r="EN38">
            <v>44.316386776747393</v>
          </cell>
          <cell r="EO38">
            <v>1071.6064342845279</v>
          </cell>
          <cell r="EP38">
            <v>10190.97719004586</v>
          </cell>
          <cell r="EQ38">
            <v>423.2021975368275</v>
          </cell>
          <cell r="ER38">
            <v>4024.6528985752293</v>
          </cell>
          <cell r="ES38">
            <v>276.21401273885351</v>
          </cell>
        </row>
        <row r="39">
          <cell r="B39">
            <v>4.6299000000000001</v>
          </cell>
          <cell r="D39">
            <v>2.0510000000000002</v>
          </cell>
          <cell r="F39">
            <v>24</v>
          </cell>
          <cell r="G39">
            <v>0</v>
          </cell>
          <cell r="K39">
            <v>0</v>
          </cell>
          <cell r="M39">
            <v>0.13</v>
          </cell>
          <cell r="N39">
            <v>-1.2961</v>
          </cell>
          <cell r="O39">
            <v>1.4448000000000001</v>
          </cell>
          <cell r="P39">
            <v>0</v>
          </cell>
          <cell r="Q39">
            <v>0</v>
          </cell>
          <cell r="W39">
            <v>4.6299000000000001</v>
          </cell>
          <cell r="Z39">
            <v>4.0000000000000001E-3</v>
          </cell>
          <cell r="AA39">
            <v>0.1149</v>
          </cell>
          <cell r="AC39">
            <v>403.1</v>
          </cell>
          <cell r="AD39">
            <v>181.7</v>
          </cell>
          <cell r="AE39">
            <v>381.9</v>
          </cell>
          <cell r="AG39">
            <v>0</v>
          </cell>
          <cell r="AK39">
            <v>13.8</v>
          </cell>
          <cell r="AL39">
            <v>185</v>
          </cell>
          <cell r="AM39">
            <v>523.6</v>
          </cell>
          <cell r="AN39">
            <v>0.2462</v>
          </cell>
          <cell r="AO39">
            <v>3897.9770000000003</v>
          </cell>
          <cell r="AP39">
            <v>3692.973</v>
          </cell>
          <cell r="AR39">
            <v>15.440257343027197</v>
          </cell>
          <cell r="AS39">
            <v>555.49293424849247</v>
          </cell>
          <cell r="AT39">
            <v>5371.616674182922</v>
          </cell>
          <cell r="AU39">
            <v>185.51398869088013</v>
          </cell>
          <cell r="AV39">
            <v>1793.9202706408107</v>
          </cell>
          <cell r="AW39">
            <v>155.17424363057324</v>
          </cell>
          <cell r="AY39">
            <v>5.5999999999999999E-3</v>
          </cell>
          <cell r="AZ39">
            <v>0.16320000000000001</v>
          </cell>
          <cell r="BB39">
            <v>533.79999999999995</v>
          </cell>
          <cell r="BC39">
            <v>254.4</v>
          </cell>
          <cell r="BD39">
            <v>523.4</v>
          </cell>
          <cell r="BF39">
            <v>0</v>
          </cell>
          <cell r="BJ39">
            <v>24.9</v>
          </cell>
          <cell r="BK39">
            <v>261</v>
          </cell>
          <cell r="BL39">
            <v>700.7</v>
          </cell>
          <cell r="BM39">
            <v>1.1465000000000001</v>
          </cell>
          <cell r="BN39">
            <v>5156.5079999999998</v>
          </cell>
          <cell r="BO39">
            <v>5056.0439999999999</v>
          </cell>
          <cell r="BQ39">
            <v>26.131171058989977</v>
          </cell>
          <cell r="BR39">
            <v>748.14537357387974</v>
          </cell>
          <cell r="BS39">
            <v>7227.0843087236781</v>
          </cell>
          <cell r="BT39">
            <v>262.18506822471795</v>
          </cell>
          <cell r="BU39">
            <v>2532.7077590507756</v>
          </cell>
          <cell r="BV39">
            <v>205.27499999999998</v>
          </cell>
          <cell r="BX39">
            <v>7.1999999999999998E-3</v>
          </cell>
          <cell r="BY39">
            <v>0.2094</v>
          </cell>
          <cell r="CA39">
            <v>655</v>
          </cell>
          <cell r="CB39">
            <v>323.5</v>
          </cell>
          <cell r="CC39">
            <v>657.2</v>
          </cell>
          <cell r="CE39">
            <v>0</v>
          </cell>
          <cell r="CI39">
            <v>35.9</v>
          </cell>
          <cell r="CJ39">
            <v>333.9</v>
          </cell>
          <cell r="CK39">
            <v>865.8</v>
          </cell>
          <cell r="CL39">
            <v>1.8776999999999999</v>
          </cell>
          <cell r="CM39">
            <v>6327.3</v>
          </cell>
          <cell r="CN39">
            <v>6348.5520000000006</v>
          </cell>
          <cell r="CP39">
            <v>36.29897667232936</v>
          </cell>
          <cell r="CQ39">
            <v>928.64829725790162</v>
          </cell>
          <cell r="CR39">
            <v>8970.74255151133</v>
          </cell>
          <cell r="CS39">
            <v>335.82438863191578</v>
          </cell>
          <cell r="CT39">
            <v>3244.0635941843066</v>
          </cell>
          <cell r="CU39">
            <v>251.8829617834395</v>
          </cell>
          <cell r="CW39">
            <v>4.7999999999999996E-3</v>
          </cell>
          <cell r="CX39">
            <v>0.1391</v>
          </cell>
          <cell r="CZ39">
            <v>333.6</v>
          </cell>
          <cell r="DA39">
            <v>228.7</v>
          </cell>
          <cell r="DB39">
            <v>457.6</v>
          </cell>
          <cell r="DD39">
            <v>0</v>
          </cell>
          <cell r="DH39">
            <v>29.2</v>
          </cell>
          <cell r="DI39">
            <v>281.60000000000002</v>
          </cell>
          <cell r="DJ39">
            <v>490.6</v>
          </cell>
          <cell r="DK39">
            <v>-0.56489999999999996</v>
          </cell>
          <cell r="DL39">
            <v>3225.9120000000003</v>
          </cell>
          <cell r="DM39">
            <v>4424.9920000000002</v>
          </cell>
          <cell r="DO39">
            <v>12.191946437209099</v>
          </cell>
          <cell r="DP39">
            <v>566.42701206775098</v>
          </cell>
          <cell r="DQ39">
            <v>5477.3492066951521</v>
          </cell>
          <cell r="DR39">
            <v>283.10987266430681</v>
          </cell>
          <cell r="DS39">
            <v>2737.6724686638468</v>
          </cell>
          <cell r="DT39">
            <v>128.42006369426753</v>
          </cell>
          <cell r="DV39">
            <v>8.9999999999999993E-3</v>
          </cell>
          <cell r="DW39">
            <v>0.26129999999999998</v>
          </cell>
          <cell r="DY39">
            <v>621.6</v>
          </cell>
          <cell r="DZ39">
            <v>356.4</v>
          </cell>
          <cell r="EA39">
            <v>693.7</v>
          </cell>
          <cell r="EC39">
            <v>0</v>
          </cell>
          <cell r="EG39">
            <v>55.3</v>
          </cell>
          <cell r="EH39">
            <v>379.4</v>
          </cell>
          <cell r="EI39">
            <v>849.5</v>
          </cell>
          <cell r="EJ39">
            <v>-0.21709999999999999</v>
          </cell>
          <cell r="EK39">
            <v>5998.4400000000005</v>
          </cell>
          <cell r="EL39">
            <v>6694.2050000000008</v>
          </cell>
          <cell r="EN39">
            <v>31.753371996822398</v>
          </cell>
          <cell r="EO39">
            <v>932.01539686852811</v>
          </cell>
          <cell r="EP39">
            <v>8993.9485797812958</v>
          </cell>
          <cell r="EQ39">
            <v>383.40898528855575</v>
          </cell>
          <cell r="ER39">
            <v>3699.8967080345633</v>
          </cell>
          <cell r="ES39">
            <v>238.79140127388536</v>
          </cell>
        </row>
        <row r="40">
          <cell r="B40">
            <v>4.5941000000000001</v>
          </cell>
          <cell r="D40">
            <v>2.0333000000000001</v>
          </cell>
          <cell r="F40">
            <v>24</v>
          </cell>
          <cell r="G40">
            <v>0</v>
          </cell>
          <cell r="K40">
            <v>0</v>
          </cell>
          <cell r="M40">
            <v>0</v>
          </cell>
          <cell r="N40">
            <v>-1.3138000000000001</v>
          </cell>
          <cell r="O40">
            <v>1.4271</v>
          </cell>
          <cell r="P40">
            <v>3</v>
          </cell>
          <cell r="Q40">
            <v>0</v>
          </cell>
          <cell r="W40">
            <v>4.5941000000000001</v>
          </cell>
          <cell r="Z40">
            <v>0</v>
          </cell>
          <cell r="AA40">
            <v>0</v>
          </cell>
          <cell r="AC40">
            <v>0</v>
          </cell>
          <cell r="AD40">
            <v>0</v>
          </cell>
          <cell r="AE40">
            <v>0</v>
          </cell>
          <cell r="AG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D40">
            <v>0</v>
          </cell>
          <cell r="BF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X40">
            <v>0</v>
          </cell>
          <cell r="BY40">
            <v>0</v>
          </cell>
          <cell r="CA40">
            <v>0</v>
          </cell>
          <cell r="CB40">
            <v>0</v>
          </cell>
          <cell r="CC40">
            <v>0</v>
          </cell>
          <cell r="CE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W40">
            <v>0</v>
          </cell>
          <cell r="CX40">
            <v>0</v>
          </cell>
          <cell r="CZ40">
            <v>0</v>
          </cell>
          <cell r="DA40">
            <v>0</v>
          </cell>
          <cell r="DB40">
            <v>0</v>
          </cell>
          <cell r="DD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V40">
            <v>0</v>
          </cell>
          <cell r="DW40">
            <v>0</v>
          </cell>
          <cell r="DY40">
            <v>0</v>
          </cell>
          <cell r="DZ40">
            <v>0</v>
          </cell>
          <cell r="EA40">
            <v>0</v>
          </cell>
          <cell r="EC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</row>
        <row r="41">
          <cell r="B41">
            <v>4.6881000000000004</v>
          </cell>
          <cell r="D41">
            <v>1.9267000000000001</v>
          </cell>
          <cell r="F41">
            <v>24</v>
          </cell>
          <cell r="G41">
            <v>0</v>
          </cell>
          <cell r="K41">
            <v>0</v>
          </cell>
          <cell r="M41">
            <v>0.13700000000000001</v>
          </cell>
          <cell r="N41">
            <v>-1.4204000000000001</v>
          </cell>
          <cell r="O41">
            <v>1.3204</v>
          </cell>
          <cell r="P41">
            <v>0</v>
          </cell>
          <cell r="Q41">
            <v>0</v>
          </cell>
          <cell r="W41">
            <v>4.6881000000000004</v>
          </cell>
          <cell r="Z41">
            <v>3.7000000000000002E-3</v>
          </cell>
          <cell r="AA41">
            <v>0.1077</v>
          </cell>
          <cell r="AC41">
            <v>376.7</v>
          </cell>
          <cell r="AD41">
            <v>153.30000000000001</v>
          </cell>
          <cell r="AE41">
            <v>355.3</v>
          </cell>
          <cell r="AG41">
            <v>0</v>
          </cell>
          <cell r="AK41">
            <v>10.6</v>
          </cell>
          <cell r="AL41">
            <v>171.4</v>
          </cell>
          <cell r="AM41">
            <v>488.7</v>
          </cell>
          <cell r="AN41">
            <v>0.38840000000000002</v>
          </cell>
          <cell r="AO41">
            <v>3691.6600000000003</v>
          </cell>
          <cell r="AP41">
            <v>3481.9400000000005</v>
          </cell>
          <cell r="AR41">
            <v>12.129820606425238</v>
          </cell>
          <cell r="AS41">
            <v>517.99421811444961</v>
          </cell>
          <cell r="AT41">
            <v>5076.3433375216064</v>
          </cell>
          <cell r="AU41">
            <v>171.72745849164602</v>
          </cell>
          <cell r="AV41">
            <v>1682.9290932181311</v>
          </cell>
          <cell r="AW41">
            <v>146.9609872611465</v>
          </cell>
          <cell r="AY41">
            <v>5.1000000000000004E-3</v>
          </cell>
          <cell r="AZ41">
            <v>0.14949999999999999</v>
          </cell>
          <cell r="BB41">
            <v>488.1</v>
          </cell>
          <cell r="BC41">
            <v>210.2</v>
          </cell>
          <cell r="BD41">
            <v>476.4</v>
          </cell>
          <cell r="BF41">
            <v>0</v>
          </cell>
          <cell r="BJ41">
            <v>19.3</v>
          </cell>
          <cell r="BK41">
            <v>236.7</v>
          </cell>
          <cell r="BL41">
            <v>639.70000000000005</v>
          </cell>
          <cell r="BM41">
            <v>0.82930000000000004</v>
          </cell>
          <cell r="BN41">
            <v>4778.4989999999998</v>
          </cell>
          <cell r="BO41">
            <v>4663.9559999999992</v>
          </cell>
          <cell r="BQ41">
            <v>20.329324853029821</v>
          </cell>
          <cell r="BR41">
            <v>682.36022011837713</v>
          </cell>
          <cell r="BS41">
            <v>6680.3065549589119</v>
          </cell>
          <cell r="BT41">
            <v>237.48553640169328</v>
          </cell>
          <cell r="BU41">
            <v>2324.9834013725772</v>
          </cell>
          <cell r="BV41">
            <v>190.22687101910827</v>
          </cell>
          <cell r="BX41">
            <v>6.4999999999999997E-3</v>
          </cell>
          <cell r="BY41">
            <v>0.1903</v>
          </cell>
          <cell r="CA41">
            <v>594.29999999999995</v>
          </cell>
          <cell r="CB41">
            <v>265</v>
          </cell>
          <cell r="CC41">
            <v>593.29999999999995</v>
          </cell>
          <cell r="CE41">
            <v>0</v>
          </cell>
          <cell r="CI41">
            <v>27.7</v>
          </cell>
          <cell r="CJ41">
            <v>300.2</v>
          </cell>
          <cell r="CK41">
            <v>784.3</v>
          </cell>
          <cell r="CL41">
            <v>1.2565999999999999</v>
          </cell>
          <cell r="CM41">
            <v>5818.1969999999992</v>
          </cell>
          <cell r="CN41">
            <v>5808.4069999999992</v>
          </cell>
          <cell r="CP41">
            <v>28.006091727536667</v>
          </cell>
          <cell r="CQ41">
            <v>840.24628532353529</v>
          </cell>
          <cell r="CR41">
            <v>8226.01113331741</v>
          </cell>
          <cell r="CS41">
            <v>301.47525603272982</v>
          </cell>
          <cell r="CT41">
            <v>2951.4427565604246</v>
          </cell>
          <cell r="CU41">
            <v>231.61612261146493</v>
          </cell>
          <cell r="CW41">
            <v>4.4000000000000003E-3</v>
          </cell>
          <cell r="CX41">
            <v>0.12859999999999999</v>
          </cell>
          <cell r="CZ41">
            <v>305.10000000000002</v>
          </cell>
          <cell r="DA41">
            <v>192.5</v>
          </cell>
          <cell r="DB41">
            <v>424.2</v>
          </cell>
          <cell r="DD41">
            <v>0</v>
          </cell>
          <cell r="DH41">
            <v>23.3</v>
          </cell>
          <cell r="DI41">
            <v>263</v>
          </cell>
          <cell r="DJ41">
            <v>451</v>
          </cell>
          <cell r="DK41">
            <v>-0.42720000000000002</v>
          </cell>
          <cell r="DL41">
            <v>2986.9290000000001</v>
          </cell>
          <cell r="DM41">
            <v>4152.9179999999997</v>
          </cell>
          <cell r="DO41">
            <v>9.7767628474241395</v>
          </cell>
          <cell r="DP41">
            <v>522.60203788351225</v>
          </cell>
          <cell r="DQ41">
            <v>5116.2739508795848</v>
          </cell>
          <cell r="DR41">
            <v>264.03009298184173</v>
          </cell>
          <cell r="DS41">
            <v>2584.8546102922305</v>
          </cell>
          <cell r="DT41">
            <v>118.90640923566879</v>
          </cell>
          <cell r="DV41">
            <v>8.0000000000000002E-3</v>
          </cell>
          <cell r="DW41">
            <v>0.2349</v>
          </cell>
          <cell r="DY41">
            <v>552.6</v>
          </cell>
          <cell r="DZ41">
            <v>296.5</v>
          </cell>
          <cell r="EA41">
            <v>632.29999999999995</v>
          </cell>
          <cell r="EC41">
            <v>0</v>
          </cell>
          <cell r="EG41">
            <v>45.4</v>
          </cell>
          <cell r="EH41">
            <v>351.7</v>
          </cell>
          <cell r="EI41">
            <v>761.6</v>
          </cell>
          <cell r="EJ41">
            <v>-0.60429999999999995</v>
          </cell>
          <cell r="EK41">
            <v>5404.4279999999999</v>
          </cell>
          <cell r="EL41">
            <v>6183.8939999999993</v>
          </cell>
          <cell r="EN41">
            <v>24.945205165720616</v>
          </cell>
          <cell r="EO41">
            <v>840.11226035572179</v>
          </cell>
          <cell r="EP41">
            <v>8216.2979062789582</v>
          </cell>
          <cell r="EQ41">
            <v>354.6181749431351</v>
          </cell>
          <cell r="ER41">
            <v>3468.165750943861</v>
          </cell>
          <cell r="ES41">
            <v>215.14442675159233</v>
          </cell>
        </row>
        <row r="42">
          <cell r="B42">
            <v>4.7408000000000001</v>
          </cell>
          <cell r="D42">
            <v>1.7999000000000001</v>
          </cell>
          <cell r="F42">
            <v>24</v>
          </cell>
          <cell r="G42">
            <v>0</v>
          </cell>
          <cell r="K42">
            <v>0</v>
          </cell>
          <cell r="M42">
            <v>0.13700000000000001</v>
          </cell>
          <cell r="N42">
            <v>-1.5471999999999999</v>
          </cell>
          <cell r="O42">
            <v>1.1937</v>
          </cell>
          <cell r="P42">
            <v>0</v>
          </cell>
          <cell r="Q42">
            <v>0</v>
          </cell>
          <cell r="W42">
            <v>4.7408000000000001</v>
          </cell>
          <cell r="Z42">
            <v>3.3999999999999998E-3</v>
          </cell>
          <cell r="AA42">
            <v>0.10199999999999999</v>
          </cell>
          <cell r="AC42">
            <v>355</v>
          </cell>
          <cell r="AD42">
            <v>130.80000000000001</v>
          </cell>
          <cell r="AE42">
            <v>333.9</v>
          </cell>
          <cell r="AG42">
            <v>0</v>
          </cell>
          <cell r="AK42">
            <v>10</v>
          </cell>
          <cell r="AL42">
            <v>160.6</v>
          </cell>
          <cell r="AM42">
            <v>460.1</v>
          </cell>
          <cell r="AN42">
            <v>0.1065</v>
          </cell>
          <cell r="AO42">
            <v>3518.05</v>
          </cell>
          <cell r="AP42">
            <v>3308.9489999999996</v>
          </cell>
          <cell r="AR42">
            <v>11.378295257660094</v>
          </cell>
          <cell r="AS42">
            <v>487.42627134778036</v>
          </cell>
          <cell r="AT42">
            <v>4830.3943490565034</v>
          </cell>
          <cell r="AU42">
            <v>160.91103131855192</v>
          </cell>
          <cell r="AV42">
            <v>1594.6283203668495</v>
          </cell>
          <cell r="AW42">
            <v>140.04976114649682</v>
          </cell>
          <cell r="AY42">
            <v>4.7000000000000002E-3</v>
          </cell>
          <cell r="AZ42">
            <v>0.1404</v>
          </cell>
          <cell r="BB42">
            <v>456.4</v>
          </cell>
          <cell r="BC42">
            <v>178.4</v>
          </cell>
          <cell r="BD42">
            <v>443.7</v>
          </cell>
          <cell r="BF42">
            <v>0</v>
          </cell>
          <cell r="BJ42">
            <v>18.100000000000001</v>
          </cell>
          <cell r="BK42">
            <v>219.7</v>
          </cell>
          <cell r="BL42">
            <v>597.5</v>
          </cell>
          <cell r="BM42">
            <v>0.2127</v>
          </cell>
          <cell r="BN42">
            <v>4522.924</v>
          </cell>
          <cell r="BO42">
            <v>4397.067</v>
          </cell>
          <cell r="BQ42">
            <v>19.499563865921669</v>
          </cell>
          <cell r="BR42">
            <v>636.86886405287555</v>
          </cell>
          <cell r="BS42">
            <v>6311.3704427639968</v>
          </cell>
          <cell r="BT42">
            <v>220.44432403670547</v>
          </cell>
          <cell r="BU42">
            <v>2184.6032512037514</v>
          </cell>
          <cell r="BV42">
            <v>180.05270700636942</v>
          </cell>
          <cell r="BX42">
            <v>5.7000000000000002E-3</v>
          </cell>
          <cell r="BY42">
            <v>0.1701</v>
          </cell>
          <cell r="CA42">
            <v>538.6</v>
          </cell>
          <cell r="CB42">
            <v>216.5</v>
          </cell>
          <cell r="CC42">
            <v>530.5</v>
          </cell>
          <cell r="CE42">
            <v>0</v>
          </cell>
          <cell r="CI42">
            <v>25.2</v>
          </cell>
          <cell r="CJ42">
            <v>265.5</v>
          </cell>
          <cell r="CK42">
            <v>707.8</v>
          </cell>
          <cell r="CL42">
            <v>0.67</v>
          </cell>
          <cell r="CM42">
            <v>5332.14</v>
          </cell>
          <cell r="CN42">
            <v>5251.95</v>
          </cell>
          <cell r="CP42">
            <v>26.369901809787795</v>
          </cell>
          <cell r="CQ42">
            <v>756.37697611706812</v>
          </cell>
          <cell r="CR42">
            <v>7488.1320635589746</v>
          </cell>
          <cell r="CS42">
            <v>266.69325075824469</v>
          </cell>
          <cell r="CT42">
            <v>2640.2631825066223</v>
          </cell>
          <cell r="CU42">
            <v>212.26671974522293</v>
          </cell>
          <cell r="CW42">
            <v>4.1000000000000003E-3</v>
          </cell>
          <cell r="CX42">
            <v>0.1206</v>
          </cell>
          <cell r="CZ42">
            <v>283</v>
          </cell>
          <cell r="DA42">
            <v>164.1</v>
          </cell>
          <cell r="DB42">
            <v>397</v>
          </cell>
          <cell r="DD42">
            <v>0</v>
          </cell>
          <cell r="DH42">
            <v>21.3</v>
          </cell>
          <cell r="DI42">
            <v>247.1</v>
          </cell>
          <cell r="DJ42">
            <v>419.9</v>
          </cell>
          <cell r="DK42">
            <v>-0.62580000000000002</v>
          </cell>
          <cell r="DL42">
            <v>2804.53</v>
          </cell>
          <cell r="DM42">
            <v>3934.27</v>
          </cell>
          <cell r="DO42">
            <v>8.2476979445801568</v>
          </cell>
          <cell r="DP42">
            <v>487.67623481158068</v>
          </cell>
          <cell r="DQ42">
            <v>4832.8714869827645</v>
          </cell>
          <cell r="DR42">
            <v>248.0163301075153</v>
          </cell>
          <cell r="DS42">
            <v>2457.8418313654765</v>
          </cell>
          <cell r="DT42">
            <v>111.6453025477707</v>
          </cell>
          <cell r="DV42">
            <v>7.1999999999999998E-3</v>
          </cell>
          <cell r="DW42">
            <v>0.21229999999999999</v>
          </cell>
          <cell r="DY42">
            <v>493.9</v>
          </cell>
          <cell r="DZ42">
            <v>255.5</v>
          </cell>
          <cell r="EA42">
            <v>588.5</v>
          </cell>
          <cell r="EC42">
            <v>0</v>
          </cell>
          <cell r="EG42">
            <v>44.9</v>
          </cell>
          <cell r="EH42">
            <v>335.4</v>
          </cell>
          <cell r="EI42">
            <v>690.1</v>
          </cell>
          <cell r="EJ42">
            <v>-1.1215999999999999</v>
          </cell>
          <cell r="EK42">
            <v>4889.6099999999997</v>
          </cell>
          <cell r="EL42">
            <v>5826.1500000000005</v>
          </cell>
          <cell r="EN42">
            <v>22.490912766490624</v>
          </cell>
          <cell r="EO42">
            <v>768.60079365038382</v>
          </cell>
          <cell r="EP42">
            <v>7609.1478571387997</v>
          </cell>
          <cell r="EQ42">
            <v>338.39203595829497</v>
          </cell>
          <cell r="ER42">
            <v>3350.0811559871204</v>
          </cell>
          <cell r="ES42">
            <v>194.65007961783436</v>
          </cell>
        </row>
        <row r="43">
          <cell r="B43">
            <v>4.7035999999999998</v>
          </cell>
          <cell r="D43">
            <v>1.7854000000000001</v>
          </cell>
          <cell r="F43">
            <v>24</v>
          </cell>
          <cell r="G43">
            <v>0</v>
          </cell>
          <cell r="K43">
            <v>0</v>
          </cell>
          <cell r="M43">
            <v>0</v>
          </cell>
          <cell r="N43">
            <v>-1.5617000000000001</v>
          </cell>
          <cell r="O43">
            <v>1.1791</v>
          </cell>
          <cell r="P43">
            <v>3</v>
          </cell>
          <cell r="Q43">
            <v>0</v>
          </cell>
          <cell r="W43">
            <v>4.7035999999999998</v>
          </cell>
          <cell r="Z43">
            <v>0</v>
          </cell>
          <cell r="AA43">
            <v>0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D43">
            <v>0</v>
          </cell>
          <cell r="BF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X43">
            <v>0</v>
          </cell>
          <cell r="BY43">
            <v>0</v>
          </cell>
          <cell r="CA43">
            <v>0</v>
          </cell>
          <cell r="CB43">
            <v>0</v>
          </cell>
          <cell r="CC43">
            <v>0</v>
          </cell>
          <cell r="CE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W43">
            <v>0</v>
          </cell>
          <cell r="CX43">
            <v>0</v>
          </cell>
          <cell r="CZ43">
            <v>0</v>
          </cell>
          <cell r="DA43">
            <v>0</v>
          </cell>
          <cell r="DB43">
            <v>0</v>
          </cell>
          <cell r="DD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V43">
            <v>0</v>
          </cell>
          <cell r="DW43">
            <v>0</v>
          </cell>
          <cell r="DY43">
            <v>0</v>
          </cell>
          <cell r="DZ43">
            <v>0</v>
          </cell>
          <cell r="EA43">
            <v>0</v>
          </cell>
          <cell r="EC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</row>
        <row r="44">
          <cell r="B44">
            <v>4.7880000000000003</v>
          </cell>
          <cell r="D44">
            <v>1.671</v>
          </cell>
          <cell r="F44">
            <v>26</v>
          </cell>
          <cell r="G44">
            <v>0</v>
          </cell>
          <cell r="K44">
            <v>0</v>
          </cell>
          <cell r="M44">
            <v>0.13700000000000001</v>
          </cell>
          <cell r="N44">
            <v>-1.6760999999999999</v>
          </cell>
          <cell r="O44">
            <v>1.0647</v>
          </cell>
          <cell r="P44">
            <v>0</v>
          </cell>
          <cell r="Q44">
            <v>0</v>
          </cell>
          <cell r="W44">
            <v>4.7880000000000003</v>
          </cell>
          <cell r="Z44">
            <v>3.3999999999999998E-3</v>
          </cell>
          <cell r="AA44">
            <v>0.1036</v>
          </cell>
          <cell r="AC44">
            <v>376</v>
          </cell>
          <cell r="AD44">
            <v>139.30000000000001</v>
          </cell>
          <cell r="AE44">
            <v>397.9</v>
          </cell>
          <cell r="AG44">
            <v>0</v>
          </cell>
          <cell r="AK44">
            <v>11.4</v>
          </cell>
          <cell r="AL44">
            <v>192.8</v>
          </cell>
          <cell r="AM44">
            <v>512.4</v>
          </cell>
          <cell r="AN44">
            <v>-0.47020000000000001</v>
          </cell>
          <cell r="AO44">
            <v>3767.52</v>
          </cell>
          <cell r="AP44">
            <v>3986.9579999999996</v>
          </cell>
          <cell r="AR44">
            <v>12.630223877218857</v>
          </cell>
          <cell r="AS44">
            <v>547.59068655337808</v>
          </cell>
          <cell r="AT44">
            <v>5486.8586792648484</v>
          </cell>
          <cell r="AU44">
            <v>193.13673912541861</v>
          </cell>
          <cell r="AV44">
            <v>1935.2301260366944</v>
          </cell>
          <cell r="AW44">
            <v>149.98089171974522</v>
          </cell>
          <cell r="AY44">
            <v>4.4000000000000003E-3</v>
          </cell>
          <cell r="AZ44">
            <v>0.13300000000000001</v>
          </cell>
          <cell r="BB44">
            <v>465.1</v>
          </cell>
          <cell r="BC44">
            <v>180.2</v>
          </cell>
          <cell r="BD44">
            <v>498</v>
          </cell>
          <cell r="BF44">
            <v>0</v>
          </cell>
          <cell r="BJ44">
            <v>20.399999999999999</v>
          </cell>
          <cell r="BK44">
            <v>243.7</v>
          </cell>
          <cell r="BL44">
            <v>636.4</v>
          </cell>
          <cell r="BM44">
            <v>-7.1999999999999995E-2</v>
          </cell>
          <cell r="BN44">
            <v>4655.6509999999998</v>
          </cell>
          <cell r="BO44">
            <v>4984.9799999999996</v>
          </cell>
          <cell r="BQ44">
            <v>21.809335578331947</v>
          </cell>
          <cell r="BR44">
            <v>681.7703498979696</v>
          </cell>
          <cell r="BS44">
            <v>6824.5212024786751</v>
          </cell>
          <cell r="BT44">
            <v>244.55234613472837</v>
          </cell>
          <cell r="BU44">
            <v>2447.9689848086309</v>
          </cell>
          <cell r="BV44">
            <v>185.33642515923566</v>
          </cell>
          <cell r="BX44">
            <v>5.5999999999999999E-3</v>
          </cell>
          <cell r="BY44">
            <v>0.1673</v>
          </cell>
          <cell r="CA44">
            <v>558.70000000000005</v>
          </cell>
          <cell r="CB44">
            <v>224.2</v>
          </cell>
          <cell r="CC44">
            <v>607.20000000000005</v>
          </cell>
          <cell r="CE44">
            <v>0</v>
          </cell>
          <cell r="CI44">
            <v>29.6</v>
          </cell>
          <cell r="CJ44">
            <v>300.8</v>
          </cell>
          <cell r="CK44">
            <v>768.4</v>
          </cell>
          <cell r="CL44">
            <v>0.20669999999999999</v>
          </cell>
          <cell r="CM44">
            <v>5587</v>
          </cell>
          <cell r="CN44">
            <v>6072</v>
          </cell>
          <cell r="CP44">
            <v>30.332870006962203</v>
          </cell>
          <cell r="CQ44">
            <v>825.70900443194876</v>
          </cell>
          <cell r="CR44">
            <v>8257.0900443194878</v>
          </cell>
          <cell r="CS44">
            <v>302.2528742625949</v>
          </cell>
          <cell r="CT44">
            <v>3022.5287426259492</v>
          </cell>
          <cell r="CU44">
            <v>222.41242038216561</v>
          </cell>
          <cell r="CW44">
            <v>4.0000000000000001E-3</v>
          </cell>
          <cell r="CX44">
            <v>0.11990000000000001</v>
          </cell>
          <cell r="CZ44">
            <v>283.8</v>
          </cell>
          <cell r="DA44">
            <v>154</v>
          </cell>
          <cell r="DB44">
            <v>415.1</v>
          </cell>
          <cell r="DD44">
            <v>0</v>
          </cell>
          <cell r="DH44">
            <v>21.1</v>
          </cell>
          <cell r="DI44">
            <v>248.3</v>
          </cell>
          <cell r="DJ44">
            <v>436.9</v>
          </cell>
          <cell r="DK44">
            <v>-1.4581999999999999</v>
          </cell>
          <cell r="DL44">
            <v>2840.8380000000002</v>
          </cell>
          <cell r="DM44">
            <v>4155.1509999999998</v>
          </cell>
          <cell r="DO44">
            <v>8.8999980881913832</v>
          </cell>
          <cell r="DP44">
            <v>502.9708838491548</v>
          </cell>
          <cell r="DQ44">
            <v>5034.7385473300392</v>
          </cell>
          <cell r="DR44">
            <v>249.19490363970127</v>
          </cell>
          <cell r="DS44">
            <v>2494.4409854334094</v>
          </cell>
          <cell r="DT44">
            <v>113.09068471337579</v>
          </cell>
          <cell r="DV44">
            <v>6.8999999999999999E-3</v>
          </cell>
          <cell r="DW44">
            <v>0.2056</v>
          </cell>
          <cell r="DY44">
            <v>477.7</v>
          </cell>
          <cell r="DZ44">
            <v>236.1</v>
          </cell>
          <cell r="EA44">
            <v>599.1</v>
          </cell>
          <cell r="EC44">
            <v>0</v>
          </cell>
          <cell r="EG44">
            <v>45.4</v>
          </cell>
          <cell r="EH44">
            <v>327.8</v>
          </cell>
          <cell r="EI44">
            <v>691.5</v>
          </cell>
          <cell r="EJ44">
            <v>-1.6964999999999999</v>
          </cell>
          <cell r="EK44">
            <v>4777</v>
          </cell>
          <cell r="EL44">
            <v>5991</v>
          </cell>
          <cell r="EN44">
            <v>25.240353880341651</v>
          </cell>
          <cell r="EO44">
            <v>766.60697231371432</v>
          </cell>
          <cell r="EP44">
            <v>7666.0697231371432</v>
          </cell>
          <cell r="EQ44">
            <v>330.92899540535882</v>
          </cell>
          <cell r="ER44">
            <v>3309.2899540535882</v>
          </cell>
          <cell r="ES44">
            <v>190.16719745222929</v>
          </cell>
        </row>
        <row r="45">
          <cell r="B45">
            <v>4.8295000000000003</v>
          </cell>
          <cell r="D45">
            <v>1.5401</v>
          </cell>
          <cell r="F45">
            <v>26</v>
          </cell>
          <cell r="G45">
            <v>0</v>
          </cell>
          <cell r="K45">
            <v>0</v>
          </cell>
          <cell r="M45">
            <v>0.13700000000000001</v>
          </cell>
          <cell r="N45">
            <v>-1.8069999999999999</v>
          </cell>
          <cell r="O45">
            <v>0.93389999999999995</v>
          </cell>
          <cell r="P45">
            <v>0</v>
          </cell>
          <cell r="Q45">
            <v>0</v>
          </cell>
          <cell r="W45">
            <v>4.8295000000000003</v>
          </cell>
          <cell r="Z45">
            <v>3.2000000000000002E-3</v>
          </cell>
          <cell r="AA45">
            <v>9.74E-2</v>
          </cell>
          <cell r="AC45">
            <v>361.1</v>
          </cell>
          <cell r="AD45">
            <v>117.4</v>
          </cell>
          <cell r="AE45">
            <v>378.7</v>
          </cell>
          <cell r="AG45">
            <v>0</v>
          </cell>
          <cell r="AK45">
            <v>11.1</v>
          </cell>
          <cell r="AL45">
            <v>182.1</v>
          </cell>
          <cell r="AM45">
            <v>490.6</v>
          </cell>
          <cell r="AN45">
            <v>-0.83079999999999998</v>
          </cell>
          <cell r="AO45">
            <v>3650.721</v>
          </cell>
          <cell r="AP45">
            <v>3828.6569999999997</v>
          </cell>
          <cell r="AR45">
            <v>12.232139633891938</v>
          </cell>
          <cell r="AS45">
            <v>523.42332771858764</v>
          </cell>
          <cell r="AT45">
            <v>5291.8098432349207</v>
          </cell>
          <cell r="AU45">
            <v>182.43798946491378</v>
          </cell>
          <cell r="AV45">
            <v>1844.4480734902781</v>
          </cell>
          <cell r="AW45">
            <v>145.33124999999998</v>
          </cell>
          <cell r="AY45">
            <v>4.4999999999999997E-3</v>
          </cell>
          <cell r="AZ45">
            <v>0.13669999999999999</v>
          </cell>
          <cell r="BB45">
            <v>474.3</v>
          </cell>
          <cell r="BC45">
            <v>162</v>
          </cell>
          <cell r="BD45">
            <v>507.7</v>
          </cell>
          <cell r="BF45">
            <v>0</v>
          </cell>
          <cell r="BJ45">
            <v>19.8</v>
          </cell>
          <cell r="BK45">
            <v>248.4</v>
          </cell>
          <cell r="BL45">
            <v>648.9</v>
          </cell>
          <cell r="BM45">
            <v>-8.0500000000000002E-2</v>
          </cell>
          <cell r="BN45">
            <v>4790.43</v>
          </cell>
          <cell r="BO45">
            <v>5127.7699999999995</v>
          </cell>
          <cell r="BQ45">
            <v>21.362281618281944</v>
          </cell>
          <cell r="BR45">
            <v>695.1012947765239</v>
          </cell>
          <cell r="BS45">
            <v>7020.5230772428913</v>
          </cell>
          <cell r="BT45">
            <v>249.18788092521675</v>
          </cell>
          <cell r="BU45">
            <v>2516.7975973446892</v>
          </cell>
          <cell r="BV45">
            <v>190.70183121019107</v>
          </cell>
          <cell r="BX45">
            <v>5.4999999999999997E-3</v>
          </cell>
          <cell r="BY45">
            <v>0.1666</v>
          </cell>
          <cell r="CA45">
            <v>555.79999999999995</v>
          </cell>
          <cell r="CB45">
            <v>196.6</v>
          </cell>
          <cell r="CC45">
            <v>602.5</v>
          </cell>
          <cell r="CE45">
            <v>0</v>
          </cell>
          <cell r="CI45">
            <v>28</v>
          </cell>
          <cell r="CJ45">
            <v>297.8</v>
          </cell>
          <cell r="CK45">
            <v>763.8</v>
          </cell>
          <cell r="CL45">
            <v>0.58599999999999997</v>
          </cell>
          <cell r="CM45">
            <v>5608.021999999999</v>
          </cell>
          <cell r="CN45">
            <v>6079.2250000000004</v>
          </cell>
          <cell r="CP45">
            <v>29.240210386645519</v>
          </cell>
          <cell r="CQ45">
            <v>820.28000097527672</v>
          </cell>
          <cell r="CR45">
            <v>8276.6252098405421</v>
          </cell>
          <cell r="CS45">
            <v>299.11342330293371</v>
          </cell>
          <cell r="CT45">
            <v>3018.054441126601</v>
          </cell>
          <cell r="CU45">
            <v>223.2492834394904</v>
          </cell>
          <cell r="CW45">
            <v>3.8E-3</v>
          </cell>
          <cell r="CX45">
            <v>0.1164</v>
          </cell>
          <cell r="CZ45">
            <v>274.10000000000002</v>
          </cell>
          <cell r="DA45">
            <v>137.9</v>
          </cell>
          <cell r="DB45">
            <v>416.2</v>
          </cell>
          <cell r="DD45">
            <v>0</v>
          </cell>
          <cell r="DH45">
            <v>21.7</v>
          </cell>
          <cell r="DI45">
            <v>253.5</v>
          </cell>
          <cell r="DJ45">
            <v>428.6</v>
          </cell>
          <cell r="DK45">
            <v>-1.4211</v>
          </cell>
          <cell r="DL45">
            <v>2768.4100000000003</v>
          </cell>
          <cell r="DM45">
            <v>4203.62</v>
          </cell>
          <cell r="DO45">
            <v>9.1196059012397193</v>
          </cell>
          <cell r="DP45">
            <v>498.42863079883364</v>
          </cell>
          <cell r="DQ45">
            <v>5034.1291710682199</v>
          </cell>
          <cell r="DR45">
            <v>254.42708189184577</v>
          </cell>
          <cell r="DS45">
            <v>2569.7135271076422</v>
          </cell>
          <cell r="DT45">
            <v>110.20740445859873</v>
          </cell>
          <cell r="DV45">
            <v>7.0000000000000001E-3</v>
          </cell>
          <cell r="DW45">
            <v>0.21049999999999999</v>
          </cell>
          <cell r="DY45">
            <v>484.9</v>
          </cell>
          <cell r="DZ45">
            <v>208.3</v>
          </cell>
          <cell r="EA45">
            <v>600.5</v>
          </cell>
          <cell r="EC45">
            <v>0</v>
          </cell>
          <cell r="EG45">
            <v>41.1</v>
          </cell>
          <cell r="EH45">
            <v>326.10000000000002</v>
          </cell>
          <cell r="EI45">
            <v>698.7</v>
          </cell>
          <cell r="EJ45">
            <v>-1.3740000000000001</v>
          </cell>
          <cell r="EK45">
            <v>4892.6409999999996</v>
          </cell>
          <cell r="EL45">
            <v>6059.0450000000001</v>
          </cell>
          <cell r="EN45">
            <v>23.272948884137957</v>
          </cell>
          <cell r="EO45">
            <v>772.14772550335215</v>
          </cell>
          <cell r="EP45">
            <v>7790.9705503288233</v>
          </cell>
          <cell r="EQ45">
            <v>328.67981380060445</v>
          </cell>
          <cell r="ER45">
            <v>3316.3793212480987</v>
          </cell>
          <cell r="ES45">
            <v>194.77074044585984</v>
          </cell>
        </row>
        <row r="46">
          <cell r="B46">
            <v>4.7911999999999999</v>
          </cell>
          <cell r="D46">
            <v>1.5288999999999999</v>
          </cell>
          <cell r="F46">
            <v>26</v>
          </cell>
          <cell r="G46">
            <v>0</v>
          </cell>
          <cell r="K46">
            <v>0</v>
          </cell>
          <cell r="M46">
            <v>0</v>
          </cell>
          <cell r="N46">
            <v>-1.8182</v>
          </cell>
          <cell r="O46">
            <v>0.92259999999999998</v>
          </cell>
          <cell r="P46">
            <v>3</v>
          </cell>
          <cell r="Q46">
            <v>0</v>
          </cell>
          <cell r="W46">
            <v>4.7911999999999999</v>
          </cell>
          <cell r="Z46">
            <v>0</v>
          </cell>
          <cell r="AA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D46">
            <v>0</v>
          </cell>
          <cell r="BF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X46">
            <v>0</v>
          </cell>
          <cell r="BY46">
            <v>0</v>
          </cell>
          <cell r="CA46">
            <v>0</v>
          </cell>
          <cell r="CB46">
            <v>0</v>
          </cell>
          <cell r="CC46">
            <v>0</v>
          </cell>
          <cell r="CE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W46">
            <v>0</v>
          </cell>
          <cell r="CX46">
            <v>0</v>
          </cell>
          <cell r="CZ46">
            <v>0</v>
          </cell>
          <cell r="DA46">
            <v>0</v>
          </cell>
          <cell r="DB46">
            <v>0</v>
          </cell>
          <cell r="DD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V46">
            <v>0</v>
          </cell>
          <cell r="DW46">
            <v>0</v>
          </cell>
          <cell r="DY46">
            <v>0</v>
          </cell>
          <cell r="DZ46">
            <v>0</v>
          </cell>
          <cell r="EA46">
            <v>0</v>
          </cell>
          <cell r="EC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</row>
        <row r="47">
          <cell r="B47">
            <v>4.8653000000000004</v>
          </cell>
          <cell r="D47">
            <v>1.4076</v>
          </cell>
          <cell r="F47">
            <v>26</v>
          </cell>
          <cell r="G47">
            <v>0</v>
          </cell>
          <cell r="K47">
            <v>0</v>
          </cell>
          <cell r="M47">
            <v>0.13700000000000001</v>
          </cell>
          <cell r="N47">
            <v>-1.9395</v>
          </cell>
          <cell r="O47">
            <v>0.80130000000000001</v>
          </cell>
          <cell r="P47">
            <v>0</v>
          </cell>
          <cell r="Q47">
            <v>0</v>
          </cell>
          <cell r="W47">
            <v>4.8653000000000004</v>
          </cell>
          <cell r="Z47">
            <v>2.7000000000000001E-3</v>
          </cell>
          <cell r="AA47">
            <v>8.2000000000000003E-2</v>
          </cell>
          <cell r="AC47">
            <v>313.39999999999998</v>
          </cell>
          <cell r="AD47">
            <v>83.4</v>
          </cell>
          <cell r="AE47">
            <v>325</v>
          </cell>
          <cell r="AG47">
            <v>0</v>
          </cell>
          <cell r="AK47">
            <v>5.6</v>
          </cell>
          <cell r="AL47">
            <v>154.69999999999999</v>
          </cell>
          <cell r="AM47">
            <v>424.2</v>
          </cell>
          <cell r="AN47">
            <v>-0.60250000000000004</v>
          </cell>
          <cell r="AO47">
            <v>3193.5459999999998</v>
          </cell>
          <cell r="AP47">
            <v>3311.75</v>
          </cell>
          <cell r="AR47">
            <v>6.4312774207549515</v>
          </cell>
          <cell r="AS47">
            <v>451.56294134926526</v>
          </cell>
          <cell r="AT47">
            <v>4601.426372349013</v>
          </cell>
          <cell r="AU47">
            <v>154.8013242837412</v>
          </cell>
          <cell r="AV47">
            <v>1577.4254944513227</v>
          </cell>
          <cell r="AW47">
            <v>127.13160828025477</v>
          </cell>
          <cell r="AY47">
            <v>3.8E-3</v>
          </cell>
          <cell r="AZ47">
            <v>0.1168</v>
          </cell>
          <cell r="BB47">
            <v>423.1</v>
          </cell>
          <cell r="BC47">
            <v>120.9</v>
          </cell>
          <cell r="BD47">
            <v>445.8</v>
          </cell>
          <cell r="BF47">
            <v>0</v>
          </cell>
          <cell r="BJ47">
            <v>14.5</v>
          </cell>
          <cell r="BK47">
            <v>215.2</v>
          </cell>
          <cell r="BL47">
            <v>575.79999999999995</v>
          </cell>
          <cell r="BM47">
            <v>-0.50419999999999998</v>
          </cell>
          <cell r="BN47">
            <v>4307.1580000000004</v>
          </cell>
          <cell r="BO47">
            <v>4538.2439999999997</v>
          </cell>
          <cell r="BQ47">
            <v>16.15218169902413</v>
          </cell>
          <cell r="BR47">
            <v>614.87147437492979</v>
          </cell>
          <cell r="BS47">
            <v>6259.3916091367855</v>
          </cell>
          <cell r="BT47">
            <v>215.68794588478974</v>
          </cell>
          <cell r="BU47">
            <v>2195.7032891071594</v>
          </cell>
          <cell r="BV47">
            <v>171.46329617834397</v>
          </cell>
          <cell r="BX47">
            <v>4.8999999999999998E-3</v>
          </cell>
          <cell r="BY47">
            <v>0.1492</v>
          </cell>
          <cell r="CA47">
            <v>510.4</v>
          </cell>
          <cell r="CB47">
            <v>150.6</v>
          </cell>
          <cell r="CC47">
            <v>547.6</v>
          </cell>
          <cell r="CE47">
            <v>0</v>
          </cell>
          <cell r="CI47">
            <v>19.899999999999999</v>
          </cell>
          <cell r="CJ47">
            <v>268.39999999999998</v>
          </cell>
          <cell r="CK47">
            <v>698.9</v>
          </cell>
          <cell r="CL47">
            <v>0.1449</v>
          </cell>
          <cell r="CM47">
            <v>5195.8719999999994</v>
          </cell>
          <cell r="CN47">
            <v>5574.5680000000002</v>
          </cell>
          <cell r="CP47">
            <v>20.542966534966439</v>
          </cell>
          <cell r="CQ47">
            <v>748.92975638573739</v>
          </cell>
          <cell r="CR47">
            <v>7624.1049200068064</v>
          </cell>
          <cell r="CS47">
            <v>269.13671247156151</v>
          </cell>
          <cell r="CT47">
            <v>2739.8117329604961</v>
          </cell>
          <cell r="CU47">
            <v>206.84203821656047</v>
          </cell>
          <cell r="CW47">
            <v>3.3E-3</v>
          </cell>
          <cell r="CX47">
            <v>0.1011</v>
          </cell>
          <cell r="CZ47">
            <v>237.8</v>
          </cell>
          <cell r="DA47">
            <v>107.3</v>
          </cell>
          <cell r="DB47">
            <v>381</v>
          </cell>
          <cell r="DD47">
            <v>0</v>
          </cell>
          <cell r="DH47">
            <v>16.5</v>
          </cell>
          <cell r="DI47">
            <v>237.9</v>
          </cell>
          <cell r="DJ47">
            <v>380.7</v>
          </cell>
          <cell r="DK47">
            <v>-2.0259999999999998</v>
          </cell>
          <cell r="DL47">
            <v>2420.8040000000001</v>
          </cell>
          <cell r="DM47">
            <v>3878.58</v>
          </cell>
          <cell r="DO47">
            <v>6.2841153792248194</v>
          </cell>
          <cell r="DP47">
            <v>449.22282889452532</v>
          </cell>
          <cell r="DQ47">
            <v>4573.0883981462675</v>
          </cell>
          <cell r="DR47">
            <v>238.47150773205593</v>
          </cell>
          <cell r="DS47">
            <v>2427.6399487123294</v>
          </cell>
          <cell r="DT47">
            <v>96.369585987261146</v>
          </cell>
          <cell r="DV47">
            <v>6.1000000000000004E-3</v>
          </cell>
          <cell r="DW47">
            <v>0.1857</v>
          </cell>
          <cell r="DY47">
            <v>427.5</v>
          </cell>
          <cell r="DZ47">
            <v>164.5</v>
          </cell>
          <cell r="EA47">
            <v>558.5</v>
          </cell>
          <cell r="EC47">
            <v>0</v>
          </cell>
          <cell r="EG47">
            <v>31.7</v>
          </cell>
          <cell r="EH47">
            <v>313.89999999999998</v>
          </cell>
          <cell r="EI47">
            <v>628.79999999999995</v>
          </cell>
          <cell r="EJ47">
            <v>-1.05</v>
          </cell>
          <cell r="EK47">
            <v>4347.6750000000002</v>
          </cell>
          <cell r="EL47">
            <v>5679.9449999999997</v>
          </cell>
          <cell r="EN47">
            <v>16.358107948394618</v>
          </cell>
          <cell r="EO47">
            <v>703.51086700917415</v>
          </cell>
          <cell r="EP47">
            <v>7154.7055174833013</v>
          </cell>
          <cell r="EQ47">
            <v>315.49659269158519</v>
          </cell>
          <cell r="ER47">
            <v>3208.6003476734213</v>
          </cell>
          <cell r="ES47">
            <v>173.07623407643311</v>
          </cell>
        </row>
        <row r="48">
          <cell r="B48">
            <v>4.8954000000000004</v>
          </cell>
          <cell r="D48">
            <v>1.2736000000000001</v>
          </cell>
          <cell r="F48">
            <v>26</v>
          </cell>
          <cell r="G48">
            <v>0</v>
          </cell>
          <cell r="K48">
            <v>0</v>
          </cell>
          <cell r="M48">
            <v>0.13700000000000001</v>
          </cell>
          <cell r="N48">
            <v>-2.0735000000000001</v>
          </cell>
          <cell r="O48">
            <v>0.66739999999999999</v>
          </cell>
          <cell r="P48">
            <v>0</v>
          </cell>
          <cell r="Q48">
            <v>0</v>
          </cell>
          <cell r="W48">
            <v>4.8954000000000004</v>
          </cell>
          <cell r="Z48">
            <v>2.2000000000000001E-3</v>
          </cell>
          <cell r="AA48">
            <v>6.7599999999999993E-2</v>
          </cell>
          <cell r="AC48">
            <v>257</v>
          </cell>
          <cell r="AD48">
            <v>56</v>
          </cell>
          <cell r="AE48">
            <v>266.5</v>
          </cell>
          <cell r="AG48">
            <v>0</v>
          </cell>
          <cell r="AK48">
            <v>3.5</v>
          </cell>
          <cell r="AL48">
            <v>126.9</v>
          </cell>
          <cell r="AM48">
            <v>347.8</v>
          </cell>
          <cell r="AN48">
            <v>-0.54020000000000001</v>
          </cell>
          <cell r="AO48">
            <v>2634.25</v>
          </cell>
          <cell r="AP48">
            <v>2731.625</v>
          </cell>
          <cell r="AR48">
            <v>4.0533428985326214</v>
          </cell>
          <cell r="AS48">
            <v>370.24410866346005</v>
          </cell>
          <cell r="AT48">
            <v>3795.0021138004654</v>
          </cell>
          <cell r="AU48">
            <v>126.94825717590612</v>
          </cell>
          <cell r="AV48">
            <v>1301.2196360530377</v>
          </cell>
          <cell r="AW48">
            <v>104.86664012738854</v>
          </cell>
          <cell r="AY48">
            <v>3.0999999999999999E-3</v>
          </cell>
          <cell r="AZ48">
            <v>9.4899999999999998E-2</v>
          </cell>
          <cell r="BB48">
            <v>352.4</v>
          </cell>
          <cell r="BC48">
            <v>80.7</v>
          </cell>
          <cell r="BD48">
            <v>367.7</v>
          </cell>
          <cell r="BF48">
            <v>0</v>
          </cell>
          <cell r="BJ48">
            <v>8.3000000000000007</v>
          </cell>
          <cell r="BK48">
            <v>176</v>
          </cell>
          <cell r="BL48">
            <v>478</v>
          </cell>
          <cell r="BM48">
            <v>-0.99050000000000005</v>
          </cell>
          <cell r="BN48">
            <v>3612.1</v>
          </cell>
          <cell r="BO48">
            <v>3768.9249999999997</v>
          </cell>
          <cell r="BQ48">
            <v>9.1530013175131515</v>
          </cell>
          <cell r="BR48">
            <v>509.43978054329443</v>
          </cell>
          <cell r="BS48">
            <v>5221.7577505687677</v>
          </cell>
          <cell r="BT48">
            <v>176.19560153420403</v>
          </cell>
          <cell r="BU48">
            <v>1806.0049157255912</v>
          </cell>
          <cell r="BV48">
            <v>143.79378980891718</v>
          </cell>
          <cell r="BX48">
            <v>3.8E-3</v>
          </cell>
          <cell r="BY48">
            <v>0.1164</v>
          </cell>
          <cell r="CA48">
            <v>422.8</v>
          </cell>
          <cell r="CB48">
            <v>101.7</v>
          </cell>
          <cell r="CC48">
            <v>444.3</v>
          </cell>
          <cell r="CE48">
            <v>0</v>
          </cell>
          <cell r="CI48">
            <v>14.3</v>
          </cell>
          <cell r="CJ48">
            <v>214</v>
          </cell>
          <cell r="CK48">
            <v>574.79999999999995</v>
          </cell>
          <cell r="CL48">
            <v>-0.2268</v>
          </cell>
          <cell r="CM48">
            <v>4329.4719999999998</v>
          </cell>
          <cell r="CN48">
            <v>4549.6320000000005</v>
          </cell>
          <cell r="CP48">
            <v>15.326838613493324</v>
          </cell>
          <cell r="CQ48">
            <v>613.51082305041689</v>
          </cell>
          <cell r="CR48">
            <v>6282.3508280362694</v>
          </cell>
          <cell r="CS48">
            <v>214.47724821062022</v>
          </cell>
          <cell r="CT48">
            <v>2196.247021676751</v>
          </cell>
          <cell r="CU48">
            <v>172.35159235668789</v>
          </cell>
          <cell r="CW48">
            <v>2.7000000000000001E-3</v>
          </cell>
          <cell r="CX48">
            <v>8.2299999999999998E-2</v>
          </cell>
          <cell r="CZ48">
            <v>194.1</v>
          </cell>
          <cell r="DA48">
            <v>71.8</v>
          </cell>
          <cell r="DB48">
            <v>324.3</v>
          </cell>
          <cell r="DD48">
            <v>0</v>
          </cell>
          <cell r="DH48">
            <v>7.9</v>
          </cell>
          <cell r="DI48">
            <v>206.3</v>
          </cell>
          <cell r="DJ48">
            <v>316.5</v>
          </cell>
          <cell r="DK48">
            <v>-1.4193</v>
          </cell>
          <cell r="DL48">
            <v>1989.5249999999999</v>
          </cell>
          <cell r="DM48">
            <v>3324.0750000000003</v>
          </cell>
          <cell r="DO48">
            <v>2.8824400617098198</v>
          </cell>
          <cell r="DP48">
            <v>377.88139673712442</v>
          </cell>
          <cell r="DQ48">
            <v>3873.2843165555255</v>
          </cell>
          <cell r="DR48">
            <v>206.45120488870973</v>
          </cell>
          <cell r="DS48">
            <v>2116.1248501092746</v>
          </cell>
          <cell r="DT48">
            <v>79.200835987261144</v>
          </cell>
          <cell r="DV48">
            <v>4.8999999999999998E-3</v>
          </cell>
          <cell r="DW48">
            <v>0.14990000000000001</v>
          </cell>
          <cell r="DY48">
            <v>345.9</v>
          </cell>
          <cell r="DZ48">
            <v>119.6</v>
          </cell>
          <cell r="EA48">
            <v>487.4</v>
          </cell>
          <cell r="EC48">
            <v>0</v>
          </cell>
          <cell r="EG48">
            <v>23.9</v>
          </cell>
          <cell r="EH48">
            <v>286</v>
          </cell>
          <cell r="EI48">
            <v>524.4</v>
          </cell>
          <cell r="EJ48">
            <v>-0.89510000000000001</v>
          </cell>
          <cell r="EK48">
            <v>3542.0159999999996</v>
          </cell>
          <cell r="EL48">
            <v>4990.9759999999997</v>
          </cell>
          <cell r="EN48">
            <v>11.054013979191154</v>
          </cell>
          <cell r="EO48">
            <v>597.79810136868116</v>
          </cell>
          <cell r="EP48">
            <v>6121.4525580152949</v>
          </cell>
          <cell r="EQ48">
            <v>286.99688151615862</v>
          </cell>
          <cell r="ER48">
            <v>2938.8480667254644</v>
          </cell>
          <cell r="ES48">
            <v>141.00382165605095</v>
          </cell>
        </row>
        <row r="49">
          <cell r="B49">
            <v>4.9195000000000002</v>
          </cell>
          <cell r="D49">
            <v>1.1385000000000001</v>
          </cell>
          <cell r="F49">
            <v>26</v>
          </cell>
          <cell r="G49">
            <v>0</v>
          </cell>
          <cell r="K49">
            <v>0</v>
          </cell>
          <cell r="M49">
            <v>0.13700000000000001</v>
          </cell>
          <cell r="N49">
            <v>-2.2086000000000001</v>
          </cell>
          <cell r="O49">
            <v>0.53220000000000001</v>
          </cell>
          <cell r="P49">
            <v>0</v>
          </cell>
          <cell r="Q49">
            <v>0</v>
          </cell>
          <cell r="W49">
            <v>4.9195000000000002</v>
          </cell>
          <cell r="Z49">
            <v>1.6999999999999999E-3</v>
          </cell>
          <cell r="AA49">
            <v>5.2299999999999999E-2</v>
          </cell>
          <cell r="AC49">
            <v>198.3</v>
          </cell>
          <cell r="AD49">
            <v>33.1</v>
          </cell>
          <cell r="AE49">
            <v>205.4</v>
          </cell>
          <cell r="AG49">
            <v>0</v>
          </cell>
          <cell r="AK49">
            <v>1.4</v>
          </cell>
          <cell r="AL49">
            <v>97.7</v>
          </cell>
          <cell r="AM49">
            <v>268.3</v>
          </cell>
          <cell r="AN49">
            <v>-0.2034</v>
          </cell>
          <cell r="AO49">
            <v>2042.4900000000002</v>
          </cell>
          <cell r="AP49">
            <v>2115.6200000000003</v>
          </cell>
          <cell r="AR49">
            <v>1.5295863410577684</v>
          </cell>
          <cell r="AS49">
            <v>285.53833367868492</v>
          </cell>
          <cell r="AT49">
            <v>2941.0448368904549</v>
          </cell>
          <cell r="AU49">
            <v>97.710030191377996</v>
          </cell>
          <cell r="AV49">
            <v>1006.4133109711935</v>
          </cell>
          <cell r="AW49">
            <v>81.309315286624212</v>
          </cell>
          <cell r="AY49">
            <v>2.3999999999999998E-3</v>
          </cell>
          <cell r="AZ49">
            <v>7.5700000000000003E-2</v>
          </cell>
          <cell r="BB49">
            <v>285.89999999999998</v>
          </cell>
          <cell r="BC49">
            <v>50.8</v>
          </cell>
          <cell r="BD49">
            <v>296.8</v>
          </cell>
          <cell r="BF49">
            <v>0</v>
          </cell>
          <cell r="BJ49">
            <v>5</v>
          </cell>
          <cell r="BK49">
            <v>141.4</v>
          </cell>
          <cell r="BL49">
            <v>387.1</v>
          </cell>
          <cell r="BM49">
            <v>-0.7782</v>
          </cell>
          <cell r="BN49">
            <v>2944.77</v>
          </cell>
          <cell r="BO49">
            <v>3057.0400000000004</v>
          </cell>
          <cell r="BQ49">
            <v>5.9412676483500002</v>
          </cell>
          <cell r="BR49">
            <v>412.14726736932272</v>
          </cell>
          <cell r="BS49">
            <v>4245.1168539040245</v>
          </cell>
          <cell r="BT49">
            <v>141.48837408069966</v>
          </cell>
          <cell r="BU49">
            <v>1457.3302530312067</v>
          </cell>
          <cell r="BV49">
            <v>117.22810509554139</v>
          </cell>
          <cell r="BX49">
            <v>3.0999999999999999E-3</v>
          </cell>
          <cell r="BY49">
            <v>9.5600000000000004E-2</v>
          </cell>
          <cell r="CA49">
            <v>361</v>
          </cell>
          <cell r="CB49">
            <v>66.599999999999994</v>
          </cell>
          <cell r="CC49">
            <v>374.3</v>
          </cell>
          <cell r="CE49">
            <v>0</v>
          </cell>
          <cell r="CI49">
            <v>8.8000000000000007</v>
          </cell>
          <cell r="CJ49">
            <v>178.2</v>
          </cell>
          <cell r="CK49">
            <v>488.6</v>
          </cell>
          <cell r="CL49">
            <v>-0.54</v>
          </cell>
          <cell r="CM49">
            <v>3718.3</v>
          </cell>
          <cell r="CN49">
            <v>3855.2900000000004</v>
          </cell>
          <cell r="CP49">
            <v>10.157527279522906</v>
          </cell>
          <cell r="CQ49">
            <v>520.15636110692719</v>
          </cell>
          <cell r="CR49">
            <v>5357.6105194013508</v>
          </cell>
          <cell r="CS49">
            <v>178.41715164187548</v>
          </cell>
          <cell r="CT49">
            <v>1837.6966619113175</v>
          </cell>
          <cell r="CU49">
            <v>148.02149681528664</v>
          </cell>
          <cell r="CW49">
            <v>2E-3</v>
          </cell>
          <cell r="CX49">
            <v>6.3299999999999995E-2</v>
          </cell>
          <cell r="CZ49">
            <v>148.80000000000001</v>
          </cell>
          <cell r="DA49">
            <v>43</v>
          </cell>
          <cell r="DB49">
            <v>247.6</v>
          </cell>
          <cell r="DD49">
            <v>0</v>
          </cell>
          <cell r="DH49">
            <v>4.8</v>
          </cell>
          <cell r="DI49">
            <v>157.19999999999999</v>
          </cell>
          <cell r="DJ49">
            <v>242.3</v>
          </cell>
          <cell r="DK49">
            <v>-0.96650000000000003</v>
          </cell>
          <cell r="DL49">
            <v>1532.6400000000003</v>
          </cell>
          <cell r="DM49">
            <v>2550.2800000000002</v>
          </cell>
          <cell r="DO49">
            <v>1.7248775654662667</v>
          </cell>
          <cell r="DP49">
            <v>288.86704554171632</v>
          </cell>
          <cell r="DQ49">
            <v>2975.3305690796783</v>
          </cell>
          <cell r="DR49">
            <v>157.27326536954715</v>
          </cell>
          <cell r="DS49">
            <v>1619.9146333063356</v>
          </cell>
          <cell r="DT49">
            <v>61.012738853503194</v>
          </cell>
          <cell r="DV49">
            <v>3.8999999999999998E-3</v>
          </cell>
          <cell r="DW49">
            <v>0.1191</v>
          </cell>
          <cell r="DY49">
            <v>276.39999999999998</v>
          </cell>
          <cell r="DZ49">
            <v>84</v>
          </cell>
          <cell r="EA49">
            <v>430.1</v>
          </cell>
          <cell r="EC49">
            <v>0</v>
          </cell>
          <cell r="EG49">
            <v>17.8</v>
          </cell>
          <cell r="EH49">
            <v>265.10000000000002</v>
          </cell>
          <cell r="EI49">
            <v>436.8</v>
          </cell>
          <cell r="EJ49">
            <v>-0.37169999999999997</v>
          </cell>
          <cell r="EK49">
            <v>2846.92</v>
          </cell>
          <cell r="EL49">
            <v>4430.0300000000007</v>
          </cell>
          <cell r="EN49">
            <v>7.0500131988295083</v>
          </cell>
          <cell r="EO49">
            <v>511.26225168694003</v>
          </cell>
          <cell r="EP49">
            <v>5266.0011923754828</v>
          </cell>
          <cell r="EQ49">
            <v>265.69691379464689</v>
          </cell>
          <cell r="ER49">
            <v>2736.6782120848629</v>
          </cell>
          <cell r="ES49">
            <v>113.3328025477707</v>
          </cell>
        </row>
        <row r="50">
          <cell r="B50">
            <v>4.9378000000000002</v>
          </cell>
          <cell r="D50">
            <v>1.0024</v>
          </cell>
          <cell r="F50">
            <v>26</v>
          </cell>
          <cell r="G50">
            <v>0</v>
          </cell>
          <cell r="K50">
            <v>0</v>
          </cell>
          <cell r="M50">
            <v>0.13700000000000001</v>
          </cell>
          <cell r="N50">
            <v>-2.3447</v>
          </cell>
          <cell r="O50">
            <v>0.3962</v>
          </cell>
          <cell r="P50">
            <v>0</v>
          </cell>
          <cell r="Q50">
            <v>0</v>
          </cell>
          <cell r="W50">
            <v>4.9378000000000002</v>
          </cell>
          <cell r="Z50">
            <v>1.1000000000000001E-3</v>
          </cell>
          <cell r="AA50">
            <v>3.5099999999999999E-2</v>
          </cell>
          <cell r="AC50">
            <v>132.6</v>
          </cell>
          <cell r="AD50">
            <v>15.8</v>
          </cell>
          <cell r="AE50">
            <v>137.19999999999999</v>
          </cell>
          <cell r="AG50">
            <v>0</v>
          </cell>
          <cell r="AK50">
            <v>0.5</v>
          </cell>
          <cell r="AL50">
            <v>65.2</v>
          </cell>
          <cell r="AM50">
            <v>179.3</v>
          </cell>
          <cell r="AN50">
            <v>0.17710000000000001</v>
          </cell>
          <cell r="AO50">
            <v>1371.0839999999998</v>
          </cell>
          <cell r="AP50">
            <v>1418.6479999999999</v>
          </cell>
          <cell r="AR50">
            <v>0.44817715018171705</v>
          </cell>
          <cell r="AS50">
            <v>190.78726372585777</v>
          </cell>
          <cell r="AT50">
            <v>1972.7403069253694</v>
          </cell>
          <cell r="AU50">
            <v>65.201917149728047</v>
          </cell>
          <cell r="AV50">
            <v>674.18782332818796</v>
          </cell>
          <cell r="AW50">
            <v>54.581369426751586</v>
          </cell>
          <cell r="AY50">
            <v>1.6000000000000001E-3</v>
          </cell>
          <cell r="AZ50">
            <v>5.0299999999999997E-2</v>
          </cell>
          <cell r="BB50">
            <v>189.8</v>
          </cell>
          <cell r="BC50">
            <v>24.1</v>
          </cell>
          <cell r="BD50">
            <v>196.8</v>
          </cell>
          <cell r="BF50">
            <v>0</v>
          </cell>
          <cell r="BJ50">
            <v>2.2000000000000002</v>
          </cell>
          <cell r="BK50">
            <v>93.6</v>
          </cell>
          <cell r="BL50">
            <v>256.89999999999998</v>
          </cell>
          <cell r="BM50">
            <v>-0.28310000000000002</v>
          </cell>
          <cell r="BN50">
            <v>1962.5320000000002</v>
          </cell>
          <cell r="BO50">
            <v>2034.912</v>
          </cell>
          <cell r="BQ50">
            <v>2.6331873242637678</v>
          </cell>
          <cell r="BR50">
            <v>273.42898529599967</v>
          </cell>
          <cell r="BS50">
            <v>2827.2557079606363</v>
          </cell>
          <cell r="BT50">
            <v>93.625851130977708</v>
          </cell>
          <cell r="BU50">
            <v>968.09130069430944</v>
          </cell>
          <cell r="BV50">
            <v>78.126273885350315</v>
          </cell>
          <cell r="BX50">
            <v>2.0999999999999999E-3</v>
          </cell>
          <cell r="BY50">
            <v>6.6199999999999995E-2</v>
          </cell>
          <cell r="CA50">
            <v>248.8</v>
          </cell>
          <cell r="CB50">
            <v>33.9</v>
          </cell>
          <cell r="CC50">
            <v>258.39999999999998</v>
          </cell>
          <cell r="CE50">
            <v>0</v>
          </cell>
          <cell r="CI50">
            <v>5.0999999999999996</v>
          </cell>
          <cell r="CJ50">
            <v>123.2</v>
          </cell>
          <cell r="CK50">
            <v>336.9</v>
          </cell>
          <cell r="CL50">
            <v>-2.41E-2</v>
          </cell>
          <cell r="CM50">
            <v>2572.5920000000001</v>
          </cell>
          <cell r="CN50">
            <v>2671.8559999999998</v>
          </cell>
          <cell r="CP50">
            <v>5.698622101453946</v>
          </cell>
          <cell r="CQ50">
            <v>358.75598949703959</v>
          </cell>
          <cell r="CR50">
            <v>3709.5369313993892</v>
          </cell>
          <cell r="CS50">
            <v>123.30551488072219</v>
          </cell>
          <cell r="CT50">
            <v>1274.9790238666674</v>
          </cell>
          <cell r="CU50">
            <v>102.41210191082803</v>
          </cell>
          <cell r="CW50">
            <v>1.4E-3</v>
          </cell>
          <cell r="CX50">
            <v>4.3099999999999999E-2</v>
          </cell>
          <cell r="CZ50">
            <v>101.1</v>
          </cell>
          <cell r="DA50">
            <v>19.7</v>
          </cell>
          <cell r="DB50">
            <v>167.8</v>
          </cell>
          <cell r="DD50">
            <v>0</v>
          </cell>
          <cell r="DH50">
            <v>1</v>
          </cell>
          <cell r="DI50">
            <v>106.5</v>
          </cell>
          <cell r="DJ50">
            <v>164.4</v>
          </cell>
          <cell r="DK50">
            <v>-4.0599999999999997E-2</v>
          </cell>
          <cell r="DL50">
            <v>1045.374</v>
          </cell>
          <cell r="DM50">
            <v>1735.0520000000001</v>
          </cell>
          <cell r="DO50">
            <v>0.46230990904770147</v>
          </cell>
          <cell r="DP50">
            <v>195.88417496061288</v>
          </cell>
          <cell r="DQ50">
            <v>2025.4423690927372</v>
          </cell>
          <cell r="DR50">
            <v>106.50469473220417</v>
          </cell>
          <cell r="DS50">
            <v>1101.2585435309911</v>
          </cell>
          <cell r="DT50">
            <v>41.615207006369424</v>
          </cell>
          <cell r="DV50">
            <v>2.7000000000000001E-3</v>
          </cell>
          <cell r="DW50">
            <v>8.4699999999999998E-2</v>
          </cell>
          <cell r="DY50">
            <v>197.6</v>
          </cell>
          <cell r="DZ50">
            <v>50.1</v>
          </cell>
          <cell r="EA50">
            <v>329.9</v>
          </cell>
          <cell r="EC50">
            <v>0</v>
          </cell>
          <cell r="EG50">
            <v>13.4</v>
          </cell>
          <cell r="EH50">
            <v>209.7</v>
          </cell>
          <cell r="EI50">
            <v>322.10000000000002</v>
          </cell>
          <cell r="EJ50">
            <v>-0.19239999999999999</v>
          </cell>
          <cell r="EK50">
            <v>2043.184</v>
          </cell>
          <cell r="EL50">
            <v>3411.1659999999997</v>
          </cell>
          <cell r="EN50">
            <v>4.9868451360627146</v>
          </cell>
          <cell r="EO50">
            <v>384.58036871374492</v>
          </cell>
          <cell r="EP50">
            <v>3976.5610125001226</v>
          </cell>
          <cell r="EQ50">
            <v>210.12769926880176</v>
          </cell>
          <cell r="ER50">
            <v>2172.72041043941</v>
          </cell>
          <cell r="ES50">
            <v>81.336942675159236</v>
          </cell>
        </row>
        <row r="51">
          <cell r="B51">
            <v>4.9497999999999998</v>
          </cell>
          <cell r="D51">
            <v>0.87070000000000003</v>
          </cell>
          <cell r="F51">
            <v>26</v>
          </cell>
          <cell r="G51">
            <v>0</v>
          </cell>
          <cell r="K51">
            <v>0</v>
          </cell>
          <cell r="M51">
            <v>0.13200000000000001</v>
          </cell>
          <cell r="N51">
            <v>-2.4763999999999999</v>
          </cell>
          <cell r="O51">
            <v>0.26440000000000002</v>
          </cell>
          <cell r="P51">
            <v>0</v>
          </cell>
          <cell r="Q51">
            <v>0</v>
          </cell>
          <cell r="W51">
            <v>4.9497999999999998</v>
          </cell>
          <cell r="Z51">
            <v>0</v>
          </cell>
          <cell r="AA51">
            <v>4.0000000000000002E-4</v>
          </cell>
          <cell r="AC51">
            <v>1.5</v>
          </cell>
          <cell r="AD51">
            <v>0.1</v>
          </cell>
          <cell r="AE51">
            <v>1.5</v>
          </cell>
          <cell r="AG51">
            <v>0</v>
          </cell>
          <cell r="AK51">
            <v>0</v>
          </cell>
          <cell r="AL51">
            <v>0.7</v>
          </cell>
          <cell r="AM51">
            <v>2</v>
          </cell>
          <cell r="AN51">
            <v>2.93E-2</v>
          </cell>
          <cell r="AO51">
            <v>15.51</v>
          </cell>
          <cell r="AP51">
            <v>15.51</v>
          </cell>
          <cell r="AR51">
            <v>6.2363801681895391E-2</v>
          </cell>
          <cell r="AS51">
            <v>2.118962010041709</v>
          </cell>
          <cell r="AT51">
            <v>21.91006718383127</v>
          </cell>
          <cell r="AU51">
            <v>0.7</v>
          </cell>
          <cell r="AV51">
            <v>7.2379999999999995</v>
          </cell>
          <cell r="AW51">
            <v>0.61743630573248409</v>
          </cell>
          <cell r="AY51">
            <v>1E-4</v>
          </cell>
          <cell r="AZ51">
            <v>1.6999999999999999E-3</v>
          </cell>
          <cell r="BB51">
            <v>6.4</v>
          </cell>
          <cell r="BC51">
            <v>0.7</v>
          </cell>
          <cell r="BD51">
            <v>6.7</v>
          </cell>
          <cell r="BF51">
            <v>0</v>
          </cell>
          <cell r="BJ51">
            <v>0.2</v>
          </cell>
          <cell r="BK51">
            <v>3.2</v>
          </cell>
          <cell r="BL51">
            <v>8.6999999999999993</v>
          </cell>
          <cell r="BM51">
            <v>0.13400000000000001</v>
          </cell>
          <cell r="BN51">
            <v>66.176000000000002</v>
          </cell>
          <cell r="BO51">
            <v>69.278000000000006</v>
          </cell>
          <cell r="BQ51">
            <v>0.21124884330835142</v>
          </cell>
          <cell r="BR51">
            <v>9.2720008628127282</v>
          </cell>
          <cell r="BS51">
            <v>95.872488921483608</v>
          </cell>
          <cell r="BT51">
            <v>3.2062439083762797</v>
          </cell>
          <cell r="BU51">
            <v>33.15256201261073</v>
          </cell>
          <cell r="BV51">
            <v>2.6343949044585986</v>
          </cell>
          <cell r="BX51">
            <v>2.0000000000000001E-4</v>
          </cell>
          <cell r="BY51">
            <v>7.4999999999999997E-3</v>
          </cell>
          <cell r="CA51">
            <v>27.9</v>
          </cell>
          <cell r="CB51">
            <v>3.3</v>
          </cell>
          <cell r="CC51">
            <v>29.1</v>
          </cell>
          <cell r="CE51">
            <v>0</v>
          </cell>
          <cell r="CI51">
            <v>1.3</v>
          </cell>
          <cell r="CJ51">
            <v>13.9</v>
          </cell>
          <cell r="CK51">
            <v>37.799999999999997</v>
          </cell>
          <cell r="CL51">
            <v>0.60599999999999998</v>
          </cell>
          <cell r="CM51">
            <v>288.48599999999999</v>
          </cell>
          <cell r="CN51">
            <v>300.89400000000001</v>
          </cell>
          <cell r="CP51">
            <v>1.47255878258804</v>
          </cell>
          <cell r="CQ51">
            <v>40.295657334258735</v>
          </cell>
          <cell r="CR51">
            <v>416.65709683623533</v>
          </cell>
          <cell r="CS51">
            <v>13.960659010233005</v>
          </cell>
          <cell r="CT51">
            <v>144.35321416580928</v>
          </cell>
          <cell r="CU51">
            <v>11.484315286624202</v>
          </cell>
          <cell r="CW51">
            <v>0</v>
          </cell>
          <cell r="CX51">
            <v>5.0000000000000001E-4</v>
          </cell>
          <cell r="CZ51">
            <v>1.2</v>
          </cell>
          <cell r="DA51">
            <v>0.2</v>
          </cell>
          <cell r="DB51">
            <v>2</v>
          </cell>
          <cell r="DD51">
            <v>0</v>
          </cell>
          <cell r="DH51">
            <v>0.1</v>
          </cell>
          <cell r="DI51">
            <v>1.2</v>
          </cell>
          <cell r="DJ51">
            <v>1.9</v>
          </cell>
          <cell r="DK51">
            <v>4.9700000000000001E-2</v>
          </cell>
          <cell r="DL51">
            <v>12.407999999999999</v>
          </cell>
          <cell r="DM51">
            <v>20.68</v>
          </cell>
          <cell r="DO51">
            <v>2.6577270063503723E-2</v>
          </cell>
          <cell r="DP51">
            <v>2.2494443758403984</v>
          </cell>
          <cell r="DQ51">
            <v>23.25925484618972</v>
          </cell>
          <cell r="DR51">
            <v>1.2041594578792296</v>
          </cell>
          <cell r="DS51">
            <v>12.451008794471234</v>
          </cell>
          <cell r="DT51">
            <v>0.49394904458598721</v>
          </cell>
          <cell r="DV51">
            <v>6.9999999999999999E-4</v>
          </cell>
          <cell r="DW51">
            <v>2.1499999999999998E-2</v>
          </cell>
          <cell r="DY51">
            <v>49.8</v>
          </cell>
          <cell r="DZ51">
            <v>11.2</v>
          </cell>
          <cell r="EA51">
            <v>83.6</v>
          </cell>
          <cell r="EC51">
            <v>0</v>
          </cell>
          <cell r="EG51">
            <v>5.4</v>
          </cell>
          <cell r="EH51">
            <v>53.1</v>
          </cell>
          <cell r="EI51">
            <v>81.400000000000006</v>
          </cell>
          <cell r="EJ51">
            <v>1.7981</v>
          </cell>
          <cell r="EK51">
            <v>514.93200000000002</v>
          </cell>
          <cell r="EL51">
            <v>864.42399999999998</v>
          </cell>
          <cell r="EN51">
            <v>2.0477882815192401</v>
          </cell>
          <cell r="EO51">
            <v>97.33822476293679</v>
          </cell>
          <cell r="EP51">
            <v>1006.4772440487664</v>
          </cell>
          <cell r="EQ51">
            <v>53.373870011457853</v>
          </cell>
          <cell r="ER51">
            <v>551.88581591847424</v>
          </cell>
          <cell r="ES51">
            <v>20.498885350318471</v>
          </cell>
        </row>
        <row r="52">
          <cell r="B52">
            <v>4.9562999999999997</v>
          </cell>
          <cell r="D52">
            <v>0.73850000000000005</v>
          </cell>
          <cell r="F52">
            <v>26</v>
          </cell>
          <cell r="G52">
            <v>0</v>
          </cell>
          <cell r="K52">
            <v>0</v>
          </cell>
          <cell r="M52">
            <v>0.13200000000000001</v>
          </cell>
          <cell r="N52">
            <v>-2.6086</v>
          </cell>
          <cell r="O52">
            <v>0.1323</v>
          </cell>
          <cell r="P52">
            <v>0</v>
          </cell>
          <cell r="Q52">
            <v>0</v>
          </cell>
          <cell r="W52">
            <v>4.9562999999999997</v>
          </cell>
          <cell r="Z52">
            <v>0</v>
          </cell>
          <cell r="AA52">
            <v>0</v>
          </cell>
          <cell r="AC52">
            <v>0</v>
          </cell>
          <cell r="AD52">
            <v>0</v>
          </cell>
          <cell r="AE52">
            <v>0</v>
          </cell>
          <cell r="AG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1.1999999999999999E-3</v>
          </cell>
          <cell r="AO52">
            <v>0</v>
          </cell>
          <cell r="AP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D52">
            <v>0</v>
          </cell>
          <cell r="BF52">
            <v>0</v>
          </cell>
          <cell r="BJ52">
            <v>0</v>
          </cell>
          <cell r="BK52">
            <v>0</v>
          </cell>
          <cell r="BL52">
            <v>0.1</v>
          </cell>
          <cell r="BM52">
            <v>1.5E-3</v>
          </cell>
          <cell r="BN52">
            <v>0</v>
          </cell>
          <cell r="BO52">
            <v>0</v>
          </cell>
          <cell r="BQ52">
            <v>0</v>
          </cell>
          <cell r="BR52">
            <v>0.1</v>
          </cell>
          <cell r="BS52">
            <v>1.034</v>
          </cell>
          <cell r="BT52">
            <v>0</v>
          </cell>
          <cell r="BU52">
            <v>0</v>
          </cell>
          <cell r="BV52">
            <v>0</v>
          </cell>
          <cell r="BX52">
            <v>0</v>
          </cell>
          <cell r="BY52">
            <v>0</v>
          </cell>
          <cell r="CA52">
            <v>0.1</v>
          </cell>
          <cell r="CB52">
            <v>0</v>
          </cell>
          <cell r="CC52">
            <v>0.1</v>
          </cell>
          <cell r="CE52">
            <v>0</v>
          </cell>
          <cell r="CI52">
            <v>0</v>
          </cell>
          <cell r="CJ52">
            <v>0</v>
          </cell>
          <cell r="CK52">
            <v>0.1</v>
          </cell>
          <cell r="CL52">
            <v>1.6000000000000001E-3</v>
          </cell>
          <cell r="CM52">
            <v>1.034</v>
          </cell>
          <cell r="CN52">
            <v>1.034</v>
          </cell>
          <cell r="CP52">
            <v>1.0472358322297043E-3</v>
          </cell>
          <cell r="CQ52">
            <v>0.1</v>
          </cell>
          <cell r="CR52">
            <v>1.034</v>
          </cell>
          <cell r="CS52">
            <v>0</v>
          </cell>
          <cell r="CT52">
            <v>0</v>
          </cell>
          <cell r="CU52">
            <v>4.1162420382165603E-2</v>
          </cell>
          <cell r="CW52">
            <v>0</v>
          </cell>
          <cell r="CX52">
            <v>0</v>
          </cell>
          <cell r="CZ52">
            <v>0</v>
          </cell>
          <cell r="DA52">
            <v>0</v>
          </cell>
          <cell r="DB52">
            <v>0</v>
          </cell>
          <cell r="DD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1.9E-3</v>
          </cell>
          <cell r="DL52">
            <v>0</v>
          </cell>
          <cell r="DM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V52">
            <v>0</v>
          </cell>
          <cell r="DW52">
            <v>0</v>
          </cell>
          <cell r="DY52">
            <v>0</v>
          </cell>
          <cell r="DZ52">
            <v>0</v>
          </cell>
          <cell r="EA52">
            <v>0</v>
          </cell>
          <cell r="EC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1.5E-3</v>
          </cell>
          <cell r="EK52">
            <v>0</v>
          </cell>
          <cell r="EL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</row>
        <row r="53">
          <cell r="B53">
            <v>4.9574999999999996</v>
          </cell>
          <cell r="D53">
            <v>0.60629999999999995</v>
          </cell>
          <cell r="F53">
            <v>35</v>
          </cell>
          <cell r="G53">
            <v>0</v>
          </cell>
          <cell r="K53">
            <v>0</v>
          </cell>
          <cell r="M53">
            <v>0.13200000000000001</v>
          </cell>
          <cell r="N53">
            <v>-2.7408000000000001</v>
          </cell>
          <cell r="O53">
            <v>0</v>
          </cell>
          <cell r="P53">
            <v>0</v>
          </cell>
          <cell r="Q53">
            <v>0</v>
          </cell>
          <cell r="W53">
            <v>4.9574999999999996</v>
          </cell>
          <cell r="Z53">
            <v>0</v>
          </cell>
          <cell r="AA53">
            <v>0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4.0000000000000002E-4</v>
          </cell>
          <cell r="AO53">
            <v>0</v>
          </cell>
          <cell r="AP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D53">
            <v>0</v>
          </cell>
          <cell r="BF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8.0000000000000004E-4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X53">
            <v>0</v>
          </cell>
          <cell r="BY53">
            <v>0</v>
          </cell>
          <cell r="CA53">
            <v>0</v>
          </cell>
          <cell r="CB53">
            <v>0</v>
          </cell>
          <cell r="CC53">
            <v>0</v>
          </cell>
          <cell r="CE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6.9999999999999999E-4</v>
          </cell>
          <cell r="CM53">
            <v>0</v>
          </cell>
          <cell r="CN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W53">
            <v>0</v>
          </cell>
          <cell r="CX53">
            <v>0</v>
          </cell>
          <cell r="CZ53">
            <v>0</v>
          </cell>
          <cell r="DA53">
            <v>0</v>
          </cell>
          <cell r="DB53">
            <v>0</v>
          </cell>
          <cell r="DD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2.0000000000000001E-4</v>
          </cell>
          <cell r="DL53">
            <v>0</v>
          </cell>
          <cell r="DM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V53">
            <v>0</v>
          </cell>
          <cell r="DW53">
            <v>0</v>
          </cell>
          <cell r="DY53">
            <v>0</v>
          </cell>
          <cell r="DZ53">
            <v>0</v>
          </cell>
          <cell r="EA53">
            <v>0</v>
          </cell>
          <cell r="EC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8.9999999999999998E-4</v>
          </cell>
          <cell r="EK53">
            <v>0</v>
          </cell>
          <cell r="EL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</row>
        <row r="54">
          <cell r="B54">
            <v>4.9574999999999996</v>
          </cell>
          <cell r="D54">
            <v>0.496</v>
          </cell>
          <cell r="F54">
            <v>35</v>
          </cell>
          <cell r="G54">
            <v>0</v>
          </cell>
          <cell r="K54">
            <v>0</v>
          </cell>
          <cell r="M54">
            <v>0.11</v>
          </cell>
          <cell r="N54">
            <v>-2.8511000000000002</v>
          </cell>
          <cell r="O54">
            <v>-0.11020000000000001</v>
          </cell>
          <cell r="P54">
            <v>0</v>
          </cell>
          <cell r="Q54">
            <v>0</v>
          </cell>
          <cell r="W54">
            <v>4.9574999999999996</v>
          </cell>
          <cell r="Z54">
            <v>0</v>
          </cell>
          <cell r="AA54">
            <v>0</v>
          </cell>
          <cell r="AC54">
            <v>0</v>
          </cell>
          <cell r="AD54">
            <v>0</v>
          </cell>
          <cell r="AE54">
            <v>0</v>
          </cell>
          <cell r="AG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D54">
            <v>0</v>
          </cell>
          <cell r="BF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X54">
            <v>0</v>
          </cell>
          <cell r="BY54">
            <v>0</v>
          </cell>
          <cell r="CA54">
            <v>0</v>
          </cell>
          <cell r="CB54">
            <v>0</v>
          </cell>
          <cell r="CC54">
            <v>0</v>
          </cell>
          <cell r="CE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W54">
            <v>0</v>
          </cell>
          <cell r="CX54">
            <v>0</v>
          </cell>
          <cell r="CZ54">
            <v>0</v>
          </cell>
          <cell r="DA54">
            <v>0</v>
          </cell>
          <cell r="DB54">
            <v>0</v>
          </cell>
          <cell r="DD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V54">
            <v>0</v>
          </cell>
          <cell r="DW54">
            <v>0</v>
          </cell>
          <cell r="DY54">
            <v>0</v>
          </cell>
          <cell r="DZ54">
            <v>0</v>
          </cell>
          <cell r="EA54">
            <v>0</v>
          </cell>
          <cell r="EC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1E-4</v>
          </cell>
          <cell r="EK54">
            <v>0</v>
          </cell>
          <cell r="EL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</row>
        <row r="55">
          <cell r="B55">
            <v>4.9574999999999996</v>
          </cell>
          <cell r="D55">
            <v>0.38579999999999998</v>
          </cell>
          <cell r="F55">
            <v>35</v>
          </cell>
          <cell r="G55">
            <v>0</v>
          </cell>
          <cell r="K55">
            <v>0</v>
          </cell>
          <cell r="M55">
            <v>0.11</v>
          </cell>
          <cell r="N55">
            <v>-2.9613</v>
          </cell>
          <cell r="O55">
            <v>-0.22040000000000001</v>
          </cell>
          <cell r="P55">
            <v>0</v>
          </cell>
          <cell r="Q55">
            <v>0</v>
          </cell>
          <cell r="W55">
            <v>4.9574999999999996</v>
          </cell>
          <cell r="Z55">
            <v>0</v>
          </cell>
          <cell r="AA55">
            <v>0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D55">
            <v>0</v>
          </cell>
          <cell r="BF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X55">
            <v>0</v>
          </cell>
          <cell r="BY55">
            <v>0</v>
          </cell>
          <cell r="CA55">
            <v>0</v>
          </cell>
          <cell r="CB55">
            <v>0</v>
          </cell>
          <cell r="CC55">
            <v>0</v>
          </cell>
          <cell r="CE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W55">
            <v>0</v>
          </cell>
          <cell r="CX55">
            <v>0</v>
          </cell>
          <cell r="CZ55">
            <v>0</v>
          </cell>
          <cell r="DA55">
            <v>0</v>
          </cell>
          <cell r="DB55">
            <v>0</v>
          </cell>
          <cell r="DD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V55">
            <v>0</v>
          </cell>
          <cell r="DW55">
            <v>0</v>
          </cell>
          <cell r="DY55">
            <v>0</v>
          </cell>
          <cell r="DZ55">
            <v>0</v>
          </cell>
          <cell r="EA55">
            <v>0</v>
          </cell>
          <cell r="EC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</row>
        <row r="56">
          <cell r="B56">
            <v>4.9574999999999996</v>
          </cell>
          <cell r="D56">
            <v>0.27560000000000001</v>
          </cell>
          <cell r="F56">
            <v>35</v>
          </cell>
          <cell r="G56">
            <v>0</v>
          </cell>
          <cell r="K56">
            <v>0</v>
          </cell>
          <cell r="M56">
            <v>0.11</v>
          </cell>
          <cell r="N56">
            <v>-3.0714999999999999</v>
          </cell>
          <cell r="O56">
            <v>-0.33069999999999999</v>
          </cell>
          <cell r="P56">
            <v>0</v>
          </cell>
          <cell r="Q56">
            <v>0</v>
          </cell>
          <cell r="W56">
            <v>4.9574999999999996</v>
          </cell>
          <cell r="Z56">
            <v>0</v>
          </cell>
          <cell r="AA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D56">
            <v>0</v>
          </cell>
          <cell r="BF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X56">
            <v>0</v>
          </cell>
          <cell r="BY56">
            <v>0</v>
          </cell>
          <cell r="CA56">
            <v>0</v>
          </cell>
          <cell r="CB56">
            <v>0</v>
          </cell>
          <cell r="CC56">
            <v>0</v>
          </cell>
          <cell r="CE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W56">
            <v>0</v>
          </cell>
          <cell r="CX56">
            <v>0</v>
          </cell>
          <cell r="CZ56">
            <v>0</v>
          </cell>
          <cell r="DA56">
            <v>0</v>
          </cell>
          <cell r="DB56">
            <v>0</v>
          </cell>
          <cell r="DD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V56">
            <v>0</v>
          </cell>
          <cell r="DW56">
            <v>0</v>
          </cell>
          <cell r="DY56">
            <v>0</v>
          </cell>
          <cell r="DZ56">
            <v>0</v>
          </cell>
          <cell r="EA56">
            <v>0</v>
          </cell>
          <cell r="EC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2.0000000000000001E-4</v>
          </cell>
          <cell r="EK56">
            <v>0</v>
          </cell>
          <cell r="EL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</row>
        <row r="57">
          <cell r="B57">
            <v>4.9574999999999996</v>
          </cell>
          <cell r="D57">
            <v>0.16539999999999999</v>
          </cell>
          <cell r="F57">
            <v>35</v>
          </cell>
          <cell r="G57">
            <v>0</v>
          </cell>
          <cell r="K57">
            <v>0</v>
          </cell>
          <cell r="M57">
            <v>0.11</v>
          </cell>
          <cell r="N57">
            <v>-3.1817000000000002</v>
          </cell>
          <cell r="O57">
            <v>-0.44090000000000001</v>
          </cell>
          <cell r="P57">
            <v>0</v>
          </cell>
          <cell r="Q57">
            <v>0</v>
          </cell>
          <cell r="W57">
            <v>4.9574999999999996</v>
          </cell>
          <cell r="Z57">
            <v>0</v>
          </cell>
          <cell r="AA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D57">
            <v>0</v>
          </cell>
          <cell r="BF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X57">
            <v>0</v>
          </cell>
          <cell r="BY57">
            <v>0</v>
          </cell>
          <cell r="CA57">
            <v>0</v>
          </cell>
          <cell r="CB57">
            <v>0</v>
          </cell>
          <cell r="CC57">
            <v>0</v>
          </cell>
          <cell r="CE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W57">
            <v>0</v>
          </cell>
          <cell r="CX57">
            <v>0</v>
          </cell>
          <cell r="CZ57">
            <v>0</v>
          </cell>
          <cell r="DA57">
            <v>0</v>
          </cell>
          <cell r="DB57">
            <v>0</v>
          </cell>
          <cell r="DD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V57">
            <v>0</v>
          </cell>
          <cell r="DW57">
            <v>0</v>
          </cell>
          <cell r="DY57">
            <v>0</v>
          </cell>
          <cell r="DZ57">
            <v>0</v>
          </cell>
          <cell r="EA57">
            <v>0</v>
          </cell>
          <cell r="EC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</row>
        <row r="58">
          <cell r="B58">
            <v>4.9574999999999996</v>
          </cell>
          <cell r="D58">
            <v>5.5199999999999999E-2</v>
          </cell>
          <cell r="F58">
            <v>35</v>
          </cell>
          <cell r="G58">
            <v>0</v>
          </cell>
          <cell r="K58">
            <v>0</v>
          </cell>
          <cell r="M58">
            <v>0.11</v>
          </cell>
          <cell r="N58">
            <v>-3.2919</v>
          </cell>
          <cell r="O58">
            <v>-0.55110000000000003</v>
          </cell>
          <cell r="P58">
            <v>0</v>
          </cell>
          <cell r="Q58">
            <v>0</v>
          </cell>
          <cell r="W58">
            <v>4.9574999999999996</v>
          </cell>
          <cell r="Z58">
            <v>0</v>
          </cell>
          <cell r="AA58">
            <v>0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D58">
            <v>0</v>
          </cell>
          <cell r="BF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X58">
            <v>0</v>
          </cell>
          <cell r="BY58">
            <v>0</v>
          </cell>
          <cell r="CA58">
            <v>0</v>
          </cell>
          <cell r="CB58">
            <v>0</v>
          </cell>
          <cell r="CC58">
            <v>0</v>
          </cell>
          <cell r="CE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2.9999999999999997E-4</v>
          </cell>
          <cell r="CM58">
            <v>0</v>
          </cell>
          <cell r="CN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W58">
            <v>0</v>
          </cell>
          <cell r="CX58">
            <v>0</v>
          </cell>
          <cell r="CZ58">
            <v>0</v>
          </cell>
          <cell r="DA58">
            <v>0</v>
          </cell>
          <cell r="DB58">
            <v>0</v>
          </cell>
          <cell r="DD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V58">
            <v>0</v>
          </cell>
          <cell r="DW58">
            <v>0</v>
          </cell>
          <cell r="DY58">
            <v>0</v>
          </cell>
          <cell r="DZ58">
            <v>0</v>
          </cell>
          <cell r="EA58">
            <v>0</v>
          </cell>
          <cell r="EC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2.0000000000000001E-4</v>
          </cell>
          <cell r="EK58">
            <v>0</v>
          </cell>
          <cell r="EL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</row>
      </sheetData>
      <sheetData sheetId="25">
        <row r="5">
          <cell r="B5">
            <v>0.30459999999999998</v>
          </cell>
          <cell r="D5">
            <v>2.7543000000000002</v>
          </cell>
          <cell r="F5">
            <v>15</v>
          </cell>
          <cell r="G5">
            <v>0</v>
          </cell>
          <cell r="K5">
            <v>0</v>
          </cell>
          <cell r="M5">
            <v>0.31</v>
          </cell>
          <cell r="N5">
            <v>-0.59279999999999999</v>
          </cell>
          <cell r="O5">
            <v>2.1480999999999999</v>
          </cell>
          <cell r="P5">
            <v>0</v>
          </cell>
          <cell r="Q5">
            <v>0</v>
          </cell>
          <cell r="W5">
            <v>0.30459999999999998</v>
          </cell>
          <cell r="AC5">
            <v>1560.8</v>
          </cell>
          <cell r="AD5">
            <v>1304</v>
          </cell>
          <cell r="AE5">
            <v>1497.8</v>
          </cell>
          <cell r="AG5">
            <v>0</v>
          </cell>
          <cell r="AP5">
            <v>644.05399999999997</v>
          </cell>
          <cell r="AY5">
            <v>3.0599999999999999E-2</v>
          </cell>
          <cell r="AZ5">
            <v>3.8899999999999997E-2</v>
          </cell>
          <cell r="BB5">
            <v>2026.7</v>
          </cell>
          <cell r="BC5">
            <v>1911.1</v>
          </cell>
          <cell r="BD5">
            <v>2247.4</v>
          </cell>
          <cell r="BF5">
            <v>0</v>
          </cell>
          <cell r="BJ5">
            <v>725.1</v>
          </cell>
          <cell r="BK5">
            <v>1582.6</v>
          </cell>
          <cell r="BL5">
            <v>2488.6999999999998</v>
          </cell>
          <cell r="BM5">
            <v>-35.711300000000001</v>
          </cell>
          <cell r="BN5">
            <v>851.21399999999994</v>
          </cell>
          <cell r="BO5">
            <v>943.90800000000002</v>
          </cell>
          <cell r="BQ5">
            <v>254.73170561384447</v>
          </cell>
          <cell r="BR5">
            <v>3037.1072519751419</v>
          </cell>
          <cell r="BS5">
            <v>1275.5850458295595</v>
          </cell>
          <cell r="BT5">
            <v>1740.8023351317058</v>
          </cell>
          <cell r="BU5">
            <v>731.13698075531647</v>
          </cell>
          <cell r="BV5">
            <v>33.885907643312095</v>
          </cell>
          <cell r="BX5">
            <v>3.7600000000000001E-2</v>
          </cell>
          <cell r="BY5">
            <v>4.6800000000000001E-2</v>
          </cell>
          <cell r="CA5">
            <v>2460.6999999999998</v>
          </cell>
          <cell r="CB5">
            <v>2539.1</v>
          </cell>
          <cell r="CC5">
            <v>3039.4</v>
          </cell>
          <cell r="CE5">
            <v>0</v>
          </cell>
          <cell r="CI5">
            <v>1055.2</v>
          </cell>
          <cell r="CJ5">
            <v>2188.5</v>
          </cell>
          <cell r="CK5">
            <v>3081.1</v>
          </cell>
          <cell r="CL5">
            <v>-51.913200000000003</v>
          </cell>
          <cell r="CM5">
            <v>1008.8869999999998</v>
          </cell>
          <cell r="CN5">
            <v>1246.154</v>
          </cell>
          <cell r="CP5">
            <v>323.29621433451513</v>
          </cell>
          <cell r="CQ5">
            <v>3923.7936362658015</v>
          </cell>
          <cell r="CR5">
            <v>1608.7553908689786</v>
          </cell>
          <cell r="CS5">
            <v>2429.6047600381426</v>
          </cell>
          <cell r="CT5">
            <v>996.13795161563837</v>
          </cell>
          <cell r="CU5">
            <v>40.162699044585978</v>
          </cell>
          <cell r="CW5">
            <v>2.69E-2</v>
          </cell>
          <cell r="CX5">
            <v>3.4700000000000002E-2</v>
          </cell>
          <cell r="CZ5">
            <v>1460.9</v>
          </cell>
          <cell r="DA5">
            <v>1105.3</v>
          </cell>
          <cell r="DB5">
            <v>1289.8</v>
          </cell>
          <cell r="DD5">
            <v>0</v>
          </cell>
          <cell r="DH5">
            <v>405.2</v>
          </cell>
          <cell r="DI5">
            <v>836.5</v>
          </cell>
          <cell r="DJ5">
            <v>1718.9</v>
          </cell>
          <cell r="DK5">
            <v>-28.373000000000001</v>
          </cell>
          <cell r="DL5">
            <v>628.18700000000001</v>
          </cell>
          <cell r="DM5">
            <v>554.61399999999992</v>
          </cell>
          <cell r="DO5">
            <v>144.4360798294438</v>
          </cell>
          <cell r="DP5">
            <v>1954.1075968328869</v>
          </cell>
          <cell r="DQ5">
            <v>840.26626663814136</v>
          </cell>
          <cell r="DR5">
            <v>929.47258700835289</v>
          </cell>
          <cell r="DS5">
            <v>399.67321241359173</v>
          </cell>
          <cell r="DT5">
            <v>25.007444267515922</v>
          </cell>
          <cell r="DV5">
            <v>4.6300000000000001E-2</v>
          </cell>
          <cell r="DW5">
            <v>5.6399999999999999E-2</v>
          </cell>
          <cell r="DY5">
            <v>2187.9</v>
          </cell>
          <cell r="DZ5">
            <v>1531.3</v>
          </cell>
          <cell r="EA5">
            <v>1821.4</v>
          </cell>
          <cell r="EC5">
            <v>0</v>
          </cell>
          <cell r="EG5">
            <v>652.4</v>
          </cell>
          <cell r="EH5">
            <v>1142.8</v>
          </cell>
          <cell r="EI5">
            <v>2535.5</v>
          </cell>
          <cell r="EJ5">
            <v>-49.1845</v>
          </cell>
          <cell r="EK5">
            <v>897.03899999999999</v>
          </cell>
          <cell r="EL5">
            <v>746.774</v>
          </cell>
          <cell r="EN5">
            <v>236.10639205516102</v>
          </cell>
          <cell r="EO5">
            <v>2856.6375076302556</v>
          </cell>
          <cell r="EP5">
            <v>1171.2213781284047</v>
          </cell>
          <cell r="EQ5">
            <v>1315.909419375057</v>
          </cell>
          <cell r="ER5">
            <v>539.52286194377336</v>
          </cell>
          <cell r="ES5">
            <v>35.710151273885351</v>
          </cell>
        </row>
        <row r="6">
          <cell r="B6">
            <v>0.53510000000000002</v>
          </cell>
          <cell r="D6">
            <v>2.8368000000000002</v>
          </cell>
          <cell r="F6">
            <v>15</v>
          </cell>
          <cell r="G6">
            <v>0</v>
          </cell>
          <cell r="K6">
            <v>0</v>
          </cell>
          <cell r="M6">
            <v>0.24399999999999999</v>
          </cell>
          <cell r="N6">
            <v>-0.51029999999999998</v>
          </cell>
          <cell r="O6">
            <v>2.2305999999999999</v>
          </cell>
          <cell r="P6">
            <v>0</v>
          </cell>
          <cell r="Q6">
            <v>0</v>
          </cell>
          <cell r="W6">
            <v>0.53510000000000002</v>
          </cell>
          <cell r="AC6">
            <v>1240.5999999999999</v>
          </cell>
          <cell r="AD6">
            <v>1163.5999999999999</v>
          </cell>
          <cell r="AE6">
            <v>1228.0999999999999</v>
          </cell>
          <cell r="AG6">
            <v>0</v>
          </cell>
          <cell r="AP6">
            <v>1301.7860000000001</v>
          </cell>
          <cell r="AY6">
            <v>2.35E-2</v>
          </cell>
          <cell r="AZ6">
            <v>7.4099999999999999E-2</v>
          </cell>
          <cell r="BB6">
            <v>1649.1</v>
          </cell>
          <cell r="BC6">
            <v>1792.4</v>
          </cell>
          <cell r="BD6">
            <v>1904.2</v>
          </cell>
          <cell r="BF6">
            <v>0</v>
          </cell>
          <cell r="BJ6">
            <v>161.30000000000001</v>
          </cell>
          <cell r="BK6">
            <v>1407.6</v>
          </cell>
          <cell r="BL6">
            <v>2083.6999999999998</v>
          </cell>
          <cell r="BM6">
            <v>-0.53939999999999999</v>
          </cell>
          <cell r="BN6">
            <v>1731.5550000000001</v>
          </cell>
          <cell r="BO6">
            <v>1999.41</v>
          </cell>
          <cell r="BQ6">
            <v>59.544019576349925</v>
          </cell>
          <cell r="BR6">
            <v>2519.7541824551058</v>
          </cell>
          <cell r="BS6">
            <v>2645.7418915778612</v>
          </cell>
          <cell r="BT6">
            <v>1416.8117200249296</v>
          </cell>
          <cell r="BU6">
            <v>1487.6523060261761</v>
          </cell>
          <cell r="BV6">
            <v>68.931329617834393</v>
          </cell>
          <cell r="BX6">
            <v>2.9000000000000001E-2</v>
          </cell>
          <cell r="BY6">
            <v>0.09</v>
          </cell>
          <cell r="CA6">
            <v>2021.9</v>
          </cell>
          <cell r="CB6">
            <v>2400.4</v>
          </cell>
          <cell r="CC6">
            <v>2565.5</v>
          </cell>
          <cell r="CE6">
            <v>0</v>
          </cell>
          <cell r="CI6">
            <v>260.2</v>
          </cell>
          <cell r="CJ6">
            <v>1944.8</v>
          </cell>
          <cell r="CK6">
            <v>2612.9</v>
          </cell>
          <cell r="CL6">
            <v>2.0789</v>
          </cell>
          <cell r="CM6">
            <v>2102.7760000000003</v>
          </cell>
          <cell r="CN6">
            <v>2668.12</v>
          </cell>
          <cell r="CP6">
            <v>83.019974783535602</v>
          </cell>
          <cell r="CQ6">
            <v>3267.598122474672</v>
          </cell>
          <cell r="CR6">
            <v>3398.3020473736588</v>
          </cell>
          <cell r="CS6">
            <v>1962.1292210249558</v>
          </cell>
          <cell r="CT6">
            <v>2040.6143898659541</v>
          </cell>
          <cell r="CU6">
            <v>83.709235668789816</v>
          </cell>
          <cell r="CW6">
            <v>2.06E-2</v>
          </cell>
          <cell r="CX6">
            <v>6.5299999999999997E-2</v>
          </cell>
          <cell r="CZ6">
            <v>1164.3</v>
          </cell>
          <cell r="DA6">
            <v>960.6</v>
          </cell>
          <cell r="DB6">
            <v>1017.3</v>
          </cell>
          <cell r="DD6">
            <v>0</v>
          </cell>
          <cell r="DH6">
            <v>77.2</v>
          </cell>
          <cell r="DI6">
            <v>679.3</v>
          </cell>
          <cell r="DJ6">
            <v>1387.1</v>
          </cell>
          <cell r="DK6">
            <v>-2.5819000000000001</v>
          </cell>
          <cell r="DL6">
            <v>1234.1579999999999</v>
          </cell>
          <cell r="DM6">
            <v>1078.338</v>
          </cell>
          <cell r="DO6">
            <v>30.328136593093635</v>
          </cell>
          <cell r="DP6">
            <v>1546.4329083409987</v>
          </cell>
          <cell r="DQ6">
            <v>1639.2188828414587</v>
          </cell>
          <cell r="DR6">
            <v>683.67267752923988</v>
          </cell>
          <cell r="DS6">
            <v>724.69303818099434</v>
          </cell>
          <cell r="DT6">
            <v>49.130493630573241</v>
          </cell>
          <cell r="DV6">
            <v>3.5700000000000003E-2</v>
          </cell>
          <cell r="DW6">
            <v>0.1095</v>
          </cell>
          <cell r="DY6">
            <v>1780</v>
          </cell>
          <cell r="DZ6">
            <v>1378</v>
          </cell>
          <cell r="EA6">
            <v>1474.9</v>
          </cell>
          <cell r="EC6">
            <v>0</v>
          </cell>
          <cell r="EG6">
            <v>159</v>
          </cell>
          <cell r="EH6">
            <v>958.8</v>
          </cell>
          <cell r="EI6">
            <v>2098.5</v>
          </cell>
          <cell r="EJ6">
            <v>-1.2249000000000001</v>
          </cell>
          <cell r="EK6">
            <v>1815.6000000000001</v>
          </cell>
          <cell r="EL6">
            <v>1504.3980000000001</v>
          </cell>
          <cell r="EN6">
            <v>68.390081199553606</v>
          </cell>
          <cell r="EO6">
            <v>2312.6350101129228</v>
          </cell>
          <cell r="EP6">
            <v>2358.8877103151813</v>
          </cell>
          <cell r="EQ6">
            <v>971.89425350703664</v>
          </cell>
          <cell r="ER6">
            <v>991.33213857717737</v>
          </cell>
          <cell r="ES6">
            <v>72.277070063694268</v>
          </cell>
        </row>
        <row r="7">
          <cell r="B7">
            <v>0.77080000000000004</v>
          </cell>
          <cell r="D7">
            <v>2.9</v>
          </cell>
          <cell r="F7">
            <v>15</v>
          </cell>
          <cell r="G7">
            <v>0</v>
          </cell>
          <cell r="K7">
            <v>0</v>
          </cell>
          <cell r="M7">
            <v>0.24399999999999999</v>
          </cell>
          <cell r="N7">
            <v>-0.4471</v>
          </cell>
          <cell r="O7">
            <v>2.2936999999999999</v>
          </cell>
          <cell r="P7">
            <v>0</v>
          </cell>
          <cell r="Q7">
            <v>0</v>
          </cell>
          <cell r="W7">
            <v>0.77080000000000004</v>
          </cell>
          <cell r="AC7">
            <v>1196.8</v>
          </cell>
          <cell r="AD7">
            <v>1132.3</v>
          </cell>
          <cell r="AE7">
            <v>1186</v>
          </cell>
          <cell r="AG7">
            <v>0</v>
          </cell>
          <cell r="AP7">
            <v>1873.88</v>
          </cell>
          <cell r="AY7">
            <v>2.3E-2</v>
          </cell>
          <cell r="AZ7">
            <v>0.108</v>
          </cell>
          <cell r="BB7">
            <v>1618.3</v>
          </cell>
          <cell r="BC7">
            <v>1778.3</v>
          </cell>
          <cell r="BD7">
            <v>1873.4</v>
          </cell>
          <cell r="BF7">
            <v>0</v>
          </cell>
          <cell r="BJ7">
            <v>110.8</v>
          </cell>
          <cell r="BK7">
            <v>1388.1</v>
          </cell>
          <cell r="BL7">
            <v>2047.2</v>
          </cell>
          <cell r="BM7">
            <v>-8.7900000000000006E-2</v>
          </cell>
          <cell r="BN7">
            <v>2524.5480000000002</v>
          </cell>
          <cell r="BO7">
            <v>2922.5040000000004</v>
          </cell>
          <cell r="BQ7">
            <v>40.093918649095684</v>
          </cell>
          <cell r="BR7">
            <v>2475.9091441327164</v>
          </cell>
          <cell r="BS7">
            <v>3862.4182648470378</v>
          </cell>
          <cell r="BT7">
            <v>1392.5150807082844</v>
          </cell>
          <cell r="BU7">
            <v>2172.3235259049238</v>
          </cell>
          <cell r="BV7">
            <v>100.49952229299363</v>
          </cell>
          <cell r="BX7">
            <v>2.8500000000000001E-2</v>
          </cell>
          <cell r="BY7">
            <v>0.1328</v>
          </cell>
          <cell r="CA7">
            <v>2000.8</v>
          </cell>
          <cell r="CB7">
            <v>2396.1</v>
          </cell>
          <cell r="CC7">
            <v>2535.5</v>
          </cell>
          <cell r="CE7">
            <v>0</v>
          </cell>
          <cell r="CI7">
            <v>184</v>
          </cell>
          <cell r="CJ7">
            <v>1925.9</v>
          </cell>
          <cell r="CK7">
            <v>2587</v>
          </cell>
          <cell r="CL7">
            <v>3.5981999999999998</v>
          </cell>
          <cell r="CM7">
            <v>3101.2400000000002</v>
          </cell>
          <cell r="CN7">
            <v>3930.0250000000001</v>
          </cell>
          <cell r="CP7">
            <v>60.443226766270577</v>
          </cell>
          <cell r="CQ7">
            <v>3230.4048987704314</v>
          </cell>
          <cell r="CR7">
            <v>5007.1275930941683</v>
          </cell>
          <cell r="CS7">
            <v>1934.6696901538517</v>
          </cell>
          <cell r="CT7">
            <v>2998.73801973847</v>
          </cell>
          <cell r="CU7">
            <v>123.45700636942675</v>
          </cell>
          <cell r="CW7">
            <v>0.02</v>
          </cell>
          <cell r="CX7">
            <v>9.4299999999999995E-2</v>
          </cell>
          <cell r="CZ7">
            <v>1132.2</v>
          </cell>
          <cell r="DA7">
            <v>939.2</v>
          </cell>
          <cell r="DB7">
            <v>986.6</v>
          </cell>
          <cell r="DD7">
            <v>0</v>
          </cell>
          <cell r="DH7">
            <v>49.6</v>
          </cell>
          <cell r="DI7">
            <v>659</v>
          </cell>
          <cell r="DJ7">
            <v>1348.6</v>
          </cell>
          <cell r="DK7">
            <v>-1.7091000000000001</v>
          </cell>
          <cell r="DL7">
            <v>1777.5540000000001</v>
          </cell>
          <cell r="DM7">
            <v>1548.962</v>
          </cell>
          <cell r="DO7">
            <v>19.508582847435203</v>
          </cell>
          <cell r="DP7">
            <v>1501.8199359443861</v>
          </cell>
          <cell r="DQ7">
            <v>2357.8572994326864</v>
          </cell>
          <cell r="DR7">
            <v>660.86394969010075</v>
          </cell>
          <cell r="DS7">
            <v>1037.5564010134583</v>
          </cell>
          <cell r="DT7">
            <v>70.762500000000003</v>
          </cell>
          <cell r="DV7">
            <v>3.5799999999999998E-2</v>
          </cell>
          <cell r="DW7">
            <v>0.16489999999999999</v>
          </cell>
          <cell r="DY7">
            <v>1789.4</v>
          </cell>
          <cell r="DZ7">
            <v>1394.5</v>
          </cell>
          <cell r="EA7">
            <v>1480.3</v>
          </cell>
          <cell r="EC7">
            <v>0</v>
          </cell>
          <cell r="EG7">
            <v>122.8</v>
          </cell>
          <cell r="EH7">
            <v>963.3</v>
          </cell>
          <cell r="EI7">
            <v>2110.1</v>
          </cell>
          <cell r="EJ7">
            <v>4.8399999999999999E-2</v>
          </cell>
          <cell r="EK7">
            <v>2755.6760000000004</v>
          </cell>
          <cell r="EL7">
            <v>2279.6619999999998</v>
          </cell>
          <cell r="EN7">
            <v>51.670647496680203</v>
          </cell>
          <cell r="EO7">
            <v>2322.8320516128579</v>
          </cell>
          <cell r="EP7">
            <v>3577.1613594838013</v>
          </cell>
          <cell r="EQ7">
            <v>971.09563380750501</v>
          </cell>
          <cell r="ER7">
            <v>1495.4872760635578</v>
          </cell>
          <cell r="ES7">
            <v>109.70047770700639</v>
          </cell>
        </row>
        <row r="8">
          <cell r="B8">
            <v>1.0064</v>
          </cell>
          <cell r="D8">
            <v>2.9630999999999998</v>
          </cell>
          <cell r="F8">
            <v>15</v>
          </cell>
          <cell r="G8">
            <v>0</v>
          </cell>
          <cell r="K8">
            <v>0</v>
          </cell>
          <cell r="M8">
            <v>0.24399999999999999</v>
          </cell>
          <cell r="N8">
            <v>-0.38400000000000001</v>
          </cell>
          <cell r="O8">
            <v>2.3569</v>
          </cell>
          <cell r="P8">
            <v>0</v>
          </cell>
          <cell r="Q8">
            <v>0</v>
          </cell>
          <cell r="W8">
            <v>1.0064</v>
          </cell>
          <cell r="AC8">
            <v>1180</v>
          </cell>
          <cell r="AD8">
            <v>1119.4000000000001</v>
          </cell>
          <cell r="AE8">
            <v>1170.2</v>
          </cell>
          <cell r="AG8">
            <v>0</v>
          </cell>
          <cell r="AP8">
            <v>2434.0160000000001</v>
          </cell>
          <cell r="AY8">
            <v>2.24E-2</v>
          </cell>
          <cell r="AZ8">
            <v>0.1391</v>
          </cell>
          <cell r="BB8">
            <v>1581.3</v>
          </cell>
          <cell r="BC8">
            <v>1735.7</v>
          </cell>
          <cell r="BD8">
            <v>1823</v>
          </cell>
          <cell r="BF8">
            <v>0</v>
          </cell>
          <cell r="BJ8">
            <v>90.3</v>
          </cell>
          <cell r="BK8">
            <v>1349.9</v>
          </cell>
          <cell r="BL8">
            <v>1998.7</v>
          </cell>
          <cell r="BM8">
            <v>-0.16039999999999999</v>
          </cell>
          <cell r="BN8">
            <v>3273.2909999999997</v>
          </cell>
          <cell r="BO8">
            <v>3773.6099999999997</v>
          </cell>
          <cell r="BQ8">
            <v>30.901206540033666</v>
          </cell>
          <cell r="BR8">
            <v>2413.5421666090692</v>
          </cell>
          <cell r="BS8">
            <v>4996.0322848807727</v>
          </cell>
          <cell r="BT8">
            <v>1352.916885843325</v>
          </cell>
          <cell r="BU8">
            <v>2800.5379536956825</v>
          </cell>
          <cell r="BV8">
            <v>130.30617038216559</v>
          </cell>
          <cell r="BX8">
            <v>2.7799999999999998E-2</v>
          </cell>
          <cell r="BY8">
            <v>0.1714</v>
          </cell>
          <cell r="CA8">
            <v>1951.6</v>
          </cell>
          <cell r="CB8">
            <v>2339.8000000000002</v>
          </cell>
          <cell r="CC8">
            <v>2466.8000000000002</v>
          </cell>
          <cell r="CE8">
            <v>0</v>
          </cell>
          <cell r="CI8">
            <v>151.1</v>
          </cell>
          <cell r="CJ8">
            <v>1873.8</v>
          </cell>
          <cell r="CK8">
            <v>2522.3000000000002</v>
          </cell>
          <cell r="CL8">
            <v>2.6737000000000002</v>
          </cell>
          <cell r="CM8">
            <v>4000.7799999999993</v>
          </cell>
          <cell r="CN8">
            <v>5056.9399999999996</v>
          </cell>
          <cell r="CP8">
            <v>47.496201839682982</v>
          </cell>
          <cell r="CQ8">
            <v>3145.783676605879</v>
          </cell>
          <cell r="CR8">
            <v>6448.8565370420511</v>
          </cell>
          <cell r="CS8">
            <v>1879.8823500421508</v>
          </cell>
          <cell r="CT8">
            <v>3853.7588175864089</v>
          </cell>
          <cell r="CU8">
            <v>159.2667197452229</v>
          </cell>
          <cell r="CW8">
            <v>1.9699999999999999E-2</v>
          </cell>
          <cell r="CX8">
            <v>0.12230000000000001</v>
          </cell>
          <cell r="CZ8">
            <v>1113.9000000000001</v>
          </cell>
          <cell r="DA8">
            <v>925.7</v>
          </cell>
          <cell r="DB8">
            <v>969.6</v>
          </cell>
          <cell r="DD8">
            <v>0</v>
          </cell>
          <cell r="DH8">
            <v>39.799999999999997</v>
          </cell>
          <cell r="DI8">
            <v>647.6</v>
          </cell>
          <cell r="DJ8">
            <v>1326.7</v>
          </cell>
          <cell r="DK8">
            <v>-1.2313000000000001</v>
          </cell>
          <cell r="DL8">
            <v>2305.7730000000001</v>
          </cell>
          <cell r="DM8">
            <v>2007.0719999999999</v>
          </cell>
          <cell r="DO8">
            <v>14.750508408224942</v>
          </cell>
          <cell r="DP8">
            <v>1476.8556767673679</v>
          </cell>
          <cell r="DQ8">
            <v>3057.0912509084515</v>
          </cell>
          <cell r="DR8">
            <v>648.82185536555414</v>
          </cell>
          <cell r="DS8">
            <v>1343.0612406066971</v>
          </cell>
          <cell r="DT8">
            <v>91.790326433121024</v>
          </cell>
          <cell r="DV8">
            <v>3.4799999999999998E-2</v>
          </cell>
          <cell r="DW8">
            <v>0.21340000000000001</v>
          </cell>
          <cell r="DY8">
            <v>1745.1</v>
          </cell>
          <cell r="DZ8">
            <v>1365</v>
          </cell>
          <cell r="EA8">
            <v>1442.6</v>
          </cell>
          <cell r="EC8">
            <v>0</v>
          </cell>
          <cell r="EG8">
            <v>100.3</v>
          </cell>
          <cell r="EH8">
            <v>939.3</v>
          </cell>
          <cell r="EI8">
            <v>2058.1</v>
          </cell>
          <cell r="EJ8">
            <v>0.215</v>
          </cell>
          <cell r="EK8">
            <v>3560.0039999999999</v>
          </cell>
          <cell r="EL8">
            <v>2942.904</v>
          </cell>
          <cell r="EN8">
            <v>41.611087855401074</v>
          </cell>
          <cell r="EO8">
            <v>2264.5353143636335</v>
          </cell>
          <cell r="EP8">
            <v>4619.6520413018125</v>
          </cell>
          <cell r="EQ8">
            <v>944.6399208163923</v>
          </cell>
          <cell r="ER8">
            <v>1927.0654384654404</v>
          </cell>
          <cell r="ES8">
            <v>141.71990445859871</v>
          </cell>
        </row>
        <row r="9">
          <cell r="B9">
            <v>1.2421</v>
          </cell>
          <cell r="D9">
            <v>3.0263</v>
          </cell>
          <cell r="F9">
            <v>15</v>
          </cell>
          <cell r="G9">
            <v>0</v>
          </cell>
          <cell r="K9">
            <v>0</v>
          </cell>
          <cell r="M9">
            <v>0.24399999999999999</v>
          </cell>
          <cell r="N9">
            <v>-0.32079999999999997</v>
          </cell>
          <cell r="O9">
            <v>2.42</v>
          </cell>
          <cell r="P9">
            <v>0</v>
          </cell>
          <cell r="Q9">
            <v>0</v>
          </cell>
          <cell r="W9">
            <v>1.2421</v>
          </cell>
          <cell r="AC9">
            <v>1152.5</v>
          </cell>
          <cell r="AD9">
            <v>1091.0999999999999</v>
          </cell>
          <cell r="AE9">
            <v>1142.5</v>
          </cell>
          <cell r="AG9">
            <v>0</v>
          </cell>
          <cell r="AP9">
            <v>2936.2249999999999</v>
          </cell>
          <cell r="AY9">
            <v>2.1700000000000001E-2</v>
          </cell>
          <cell r="AZ9">
            <v>0.16619999999999999</v>
          </cell>
          <cell r="BB9">
            <v>1527.5</v>
          </cell>
          <cell r="BC9">
            <v>1667.5</v>
          </cell>
          <cell r="BD9">
            <v>1756.5</v>
          </cell>
          <cell r="BF9">
            <v>0</v>
          </cell>
          <cell r="BJ9">
            <v>103.2</v>
          </cell>
          <cell r="BK9">
            <v>1298.9000000000001</v>
          </cell>
          <cell r="BL9">
            <v>1929.3</v>
          </cell>
          <cell r="BM9">
            <v>-0.39950000000000002</v>
          </cell>
          <cell r="BN9">
            <v>3895.1249999999995</v>
          </cell>
          <cell r="BO9">
            <v>4479.0749999999998</v>
          </cell>
          <cell r="BQ9">
            <v>38.08622564689535</v>
          </cell>
          <cell r="BR9">
            <v>2328.0871847935591</v>
          </cell>
          <cell r="BS9">
            <v>5936.6223212235755</v>
          </cell>
          <cell r="BT9">
            <v>1302.9932655236557</v>
          </cell>
          <cell r="BU9">
            <v>3322.6328270853219</v>
          </cell>
          <cell r="BV9">
            <v>155.06070859872608</v>
          </cell>
          <cell r="BX9">
            <v>2.6800000000000001E-2</v>
          </cell>
          <cell r="BY9">
            <v>0.20449999999999999</v>
          </cell>
          <cell r="CA9">
            <v>1880.3</v>
          </cell>
          <cell r="CB9">
            <v>2245.6</v>
          </cell>
          <cell r="CC9">
            <v>2376.9</v>
          </cell>
          <cell r="CE9">
            <v>0</v>
          </cell>
          <cell r="CI9">
            <v>173.8</v>
          </cell>
          <cell r="CJ9">
            <v>1804</v>
          </cell>
          <cell r="CK9">
            <v>2429.8000000000002</v>
          </cell>
          <cell r="CL9">
            <v>1.0051000000000001</v>
          </cell>
          <cell r="CM9">
            <v>4775.9619999999995</v>
          </cell>
          <cell r="CN9">
            <v>6037.326</v>
          </cell>
          <cell r="CP9">
            <v>54.892827519362129</v>
          </cell>
          <cell r="CQ9">
            <v>3031.2621925527988</v>
          </cell>
          <cell r="CR9">
            <v>7699.4059690841086</v>
          </cell>
          <cell r="CS9">
            <v>1812.3527360864384</v>
          </cell>
          <cell r="CT9">
            <v>4603.375949659554</v>
          </cell>
          <cell r="CU9">
            <v>190.12587579617832</v>
          </cell>
          <cell r="CW9">
            <v>1.9E-2</v>
          </cell>
          <cell r="CX9">
            <v>0.1457</v>
          </cell>
          <cell r="CZ9">
            <v>1077.5</v>
          </cell>
          <cell r="DA9">
            <v>895.5</v>
          </cell>
          <cell r="DB9">
            <v>940</v>
          </cell>
          <cell r="DD9">
            <v>0</v>
          </cell>
          <cell r="DH9">
            <v>45.2</v>
          </cell>
          <cell r="DI9">
            <v>628.29999999999995</v>
          </cell>
          <cell r="DJ9">
            <v>1283.8</v>
          </cell>
          <cell r="DK9">
            <v>-1.2397</v>
          </cell>
          <cell r="DL9">
            <v>2758.4</v>
          </cell>
          <cell r="DM9">
            <v>2406.4</v>
          </cell>
          <cell r="DO9">
            <v>17.531172491705359</v>
          </cell>
          <cell r="DP9">
            <v>1430.0162131948014</v>
          </cell>
          <cell r="DQ9">
            <v>3660.8415057786915</v>
          </cell>
          <cell r="DR9">
            <v>629.92374935384044</v>
          </cell>
          <cell r="DS9">
            <v>1612.6047983458316</v>
          </cell>
          <cell r="DT9">
            <v>109.80891719745223</v>
          </cell>
          <cell r="DV9">
            <v>3.3000000000000002E-2</v>
          </cell>
          <cell r="DW9">
            <v>0.24990000000000001</v>
          </cell>
          <cell r="DY9">
            <v>1658.1</v>
          </cell>
          <cell r="DZ9">
            <v>1295.4000000000001</v>
          </cell>
          <cell r="EA9">
            <v>1374.8</v>
          </cell>
          <cell r="EC9">
            <v>0</v>
          </cell>
          <cell r="EG9">
            <v>112.7</v>
          </cell>
          <cell r="EH9">
            <v>895.5</v>
          </cell>
          <cell r="EI9">
            <v>1956.3</v>
          </cell>
          <cell r="EJ9">
            <v>-0.25330000000000003</v>
          </cell>
          <cell r="EK9">
            <v>4178.4119999999994</v>
          </cell>
          <cell r="EL9">
            <v>3464.4960000000001</v>
          </cell>
          <cell r="EN9">
            <v>46.569257811815412</v>
          </cell>
          <cell r="EO9">
            <v>2154.4677370524723</v>
          </cell>
          <cell r="EP9">
            <v>5429.25869737223</v>
          </cell>
          <cell r="EQ9">
            <v>902.56387031611234</v>
          </cell>
          <cell r="ER9">
            <v>2274.460953196603</v>
          </cell>
          <cell r="ES9">
            <v>166.33805732484072</v>
          </cell>
        </row>
        <row r="10">
          <cell r="B10">
            <v>1.4778</v>
          </cell>
          <cell r="D10">
            <v>3.0893999999999999</v>
          </cell>
          <cell r="F10">
            <v>15</v>
          </cell>
          <cell r="G10">
            <v>0</v>
          </cell>
          <cell r="K10">
            <v>0</v>
          </cell>
          <cell r="M10">
            <v>0.24399999999999999</v>
          </cell>
          <cell r="N10">
            <v>-0.25769999999999998</v>
          </cell>
          <cell r="O10">
            <v>2.4832000000000001</v>
          </cell>
          <cell r="P10">
            <v>0</v>
          </cell>
          <cell r="Q10">
            <v>0</v>
          </cell>
          <cell r="W10">
            <v>1.4778</v>
          </cell>
          <cell r="AC10">
            <v>1201.2</v>
          </cell>
          <cell r="AD10">
            <v>1138.2</v>
          </cell>
          <cell r="AE10">
            <v>1192.0999999999999</v>
          </cell>
          <cell r="AG10">
            <v>0</v>
          </cell>
          <cell r="AP10">
            <v>3647.8259999999996</v>
          </cell>
          <cell r="AY10">
            <v>2.2800000000000001E-2</v>
          </cell>
          <cell r="AZ10">
            <v>0.2087</v>
          </cell>
          <cell r="BB10">
            <v>1607.7</v>
          </cell>
          <cell r="BC10">
            <v>1756.9</v>
          </cell>
          <cell r="BD10">
            <v>1850.9</v>
          </cell>
          <cell r="BF10">
            <v>0</v>
          </cell>
          <cell r="BJ10">
            <v>109.5</v>
          </cell>
          <cell r="BK10">
            <v>1369.2</v>
          </cell>
          <cell r="BL10">
            <v>2031.2</v>
          </cell>
          <cell r="BM10">
            <v>-0.25240000000000001</v>
          </cell>
          <cell r="BN10">
            <v>4903.4849999999997</v>
          </cell>
          <cell r="BO10">
            <v>5645.2449999999999</v>
          </cell>
          <cell r="BQ10">
            <v>39.486655691771482</v>
          </cell>
          <cell r="BR10">
            <v>2452.034324800532</v>
          </cell>
          <cell r="BS10">
            <v>7478.7046906416217</v>
          </cell>
          <cell r="BT10">
            <v>1373.5715816804016</v>
          </cell>
          <cell r="BU10">
            <v>4189.3933241252244</v>
          </cell>
          <cell r="BV10">
            <v>195.20242834394904</v>
          </cell>
          <cell r="BX10">
            <v>2.87E-2</v>
          </cell>
          <cell r="BY10">
            <v>0.26090000000000002</v>
          </cell>
          <cell r="CA10">
            <v>2011.6</v>
          </cell>
          <cell r="CB10">
            <v>2418</v>
          </cell>
          <cell r="CC10">
            <v>2559</v>
          </cell>
          <cell r="CE10">
            <v>0</v>
          </cell>
          <cell r="CI10">
            <v>185.7</v>
          </cell>
          <cell r="CJ10">
            <v>1945.5</v>
          </cell>
          <cell r="CK10">
            <v>2603.6</v>
          </cell>
          <cell r="CL10">
            <v>3.5213999999999999</v>
          </cell>
          <cell r="CM10">
            <v>6095.1479999999992</v>
          </cell>
          <cell r="CN10">
            <v>7753.7699999999995</v>
          </cell>
          <cell r="CP10">
            <v>60.123997494359394</v>
          </cell>
          <cell r="CQ10">
            <v>3255.4857855625787</v>
          </cell>
          <cell r="CR10">
            <v>9864.1219302546124</v>
          </cell>
          <cell r="CS10">
            <v>1954.3425339484377</v>
          </cell>
          <cell r="CT10">
            <v>5921.6578778637659</v>
          </cell>
          <cell r="CU10">
            <v>242.64124203821652</v>
          </cell>
          <cell r="CW10">
            <v>1.9900000000000001E-2</v>
          </cell>
          <cell r="CX10">
            <v>0.182</v>
          </cell>
          <cell r="CZ10">
            <v>1127.9000000000001</v>
          </cell>
          <cell r="DA10">
            <v>936.5</v>
          </cell>
          <cell r="DB10">
            <v>983.9</v>
          </cell>
          <cell r="DD10">
            <v>0</v>
          </cell>
          <cell r="DH10">
            <v>49.6</v>
          </cell>
          <cell r="DI10">
            <v>657.5</v>
          </cell>
          <cell r="DJ10">
            <v>1343.8</v>
          </cell>
          <cell r="DK10">
            <v>-1.6796</v>
          </cell>
          <cell r="DL10">
            <v>3440.0950000000003</v>
          </cell>
          <cell r="DM10">
            <v>3000.895</v>
          </cell>
          <cell r="DO10">
            <v>19.056757802915428</v>
          </cell>
          <cell r="DP10">
            <v>1496.8516459556038</v>
          </cell>
          <cell r="DQ10">
            <v>4565.3975201645908</v>
          </cell>
          <cell r="DR10">
            <v>659.36819001222671</v>
          </cell>
          <cell r="DS10">
            <v>2011.0729795372913</v>
          </cell>
          <cell r="DT10">
            <v>136.94645700636943</v>
          </cell>
          <cell r="DV10">
            <v>3.5799999999999998E-2</v>
          </cell>
          <cell r="DW10">
            <v>0.32350000000000001</v>
          </cell>
          <cell r="DY10">
            <v>1789.1</v>
          </cell>
          <cell r="DZ10">
            <v>1394.1</v>
          </cell>
          <cell r="EA10">
            <v>1481</v>
          </cell>
          <cell r="EC10">
            <v>0</v>
          </cell>
          <cell r="EG10">
            <v>125.6</v>
          </cell>
          <cell r="EH10">
            <v>963.6</v>
          </cell>
          <cell r="EI10">
            <v>2110.1999999999998</v>
          </cell>
          <cell r="EJ10">
            <v>-0.4955</v>
          </cell>
          <cell r="EK10">
            <v>5403.0819999999994</v>
          </cell>
          <cell r="EL10">
            <v>4472.62</v>
          </cell>
          <cell r="EN10">
            <v>53.552713812119798</v>
          </cell>
          <cell r="EO10">
            <v>2323.197012739126</v>
          </cell>
          <cell r="EP10">
            <v>7016.0549784721607</v>
          </cell>
          <cell r="EQ10">
            <v>971.75116156349418</v>
          </cell>
          <cell r="ER10">
            <v>2934.6885079217523</v>
          </cell>
          <cell r="ES10">
            <v>215.09084394904457</v>
          </cell>
        </row>
        <row r="11">
          <cell r="B11">
            <v>1.7135</v>
          </cell>
          <cell r="D11">
            <v>3.1526000000000001</v>
          </cell>
          <cell r="F11">
            <v>15</v>
          </cell>
          <cell r="G11">
            <v>0</v>
          </cell>
          <cell r="K11">
            <v>0</v>
          </cell>
          <cell r="M11">
            <v>0.24399999999999999</v>
          </cell>
          <cell r="N11">
            <v>-0.19450000000000001</v>
          </cell>
          <cell r="O11">
            <v>2.5463</v>
          </cell>
          <cell r="P11">
            <v>0</v>
          </cell>
          <cell r="Q11">
            <v>0</v>
          </cell>
          <cell r="W11">
            <v>1.7135</v>
          </cell>
          <cell r="AC11">
            <v>1179.2</v>
          </cell>
          <cell r="AD11">
            <v>1117.2</v>
          </cell>
          <cell r="AE11">
            <v>1167.9000000000001</v>
          </cell>
          <cell r="AG11">
            <v>0</v>
          </cell>
          <cell r="AP11">
            <v>4157.7240000000002</v>
          </cell>
          <cell r="AY11">
            <v>2.24E-2</v>
          </cell>
          <cell r="AZ11">
            <v>0.23810000000000001</v>
          </cell>
          <cell r="BB11">
            <v>1576.7</v>
          </cell>
          <cell r="BC11">
            <v>1728.2</v>
          </cell>
          <cell r="BD11">
            <v>1815</v>
          </cell>
          <cell r="BF11">
            <v>0</v>
          </cell>
          <cell r="BJ11">
            <v>89.7</v>
          </cell>
          <cell r="BK11">
            <v>1343.3</v>
          </cell>
          <cell r="BL11">
            <v>1992.2</v>
          </cell>
          <cell r="BM11">
            <v>-0.21990000000000001</v>
          </cell>
          <cell r="BN11">
            <v>5597.2849999999999</v>
          </cell>
          <cell r="BO11">
            <v>6443.25</v>
          </cell>
          <cell r="BQ11">
            <v>31.128329941651632</v>
          </cell>
          <cell r="BR11">
            <v>2404.4462605764347</v>
          </cell>
          <cell r="BS11">
            <v>8535.7842250463436</v>
          </cell>
          <cell r="BT11">
            <v>1346.2915657464396</v>
          </cell>
          <cell r="BU11">
            <v>4779.3350583998599</v>
          </cell>
          <cell r="BV11">
            <v>222.82185509554139</v>
          </cell>
          <cell r="BX11">
            <v>2.8000000000000001E-2</v>
          </cell>
          <cell r="BY11">
            <v>0.2974</v>
          </cell>
          <cell r="CA11">
            <v>1969.1</v>
          </cell>
          <cell r="CB11">
            <v>2375.6</v>
          </cell>
          <cell r="CC11">
            <v>2504.8000000000002</v>
          </cell>
          <cell r="CE11">
            <v>0</v>
          </cell>
          <cell r="CI11">
            <v>153.80000000000001</v>
          </cell>
          <cell r="CJ11">
            <v>1905.8</v>
          </cell>
          <cell r="CK11">
            <v>2549.1</v>
          </cell>
          <cell r="CL11">
            <v>2.6880000000000002</v>
          </cell>
          <cell r="CM11">
            <v>6970.6139999999996</v>
          </cell>
          <cell r="CN11">
            <v>8866.9920000000002</v>
          </cell>
          <cell r="CP11">
            <v>47.501617805045342</v>
          </cell>
          <cell r="CQ11">
            <v>3186.4775050202375</v>
          </cell>
          <cell r="CR11">
            <v>11280.130367771641</v>
          </cell>
          <cell r="CS11">
            <v>1911.9958368155512</v>
          </cell>
          <cell r="CT11">
            <v>6768.4652623270513</v>
          </cell>
          <cell r="CU11">
            <v>277.49259554140127</v>
          </cell>
          <cell r="CW11">
            <v>1.95E-2</v>
          </cell>
          <cell r="CX11">
            <v>0.20760000000000001</v>
          </cell>
          <cell r="CZ11">
            <v>1106.7</v>
          </cell>
          <cell r="DA11">
            <v>920.6</v>
          </cell>
          <cell r="DB11">
            <v>964.9</v>
          </cell>
          <cell r="DD11">
            <v>0</v>
          </cell>
          <cell r="DH11">
            <v>41.5</v>
          </cell>
          <cell r="DI11">
            <v>644.9</v>
          </cell>
          <cell r="DJ11">
            <v>1318.6</v>
          </cell>
          <cell r="DK11">
            <v>-1.6741999999999999</v>
          </cell>
          <cell r="DL11">
            <v>3928.7849999999999</v>
          </cell>
          <cell r="DM11">
            <v>3425.3949999999995</v>
          </cell>
          <cell r="DO11">
            <v>15.933951241765451</v>
          </cell>
          <cell r="DP11">
            <v>1468.4427874452581</v>
          </cell>
          <cell r="DQ11">
            <v>5212.9718954306663</v>
          </cell>
          <cell r="DR11">
            <v>646.23390502201289</v>
          </cell>
          <cell r="DS11">
            <v>2294.1303628281457</v>
          </cell>
          <cell r="DT11">
            <v>156.40067675159236</v>
          </cell>
          <cell r="DV11">
            <v>3.4599999999999999E-2</v>
          </cell>
          <cell r="DW11">
            <v>0.3659</v>
          </cell>
          <cell r="DY11">
            <v>1738.9</v>
          </cell>
          <cell r="DZ11">
            <v>1361.5</v>
          </cell>
          <cell r="EA11">
            <v>1439.2</v>
          </cell>
          <cell r="EC11">
            <v>0</v>
          </cell>
          <cell r="EG11">
            <v>100.3</v>
          </cell>
          <cell r="EH11">
            <v>937.4</v>
          </cell>
          <cell r="EI11">
            <v>2051.3000000000002</v>
          </cell>
          <cell r="EJ11">
            <v>0.31440000000000001</v>
          </cell>
          <cell r="EK11">
            <v>6120.9280000000008</v>
          </cell>
          <cell r="EL11">
            <v>5065.9840000000004</v>
          </cell>
          <cell r="EN11">
            <v>40.70898436672465</v>
          </cell>
          <cell r="EO11">
            <v>2257.5673943428578</v>
          </cell>
          <cell r="EP11">
            <v>7946.63722808686</v>
          </cell>
          <cell r="EQ11">
            <v>942.75068284249994</v>
          </cell>
          <cell r="ER11">
            <v>3318.4824036055998</v>
          </cell>
          <cell r="ES11">
            <v>243.6675159235669</v>
          </cell>
        </row>
        <row r="12">
          <cell r="B12">
            <v>1.9492</v>
          </cell>
          <cell r="D12">
            <v>3.2157</v>
          </cell>
          <cell r="F12">
            <v>15</v>
          </cell>
          <cell r="G12">
            <v>0</v>
          </cell>
          <cell r="K12">
            <v>0</v>
          </cell>
          <cell r="M12">
            <v>0.24399999999999999</v>
          </cell>
          <cell r="N12">
            <v>-0.13139999999999999</v>
          </cell>
          <cell r="O12">
            <v>2.6095000000000002</v>
          </cell>
          <cell r="P12">
            <v>0</v>
          </cell>
          <cell r="Q12">
            <v>0</v>
          </cell>
          <cell r="W12">
            <v>1.9492</v>
          </cell>
          <cell r="AC12">
            <v>1146.2</v>
          </cell>
          <cell r="AD12">
            <v>1081.3</v>
          </cell>
          <cell r="AE12">
            <v>1132.5999999999999</v>
          </cell>
          <cell r="AG12">
            <v>0</v>
          </cell>
          <cell r="AP12">
            <v>4587.03</v>
          </cell>
          <cell r="AY12">
            <v>2.1700000000000001E-2</v>
          </cell>
          <cell r="AZ12">
            <v>0.26279999999999998</v>
          </cell>
          <cell r="BB12">
            <v>1528.7</v>
          </cell>
          <cell r="BC12">
            <v>1672.5</v>
          </cell>
          <cell r="BD12">
            <v>1761.4</v>
          </cell>
          <cell r="BF12">
            <v>0</v>
          </cell>
          <cell r="BJ12">
            <v>102.2</v>
          </cell>
          <cell r="BK12">
            <v>1303.3</v>
          </cell>
          <cell r="BL12">
            <v>1931.8</v>
          </cell>
          <cell r="BM12">
            <v>-0.87070000000000003</v>
          </cell>
          <cell r="BN12">
            <v>6160.661000000001</v>
          </cell>
          <cell r="BO12">
            <v>7098.4420000000009</v>
          </cell>
          <cell r="BQ12">
            <v>36.342205843472577</v>
          </cell>
          <cell r="BR12">
            <v>2332.5708928133354</v>
          </cell>
          <cell r="BS12">
            <v>9400.2606980377423</v>
          </cell>
          <cell r="BT12">
            <v>1307.3009332208096</v>
          </cell>
          <cell r="BU12">
            <v>5268.4227608798628</v>
          </cell>
          <cell r="BV12">
            <v>245.24924363057329</v>
          </cell>
          <cell r="BX12">
            <v>2.6700000000000002E-2</v>
          </cell>
          <cell r="BY12">
            <v>0.3221</v>
          </cell>
          <cell r="CA12">
            <v>1870.5</v>
          </cell>
          <cell r="CB12">
            <v>2224.9</v>
          </cell>
          <cell r="CC12">
            <v>2355.5</v>
          </cell>
          <cell r="CE12">
            <v>0</v>
          </cell>
          <cell r="CI12">
            <v>173.7</v>
          </cell>
          <cell r="CJ12">
            <v>1785.7</v>
          </cell>
          <cell r="CK12">
            <v>2414.8000000000002</v>
          </cell>
          <cell r="CL12">
            <v>1.5254000000000001</v>
          </cell>
          <cell r="CM12">
            <v>7519.4099999999989</v>
          </cell>
          <cell r="CN12">
            <v>9469.1099999999988</v>
          </cell>
          <cell r="CP12">
            <v>56.877187955389964</v>
          </cell>
          <cell r="CQ12">
            <v>3008.3475896245768</v>
          </cell>
          <cell r="CR12">
            <v>12093.557310290798</v>
          </cell>
          <cell r="CS12">
            <v>1794.1282507111916</v>
          </cell>
          <cell r="CT12">
            <v>7212.39556785899</v>
          </cell>
          <cell r="CU12">
            <v>299.33957006369423</v>
          </cell>
          <cell r="CW12">
            <v>1.89E-2</v>
          </cell>
          <cell r="CX12">
            <v>0.2293</v>
          </cell>
          <cell r="CZ12">
            <v>1074.3</v>
          </cell>
          <cell r="DA12">
            <v>892.4</v>
          </cell>
          <cell r="DB12">
            <v>937.4</v>
          </cell>
          <cell r="DD12">
            <v>0</v>
          </cell>
          <cell r="DH12">
            <v>46.8</v>
          </cell>
          <cell r="DI12">
            <v>626.5</v>
          </cell>
          <cell r="DJ12">
            <v>1280.0999999999999</v>
          </cell>
          <cell r="DK12">
            <v>-1.7431000000000001</v>
          </cell>
          <cell r="DL12">
            <v>4340.1719999999996</v>
          </cell>
          <cell r="DM12">
            <v>3787.096</v>
          </cell>
          <cell r="DO12">
            <v>17.101842395120187</v>
          </cell>
          <cell r="DP12">
            <v>1425.9552938293682</v>
          </cell>
          <cell r="DQ12">
            <v>5760.8593870706472</v>
          </cell>
          <cell r="DR12">
            <v>628.2455650460256</v>
          </cell>
          <cell r="DS12">
            <v>2538.1120827859436</v>
          </cell>
          <cell r="DT12">
            <v>172.77754777070061</v>
          </cell>
          <cell r="DV12">
            <v>3.3000000000000002E-2</v>
          </cell>
          <cell r="DW12">
            <v>0.39629999999999999</v>
          </cell>
          <cell r="DY12">
            <v>1656.8</v>
          </cell>
          <cell r="DZ12">
            <v>1293.5</v>
          </cell>
          <cell r="EA12">
            <v>1373.9</v>
          </cell>
          <cell r="EC12">
            <v>0</v>
          </cell>
          <cell r="EG12">
            <v>115.3</v>
          </cell>
          <cell r="EH12">
            <v>894.6</v>
          </cell>
          <cell r="EI12">
            <v>1954.8</v>
          </cell>
          <cell r="EJ12">
            <v>-0.89370000000000005</v>
          </cell>
          <cell r="EK12">
            <v>6627.2</v>
          </cell>
          <cell r="EL12">
            <v>5495.6</v>
          </cell>
          <cell r="EN12">
            <v>48.074498487087808</v>
          </cell>
          <cell r="EO12">
            <v>2152.86931558792</v>
          </cell>
          <cell r="EP12">
            <v>8611.4772623516801</v>
          </cell>
          <cell r="EQ12">
            <v>901.99958425711043</v>
          </cell>
          <cell r="ER12">
            <v>3607.9983370284417</v>
          </cell>
          <cell r="ES12">
            <v>263.82165605095537</v>
          </cell>
        </row>
        <row r="13">
          <cell r="B13">
            <v>2.1848999999999998</v>
          </cell>
          <cell r="D13">
            <v>3.2789000000000001</v>
          </cell>
          <cell r="F13">
            <v>15</v>
          </cell>
          <cell r="G13">
            <v>0</v>
          </cell>
          <cell r="K13">
            <v>0</v>
          </cell>
          <cell r="M13">
            <v>0.24399999999999999</v>
          </cell>
          <cell r="N13">
            <v>-6.8199999999999997E-2</v>
          </cell>
          <cell r="O13">
            <v>2.6726000000000001</v>
          </cell>
          <cell r="P13">
            <v>0</v>
          </cell>
          <cell r="Q13">
            <v>0</v>
          </cell>
          <cell r="W13">
            <v>2.1848999999999998</v>
          </cell>
          <cell r="AC13">
            <v>895.7</v>
          </cell>
          <cell r="AD13">
            <v>788.8</v>
          </cell>
          <cell r="AE13">
            <v>839.7</v>
          </cell>
          <cell r="AG13">
            <v>0</v>
          </cell>
          <cell r="AP13">
            <v>3761.8560000000007</v>
          </cell>
          <cell r="AY13">
            <v>1.6299999999999999E-2</v>
          </cell>
          <cell r="AZ13">
            <v>0.21779999999999999</v>
          </cell>
          <cell r="BB13">
            <v>1142.7</v>
          </cell>
          <cell r="BC13">
            <v>1108.7</v>
          </cell>
          <cell r="BD13">
            <v>1192.3</v>
          </cell>
          <cell r="BF13">
            <v>0</v>
          </cell>
          <cell r="BJ13">
            <v>143.69999999999999</v>
          </cell>
          <cell r="BK13">
            <v>849.3</v>
          </cell>
          <cell r="BL13">
            <v>1410.3</v>
          </cell>
          <cell r="BM13">
            <v>6.6401000000000003</v>
          </cell>
          <cell r="BN13">
            <v>5096.442</v>
          </cell>
          <cell r="BO13">
            <v>5317.6579999999994</v>
          </cell>
          <cell r="BQ13">
            <v>59.137456353693253</v>
          </cell>
          <cell r="BR13">
            <v>1652.5453912071521</v>
          </cell>
          <cell r="BS13">
            <v>7370.3524447838981</v>
          </cell>
          <cell r="BT13">
            <v>861.37110469297716</v>
          </cell>
          <cell r="BU13">
            <v>3841.7151269306783</v>
          </cell>
          <cell r="BV13">
            <v>202.88383757961782</v>
          </cell>
          <cell r="BX13">
            <v>1.9400000000000001E-2</v>
          </cell>
          <cell r="BY13">
            <v>0.25879999999999997</v>
          </cell>
          <cell r="CA13">
            <v>1353.7</v>
          </cell>
          <cell r="CB13">
            <v>1409.7</v>
          </cell>
          <cell r="CC13">
            <v>1530.1</v>
          </cell>
          <cell r="CE13">
            <v>0</v>
          </cell>
          <cell r="CI13">
            <v>219.2</v>
          </cell>
          <cell r="CJ13">
            <v>1115.0999999999999</v>
          </cell>
          <cell r="CK13">
            <v>1699.7</v>
          </cell>
          <cell r="CL13">
            <v>10.007999999999999</v>
          </cell>
          <cell r="CM13">
            <v>6010.4280000000008</v>
          </cell>
          <cell r="CN13">
            <v>6793.6440000000002</v>
          </cell>
          <cell r="CP13">
            <v>80.983937712004064</v>
          </cell>
          <cell r="CQ13">
            <v>2044.6214172799814</v>
          </cell>
          <cell r="CR13">
            <v>9078.1190927231182</v>
          </cell>
          <cell r="CS13">
            <v>1136.4403415929935</v>
          </cell>
          <cell r="CT13">
            <v>5045.7951166728917</v>
          </cell>
          <cell r="CU13">
            <v>239.26863057324843</v>
          </cell>
          <cell r="CW13">
            <v>1.44E-2</v>
          </cell>
          <cell r="CX13">
            <v>0.19370000000000001</v>
          </cell>
          <cell r="CZ13">
            <v>837.6</v>
          </cell>
          <cell r="DA13">
            <v>696.6</v>
          </cell>
          <cell r="DB13">
            <v>747.1</v>
          </cell>
          <cell r="DD13">
            <v>0</v>
          </cell>
          <cell r="DH13">
            <v>84.4</v>
          </cell>
          <cell r="DI13">
            <v>501.1</v>
          </cell>
          <cell r="DJ13">
            <v>1001.2</v>
          </cell>
          <cell r="DK13">
            <v>1.4408000000000001</v>
          </cell>
          <cell r="DL13">
            <v>3744.0720000000001</v>
          </cell>
          <cell r="DM13">
            <v>3339.5369999999998</v>
          </cell>
          <cell r="DO13">
            <v>32.297817041124567</v>
          </cell>
          <cell r="DP13">
            <v>1122.7760284224098</v>
          </cell>
          <cell r="DQ13">
            <v>5018.8088470481716</v>
          </cell>
          <cell r="DR13">
            <v>508.15801676250271</v>
          </cell>
          <cell r="DS13">
            <v>2271.4663349283869</v>
          </cell>
          <cell r="DT13">
            <v>149.04745222929935</v>
          </cell>
          <cell r="DV13">
            <v>2.35E-2</v>
          </cell>
          <cell r="DW13">
            <v>0.31209999999999999</v>
          </cell>
          <cell r="DY13">
            <v>1246.5999999999999</v>
          </cell>
          <cell r="DZ13">
            <v>977.1</v>
          </cell>
          <cell r="EA13">
            <v>1067</v>
          </cell>
          <cell r="EC13">
            <v>0</v>
          </cell>
          <cell r="EG13">
            <v>170</v>
          </cell>
          <cell r="EH13">
            <v>697.7</v>
          </cell>
          <cell r="EI13">
            <v>1477</v>
          </cell>
          <cell r="EJ13">
            <v>4.1554000000000002</v>
          </cell>
          <cell r="EK13">
            <v>5509.9719999999998</v>
          </cell>
          <cell r="EL13">
            <v>4716.1400000000003</v>
          </cell>
          <cell r="EN13">
            <v>68.035939379750999</v>
          </cell>
          <cell r="EO13">
            <v>1642.3197892006294</v>
          </cell>
          <cell r="EP13">
            <v>7259.0534682667821</v>
          </cell>
          <cell r="EQ13">
            <v>718.11231015767999</v>
          </cell>
          <cell r="ER13">
            <v>3174.0564108969456</v>
          </cell>
          <cell r="ES13">
            <v>219.34601910828025</v>
          </cell>
        </row>
        <row r="14">
          <cell r="B14">
            <v>2.3641000000000001</v>
          </cell>
          <cell r="D14">
            <v>3.3180999999999998</v>
          </cell>
          <cell r="F14">
            <v>15</v>
          </cell>
          <cell r="G14">
            <v>0</v>
          </cell>
          <cell r="K14">
            <v>0</v>
          </cell>
          <cell r="M14">
            <v>0.184</v>
          </cell>
          <cell r="N14">
            <v>-2.9000000000000001E-2</v>
          </cell>
          <cell r="O14">
            <v>2.7119</v>
          </cell>
          <cell r="P14">
            <v>0</v>
          </cell>
          <cell r="Q14">
            <v>0</v>
          </cell>
          <cell r="W14">
            <v>2.3641000000000001</v>
          </cell>
          <cell r="AC14">
            <v>806.7</v>
          </cell>
          <cell r="AD14">
            <v>687.4</v>
          </cell>
          <cell r="AE14">
            <v>713.6</v>
          </cell>
          <cell r="AG14">
            <v>0</v>
          </cell>
          <cell r="AP14">
            <v>3453.8240000000001</v>
          </cell>
          <cell r="AY14">
            <v>1.4999999999999999E-2</v>
          </cell>
          <cell r="AZ14">
            <v>0.2165</v>
          </cell>
          <cell r="BB14">
            <v>1063.3</v>
          </cell>
          <cell r="BC14">
            <v>993.8</v>
          </cell>
          <cell r="BD14">
            <v>1041.3</v>
          </cell>
          <cell r="BF14">
            <v>0</v>
          </cell>
          <cell r="BJ14">
            <v>145.6</v>
          </cell>
          <cell r="BK14">
            <v>723.2</v>
          </cell>
          <cell r="BL14">
            <v>1294.3</v>
          </cell>
          <cell r="BM14">
            <v>5.2617000000000003</v>
          </cell>
          <cell r="BN14">
            <v>5114.472999999999</v>
          </cell>
          <cell r="BO14">
            <v>5008.6529999999993</v>
          </cell>
          <cell r="BQ14">
            <v>65.05118973554508</v>
          </cell>
          <cell r="BR14">
            <v>1489.7751810256473</v>
          </cell>
          <cell r="BS14">
            <v>7165.8186207333629</v>
          </cell>
          <cell r="BT14">
            <v>737.71105454642611</v>
          </cell>
          <cell r="BU14">
            <v>3548.3901723683093</v>
          </cell>
          <cell r="BV14">
            <v>203.60163216560505</v>
          </cell>
          <cell r="BX14">
            <v>1.8599999999999998E-2</v>
          </cell>
          <cell r="BY14">
            <v>0.26750000000000002</v>
          </cell>
          <cell r="CA14">
            <v>1300.5</v>
          </cell>
          <cell r="CB14">
            <v>1272.3</v>
          </cell>
          <cell r="CC14">
            <v>1344.5</v>
          </cell>
          <cell r="CE14">
            <v>0</v>
          </cell>
          <cell r="CI14">
            <v>223.8</v>
          </cell>
          <cell r="CJ14">
            <v>947.8</v>
          </cell>
          <cell r="CK14">
            <v>1599.8</v>
          </cell>
          <cell r="CL14">
            <v>8.6996000000000002</v>
          </cell>
          <cell r="CM14">
            <v>6229.3950000000004</v>
          </cell>
          <cell r="CN14">
            <v>6440.1549999999997</v>
          </cell>
          <cell r="CP14">
            <v>92.710461827380641</v>
          </cell>
          <cell r="CQ14">
            <v>1872.904514384009</v>
          </cell>
          <cell r="CR14">
            <v>8971.2126238994024</v>
          </cell>
          <cell r="CS14">
            <v>973.86409729489469</v>
          </cell>
          <cell r="CT14">
            <v>4664.8090260425452</v>
          </cell>
          <cell r="CU14">
            <v>247.98546974522293</v>
          </cell>
          <cell r="CW14">
            <v>1.32E-2</v>
          </cell>
          <cell r="CX14">
            <v>0.1905</v>
          </cell>
          <cell r="CZ14">
            <v>777.2</v>
          </cell>
          <cell r="DA14">
            <v>673.7</v>
          </cell>
          <cell r="DB14">
            <v>705.5</v>
          </cell>
          <cell r="DD14">
            <v>0</v>
          </cell>
          <cell r="DH14">
            <v>95.6</v>
          </cell>
          <cell r="DI14">
            <v>475.1</v>
          </cell>
          <cell r="DJ14">
            <v>931.8</v>
          </cell>
          <cell r="DK14">
            <v>0.20630000000000001</v>
          </cell>
          <cell r="DL14">
            <v>3753.8760000000002</v>
          </cell>
          <cell r="DM14">
            <v>3407.5650000000001</v>
          </cell>
          <cell r="DO14">
            <v>35.710139436334416</v>
          </cell>
          <cell r="DP14">
            <v>1050.2907264181665</v>
          </cell>
          <cell r="DQ14">
            <v>5072.9042085997444</v>
          </cell>
          <cell r="DR14">
            <v>484.6229152650543</v>
          </cell>
          <cell r="DS14">
            <v>2340.7286807302121</v>
          </cell>
          <cell r="DT14">
            <v>149.43773885350319</v>
          </cell>
          <cell r="DV14">
            <v>2.3599999999999999E-2</v>
          </cell>
          <cell r="DW14">
            <v>0.33710000000000001</v>
          </cell>
          <cell r="DY14">
            <v>1285.2</v>
          </cell>
          <cell r="DZ14">
            <v>1046.2</v>
          </cell>
          <cell r="EA14">
            <v>1117.3</v>
          </cell>
          <cell r="EC14">
            <v>0</v>
          </cell>
          <cell r="EG14">
            <v>220.4</v>
          </cell>
          <cell r="EH14">
            <v>729.6</v>
          </cell>
          <cell r="EI14">
            <v>1525.3</v>
          </cell>
          <cell r="EJ14">
            <v>2.8561000000000001</v>
          </cell>
          <cell r="EK14">
            <v>6117.5519999999997</v>
          </cell>
          <cell r="EL14">
            <v>5318.348</v>
          </cell>
          <cell r="EN14">
            <v>86.035100438250524</v>
          </cell>
          <cell r="EO14">
            <v>1705.1194708875973</v>
          </cell>
          <cell r="EP14">
            <v>8116.3686814249631</v>
          </cell>
          <cell r="EQ14">
            <v>762.16292221545393</v>
          </cell>
          <cell r="ER14">
            <v>3627.8955097455605</v>
          </cell>
          <cell r="ES14">
            <v>243.53312101910825</v>
          </cell>
        </row>
        <row r="15">
          <cell r="B15">
            <v>2.5156999999999998</v>
          </cell>
          <cell r="D15">
            <v>3.3384</v>
          </cell>
          <cell r="F15">
            <v>16</v>
          </cell>
          <cell r="G15">
            <v>0</v>
          </cell>
          <cell r="K15">
            <v>0</v>
          </cell>
          <cell r="M15">
            <v>0.153</v>
          </cell>
          <cell r="N15">
            <v>-8.6999999999999994E-3</v>
          </cell>
          <cell r="O15">
            <v>2.7321</v>
          </cell>
          <cell r="P15">
            <v>0</v>
          </cell>
          <cell r="Q15">
            <v>0</v>
          </cell>
          <cell r="W15">
            <v>2.5156999999999998</v>
          </cell>
          <cell r="AC15">
            <v>765.4</v>
          </cell>
          <cell r="AD15">
            <v>642.4</v>
          </cell>
          <cell r="AE15">
            <v>653.29999999999995</v>
          </cell>
          <cell r="AG15">
            <v>0</v>
          </cell>
          <cell r="AP15">
            <v>3371.0279999999998</v>
          </cell>
          <cell r="AY15">
            <v>1.43E-2</v>
          </cell>
          <cell r="AZ15">
            <v>0.21940000000000001</v>
          </cell>
          <cell r="BB15">
            <v>1024.4000000000001</v>
          </cell>
          <cell r="BC15">
            <v>960.7</v>
          </cell>
          <cell r="BD15">
            <v>983.8</v>
          </cell>
          <cell r="BF15">
            <v>0</v>
          </cell>
          <cell r="BJ15">
            <v>130.9</v>
          </cell>
          <cell r="BK15">
            <v>657.4</v>
          </cell>
          <cell r="BL15">
            <v>1254</v>
          </cell>
          <cell r="BM15">
            <v>3.8919999999999999</v>
          </cell>
          <cell r="BN15">
            <v>5255.1720000000005</v>
          </cell>
          <cell r="BO15">
            <v>5046.8939999999993</v>
          </cell>
          <cell r="BQ15">
            <v>66.689541500048975</v>
          </cell>
          <cell r="BR15">
            <v>1421.9091286014025</v>
          </cell>
          <cell r="BS15">
            <v>7294.3938297251943</v>
          </cell>
          <cell r="BT15">
            <v>670.30557956800567</v>
          </cell>
          <cell r="BU15">
            <v>3438.6676231838692</v>
          </cell>
          <cell r="BV15">
            <v>209.20270700636945</v>
          </cell>
          <cell r="BX15">
            <v>1.78E-2</v>
          </cell>
          <cell r="BY15">
            <v>0.27229999999999999</v>
          </cell>
          <cell r="CA15">
            <v>1257.7</v>
          </cell>
          <cell r="CB15">
            <v>1252.8</v>
          </cell>
          <cell r="CC15">
            <v>1289.3</v>
          </cell>
          <cell r="CE15">
            <v>0</v>
          </cell>
          <cell r="CI15">
            <v>199.6</v>
          </cell>
          <cell r="CJ15">
            <v>881.5</v>
          </cell>
          <cell r="CK15">
            <v>1560.7</v>
          </cell>
          <cell r="CL15">
            <v>8.782</v>
          </cell>
          <cell r="CM15">
            <v>6426.8470000000007</v>
          </cell>
          <cell r="CN15">
            <v>6588.3230000000003</v>
          </cell>
          <cell r="CP15">
            <v>93.186275716976169</v>
          </cell>
          <cell r="CQ15">
            <v>1803.5151510314518</v>
          </cell>
          <cell r="CR15">
            <v>9215.9624217707187</v>
          </cell>
          <cell r="CS15">
            <v>903.81547342364081</v>
          </cell>
          <cell r="CT15">
            <v>4618.4970691948047</v>
          </cell>
          <cell r="CU15">
            <v>255.84582006369428</v>
          </cell>
          <cell r="CW15">
            <v>1.24E-2</v>
          </cell>
          <cell r="CX15">
            <v>0.1908</v>
          </cell>
          <cell r="CZ15">
            <v>750.7</v>
          </cell>
          <cell r="DA15">
            <v>679.9</v>
          </cell>
          <cell r="DB15">
            <v>696.7</v>
          </cell>
          <cell r="DD15">
            <v>0</v>
          </cell>
          <cell r="DH15">
            <v>91.4</v>
          </cell>
          <cell r="DI15">
            <v>458</v>
          </cell>
          <cell r="DJ15">
            <v>912.2</v>
          </cell>
          <cell r="DK15">
            <v>-0.83909999999999996</v>
          </cell>
          <cell r="DL15">
            <v>3866.1050000000005</v>
          </cell>
          <cell r="DM15">
            <v>3588.0050000000006</v>
          </cell>
          <cell r="DO15">
            <v>35.971885465654694</v>
          </cell>
          <cell r="DP15">
            <v>1024.805737688856</v>
          </cell>
          <cell r="DQ15">
            <v>5277.7495490976089</v>
          </cell>
          <cell r="DR15">
            <v>467.03100539471677</v>
          </cell>
          <cell r="DS15">
            <v>2405.2096777827915</v>
          </cell>
          <cell r="DT15">
            <v>153.90545382165607</v>
          </cell>
          <cell r="DV15">
            <v>2.24E-2</v>
          </cell>
          <cell r="DW15">
            <v>0.34110000000000001</v>
          </cell>
          <cell r="DY15">
            <v>1241.4000000000001</v>
          </cell>
          <cell r="DZ15">
            <v>1060</v>
          </cell>
          <cell r="EA15">
            <v>1097.2</v>
          </cell>
          <cell r="EC15">
            <v>0</v>
          </cell>
          <cell r="EG15">
            <v>195</v>
          </cell>
          <cell r="EH15">
            <v>699.4</v>
          </cell>
          <cell r="EI15">
            <v>1491.5</v>
          </cell>
          <cell r="EJ15">
            <v>4.3856000000000002</v>
          </cell>
          <cell r="EK15">
            <v>6306.3120000000008</v>
          </cell>
          <cell r="EL15">
            <v>5573.7760000000007</v>
          </cell>
          <cell r="EN15">
            <v>81.672640262389862</v>
          </cell>
          <cell r="EO15">
            <v>1658.8422498839363</v>
          </cell>
          <cell r="EP15">
            <v>8426.9186294103965</v>
          </cell>
          <cell r="EQ15">
            <v>726.07531289804911</v>
          </cell>
          <cell r="ER15">
            <v>3688.4625895220897</v>
          </cell>
          <cell r="ES15">
            <v>251.04745222929938</v>
          </cell>
        </row>
        <row r="16">
          <cell r="B16">
            <v>2.6684000000000001</v>
          </cell>
          <cell r="D16">
            <v>3.3471000000000002</v>
          </cell>
          <cell r="F16">
            <v>16</v>
          </cell>
          <cell r="G16">
            <v>0</v>
          </cell>
          <cell r="K16">
            <v>0</v>
          </cell>
          <cell r="M16">
            <v>0.153</v>
          </cell>
          <cell r="N16">
            <v>0</v>
          </cell>
          <cell r="O16">
            <v>2.7408999999999999</v>
          </cell>
          <cell r="P16">
            <v>0</v>
          </cell>
          <cell r="Q16">
            <v>0</v>
          </cell>
          <cell r="W16">
            <v>2.6684000000000001</v>
          </cell>
          <cell r="AC16">
            <v>781.7</v>
          </cell>
          <cell r="AD16">
            <v>669.8</v>
          </cell>
          <cell r="AE16">
            <v>673.2</v>
          </cell>
          <cell r="AG16">
            <v>0</v>
          </cell>
          <cell r="AP16">
            <v>3689.1360000000004</v>
          </cell>
          <cell r="AY16">
            <v>1.44E-2</v>
          </cell>
          <cell r="AZ16">
            <v>0.23549999999999999</v>
          </cell>
          <cell r="BB16">
            <v>1034.0999999999999</v>
          </cell>
          <cell r="BC16">
            <v>994.6</v>
          </cell>
          <cell r="BD16">
            <v>1003.2</v>
          </cell>
          <cell r="BF16">
            <v>0</v>
          </cell>
          <cell r="BJ16">
            <v>126.9</v>
          </cell>
          <cell r="BK16">
            <v>673.7</v>
          </cell>
          <cell r="BL16">
            <v>1268.8</v>
          </cell>
          <cell r="BM16">
            <v>5.5133000000000001</v>
          </cell>
          <cell r="BN16">
            <v>5635.8449999999993</v>
          </cell>
          <cell r="BO16">
            <v>5467.4400000000005</v>
          </cell>
          <cell r="BQ16">
            <v>64.076853453726542</v>
          </cell>
          <cell r="BR16">
            <v>1442.1611352411353</v>
          </cell>
          <cell r="BS16">
            <v>7859.7781870641875</v>
          </cell>
          <cell r="BT16">
            <v>685.54744547697067</v>
          </cell>
          <cell r="BU16">
            <v>3736.2335778494903</v>
          </cell>
          <cell r="BV16">
            <v>224.35688694267512</v>
          </cell>
          <cell r="BX16">
            <v>1.78E-2</v>
          </cell>
          <cell r="BY16">
            <v>0.28989999999999999</v>
          </cell>
          <cell r="CA16">
            <v>1257.0999999999999</v>
          </cell>
          <cell r="CB16">
            <v>1293.2</v>
          </cell>
          <cell r="CC16">
            <v>1308.0999999999999</v>
          </cell>
          <cell r="CE16">
            <v>0</v>
          </cell>
          <cell r="CI16">
            <v>191.1</v>
          </cell>
          <cell r="CJ16">
            <v>900.5</v>
          </cell>
          <cell r="CK16">
            <v>1565.8</v>
          </cell>
          <cell r="CL16">
            <v>9.8417999999999992</v>
          </cell>
          <cell r="CM16">
            <v>6826.052999999999</v>
          </cell>
          <cell r="CN16">
            <v>7102.9829999999993</v>
          </cell>
          <cell r="CP16">
            <v>87.740663245298862</v>
          </cell>
          <cell r="CQ16">
            <v>1816.3559948424206</v>
          </cell>
          <cell r="CR16">
            <v>9862.8130519943443</v>
          </cell>
          <cell r="CS16">
            <v>920.55388761332165</v>
          </cell>
          <cell r="CT16">
            <v>4998.6076097403366</v>
          </cell>
          <cell r="CU16">
            <v>271.73777866242034</v>
          </cell>
          <cell r="CW16">
            <v>1.26E-2</v>
          </cell>
          <cell r="CX16">
            <v>0.2069</v>
          </cell>
          <cell r="CZ16">
            <v>763.7</v>
          </cell>
          <cell r="DA16">
            <v>699.3</v>
          </cell>
          <cell r="DB16">
            <v>705.9</v>
          </cell>
          <cell r="DD16">
            <v>0</v>
          </cell>
          <cell r="DH16">
            <v>89.1</v>
          </cell>
          <cell r="DI16">
            <v>463.6</v>
          </cell>
          <cell r="DJ16">
            <v>927.4</v>
          </cell>
          <cell r="DK16">
            <v>0.24790000000000001</v>
          </cell>
          <cell r="DL16">
            <v>4169.8020000000006</v>
          </cell>
          <cell r="DM16">
            <v>3854.2139999999999</v>
          </cell>
          <cell r="DO16">
            <v>35.234528784535428</v>
          </cell>
          <cell r="DP16">
            <v>1040.6414031740233</v>
          </cell>
          <cell r="DQ16">
            <v>5681.9020613301673</v>
          </cell>
          <cell r="DR16">
            <v>472.08449455579455</v>
          </cell>
          <cell r="DS16">
            <v>2577.581340274638</v>
          </cell>
          <cell r="DT16">
            <v>165.99530254777071</v>
          </cell>
          <cell r="DV16">
            <v>2.1999999999999999E-2</v>
          </cell>
          <cell r="DW16">
            <v>0.35770000000000002</v>
          </cell>
          <cell r="DY16">
            <v>1218.3</v>
          </cell>
          <cell r="DZ16">
            <v>1057.2</v>
          </cell>
          <cell r="EA16">
            <v>1072.5999999999999</v>
          </cell>
          <cell r="EC16">
            <v>0</v>
          </cell>
          <cell r="EG16">
            <v>176.8</v>
          </cell>
          <cell r="EH16">
            <v>684</v>
          </cell>
          <cell r="EI16">
            <v>1463.3</v>
          </cell>
          <cell r="EJ16">
            <v>4.5987999999999998</v>
          </cell>
          <cell r="EK16">
            <v>6591.0029999999997</v>
          </cell>
          <cell r="EL16">
            <v>5802.7659999999996</v>
          </cell>
          <cell r="EN16">
            <v>74.945445429266954</v>
          </cell>
          <cell r="EO16">
            <v>1624.9188072023783</v>
          </cell>
          <cell r="EP16">
            <v>8790.8107469648676</v>
          </cell>
          <cell r="EQ16">
            <v>706.48017665041391</v>
          </cell>
          <cell r="ER16">
            <v>3822.0577556787393</v>
          </cell>
          <cell r="ES16">
            <v>262.3806926751592</v>
          </cell>
        </row>
        <row r="17">
          <cell r="B17">
            <v>2.8214000000000001</v>
          </cell>
          <cell r="D17">
            <v>3.3443999999999998</v>
          </cell>
          <cell r="F17">
            <v>16</v>
          </cell>
          <cell r="G17">
            <v>0</v>
          </cell>
          <cell r="K17">
            <v>0</v>
          </cell>
          <cell r="M17">
            <v>0.153</v>
          </cell>
          <cell r="N17">
            <v>-2.7000000000000001E-3</v>
          </cell>
          <cell r="O17">
            <v>2.7381000000000002</v>
          </cell>
          <cell r="P17">
            <v>0</v>
          </cell>
          <cell r="Q17">
            <v>0</v>
          </cell>
          <cell r="W17">
            <v>2.8214000000000001</v>
          </cell>
          <cell r="AC17">
            <v>769</v>
          </cell>
          <cell r="AD17">
            <v>658.3</v>
          </cell>
          <cell r="AE17">
            <v>657.7</v>
          </cell>
          <cell r="AG17">
            <v>0</v>
          </cell>
          <cell r="AP17">
            <v>3814.6600000000003</v>
          </cell>
          <cell r="AY17">
            <v>1.41E-2</v>
          </cell>
          <cell r="AZ17">
            <v>0.24429999999999999</v>
          </cell>
          <cell r="BB17">
            <v>1014.5</v>
          </cell>
          <cell r="BC17">
            <v>977.6</v>
          </cell>
          <cell r="BD17">
            <v>978.2</v>
          </cell>
          <cell r="BF17">
            <v>0</v>
          </cell>
          <cell r="BJ17">
            <v>128.5</v>
          </cell>
          <cell r="BK17">
            <v>654.70000000000005</v>
          </cell>
          <cell r="BL17">
            <v>1243.0999999999999</v>
          </cell>
          <cell r="BM17">
            <v>5.0808</v>
          </cell>
          <cell r="BN17">
            <v>5853.665</v>
          </cell>
          <cell r="BO17">
            <v>5644.2139999999999</v>
          </cell>
          <cell r="BQ17">
            <v>65.001972628036555</v>
          </cell>
          <cell r="BR17">
            <v>1410.8302342946865</v>
          </cell>
          <cell r="BS17">
            <v>8140.4904518803405</v>
          </cell>
          <cell r="BT17">
            <v>667.19138183882444</v>
          </cell>
          <cell r="BU17">
            <v>3849.6942732100169</v>
          </cell>
          <cell r="BV17">
            <v>233.02806528662418</v>
          </cell>
          <cell r="BX17">
            <v>1.7500000000000002E-2</v>
          </cell>
          <cell r="BY17">
            <v>0.3019</v>
          </cell>
          <cell r="CA17">
            <v>1236.5999999999999</v>
          </cell>
          <cell r="CB17">
            <v>1282.8</v>
          </cell>
          <cell r="CC17">
            <v>1285.5</v>
          </cell>
          <cell r="CE17">
            <v>0</v>
          </cell>
          <cell r="CI17">
            <v>195.1</v>
          </cell>
          <cell r="CJ17">
            <v>883.7</v>
          </cell>
          <cell r="CK17">
            <v>1539.7</v>
          </cell>
          <cell r="CL17">
            <v>9.6508000000000003</v>
          </cell>
          <cell r="CM17">
            <v>7110.45</v>
          </cell>
          <cell r="CN17">
            <v>7391.625</v>
          </cell>
          <cell r="CP17">
            <v>89.15598019069877</v>
          </cell>
          <cell r="CQ17">
            <v>1785.9635466604575</v>
          </cell>
          <cell r="CR17">
            <v>10269.290393297631</v>
          </cell>
          <cell r="CS17">
            <v>904.98049702742219</v>
          </cell>
          <cell r="CT17">
            <v>5203.6378579076772</v>
          </cell>
          <cell r="CU17">
            <v>283.05931528662421</v>
          </cell>
          <cell r="CW17">
            <v>1.24E-2</v>
          </cell>
          <cell r="CX17">
            <v>0.21529999999999999</v>
          </cell>
          <cell r="CZ17">
            <v>751.8</v>
          </cell>
          <cell r="DA17">
            <v>695</v>
          </cell>
          <cell r="DB17">
            <v>696</v>
          </cell>
          <cell r="DD17">
            <v>0</v>
          </cell>
          <cell r="DH17">
            <v>91.4</v>
          </cell>
          <cell r="DI17">
            <v>457</v>
          </cell>
          <cell r="DJ17">
            <v>913.1</v>
          </cell>
          <cell r="DK17">
            <v>-5.9799999999999999E-2</v>
          </cell>
          <cell r="DL17">
            <v>4345.4039999999995</v>
          </cell>
          <cell r="DM17">
            <v>4022.88</v>
          </cell>
          <cell r="DO17">
            <v>36.528408723954129</v>
          </cell>
          <cell r="DP17">
            <v>1025.1607532479968</v>
          </cell>
          <cell r="DQ17">
            <v>5925.4291537734216</v>
          </cell>
          <cell r="DR17">
            <v>466.05038354238053</v>
          </cell>
          <cell r="DS17">
            <v>2693.7712168749595</v>
          </cell>
          <cell r="DT17">
            <v>172.98582802547767</v>
          </cell>
          <cell r="DV17">
            <v>2.1600000000000001E-2</v>
          </cell>
          <cell r="DW17">
            <v>0.3705</v>
          </cell>
          <cell r="DY17">
            <v>1194.3</v>
          </cell>
          <cell r="DZ17">
            <v>1049.0999999999999</v>
          </cell>
          <cell r="EA17">
            <v>1053.5</v>
          </cell>
          <cell r="EC17">
            <v>0</v>
          </cell>
          <cell r="EG17">
            <v>182.4</v>
          </cell>
          <cell r="EH17">
            <v>671.1</v>
          </cell>
          <cell r="EI17">
            <v>1434.7</v>
          </cell>
          <cell r="EJ17">
            <v>3.9571999999999998</v>
          </cell>
          <cell r="EK17">
            <v>6831.3959999999997</v>
          </cell>
          <cell r="EL17">
            <v>6026.0199999999995</v>
          </cell>
          <cell r="EN17">
            <v>77.244041122013797</v>
          </cell>
          <cell r="EO17">
            <v>1594.3679186436234</v>
          </cell>
          <cell r="EP17">
            <v>9119.7844946415262</v>
          </cell>
          <cell r="EQ17">
            <v>695.44587855562133</v>
          </cell>
          <cell r="ER17">
            <v>3977.9504253381538</v>
          </cell>
          <cell r="ES17">
            <v>271.95047770700637</v>
          </cell>
        </row>
        <row r="18">
          <cell r="B18">
            <v>2.9737</v>
          </cell>
          <cell r="D18">
            <v>3.3300999999999998</v>
          </cell>
          <cell r="F18">
            <v>16</v>
          </cell>
          <cell r="G18">
            <v>0</v>
          </cell>
          <cell r="K18">
            <v>0</v>
          </cell>
          <cell r="M18">
            <v>0.153</v>
          </cell>
          <cell r="N18">
            <v>-1.7000000000000001E-2</v>
          </cell>
          <cell r="O18">
            <v>2.7239</v>
          </cell>
          <cell r="P18">
            <v>0</v>
          </cell>
          <cell r="Q18">
            <v>0</v>
          </cell>
          <cell r="W18">
            <v>2.9737</v>
          </cell>
          <cell r="AC18">
            <v>754.7</v>
          </cell>
          <cell r="AD18">
            <v>644.4</v>
          </cell>
          <cell r="AE18">
            <v>643.1</v>
          </cell>
          <cell r="AG18">
            <v>0</v>
          </cell>
          <cell r="AP18">
            <v>3929.3410000000003</v>
          </cell>
          <cell r="AY18">
            <v>1.37E-2</v>
          </cell>
          <cell r="AZ18">
            <v>0.25019999999999998</v>
          </cell>
          <cell r="BB18">
            <v>985.9</v>
          </cell>
          <cell r="BC18">
            <v>948.6</v>
          </cell>
          <cell r="BD18">
            <v>946.2</v>
          </cell>
          <cell r="BF18">
            <v>0</v>
          </cell>
          <cell r="BJ18">
            <v>132.9</v>
          </cell>
          <cell r="BK18">
            <v>631.20000000000005</v>
          </cell>
          <cell r="BL18">
            <v>1206.5999999999999</v>
          </cell>
          <cell r="BM18">
            <v>5.3059000000000003</v>
          </cell>
          <cell r="BN18">
            <v>5994.2719999999999</v>
          </cell>
          <cell r="BO18">
            <v>5752.8960000000006</v>
          </cell>
          <cell r="BQ18">
            <v>67.928906157891717</v>
          </cell>
          <cell r="BR18">
            <v>1368.195676794807</v>
          </cell>
          <cell r="BS18">
            <v>8318.6297149124275</v>
          </cell>
          <cell r="BT18">
            <v>645.03941740020821</v>
          </cell>
          <cell r="BU18">
            <v>3921.8396577932658</v>
          </cell>
          <cell r="BV18">
            <v>238.62547770700635</v>
          </cell>
          <cell r="BX18">
            <v>1.7000000000000001E-2</v>
          </cell>
          <cell r="BY18">
            <v>0.30809999999999998</v>
          </cell>
          <cell r="CA18">
            <v>1196.2</v>
          </cell>
          <cell r="CB18">
            <v>1245.5999999999999</v>
          </cell>
          <cell r="CC18">
            <v>1242.7</v>
          </cell>
          <cell r="CE18">
            <v>0</v>
          </cell>
          <cell r="CI18">
            <v>203.8</v>
          </cell>
          <cell r="CJ18">
            <v>852.2</v>
          </cell>
          <cell r="CK18">
            <v>1488.7</v>
          </cell>
          <cell r="CL18">
            <v>9.3069000000000006</v>
          </cell>
          <cell r="CM18">
            <v>7237.01</v>
          </cell>
          <cell r="CN18">
            <v>7518.335</v>
          </cell>
          <cell r="CP18">
            <v>94.154238283445565</v>
          </cell>
          <cell r="CQ18">
            <v>1727.427847986711</v>
          </cell>
          <cell r="CR18">
            <v>10450.938480319601</v>
          </cell>
          <cell r="CS18">
            <v>876.23015241430721</v>
          </cell>
          <cell r="CT18">
            <v>5301.1924221065583</v>
          </cell>
          <cell r="CU18">
            <v>288.09753184713378</v>
          </cell>
          <cell r="CW18">
            <v>1.21E-2</v>
          </cell>
          <cell r="CX18">
            <v>0.2203</v>
          </cell>
          <cell r="CZ18">
            <v>732.2</v>
          </cell>
          <cell r="DA18">
            <v>681.6</v>
          </cell>
          <cell r="DB18">
            <v>680.6</v>
          </cell>
          <cell r="DD18">
            <v>0</v>
          </cell>
          <cell r="DH18">
            <v>96.3</v>
          </cell>
          <cell r="DI18">
            <v>446.9</v>
          </cell>
          <cell r="DJ18">
            <v>889.8</v>
          </cell>
          <cell r="DK18">
            <v>-0.1245</v>
          </cell>
          <cell r="DL18">
            <v>4459.098</v>
          </cell>
          <cell r="DM18">
            <v>4144.8540000000003</v>
          </cell>
          <cell r="DO18">
            <v>37.666723481855122</v>
          </cell>
          <cell r="DP18">
            <v>1000.3686020662583</v>
          </cell>
          <cell r="DQ18">
            <v>6092.2447865835129</v>
          </cell>
          <cell r="DR18">
            <v>457.15785020056256</v>
          </cell>
          <cell r="DS18">
            <v>2784.0913077214259</v>
          </cell>
          <cell r="DT18">
            <v>177.51186305732483</v>
          </cell>
          <cell r="DV18">
            <v>2.0799999999999999E-2</v>
          </cell>
          <cell r="DW18">
            <v>0.37540000000000001</v>
          </cell>
          <cell r="DY18">
            <v>1147.2</v>
          </cell>
          <cell r="DZ18">
            <v>1015.8</v>
          </cell>
          <cell r="EA18">
            <v>1014.3</v>
          </cell>
          <cell r="EC18">
            <v>0</v>
          </cell>
          <cell r="EG18">
            <v>192.9</v>
          </cell>
          <cell r="EH18">
            <v>644.29999999999995</v>
          </cell>
          <cell r="EI18">
            <v>1378.1</v>
          </cell>
          <cell r="EJ18">
            <v>2.8565999999999998</v>
          </cell>
          <cell r="EK18">
            <v>6917.6160000000009</v>
          </cell>
          <cell r="EL18">
            <v>6116.2290000000003</v>
          </cell>
          <cell r="EN18">
            <v>80.9508398709132</v>
          </cell>
          <cell r="EO18">
            <v>1533.4576974928261</v>
          </cell>
          <cell r="EP18">
            <v>9246.7499158817427</v>
          </cell>
          <cell r="EQ18">
            <v>672.55698643311996</v>
          </cell>
          <cell r="ER18">
            <v>4055.5186281917136</v>
          </cell>
          <cell r="ES18">
            <v>275.38280254777072</v>
          </cell>
        </row>
        <row r="19">
          <cell r="B19">
            <v>3.1244999999999998</v>
          </cell>
          <cell r="D19">
            <v>3.3045</v>
          </cell>
          <cell r="F19">
            <v>16</v>
          </cell>
          <cell r="G19">
            <v>0</v>
          </cell>
          <cell r="K19">
            <v>0</v>
          </cell>
          <cell r="M19">
            <v>0.153</v>
          </cell>
          <cell r="N19">
            <v>-4.2599999999999999E-2</v>
          </cell>
          <cell r="O19">
            <v>2.6981999999999999</v>
          </cell>
          <cell r="P19">
            <v>0</v>
          </cell>
          <cell r="Q19">
            <v>0</v>
          </cell>
          <cell r="W19">
            <v>3.1244999999999998</v>
          </cell>
          <cell r="AC19">
            <v>796.9</v>
          </cell>
          <cell r="AD19">
            <v>690.6</v>
          </cell>
          <cell r="AE19">
            <v>692.4</v>
          </cell>
          <cell r="AG19">
            <v>0</v>
          </cell>
          <cell r="AP19">
            <v>4452.1319999999996</v>
          </cell>
          <cell r="AY19">
            <v>1.47E-2</v>
          </cell>
          <cell r="AZ19">
            <v>0.28160000000000002</v>
          </cell>
          <cell r="BB19">
            <v>1050.7</v>
          </cell>
          <cell r="BC19">
            <v>1027.0999999999999</v>
          </cell>
          <cell r="BD19">
            <v>1027</v>
          </cell>
          <cell r="BF19">
            <v>0</v>
          </cell>
          <cell r="BJ19">
            <v>143.1</v>
          </cell>
          <cell r="BK19">
            <v>690.3</v>
          </cell>
          <cell r="BL19">
            <v>1291.0999999999999</v>
          </cell>
          <cell r="BM19">
            <v>5.8075999999999999</v>
          </cell>
          <cell r="BN19">
            <v>6713.973</v>
          </cell>
          <cell r="BO19">
            <v>6562.53</v>
          </cell>
          <cell r="BQ19">
            <v>58.192035400320989</v>
          </cell>
          <cell r="BR19">
            <v>1471.0305605255112</v>
          </cell>
          <cell r="BS19">
            <v>9399.8852817580155</v>
          </cell>
          <cell r="BT19">
            <v>704.97638258313305</v>
          </cell>
          <cell r="BU19">
            <v>4504.7990847062201</v>
          </cell>
          <cell r="BV19">
            <v>267.27599522292991</v>
          </cell>
          <cell r="BX19">
            <v>1.83E-2</v>
          </cell>
          <cell r="BY19">
            <v>0.34949999999999998</v>
          </cell>
          <cell r="CA19">
            <v>1285.0999999999999</v>
          </cell>
          <cell r="CB19">
            <v>1358.8</v>
          </cell>
          <cell r="CC19">
            <v>1356.4</v>
          </cell>
          <cell r="CE19">
            <v>0</v>
          </cell>
          <cell r="CI19">
            <v>222.1</v>
          </cell>
          <cell r="CJ19">
            <v>935.5</v>
          </cell>
          <cell r="CK19">
            <v>1605.2</v>
          </cell>
          <cell r="CL19">
            <v>9.7399000000000004</v>
          </cell>
          <cell r="CM19">
            <v>8186.0869999999995</v>
          </cell>
          <cell r="CN19">
            <v>8640.268</v>
          </cell>
          <cell r="CP19">
            <v>101.02410421316581</v>
          </cell>
          <cell r="CQ19">
            <v>1871.1375417109241</v>
          </cell>
          <cell r="CR19">
            <v>11919.146140698587</v>
          </cell>
          <cell r="CS19">
            <v>961.50333332755531</v>
          </cell>
          <cell r="CT19">
            <v>6124.7762332965276</v>
          </cell>
          <cell r="CU19">
            <v>325.87925955414011</v>
          </cell>
          <cell r="CW19">
            <v>1.2800000000000001E-2</v>
          </cell>
          <cell r="CX19">
            <v>0.24629999999999999</v>
          </cell>
          <cell r="CZ19">
            <v>773.7</v>
          </cell>
          <cell r="DA19">
            <v>715.3</v>
          </cell>
          <cell r="DB19">
            <v>715.9</v>
          </cell>
          <cell r="DD19">
            <v>0</v>
          </cell>
          <cell r="DH19">
            <v>99.2</v>
          </cell>
          <cell r="DI19">
            <v>469.3</v>
          </cell>
          <cell r="DJ19">
            <v>939.4</v>
          </cell>
          <cell r="DK19">
            <v>9.6699999999999994E-2</v>
          </cell>
          <cell r="DL19">
            <v>4959.4170000000004</v>
          </cell>
          <cell r="DM19">
            <v>4588.9189999999999</v>
          </cell>
          <cell r="DO19">
            <v>37.975224884778747</v>
          </cell>
          <cell r="DP19">
            <v>1054.7774599411953</v>
          </cell>
          <cell r="DQ19">
            <v>6761.1235182230621</v>
          </cell>
          <cell r="DR19">
            <v>479.66981351759051</v>
          </cell>
          <cell r="DS19">
            <v>3074.6835046477554</v>
          </cell>
          <cell r="DT19">
            <v>197.42902070063695</v>
          </cell>
          <cell r="DV19">
            <v>2.2700000000000001E-2</v>
          </cell>
          <cell r="DW19">
            <v>0.43180000000000002</v>
          </cell>
          <cell r="DY19">
            <v>1238</v>
          </cell>
          <cell r="DZ19">
            <v>1090.9000000000001</v>
          </cell>
          <cell r="EA19">
            <v>1087.8</v>
          </cell>
          <cell r="EC19">
            <v>0</v>
          </cell>
          <cell r="EG19">
            <v>201.6</v>
          </cell>
          <cell r="EH19">
            <v>689.5</v>
          </cell>
          <cell r="EI19">
            <v>1485.6</v>
          </cell>
          <cell r="EJ19">
            <v>3.6591999999999998</v>
          </cell>
          <cell r="EK19">
            <v>7861.2999999999993</v>
          </cell>
          <cell r="EL19">
            <v>6907.53</v>
          </cell>
          <cell r="EN19">
            <v>85.188131308194471</v>
          </cell>
          <cell r="EO19">
            <v>1650.1697397540654</v>
          </cell>
          <cell r="EP19">
            <v>10478.577847438315</v>
          </cell>
          <cell r="EQ19">
            <v>718.3681577018848</v>
          </cell>
          <cell r="ER19">
            <v>4561.6378014069678</v>
          </cell>
          <cell r="ES19">
            <v>312.94984076433116</v>
          </cell>
        </row>
        <row r="20">
          <cell r="B20">
            <v>3.2730000000000001</v>
          </cell>
          <cell r="D20">
            <v>3.2675000000000001</v>
          </cell>
          <cell r="F20">
            <v>16</v>
          </cell>
          <cell r="G20">
            <v>0</v>
          </cell>
          <cell r="K20">
            <v>0</v>
          </cell>
          <cell r="M20">
            <v>0.153</v>
          </cell>
          <cell r="N20">
            <v>-7.9600000000000004E-2</v>
          </cell>
          <cell r="O20">
            <v>2.6613000000000002</v>
          </cell>
          <cell r="P20">
            <v>0</v>
          </cell>
          <cell r="Q20">
            <v>0</v>
          </cell>
          <cell r="W20">
            <v>3.2730000000000001</v>
          </cell>
          <cell r="AC20">
            <v>758.9</v>
          </cell>
          <cell r="AD20">
            <v>623.70000000000005</v>
          </cell>
          <cell r="AE20">
            <v>632.6</v>
          </cell>
          <cell r="AG20">
            <v>0</v>
          </cell>
          <cell r="AP20">
            <v>4263.7240000000002</v>
          </cell>
          <cell r="AY20">
            <v>1.41E-2</v>
          </cell>
          <cell r="AZ20">
            <v>0.28439999999999999</v>
          </cell>
          <cell r="BB20">
            <v>1017.5</v>
          </cell>
          <cell r="BC20">
            <v>958</v>
          </cell>
          <cell r="BD20">
            <v>966.8</v>
          </cell>
          <cell r="BF20">
            <v>0</v>
          </cell>
          <cell r="BJ20">
            <v>126.4</v>
          </cell>
          <cell r="BK20">
            <v>643</v>
          </cell>
          <cell r="BL20">
            <v>1243</v>
          </cell>
          <cell r="BM20">
            <v>5.2123999999999997</v>
          </cell>
          <cell r="BN20">
            <v>6827.4250000000002</v>
          </cell>
          <cell r="BO20">
            <v>6487.2280000000001</v>
          </cell>
          <cell r="BQ20">
            <v>64.644308541013615</v>
          </cell>
          <cell r="BR20">
            <v>1405.1601189900032</v>
          </cell>
          <cell r="BS20">
            <v>9428.6243984229204</v>
          </cell>
          <cell r="BT20">
            <v>655.30600485574678</v>
          </cell>
          <cell r="BU20">
            <v>4397.1032925820609</v>
          </cell>
          <cell r="BV20">
            <v>271.79239649681529</v>
          </cell>
          <cell r="BX20">
            <v>1.78E-2</v>
          </cell>
          <cell r="BY20">
            <v>0.35759999999999997</v>
          </cell>
          <cell r="CA20">
            <v>1259.4000000000001</v>
          </cell>
          <cell r="CB20">
            <v>1292.2</v>
          </cell>
          <cell r="CC20">
            <v>1300.2</v>
          </cell>
          <cell r="CE20">
            <v>0</v>
          </cell>
          <cell r="CI20">
            <v>196.6</v>
          </cell>
          <cell r="CJ20">
            <v>891.2</v>
          </cell>
          <cell r="CK20">
            <v>1565.9</v>
          </cell>
          <cell r="CL20">
            <v>9.6834000000000007</v>
          </cell>
          <cell r="CM20">
            <v>8425.3860000000004</v>
          </cell>
          <cell r="CN20">
            <v>8698.3380000000016</v>
          </cell>
          <cell r="CP20">
            <v>91.31856307435848</v>
          </cell>
          <cell r="CQ20">
            <v>1812.4380844597147</v>
          </cell>
          <cell r="CR20">
            <v>12125.210785035491</v>
          </cell>
          <cell r="CS20">
            <v>912.62752533550076</v>
          </cell>
          <cell r="CT20">
            <v>6105.4781444945002</v>
          </cell>
          <cell r="CU20">
            <v>335.40549363057323</v>
          </cell>
          <cell r="CW20">
            <v>1.2200000000000001E-2</v>
          </cell>
          <cell r="CX20">
            <v>0.24629999999999999</v>
          </cell>
          <cell r="CZ20">
            <v>747.4</v>
          </cell>
          <cell r="DA20">
            <v>690.9</v>
          </cell>
          <cell r="DB20">
            <v>697.7</v>
          </cell>
          <cell r="DD20">
            <v>0</v>
          </cell>
          <cell r="DH20">
            <v>92.4</v>
          </cell>
          <cell r="DI20">
            <v>459.6</v>
          </cell>
          <cell r="DJ20">
            <v>909.4</v>
          </cell>
          <cell r="DK20">
            <v>0.13009999999999999</v>
          </cell>
          <cell r="DL20">
            <v>5030.0020000000004</v>
          </cell>
          <cell r="DM20">
            <v>4695.5210000000006</v>
          </cell>
          <cell r="DO20">
            <v>35.561117530720651</v>
          </cell>
          <cell r="DP20">
            <v>1023.1218304776808</v>
          </cell>
          <cell r="DQ20">
            <v>6885.6099191147923</v>
          </cell>
          <cell r="DR20">
            <v>468.79624571875576</v>
          </cell>
          <cell r="DS20">
            <v>3154.9987336872264</v>
          </cell>
          <cell r="DT20">
            <v>200.23893312101913</v>
          </cell>
          <cell r="DV20">
            <v>2.2599999999999999E-2</v>
          </cell>
          <cell r="DW20">
            <v>0.45179999999999998</v>
          </cell>
          <cell r="DY20">
            <v>1246.2</v>
          </cell>
          <cell r="DZ20">
            <v>1094.9000000000001</v>
          </cell>
          <cell r="EA20">
            <v>1098.2</v>
          </cell>
          <cell r="EC20">
            <v>0</v>
          </cell>
          <cell r="EG20">
            <v>192.2</v>
          </cell>
          <cell r="EH20">
            <v>698.6</v>
          </cell>
          <cell r="EI20">
            <v>1496.9</v>
          </cell>
          <cell r="EJ20">
            <v>3.6488999999999998</v>
          </cell>
          <cell r="EK20">
            <v>8312.1540000000005</v>
          </cell>
          <cell r="EL20">
            <v>7324.9940000000006</v>
          </cell>
          <cell r="EN20">
            <v>81.321448964691371</v>
          </cell>
          <cell r="EO20">
            <v>1663.037104216259</v>
          </cell>
          <cell r="EP20">
            <v>11092.457485122448</v>
          </cell>
          <cell r="EQ20">
            <v>724.55696808463586</v>
          </cell>
          <cell r="ER20">
            <v>4832.7949771245212</v>
          </cell>
          <cell r="ES20">
            <v>330.89785031847134</v>
          </cell>
        </row>
        <row r="21">
          <cell r="B21">
            <v>3.4081999999999999</v>
          </cell>
          <cell r="D21">
            <v>3.2231999999999998</v>
          </cell>
          <cell r="F21">
            <v>16</v>
          </cell>
          <cell r="G21">
            <v>0</v>
          </cell>
          <cell r="K21">
            <v>0</v>
          </cell>
          <cell r="M21">
            <v>0.14199999999999999</v>
          </cell>
          <cell r="N21">
            <v>-0.1239</v>
          </cell>
          <cell r="O21">
            <v>2.617</v>
          </cell>
          <cell r="P21">
            <v>0</v>
          </cell>
          <cell r="Q21">
            <v>0</v>
          </cell>
          <cell r="W21">
            <v>3.4081999999999999</v>
          </cell>
          <cell r="AC21">
            <v>693</v>
          </cell>
          <cell r="AD21">
            <v>534.9</v>
          </cell>
          <cell r="AE21">
            <v>552.4</v>
          </cell>
          <cell r="AG21">
            <v>0</v>
          </cell>
          <cell r="AP21">
            <v>3883.3719999999998</v>
          </cell>
          <cell r="AY21">
            <v>1.2800000000000001E-2</v>
          </cell>
          <cell r="AZ21">
            <v>0.26929999999999998</v>
          </cell>
          <cell r="BB21">
            <v>929.6</v>
          </cell>
          <cell r="BC21">
            <v>834.8</v>
          </cell>
          <cell r="BD21">
            <v>856.4</v>
          </cell>
          <cell r="BF21">
            <v>0</v>
          </cell>
          <cell r="BJ21">
            <v>101.1</v>
          </cell>
          <cell r="BK21">
            <v>562.9</v>
          </cell>
          <cell r="BL21">
            <v>1128.5</v>
          </cell>
          <cell r="BM21">
            <v>4.8305999999999996</v>
          </cell>
          <cell r="BN21">
            <v>6516.4960000000001</v>
          </cell>
          <cell r="BO21">
            <v>6003.3639999999996</v>
          </cell>
          <cell r="BQ21">
            <v>55.531398785194398</v>
          </cell>
          <cell r="BR21">
            <v>1265.1442091714289</v>
          </cell>
          <cell r="BS21">
            <v>8868.6609062917159</v>
          </cell>
          <cell r="BT21">
            <v>571.9070029296721</v>
          </cell>
          <cell r="BU21">
            <v>4009.0680905370014</v>
          </cell>
          <cell r="BV21">
            <v>259.41464968152866</v>
          </cell>
          <cell r="BX21">
            <v>1.6E-2</v>
          </cell>
          <cell r="BY21">
            <v>0.33550000000000002</v>
          </cell>
          <cell r="CA21">
            <v>1139.5999999999999</v>
          </cell>
          <cell r="CB21">
            <v>1122</v>
          </cell>
          <cell r="CC21">
            <v>1145.5</v>
          </cell>
          <cell r="CE21">
            <v>0</v>
          </cell>
          <cell r="CI21">
            <v>158.80000000000001</v>
          </cell>
          <cell r="CJ21">
            <v>778.7</v>
          </cell>
          <cell r="CK21">
            <v>1408.9</v>
          </cell>
          <cell r="CL21">
            <v>7.9371</v>
          </cell>
          <cell r="CM21">
            <v>7965.8039999999992</v>
          </cell>
          <cell r="CN21">
            <v>8007.0450000000001</v>
          </cell>
          <cell r="CP21">
            <v>76.747158923482957</v>
          </cell>
          <cell r="CQ21">
            <v>1617.5878152360076</v>
          </cell>
          <cell r="CR21">
            <v>11306.938828499693</v>
          </cell>
          <cell r="CS21">
            <v>794.72707893968231</v>
          </cell>
          <cell r="CT21">
            <v>5555.1422817883795</v>
          </cell>
          <cell r="CU21">
            <v>317.11003184713371</v>
          </cell>
          <cell r="CW21">
            <v>1.11E-2</v>
          </cell>
          <cell r="CX21">
            <v>0.2331</v>
          </cell>
          <cell r="CZ21">
            <v>688.5</v>
          </cell>
          <cell r="DA21">
            <v>631.79999999999995</v>
          </cell>
          <cell r="DB21">
            <v>648.20000000000005</v>
          </cell>
          <cell r="DD21">
            <v>0</v>
          </cell>
          <cell r="DH21">
            <v>78.900000000000006</v>
          </cell>
          <cell r="DI21">
            <v>429.3</v>
          </cell>
          <cell r="DJ21">
            <v>839.4</v>
          </cell>
          <cell r="DK21">
            <v>0.69689999999999996</v>
          </cell>
          <cell r="DL21">
            <v>4833.2699999999995</v>
          </cell>
          <cell r="DM21">
            <v>4550.3640000000005</v>
          </cell>
          <cell r="DO21">
            <v>30.432217143053467</v>
          </cell>
          <cell r="DP21">
            <v>946.10573404879017</v>
          </cell>
          <cell r="DQ21">
            <v>6641.6622530225068</v>
          </cell>
          <cell r="DR21">
            <v>436.49020607569196</v>
          </cell>
          <cell r="DS21">
            <v>3064.1612466513575</v>
          </cell>
          <cell r="DT21">
            <v>192.4072452229299</v>
          </cell>
          <cell r="DV21">
            <v>0.02</v>
          </cell>
          <cell r="DW21">
            <v>0.41830000000000001</v>
          </cell>
          <cell r="DY21">
            <v>1128.5999999999999</v>
          </cell>
          <cell r="DZ21">
            <v>986.1</v>
          </cell>
          <cell r="EA21">
            <v>1001.8</v>
          </cell>
          <cell r="EC21">
            <v>0</v>
          </cell>
          <cell r="EG21">
            <v>163</v>
          </cell>
          <cell r="EH21">
            <v>641.1</v>
          </cell>
          <cell r="EI21">
            <v>1358.1</v>
          </cell>
          <cell r="EJ21">
            <v>2.5668000000000002</v>
          </cell>
          <cell r="EK21">
            <v>7866.3419999999987</v>
          </cell>
          <cell r="EL21">
            <v>6982.5459999999994</v>
          </cell>
          <cell r="EN21">
            <v>67.553779188807297</v>
          </cell>
          <cell r="EO21">
            <v>1510.6335823090919</v>
          </cell>
          <cell r="EP21">
            <v>10529.116068694371</v>
          </cell>
          <cell r="EQ21">
            <v>661.49694632704086</v>
          </cell>
          <cell r="ER21">
            <v>4610.6337158994747</v>
          </cell>
          <cell r="ES21">
            <v>313.15055732484069</v>
          </cell>
        </row>
        <row r="22">
          <cell r="B22">
            <v>3.3944000000000001</v>
          </cell>
          <cell r="D22">
            <v>3.1857000000000002</v>
          </cell>
          <cell r="F22">
            <v>16</v>
          </cell>
          <cell r="G22">
            <v>0</v>
          </cell>
          <cell r="K22">
            <v>0</v>
          </cell>
          <cell r="M22">
            <v>0</v>
          </cell>
          <cell r="N22">
            <v>-0.16139999999999999</v>
          </cell>
          <cell r="O22">
            <v>2.5794000000000001</v>
          </cell>
          <cell r="P22">
            <v>3</v>
          </cell>
          <cell r="Q22">
            <v>0</v>
          </cell>
          <cell r="W22">
            <v>3.3944000000000001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P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D22">
            <v>0</v>
          </cell>
          <cell r="BF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X22">
            <v>0</v>
          </cell>
          <cell r="BY22">
            <v>0</v>
          </cell>
          <cell r="CA22">
            <v>0</v>
          </cell>
          <cell r="CB22">
            <v>0</v>
          </cell>
          <cell r="CC22">
            <v>0</v>
          </cell>
          <cell r="CE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W22">
            <v>0</v>
          </cell>
          <cell r="CX22">
            <v>0</v>
          </cell>
          <cell r="CZ22">
            <v>0</v>
          </cell>
          <cell r="DA22">
            <v>0</v>
          </cell>
          <cell r="DB22">
            <v>0</v>
          </cell>
          <cell r="DD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V22">
            <v>0</v>
          </cell>
          <cell r="DW22">
            <v>0</v>
          </cell>
          <cell r="DY22">
            <v>0</v>
          </cell>
          <cell r="DZ22">
            <v>0</v>
          </cell>
          <cell r="EA22">
            <v>0</v>
          </cell>
          <cell r="EC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</row>
        <row r="23">
          <cell r="B23">
            <v>3.54</v>
          </cell>
          <cell r="D23">
            <v>3.1696</v>
          </cell>
          <cell r="F23">
            <v>19</v>
          </cell>
          <cell r="G23">
            <v>0</v>
          </cell>
          <cell r="K23">
            <v>0</v>
          </cell>
          <cell r="M23">
            <v>0.14199999999999999</v>
          </cell>
          <cell r="N23">
            <v>-0.17749999999999999</v>
          </cell>
          <cell r="O23">
            <v>2.5632999999999999</v>
          </cell>
          <cell r="P23">
            <v>0</v>
          </cell>
          <cell r="Q23">
            <v>0</v>
          </cell>
          <cell r="W23">
            <v>3.54</v>
          </cell>
          <cell r="AC23">
            <v>709.6</v>
          </cell>
          <cell r="AD23">
            <v>540.29999999999995</v>
          </cell>
          <cell r="AE23">
            <v>573</v>
          </cell>
          <cell r="AG23">
            <v>0</v>
          </cell>
          <cell r="AP23">
            <v>4194.3600000000006</v>
          </cell>
          <cell r="AY23">
            <v>1.26E-2</v>
          </cell>
          <cell r="AZ23">
            <v>0.27529999999999999</v>
          </cell>
          <cell r="BB23">
            <v>933.6</v>
          </cell>
          <cell r="BC23">
            <v>831.9</v>
          </cell>
          <cell r="BD23">
            <v>875</v>
          </cell>
          <cell r="BF23">
            <v>0</v>
          </cell>
          <cell r="BJ23">
            <v>87.1</v>
          </cell>
          <cell r="BK23">
            <v>521.20000000000005</v>
          </cell>
          <cell r="BL23">
            <v>1167</v>
          </cell>
          <cell r="BM23">
            <v>4.8916000000000004</v>
          </cell>
          <cell r="BN23">
            <v>6805.9440000000004</v>
          </cell>
          <cell r="BO23">
            <v>6378.75</v>
          </cell>
          <cell r="BQ23">
            <v>62.770007118159526</v>
          </cell>
          <cell r="BR23">
            <v>1281.0639523458617</v>
          </cell>
          <cell r="BS23">
            <v>9338.9562126013316</v>
          </cell>
          <cell r="BT23">
            <v>528.42771501880941</v>
          </cell>
          <cell r="BU23">
            <v>3852.2380424871208</v>
          </cell>
          <cell r="BV23">
            <v>270.93726114649684</v>
          </cell>
          <cell r="BX23">
            <v>1.5599999999999999E-2</v>
          </cell>
          <cell r="BY23">
            <v>0.34150000000000003</v>
          </cell>
          <cell r="CA23">
            <v>1141.4000000000001</v>
          </cell>
          <cell r="CB23">
            <v>1126.2</v>
          </cell>
          <cell r="CC23">
            <v>1177.8</v>
          </cell>
          <cell r="CE23">
            <v>0</v>
          </cell>
          <cell r="CI23">
            <v>138</v>
          </cell>
          <cell r="CJ23">
            <v>736.9</v>
          </cell>
          <cell r="CK23">
            <v>1461.2</v>
          </cell>
          <cell r="CL23">
            <v>8.0168999999999997</v>
          </cell>
          <cell r="CM23">
            <v>8309.3920000000016</v>
          </cell>
          <cell r="CN23">
            <v>8574.384</v>
          </cell>
          <cell r="CP23">
            <v>84.296034874463075</v>
          </cell>
          <cell r="CQ23">
            <v>1642.3066248420237</v>
          </cell>
          <cell r="CR23">
            <v>11955.992228849933</v>
          </cell>
          <cell r="CS23">
            <v>749.71035073553571</v>
          </cell>
          <cell r="CT23">
            <v>5457.8913533547002</v>
          </cell>
          <cell r="CU23">
            <v>330.78789808917202</v>
          </cell>
          <cell r="CW23">
            <v>1.0999999999999999E-2</v>
          </cell>
          <cell r="CX23">
            <v>0.24</v>
          </cell>
          <cell r="CZ23">
            <v>714.3</v>
          </cell>
          <cell r="DA23">
            <v>655.5</v>
          </cell>
          <cell r="DB23">
            <v>688.5</v>
          </cell>
          <cell r="DD23">
            <v>0</v>
          </cell>
          <cell r="DH23">
            <v>73.599999999999994</v>
          </cell>
          <cell r="DI23">
            <v>415.5</v>
          </cell>
          <cell r="DJ23">
            <v>898.7</v>
          </cell>
          <cell r="DK23">
            <v>0.58350000000000002</v>
          </cell>
          <cell r="DL23">
            <v>5214.3899999999994</v>
          </cell>
          <cell r="DM23">
            <v>5026.05</v>
          </cell>
          <cell r="DO23">
            <v>35.423211707268251</v>
          </cell>
          <cell r="DP23">
            <v>992.83377259237113</v>
          </cell>
          <cell r="DQ23">
            <v>7247.6865399243088</v>
          </cell>
          <cell r="DR23">
            <v>421.96825709998615</v>
          </cell>
          <cell r="DS23">
            <v>3080.3682768298986</v>
          </cell>
          <cell r="DT23">
            <v>207.5792197452229</v>
          </cell>
          <cell r="DV23">
            <v>1.9400000000000001E-2</v>
          </cell>
          <cell r="DW23">
            <v>0.42280000000000001</v>
          </cell>
          <cell r="DY23">
            <v>1137</v>
          </cell>
          <cell r="DZ23">
            <v>987.2</v>
          </cell>
          <cell r="EA23">
            <v>1025.5999999999999</v>
          </cell>
          <cell r="EC23">
            <v>0</v>
          </cell>
          <cell r="EG23">
            <v>141.9</v>
          </cell>
          <cell r="EH23">
            <v>592.5</v>
          </cell>
          <cell r="EI23">
            <v>1406.8</v>
          </cell>
          <cell r="EJ23">
            <v>1.8479000000000001</v>
          </cell>
          <cell r="EK23">
            <v>8254.619999999999</v>
          </cell>
          <cell r="EL23">
            <v>7445.8559999999989</v>
          </cell>
          <cell r="EN23">
            <v>74.490004145246431</v>
          </cell>
          <cell r="EO23">
            <v>1533.0616752107528</v>
          </cell>
          <cell r="EP23">
            <v>11130.027762030066</v>
          </cell>
          <cell r="EQ23">
            <v>609.25516821771805</v>
          </cell>
          <cell r="ER23">
            <v>4423.1925212606329</v>
          </cell>
          <cell r="ES23">
            <v>328.60748407643308</v>
          </cell>
        </row>
        <row r="24">
          <cell r="B24">
            <v>3.6676000000000002</v>
          </cell>
          <cell r="D24">
            <v>3.1069</v>
          </cell>
          <cell r="F24">
            <v>19</v>
          </cell>
          <cell r="G24">
            <v>0</v>
          </cell>
          <cell r="K24">
            <v>0</v>
          </cell>
          <cell r="M24">
            <v>0.14199999999999999</v>
          </cell>
          <cell r="N24">
            <v>-0.2402</v>
          </cell>
          <cell r="O24">
            <v>2.5005999999999999</v>
          </cell>
          <cell r="P24">
            <v>0</v>
          </cell>
          <cell r="Q24">
            <v>0</v>
          </cell>
          <cell r="W24">
            <v>3.6676000000000002</v>
          </cell>
          <cell r="AC24">
            <v>722.4</v>
          </cell>
          <cell r="AD24">
            <v>533.5</v>
          </cell>
          <cell r="AE24">
            <v>583.70000000000005</v>
          </cell>
          <cell r="AG24">
            <v>0</v>
          </cell>
          <cell r="AP24">
            <v>4436.12</v>
          </cell>
          <cell r="AY24">
            <v>1.29E-2</v>
          </cell>
          <cell r="AZ24">
            <v>0.29339999999999999</v>
          </cell>
          <cell r="BB24">
            <v>957.3</v>
          </cell>
          <cell r="BC24">
            <v>842.1</v>
          </cell>
          <cell r="BD24">
            <v>911.2</v>
          </cell>
          <cell r="BF24">
            <v>0</v>
          </cell>
          <cell r="BJ24">
            <v>86.8</v>
          </cell>
          <cell r="BK24">
            <v>547.6</v>
          </cell>
          <cell r="BL24">
            <v>1201.2</v>
          </cell>
          <cell r="BM24">
            <v>4.1620999999999997</v>
          </cell>
          <cell r="BN24">
            <v>7246.7609999999995</v>
          </cell>
          <cell r="BO24">
            <v>6897.7840000000006</v>
          </cell>
          <cell r="BQ24">
            <v>59.76176053993597</v>
          </cell>
          <cell r="BR24">
            <v>1322.9820255770674</v>
          </cell>
          <cell r="BS24">
            <v>10014.973933618401</v>
          </cell>
          <cell r="BT24">
            <v>554.43665102516445</v>
          </cell>
          <cell r="BU24">
            <v>4197.0854482604955</v>
          </cell>
          <cell r="BV24">
            <v>288.48570859872609</v>
          </cell>
          <cell r="BX24">
            <v>1.5900000000000001E-2</v>
          </cell>
          <cell r="BY24">
            <v>0.36149999999999999</v>
          </cell>
          <cell r="CA24">
            <v>1162.4000000000001</v>
          </cell>
          <cell r="CB24">
            <v>1129.8</v>
          </cell>
          <cell r="CC24">
            <v>1211.9000000000001</v>
          </cell>
          <cell r="CE24">
            <v>0</v>
          </cell>
          <cell r="CI24">
            <v>140.4</v>
          </cell>
          <cell r="CJ24">
            <v>762.2</v>
          </cell>
          <cell r="CK24">
            <v>1492.1</v>
          </cell>
          <cell r="CL24">
            <v>6.1736000000000004</v>
          </cell>
          <cell r="CM24">
            <v>8787.7440000000006</v>
          </cell>
          <cell r="CN24">
            <v>9161.9639999999999</v>
          </cell>
          <cell r="CP24">
            <v>83.909711497077438</v>
          </cell>
          <cell r="CQ24">
            <v>1681.3754518250823</v>
          </cell>
          <cell r="CR24">
            <v>12711.198415797622</v>
          </cell>
          <cell r="CS24">
            <v>775.02322545843754</v>
          </cell>
          <cell r="CT24">
            <v>5859.1755844657873</v>
          </cell>
          <cell r="CU24">
            <v>349.83057324840763</v>
          </cell>
          <cell r="CW24">
            <v>1.1299999999999999E-2</v>
          </cell>
          <cell r="CX24">
            <v>0.25609999999999999</v>
          </cell>
          <cell r="CZ24">
            <v>730</v>
          </cell>
          <cell r="DA24">
            <v>648.20000000000005</v>
          </cell>
          <cell r="DB24">
            <v>700</v>
          </cell>
          <cell r="DD24">
            <v>0</v>
          </cell>
          <cell r="DH24">
            <v>71.2</v>
          </cell>
          <cell r="DI24">
            <v>421.5</v>
          </cell>
          <cell r="DJ24">
            <v>917.3</v>
          </cell>
          <cell r="DK24">
            <v>-0.3836</v>
          </cell>
          <cell r="DL24">
            <v>5533.4</v>
          </cell>
          <cell r="DM24">
            <v>5306</v>
          </cell>
          <cell r="DO24">
            <v>34.897556602834385</v>
          </cell>
          <cell r="DP24">
            <v>1012.0133299517354</v>
          </cell>
          <cell r="DQ24">
            <v>7671.0610410341542</v>
          </cell>
          <cell r="DR24">
            <v>427.47127388866727</v>
          </cell>
          <cell r="DS24">
            <v>3240.2322560760981</v>
          </cell>
          <cell r="DT24">
            <v>220.27866242038215</v>
          </cell>
          <cell r="DV24">
            <v>1.9699999999999999E-2</v>
          </cell>
          <cell r="DW24">
            <v>0.44590000000000002</v>
          </cell>
          <cell r="DY24">
            <v>1147.3</v>
          </cell>
          <cell r="DZ24">
            <v>968.9</v>
          </cell>
          <cell r="EA24">
            <v>1031.4000000000001</v>
          </cell>
          <cell r="EC24">
            <v>0</v>
          </cell>
          <cell r="EG24">
            <v>139.69999999999999</v>
          </cell>
          <cell r="EH24">
            <v>594.9</v>
          </cell>
          <cell r="EI24">
            <v>1418.5</v>
          </cell>
          <cell r="EJ24">
            <v>0.95799999999999996</v>
          </cell>
          <cell r="EK24">
            <v>8650.6419999999998</v>
          </cell>
          <cell r="EL24">
            <v>7776.7560000000003</v>
          </cell>
          <cell r="EN24">
            <v>74.975682809416838</v>
          </cell>
          <cell r="EO24">
            <v>1544.5272253994101</v>
          </cell>
          <cell r="EP24">
            <v>11645.735279511553</v>
          </cell>
          <cell r="EQ24">
            <v>611.08272762368267</v>
          </cell>
          <cell r="ER24">
            <v>4607.5637662825675</v>
          </cell>
          <cell r="ES24">
            <v>344.37269108280253</v>
          </cell>
        </row>
        <row r="25">
          <cell r="B25">
            <v>3.6488</v>
          </cell>
          <cell r="D25">
            <v>3.0716000000000001</v>
          </cell>
          <cell r="F25">
            <v>19</v>
          </cell>
          <cell r="G25">
            <v>0</v>
          </cell>
          <cell r="K25">
            <v>0</v>
          </cell>
          <cell r="M25">
            <v>0</v>
          </cell>
          <cell r="N25">
            <v>-0.27550000000000002</v>
          </cell>
          <cell r="O25">
            <v>2.4653</v>
          </cell>
          <cell r="P25">
            <v>3</v>
          </cell>
          <cell r="Q25">
            <v>0</v>
          </cell>
          <cell r="W25">
            <v>3.6488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P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D25">
            <v>0</v>
          </cell>
          <cell r="BF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C25">
            <v>0</v>
          </cell>
          <cell r="CE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W25">
            <v>0</v>
          </cell>
          <cell r="CX25">
            <v>0</v>
          </cell>
          <cell r="CZ25">
            <v>0</v>
          </cell>
          <cell r="DA25">
            <v>0</v>
          </cell>
          <cell r="DB25">
            <v>0</v>
          </cell>
          <cell r="DD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V25">
            <v>0</v>
          </cell>
          <cell r="DW25">
            <v>0</v>
          </cell>
          <cell r="DY25">
            <v>0</v>
          </cell>
          <cell r="DZ25">
            <v>0</v>
          </cell>
          <cell r="EA25">
            <v>0</v>
          </cell>
          <cell r="EC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</row>
        <row r="26">
          <cell r="B26">
            <v>3.8047</v>
          </cell>
          <cell r="D26">
            <v>3.0264000000000002</v>
          </cell>
          <cell r="F26">
            <v>19</v>
          </cell>
          <cell r="G26">
            <v>0</v>
          </cell>
          <cell r="K26">
            <v>0</v>
          </cell>
          <cell r="M26">
            <v>0.159</v>
          </cell>
          <cell r="N26">
            <v>-0.32069999999999999</v>
          </cell>
          <cell r="O26">
            <v>2.4201000000000001</v>
          </cell>
          <cell r="P26">
            <v>0</v>
          </cell>
          <cell r="Q26">
            <v>0</v>
          </cell>
          <cell r="W26">
            <v>3.8047</v>
          </cell>
          <cell r="AC26">
            <v>700.8</v>
          </cell>
          <cell r="AD26">
            <v>499</v>
          </cell>
          <cell r="AE26">
            <v>565.6</v>
          </cell>
          <cell r="AG26">
            <v>0</v>
          </cell>
          <cell r="AP26">
            <v>4456.9279999999999</v>
          </cell>
          <cell r="AY26">
            <v>1.23E-2</v>
          </cell>
          <cell r="AZ26">
            <v>0.28999999999999998</v>
          </cell>
          <cell r="BB26">
            <v>913.5</v>
          </cell>
          <cell r="BC26">
            <v>762</v>
          </cell>
          <cell r="BD26">
            <v>851</v>
          </cell>
          <cell r="BF26">
            <v>0</v>
          </cell>
          <cell r="BJ26">
            <v>88</v>
          </cell>
          <cell r="BK26">
            <v>504.9</v>
          </cell>
          <cell r="BL26">
            <v>1140.2</v>
          </cell>
          <cell r="BM26">
            <v>3.8934000000000002</v>
          </cell>
          <cell r="BN26">
            <v>7170.9749999999995</v>
          </cell>
          <cell r="BO26">
            <v>6680.3499999999995</v>
          </cell>
          <cell r="BQ26">
            <v>63.293783107906037</v>
          </cell>
          <cell r="BR26">
            <v>1250.0896167875326</v>
          </cell>
          <cell r="BS26">
            <v>9813.2034917821311</v>
          </cell>
          <cell r="BT26">
            <v>512.51147304231154</v>
          </cell>
          <cell r="BU26">
            <v>4023.2150633821452</v>
          </cell>
          <cell r="BV26">
            <v>285.46874999999994</v>
          </cell>
          <cell r="BX26">
            <v>1.5100000000000001E-2</v>
          </cell>
          <cell r="BY26">
            <v>0.35460000000000003</v>
          </cell>
          <cell r="CA26">
            <v>1100.5999999999999</v>
          </cell>
          <cell r="CB26">
            <v>1019.8</v>
          </cell>
          <cell r="CC26">
            <v>1127.3</v>
          </cell>
          <cell r="CE26">
            <v>0</v>
          </cell>
          <cell r="CI26">
            <v>139.80000000000001</v>
          </cell>
          <cell r="CJ26">
            <v>702.1</v>
          </cell>
          <cell r="CK26">
            <v>1406.1</v>
          </cell>
          <cell r="CL26">
            <v>6.3627000000000002</v>
          </cell>
          <cell r="CM26">
            <v>8628.7039999999997</v>
          </cell>
          <cell r="CN26">
            <v>8838.0319999999992</v>
          </cell>
          <cell r="CP26">
            <v>86.301163394849624</v>
          </cell>
          <cell r="CQ26">
            <v>1577.8484274479599</v>
          </cell>
          <cell r="CR26">
            <v>12370.331671192005</v>
          </cell>
          <cell r="CS26">
            <v>715.88298624845106</v>
          </cell>
          <cell r="CT26">
            <v>5612.5226121878559</v>
          </cell>
          <cell r="CU26">
            <v>343.49936305732484</v>
          </cell>
          <cell r="CW26">
            <v>1.0800000000000001E-2</v>
          </cell>
          <cell r="CX26">
            <v>0.25469999999999998</v>
          </cell>
          <cell r="CZ26">
            <v>705.2</v>
          </cell>
          <cell r="DA26">
            <v>611.79999999999995</v>
          </cell>
          <cell r="DB26">
            <v>681.4</v>
          </cell>
          <cell r="DD26">
            <v>0</v>
          </cell>
          <cell r="DH26">
            <v>76</v>
          </cell>
          <cell r="DI26">
            <v>411.4</v>
          </cell>
          <cell r="DJ26">
            <v>887.6</v>
          </cell>
          <cell r="DK26">
            <v>-0.41420000000000001</v>
          </cell>
          <cell r="DL26">
            <v>5542.8720000000003</v>
          </cell>
          <cell r="DM26">
            <v>5355.8040000000001</v>
          </cell>
          <cell r="DO26">
            <v>36.804462321796628</v>
          </cell>
          <cell r="DP26">
            <v>981.25415667909397</v>
          </cell>
          <cell r="DQ26">
            <v>7712.6576714976791</v>
          </cell>
          <cell r="DR26">
            <v>418.36104025112087</v>
          </cell>
          <cell r="DS26">
            <v>3288.3177763738104</v>
          </cell>
          <cell r="DT26">
            <v>220.65573248407642</v>
          </cell>
          <cell r="DV26">
            <v>1.8599999999999998E-2</v>
          </cell>
          <cell r="DW26">
            <v>0.43630000000000002</v>
          </cell>
          <cell r="DY26">
            <v>1088.8</v>
          </cell>
          <cell r="DZ26">
            <v>900.9</v>
          </cell>
          <cell r="EA26">
            <v>984.1</v>
          </cell>
          <cell r="EC26">
            <v>0</v>
          </cell>
          <cell r="EG26">
            <v>147.1</v>
          </cell>
          <cell r="EH26">
            <v>568</v>
          </cell>
          <cell r="EI26">
            <v>1347.5</v>
          </cell>
          <cell r="EJ26">
            <v>0.51480000000000004</v>
          </cell>
          <cell r="EK26">
            <v>8514.4159999999993</v>
          </cell>
          <cell r="EL26">
            <v>7695.6620000000003</v>
          </cell>
          <cell r="EN26">
            <v>78.040294482654787</v>
          </cell>
          <cell r="EO26">
            <v>1469.7001939171132</v>
          </cell>
          <cell r="EP26">
            <v>11493.055516431827</v>
          </cell>
          <cell r="EQ26">
            <v>586.73879196794201</v>
          </cell>
          <cell r="ER26">
            <v>4588.2973531893067</v>
          </cell>
          <cell r="ES26">
            <v>338.94968152866238</v>
          </cell>
        </row>
        <row r="27">
          <cell r="B27">
            <v>3.9350000000000001</v>
          </cell>
          <cell r="D27">
            <v>2.9355000000000002</v>
          </cell>
          <cell r="F27">
            <v>19</v>
          </cell>
          <cell r="G27">
            <v>0</v>
          </cell>
          <cell r="K27">
            <v>0</v>
          </cell>
          <cell r="M27">
            <v>0.159</v>
          </cell>
          <cell r="N27">
            <v>-0.41160000000000002</v>
          </cell>
          <cell r="O27">
            <v>2.3292000000000002</v>
          </cell>
          <cell r="P27">
            <v>0</v>
          </cell>
          <cell r="Q27">
            <v>0</v>
          </cell>
          <cell r="W27">
            <v>3.9350000000000001</v>
          </cell>
          <cell r="AC27">
            <v>640.1</v>
          </cell>
          <cell r="AD27">
            <v>430.8</v>
          </cell>
          <cell r="AE27">
            <v>507.6</v>
          </cell>
          <cell r="AG27">
            <v>0</v>
          </cell>
          <cell r="AP27">
            <v>4131.8640000000005</v>
          </cell>
          <cell r="AY27">
            <v>1.14E-2</v>
          </cell>
          <cell r="AZ27">
            <v>0.27850000000000003</v>
          </cell>
          <cell r="BB27">
            <v>853.8</v>
          </cell>
          <cell r="BC27">
            <v>646.79999999999995</v>
          </cell>
          <cell r="BD27">
            <v>751</v>
          </cell>
          <cell r="BF27">
            <v>0</v>
          </cell>
          <cell r="BJ27">
            <v>82.2</v>
          </cell>
          <cell r="BK27">
            <v>430.2</v>
          </cell>
          <cell r="BL27">
            <v>1051.3</v>
          </cell>
          <cell r="BM27">
            <v>4.4187000000000003</v>
          </cell>
          <cell r="BN27">
            <v>6932.8559999999989</v>
          </cell>
          <cell r="BO27">
            <v>6098.119999999999</v>
          </cell>
          <cell r="BQ27">
            <v>65.860288949008449</v>
          </cell>
          <cell r="BR27">
            <v>1138.885670293555</v>
          </cell>
          <cell r="BS27">
            <v>9247.7516427836654</v>
          </cell>
          <cell r="BT27">
            <v>437.98273938592598</v>
          </cell>
          <cell r="BU27">
            <v>3556.4198438137187</v>
          </cell>
          <cell r="BV27">
            <v>275.98949044585981</v>
          </cell>
          <cell r="BX27">
            <v>1.43E-2</v>
          </cell>
          <cell r="BY27">
            <v>0.34689999999999999</v>
          </cell>
          <cell r="CA27">
            <v>1045.5</v>
          </cell>
          <cell r="CB27">
            <v>899.8</v>
          </cell>
          <cell r="CC27">
            <v>1031.9000000000001</v>
          </cell>
          <cell r="CE27">
            <v>0</v>
          </cell>
          <cell r="CI27">
            <v>135</v>
          </cell>
          <cell r="CJ27">
            <v>630</v>
          </cell>
          <cell r="CK27">
            <v>1323.1</v>
          </cell>
          <cell r="CL27">
            <v>7.6025</v>
          </cell>
          <cell r="CM27">
            <v>8468.5499999999993</v>
          </cell>
          <cell r="CN27">
            <v>8358.3900000000012</v>
          </cell>
          <cell r="CP27">
            <v>88.056733161762523</v>
          </cell>
          <cell r="CQ27">
            <v>1471.6380703148448</v>
          </cell>
          <cell r="CR27">
            <v>11920.268369550242</v>
          </cell>
          <cell r="CS27">
            <v>644.30194784743594</v>
          </cell>
          <cell r="CT27">
            <v>5218.845777564231</v>
          </cell>
          <cell r="CU27">
            <v>337.12380573248402</v>
          </cell>
          <cell r="CW27">
            <v>9.9000000000000008E-3</v>
          </cell>
          <cell r="CX27">
            <v>0.24099999999999999</v>
          </cell>
          <cell r="CZ27">
            <v>656.5</v>
          </cell>
          <cell r="DA27">
            <v>562.6</v>
          </cell>
          <cell r="DB27">
            <v>648.6</v>
          </cell>
          <cell r="DD27">
            <v>0</v>
          </cell>
          <cell r="DH27">
            <v>80.900000000000006</v>
          </cell>
          <cell r="DI27">
            <v>395.5</v>
          </cell>
          <cell r="DJ27">
            <v>830.7</v>
          </cell>
          <cell r="DK27">
            <v>0.10290000000000001</v>
          </cell>
          <cell r="DL27">
            <v>5337.3450000000003</v>
          </cell>
          <cell r="DM27">
            <v>5273.1180000000004</v>
          </cell>
          <cell r="DO27">
            <v>37.480459364754914</v>
          </cell>
          <cell r="DP27">
            <v>923.59490578932935</v>
          </cell>
          <cell r="DQ27">
            <v>7508.8265840672484</v>
          </cell>
          <cell r="DR27">
            <v>403.68931122832566</v>
          </cell>
          <cell r="DS27">
            <v>3281.9941002862879</v>
          </cell>
          <cell r="DT27">
            <v>212.47392515923568</v>
          </cell>
          <cell r="DV27">
            <v>1.78E-2</v>
          </cell>
          <cell r="DW27">
            <v>0.43269999999999997</v>
          </cell>
          <cell r="DY27">
            <v>1057</v>
          </cell>
          <cell r="DZ27">
            <v>854.5</v>
          </cell>
          <cell r="EA27">
            <v>965.2</v>
          </cell>
          <cell r="EC27">
            <v>0</v>
          </cell>
          <cell r="EG27">
            <v>153.30000000000001</v>
          </cell>
          <cell r="EH27">
            <v>559.5</v>
          </cell>
          <cell r="EI27">
            <v>1311</v>
          </cell>
          <cell r="EJ27">
            <v>2.0222000000000002</v>
          </cell>
          <cell r="EK27">
            <v>8540.56</v>
          </cell>
          <cell r="EL27">
            <v>7798.8160000000007</v>
          </cell>
          <cell r="EN27">
            <v>80.861612798280603</v>
          </cell>
          <cell r="EO27">
            <v>1433.6185475920713</v>
          </cell>
          <cell r="EP27">
            <v>11583.637864543936</v>
          </cell>
          <cell r="EQ27">
            <v>580.12165965424879</v>
          </cell>
          <cell r="ER27">
            <v>4687.3830100063306</v>
          </cell>
          <cell r="ES27">
            <v>339.99044585987258</v>
          </cell>
        </row>
        <row r="28">
          <cell r="B28">
            <v>3.9108999999999998</v>
          </cell>
          <cell r="D28">
            <v>2.9036</v>
          </cell>
          <cell r="F28">
            <v>19</v>
          </cell>
          <cell r="G28">
            <v>0</v>
          </cell>
          <cell r="K28">
            <v>0</v>
          </cell>
          <cell r="M28">
            <v>0</v>
          </cell>
          <cell r="N28">
            <v>-0.44350000000000001</v>
          </cell>
          <cell r="O28">
            <v>2.2972999999999999</v>
          </cell>
          <cell r="P28">
            <v>3</v>
          </cell>
          <cell r="Q28">
            <v>0</v>
          </cell>
          <cell r="W28">
            <v>3.9108999999999998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P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D28">
            <v>0</v>
          </cell>
          <cell r="BF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C28">
            <v>0</v>
          </cell>
          <cell r="CE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W28">
            <v>0</v>
          </cell>
          <cell r="CX28">
            <v>0</v>
          </cell>
          <cell r="CZ28">
            <v>0</v>
          </cell>
          <cell r="DA28">
            <v>0</v>
          </cell>
          <cell r="DB28">
            <v>0</v>
          </cell>
          <cell r="DD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V28">
            <v>0</v>
          </cell>
          <cell r="DW28">
            <v>0</v>
          </cell>
          <cell r="DY28">
            <v>0</v>
          </cell>
          <cell r="DZ28">
            <v>0</v>
          </cell>
          <cell r="EA28">
            <v>0</v>
          </cell>
          <cell r="EC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</row>
        <row r="29">
          <cell r="B29">
            <v>4.0404</v>
          </cell>
          <cell r="D29">
            <v>2.85</v>
          </cell>
          <cell r="F29">
            <v>19</v>
          </cell>
          <cell r="G29">
            <v>0</v>
          </cell>
          <cell r="K29">
            <v>0</v>
          </cell>
          <cell r="M29">
            <v>0.13600000000000001</v>
          </cell>
          <cell r="N29">
            <v>-0.49709999999999999</v>
          </cell>
          <cell r="O29">
            <v>2.2437999999999998</v>
          </cell>
          <cell r="P29">
            <v>0</v>
          </cell>
          <cell r="Q29">
            <v>0</v>
          </cell>
          <cell r="W29">
            <v>4.0404</v>
          </cell>
          <cell r="AC29">
            <v>590.6</v>
          </cell>
          <cell r="AD29">
            <v>368.2</v>
          </cell>
          <cell r="AE29">
            <v>458.4</v>
          </cell>
          <cell r="AG29">
            <v>0</v>
          </cell>
          <cell r="AP29">
            <v>3841.3920000000003</v>
          </cell>
          <cell r="AY29">
            <v>1.06E-2</v>
          </cell>
          <cell r="AZ29">
            <v>0.2666</v>
          </cell>
          <cell r="BB29">
            <v>801.4</v>
          </cell>
          <cell r="BC29">
            <v>545.4</v>
          </cell>
          <cell r="BD29">
            <v>669</v>
          </cell>
          <cell r="BF29">
            <v>0</v>
          </cell>
          <cell r="BJ29">
            <v>62.4</v>
          </cell>
          <cell r="BK29">
            <v>370.7</v>
          </cell>
          <cell r="BL29">
            <v>975.4</v>
          </cell>
          <cell r="BM29">
            <v>3.3885999999999998</v>
          </cell>
          <cell r="BN29">
            <v>6699.7039999999997</v>
          </cell>
          <cell r="BO29">
            <v>5592.8399999999992</v>
          </cell>
          <cell r="BQ29">
            <v>54.452137688288325</v>
          </cell>
          <cell r="BR29">
            <v>1045.3312441518237</v>
          </cell>
          <cell r="BS29">
            <v>8738.9692011092466</v>
          </cell>
          <cell r="BT29">
            <v>375.91521650499863</v>
          </cell>
          <cell r="BU29">
            <v>3142.6512099817883</v>
          </cell>
          <cell r="BV29">
            <v>266.70796178343949</v>
          </cell>
          <cell r="BX29">
            <v>1.35E-2</v>
          </cell>
          <cell r="BY29">
            <v>0.3372</v>
          </cell>
          <cell r="CA29">
            <v>994.8</v>
          </cell>
          <cell r="CB29">
            <v>783.7</v>
          </cell>
          <cell r="CC29">
            <v>947.2</v>
          </cell>
          <cell r="CE29">
            <v>0</v>
          </cell>
          <cell r="CI29">
            <v>108.5</v>
          </cell>
          <cell r="CJ29">
            <v>568.29999999999995</v>
          </cell>
          <cell r="CK29">
            <v>1248.2</v>
          </cell>
          <cell r="CL29">
            <v>5.8281999999999998</v>
          </cell>
          <cell r="CM29">
            <v>8296.6319999999996</v>
          </cell>
          <cell r="CN29">
            <v>7899.6480000000001</v>
          </cell>
          <cell r="CP29">
            <v>75.076270903441724</v>
          </cell>
          <cell r="CQ29">
            <v>1375.7690140426917</v>
          </cell>
          <cell r="CR29">
            <v>11473.913577116049</v>
          </cell>
          <cell r="CS29">
            <v>578.56472412341213</v>
          </cell>
          <cell r="CT29">
            <v>4825.2297991892574</v>
          </cell>
          <cell r="CU29">
            <v>330.27993630573246</v>
          </cell>
          <cell r="CW29">
            <v>9.1000000000000004E-3</v>
          </cell>
          <cell r="CX29">
            <v>0.2281</v>
          </cell>
          <cell r="CZ29">
            <v>603.79999999999995</v>
          </cell>
          <cell r="DA29">
            <v>503.1</v>
          </cell>
          <cell r="DB29">
            <v>610.70000000000005</v>
          </cell>
          <cell r="DD29">
            <v>0</v>
          </cell>
          <cell r="DH29">
            <v>67.599999999999994</v>
          </cell>
          <cell r="DI29">
            <v>377.8</v>
          </cell>
          <cell r="DJ29">
            <v>768.8</v>
          </cell>
          <cell r="DK29">
            <v>0.2782</v>
          </cell>
          <cell r="DL29">
            <v>5053.8059999999996</v>
          </cell>
          <cell r="DM29">
            <v>5111.5590000000002</v>
          </cell>
          <cell r="DO29">
            <v>30.229229364606734</v>
          </cell>
          <cell r="DP29">
            <v>859.27646307809448</v>
          </cell>
          <cell r="DQ29">
            <v>7192.14399596365</v>
          </cell>
          <cell r="DR29">
            <v>383.80020844184025</v>
          </cell>
          <cell r="DS29">
            <v>3212.4077446582028</v>
          </cell>
          <cell r="DT29">
            <v>201.18654458598724</v>
          </cell>
          <cell r="DV29">
            <v>1.72E-2</v>
          </cell>
          <cell r="DW29">
            <v>0.42849999999999999</v>
          </cell>
          <cell r="DY29">
            <v>1030.5</v>
          </cell>
          <cell r="DZ29">
            <v>798.7</v>
          </cell>
          <cell r="EA29">
            <v>947</v>
          </cell>
          <cell r="EC29">
            <v>0</v>
          </cell>
          <cell r="EG29">
            <v>136.4</v>
          </cell>
          <cell r="EH29">
            <v>552.6</v>
          </cell>
          <cell r="EI29">
            <v>1280.5999999999999</v>
          </cell>
          <cell r="EJ29">
            <v>1.2401</v>
          </cell>
          <cell r="EK29">
            <v>8584.0650000000005</v>
          </cell>
          <cell r="EL29">
            <v>7888.51</v>
          </cell>
          <cell r="EN29">
            <v>70.290663159224238</v>
          </cell>
          <cell r="EO29">
            <v>1401.3950478005836</v>
          </cell>
          <cell r="EP29">
            <v>11673.620748178861</v>
          </cell>
          <cell r="EQ29">
            <v>569.18513684037816</v>
          </cell>
          <cell r="ER29">
            <v>4741.3121898803502</v>
          </cell>
          <cell r="ES29">
            <v>341.72233280254778</v>
          </cell>
        </row>
        <row r="30">
          <cell r="B30">
            <v>4.1361999999999997</v>
          </cell>
          <cell r="D30">
            <v>2.7612999999999999</v>
          </cell>
          <cell r="F30">
            <v>21</v>
          </cell>
          <cell r="G30">
            <v>0</v>
          </cell>
          <cell r="K30">
            <v>0</v>
          </cell>
          <cell r="M30">
            <v>0.13100000000000001</v>
          </cell>
          <cell r="N30">
            <v>-0.58579999999999999</v>
          </cell>
          <cell r="O30">
            <v>2.1549999999999998</v>
          </cell>
          <cell r="P30">
            <v>0</v>
          </cell>
          <cell r="Q30">
            <v>0</v>
          </cell>
          <cell r="W30">
            <v>4.1361999999999997</v>
          </cell>
          <cell r="AC30">
            <v>576.4</v>
          </cell>
          <cell r="AD30">
            <v>357.3</v>
          </cell>
          <cell r="AE30">
            <v>476.1</v>
          </cell>
          <cell r="AG30">
            <v>0</v>
          </cell>
          <cell r="AP30">
            <v>4094.46</v>
          </cell>
          <cell r="AY30">
            <v>9.7000000000000003E-3</v>
          </cell>
          <cell r="AZ30">
            <v>0.24959999999999999</v>
          </cell>
          <cell r="BB30">
            <v>763.1</v>
          </cell>
          <cell r="BC30">
            <v>500.3</v>
          </cell>
          <cell r="BD30">
            <v>658.1</v>
          </cell>
          <cell r="BF30">
            <v>0</v>
          </cell>
          <cell r="BJ30">
            <v>45.8</v>
          </cell>
          <cell r="BK30">
            <v>340.8</v>
          </cell>
          <cell r="BL30">
            <v>948.4</v>
          </cell>
          <cell r="BM30">
            <v>2.3252999999999999</v>
          </cell>
          <cell r="BN30">
            <v>6555.0290000000005</v>
          </cell>
          <cell r="BO30">
            <v>5653.0789999999997</v>
          </cell>
          <cell r="BQ30">
            <v>45.762049363586641</v>
          </cell>
          <cell r="BR30">
            <v>1008.8135804002641</v>
          </cell>
          <cell r="BS30">
            <v>8665.7086556382674</v>
          </cell>
          <cell r="BT30">
            <v>343.86375208794544</v>
          </cell>
          <cell r="BU30">
            <v>2953.7896304354513</v>
          </cell>
          <cell r="BV30">
            <v>260.94860668789812</v>
          </cell>
          <cell r="BX30">
            <v>1.21E-2</v>
          </cell>
          <cell r="BY30">
            <v>0.31240000000000001</v>
          </cell>
          <cell r="CA30">
            <v>934.6</v>
          </cell>
          <cell r="CB30">
            <v>693.2</v>
          </cell>
          <cell r="CC30">
            <v>897.9</v>
          </cell>
          <cell r="CE30">
            <v>0</v>
          </cell>
          <cell r="CI30">
            <v>78.900000000000006</v>
          </cell>
          <cell r="CJ30">
            <v>502</v>
          </cell>
          <cell r="CK30">
            <v>1194.0999999999999</v>
          </cell>
          <cell r="CL30">
            <v>3.5905</v>
          </cell>
          <cell r="CM30">
            <v>8009.5220000000008</v>
          </cell>
          <cell r="CN30">
            <v>7695.0029999999997</v>
          </cell>
          <cell r="CP30">
            <v>65.083746449797729</v>
          </cell>
          <cell r="CQ30">
            <v>1297.7303340833178</v>
          </cell>
          <cell r="CR30">
            <v>11121.548963094034</v>
          </cell>
          <cell r="CS30">
            <v>508.16258225099574</v>
          </cell>
          <cell r="CT30">
            <v>4354.9533298910337</v>
          </cell>
          <cell r="CU30">
            <v>318.85039808917202</v>
          </cell>
          <cell r="CW30">
            <v>8.3999999999999995E-3</v>
          </cell>
          <cell r="CX30">
            <v>0.21690000000000001</v>
          </cell>
          <cell r="CZ30">
            <v>573.6</v>
          </cell>
          <cell r="DA30">
            <v>466.2</v>
          </cell>
          <cell r="DB30">
            <v>605.29999999999995</v>
          </cell>
          <cell r="DD30">
            <v>0</v>
          </cell>
          <cell r="DH30">
            <v>52.5</v>
          </cell>
          <cell r="DI30">
            <v>357.8</v>
          </cell>
          <cell r="DJ30">
            <v>751.8</v>
          </cell>
          <cell r="DK30">
            <v>-0.46610000000000001</v>
          </cell>
          <cell r="DL30">
            <v>4927.2240000000002</v>
          </cell>
          <cell r="DM30">
            <v>5199.5269999999991</v>
          </cell>
          <cell r="DO30">
            <v>25.248169692290706</v>
          </cell>
          <cell r="DP30">
            <v>834.25435569734952</v>
          </cell>
          <cell r="DQ30">
            <v>7166.244915440232</v>
          </cell>
          <cell r="DR30">
            <v>361.63115186609684</v>
          </cell>
          <cell r="DS30">
            <v>3106.4115945297717</v>
          </cell>
          <cell r="DT30">
            <v>196.14745222929938</v>
          </cell>
          <cell r="DV30">
            <v>1.54E-2</v>
          </cell>
          <cell r="DW30">
            <v>0.39439999999999997</v>
          </cell>
          <cell r="DY30">
            <v>957.6</v>
          </cell>
          <cell r="DZ30">
            <v>719.8</v>
          </cell>
          <cell r="EA30">
            <v>910.3</v>
          </cell>
          <cell r="EC30">
            <v>0</v>
          </cell>
          <cell r="EG30">
            <v>107.3</v>
          </cell>
          <cell r="EH30">
            <v>502.3</v>
          </cell>
          <cell r="EI30">
            <v>1218.9000000000001</v>
          </cell>
          <cell r="EJ30">
            <v>-0.83220000000000005</v>
          </cell>
          <cell r="EK30">
            <v>8197.0560000000005</v>
          </cell>
          <cell r="EL30">
            <v>7792.1679999999997</v>
          </cell>
          <cell r="EN30">
            <v>62.362919987733129</v>
          </cell>
          <cell r="EO30">
            <v>1322.70018900732</v>
          </cell>
          <cell r="EP30">
            <v>11322.313617902661</v>
          </cell>
          <cell r="EQ30">
            <v>513.63272870797482</v>
          </cell>
          <cell r="ER30">
            <v>4396.6961577402644</v>
          </cell>
          <cell r="ES30">
            <v>326.31592356687901</v>
          </cell>
        </row>
        <row r="31">
          <cell r="B31">
            <v>4.1081000000000003</v>
          </cell>
          <cell r="D31">
            <v>2.7328000000000001</v>
          </cell>
          <cell r="F31">
            <v>21</v>
          </cell>
          <cell r="G31">
            <v>0</v>
          </cell>
          <cell r="K31">
            <v>0</v>
          </cell>
          <cell r="M31">
            <v>0</v>
          </cell>
          <cell r="N31">
            <v>-0.61429999999999996</v>
          </cell>
          <cell r="O31">
            <v>2.1265999999999998</v>
          </cell>
          <cell r="P31">
            <v>3</v>
          </cell>
          <cell r="Q31">
            <v>0</v>
          </cell>
          <cell r="W31">
            <v>4.1081000000000003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P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D31">
            <v>0</v>
          </cell>
          <cell r="BF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X31">
            <v>0</v>
          </cell>
          <cell r="BY31">
            <v>0</v>
          </cell>
          <cell r="CA31">
            <v>0</v>
          </cell>
          <cell r="CB31">
            <v>0</v>
          </cell>
          <cell r="CC31">
            <v>0</v>
          </cell>
          <cell r="CE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W31">
            <v>0</v>
          </cell>
          <cell r="CX31">
            <v>0</v>
          </cell>
          <cell r="CZ31">
            <v>0</v>
          </cell>
          <cell r="DA31">
            <v>0</v>
          </cell>
          <cell r="DB31">
            <v>0</v>
          </cell>
          <cell r="DD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V31">
            <v>0</v>
          </cell>
          <cell r="DW31">
            <v>0</v>
          </cell>
          <cell r="DY31">
            <v>0</v>
          </cell>
          <cell r="DZ31">
            <v>0</v>
          </cell>
          <cell r="EA31">
            <v>0</v>
          </cell>
          <cell r="EC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</row>
        <row r="32">
          <cell r="B32">
            <v>4.2355</v>
          </cell>
          <cell r="D32">
            <v>2.6558999999999999</v>
          </cell>
          <cell r="F32">
            <v>21</v>
          </cell>
          <cell r="G32">
            <v>0</v>
          </cell>
          <cell r="K32">
            <v>0</v>
          </cell>
          <cell r="M32">
            <v>0.14499999999999999</v>
          </cell>
          <cell r="N32">
            <v>-0.69120000000000004</v>
          </cell>
          <cell r="O32">
            <v>2.0497000000000001</v>
          </cell>
          <cell r="P32">
            <v>0</v>
          </cell>
          <cell r="Q32">
            <v>0</v>
          </cell>
          <cell r="W32">
            <v>4.2355</v>
          </cell>
          <cell r="AC32">
            <v>552.79999999999995</v>
          </cell>
          <cell r="AD32">
            <v>317.8</v>
          </cell>
          <cell r="AE32">
            <v>454.4</v>
          </cell>
          <cell r="AG32">
            <v>0</v>
          </cell>
          <cell r="AP32">
            <v>4007.808</v>
          </cell>
          <cell r="AY32">
            <v>9.1999999999999998E-3</v>
          </cell>
          <cell r="AZ32">
            <v>0.24210000000000001</v>
          </cell>
          <cell r="BB32">
            <v>726.9</v>
          </cell>
          <cell r="BC32">
            <v>442.1</v>
          </cell>
          <cell r="BD32">
            <v>623.4</v>
          </cell>
          <cell r="BF32">
            <v>0</v>
          </cell>
          <cell r="BJ32">
            <v>41.2</v>
          </cell>
          <cell r="BK32">
            <v>321.39999999999998</v>
          </cell>
          <cell r="BL32">
            <v>902.1</v>
          </cell>
          <cell r="BM32">
            <v>2.3561999999999999</v>
          </cell>
          <cell r="BN32">
            <v>6396.72</v>
          </cell>
          <cell r="BO32">
            <v>5485.92</v>
          </cell>
          <cell r="BQ32">
            <v>42.093794887902334</v>
          </cell>
          <cell r="BR32">
            <v>958.53002561213498</v>
          </cell>
          <cell r="BS32">
            <v>8435.0642253867882</v>
          </cell>
          <cell r="BT32">
            <v>324.02993688855355</v>
          </cell>
          <cell r="BU32">
            <v>2851.4634446192713</v>
          </cell>
          <cell r="BV32">
            <v>254.64649681528661</v>
          </cell>
          <cell r="BX32">
            <v>1.14E-2</v>
          </cell>
          <cell r="BY32">
            <v>0.3</v>
          </cell>
          <cell r="CA32">
            <v>880.8</v>
          </cell>
          <cell r="CB32">
            <v>593</v>
          </cell>
          <cell r="CC32">
            <v>824.7</v>
          </cell>
          <cell r="CE32">
            <v>0</v>
          </cell>
          <cell r="CI32">
            <v>66</v>
          </cell>
          <cell r="CJ32">
            <v>453.4</v>
          </cell>
          <cell r="CK32">
            <v>1117.7</v>
          </cell>
          <cell r="CL32">
            <v>3.5068999999999999</v>
          </cell>
          <cell r="CM32">
            <v>7742.2319999999991</v>
          </cell>
          <cell r="CN32">
            <v>7249.1129999999994</v>
          </cell>
          <cell r="CP32">
            <v>57.172740393127057</v>
          </cell>
          <cell r="CQ32">
            <v>1207.9655831189893</v>
          </cell>
          <cell r="CR32">
            <v>10618.017475615916</v>
          </cell>
          <cell r="CS32">
            <v>458.17852415843322</v>
          </cell>
          <cell r="CT32">
            <v>4027.3892273526276</v>
          </cell>
          <cell r="CU32">
            <v>308.2098726114649</v>
          </cell>
          <cell r="CW32">
            <v>7.9000000000000008E-3</v>
          </cell>
          <cell r="CX32">
            <v>0.20960000000000001</v>
          </cell>
          <cell r="CZ32">
            <v>540.29999999999995</v>
          </cell>
          <cell r="DA32">
            <v>418.7</v>
          </cell>
          <cell r="DB32">
            <v>580.5</v>
          </cell>
          <cell r="DD32">
            <v>0</v>
          </cell>
          <cell r="DH32">
            <v>49.1</v>
          </cell>
          <cell r="DI32">
            <v>346.6</v>
          </cell>
          <cell r="DJ32">
            <v>712</v>
          </cell>
          <cell r="DK32">
            <v>-0.35449999999999998</v>
          </cell>
          <cell r="DL32">
            <v>4760.0429999999997</v>
          </cell>
          <cell r="DM32">
            <v>5114.2049999999999</v>
          </cell>
          <cell r="DO32">
            <v>23.190516116077006</v>
          </cell>
          <cell r="DP32">
            <v>793.40177085761536</v>
          </cell>
          <cell r="DQ32">
            <v>6989.869601255592</v>
          </cell>
          <cell r="DR32">
            <v>350.06052333846503</v>
          </cell>
          <cell r="DS32">
            <v>3084.0332106118772</v>
          </cell>
          <cell r="DT32">
            <v>189.49215764331208</v>
          </cell>
          <cell r="DV32">
            <v>1.4200000000000001E-2</v>
          </cell>
          <cell r="DW32">
            <v>0.37409999999999999</v>
          </cell>
          <cell r="DY32">
            <v>896</v>
          </cell>
          <cell r="DZ32">
            <v>633.1</v>
          </cell>
          <cell r="EA32">
            <v>857.8</v>
          </cell>
          <cell r="EC32">
            <v>0</v>
          </cell>
          <cell r="EG32">
            <v>92.7</v>
          </cell>
          <cell r="EH32">
            <v>476.2</v>
          </cell>
          <cell r="EI32">
            <v>1142.9000000000001</v>
          </cell>
          <cell r="EJ32">
            <v>-0.3286</v>
          </cell>
          <cell r="EK32">
            <v>7866.8799999999992</v>
          </cell>
          <cell r="EL32">
            <v>7531.4839999999995</v>
          </cell>
          <cell r="EN32">
            <v>53.288922804241068</v>
          </cell>
          <cell r="EO32">
            <v>1241.6038579192641</v>
          </cell>
          <cell r="EP32">
            <v>10901.281872531137</v>
          </cell>
          <cell r="EQ32">
            <v>485.13887702388894</v>
          </cell>
          <cell r="ER32">
            <v>4259.5193402697441</v>
          </cell>
          <cell r="ES32">
            <v>313.17197452229294</v>
          </cell>
        </row>
        <row r="33">
          <cell r="B33">
            <v>4.327</v>
          </cell>
          <cell r="D33">
            <v>2.5438000000000001</v>
          </cell>
          <cell r="F33">
            <v>21</v>
          </cell>
          <cell r="G33">
            <v>0</v>
          </cell>
          <cell r="K33">
            <v>0</v>
          </cell>
          <cell r="M33">
            <v>0.14499999999999999</v>
          </cell>
          <cell r="N33">
            <v>-0.80330000000000001</v>
          </cell>
          <cell r="O33">
            <v>1.9375</v>
          </cell>
          <cell r="P33">
            <v>0</v>
          </cell>
          <cell r="Q33">
            <v>0</v>
          </cell>
          <cell r="W33">
            <v>4.327</v>
          </cell>
          <cell r="AC33">
            <v>523.5</v>
          </cell>
          <cell r="AD33">
            <v>275.2</v>
          </cell>
          <cell r="AE33">
            <v>426.1</v>
          </cell>
          <cell r="AG33">
            <v>0</v>
          </cell>
          <cell r="AP33">
            <v>3839.1610000000001</v>
          </cell>
          <cell r="AY33">
            <v>8.5000000000000006E-3</v>
          </cell>
          <cell r="AZ33">
            <v>0.23050000000000001</v>
          </cell>
          <cell r="BB33">
            <v>683.7</v>
          </cell>
          <cell r="BC33">
            <v>380.7</v>
          </cell>
          <cell r="BD33">
            <v>578.6</v>
          </cell>
          <cell r="BF33">
            <v>0</v>
          </cell>
          <cell r="BJ33">
            <v>39.200000000000003</v>
          </cell>
          <cell r="BK33">
            <v>295</v>
          </cell>
          <cell r="BL33">
            <v>845.8</v>
          </cell>
          <cell r="BM33">
            <v>1.8644000000000001</v>
          </cell>
          <cell r="BN33">
            <v>6153.3</v>
          </cell>
          <cell r="BO33">
            <v>5207.4000000000005</v>
          </cell>
          <cell r="BQ33">
            <v>41.289990018141275</v>
          </cell>
          <cell r="BR33">
            <v>896.62661124907504</v>
          </cell>
          <cell r="BS33">
            <v>8069.6395012416751</v>
          </cell>
          <cell r="BT33">
            <v>297.59307787648555</v>
          </cell>
          <cell r="BU33">
            <v>2678.3377008883699</v>
          </cell>
          <cell r="BV33">
            <v>244.95621019108279</v>
          </cell>
          <cell r="BX33">
            <v>1.0699999999999999E-2</v>
          </cell>
          <cell r="BY33">
            <v>0.28970000000000001</v>
          </cell>
          <cell r="CA33">
            <v>835.1</v>
          </cell>
          <cell r="CB33">
            <v>506.1</v>
          </cell>
          <cell r="CC33">
            <v>757.9</v>
          </cell>
          <cell r="CE33">
            <v>0</v>
          </cell>
          <cell r="CI33">
            <v>61</v>
          </cell>
          <cell r="CJ33">
            <v>407.6</v>
          </cell>
          <cell r="CK33">
            <v>1051.2</v>
          </cell>
          <cell r="CL33">
            <v>2.8439000000000001</v>
          </cell>
          <cell r="CM33">
            <v>7507.549</v>
          </cell>
          <cell r="CN33">
            <v>6813.5209999999997</v>
          </cell>
          <cell r="CP33">
            <v>56.26886011729254</v>
          </cell>
          <cell r="CQ33">
            <v>1129.1059294858035</v>
          </cell>
          <cell r="CR33">
            <v>10150.662306077373</v>
          </cell>
          <cell r="CS33">
            <v>412.13924831299437</v>
          </cell>
          <cell r="CT33">
            <v>3705.1318423338193</v>
          </cell>
          <cell r="CU33">
            <v>298.86739649681527</v>
          </cell>
          <cell r="CW33">
            <v>7.4000000000000003E-3</v>
          </cell>
          <cell r="CX33">
            <v>0.2001</v>
          </cell>
          <cell r="CZ33">
            <v>503.8</v>
          </cell>
          <cell r="DA33">
            <v>373.3</v>
          </cell>
          <cell r="DB33">
            <v>556.1</v>
          </cell>
          <cell r="DD33">
            <v>0</v>
          </cell>
          <cell r="DH33">
            <v>48.2</v>
          </cell>
          <cell r="DI33">
            <v>336.9</v>
          </cell>
          <cell r="DJ33">
            <v>669.1</v>
          </cell>
          <cell r="DK33">
            <v>-0.65129999999999999</v>
          </cell>
          <cell r="DL33">
            <v>4534.2</v>
          </cell>
          <cell r="DM33">
            <v>5004.9000000000005</v>
          </cell>
          <cell r="DO33">
            <v>22.090115002849181</v>
          </cell>
          <cell r="DP33">
            <v>750.67946555104334</v>
          </cell>
          <cell r="DQ33">
            <v>6756.1151899593897</v>
          </cell>
          <cell r="DR33">
            <v>340.33050113088598</v>
          </cell>
          <cell r="DS33">
            <v>3062.9745101779736</v>
          </cell>
          <cell r="DT33">
            <v>180.50159235668789</v>
          </cell>
          <cell r="DV33">
            <v>1.3299999999999999E-2</v>
          </cell>
          <cell r="DW33">
            <v>0.35780000000000001</v>
          </cell>
          <cell r="DY33">
            <v>848.3</v>
          </cell>
          <cell r="DZ33">
            <v>565.20000000000005</v>
          </cell>
          <cell r="EA33">
            <v>819.5</v>
          </cell>
          <cell r="EC33">
            <v>0</v>
          </cell>
          <cell r="EG33">
            <v>90.9</v>
          </cell>
          <cell r="EH33">
            <v>457.5</v>
          </cell>
          <cell r="EI33">
            <v>1084.5999999999999</v>
          </cell>
          <cell r="EJ33">
            <v>-0.58220000000000005</v>
          </cell>
          <cell r="EK33">
            <v>7617.7340000000004</v>
          </cell>
          <cell r="EL33">
            <v>7359.1100000000006</v>
          </cell>
          <cell r="EN33">
            <v>51.590757912221953</v>
          </cell>
          <cell r="EO33">
            <v>1180.6465262727875</v>
          </cell>
          <cell r="EP33">
            <v>10602.205805929632</v>
          </cell>
          <cell r="EQ33">
            <v>466.44298686977811</v>
          </cell>
          <cell r="ER33">
            <v>4188.658022090608</v>
          </cell>
          <cell r="ES33">
            <v>303.25374203821656</v>
          </cell>
        </row>
        <row r="34">
          <cell r="B34">
            <v>4.2950999999999997</v>
          </cell>
          <cell r="D34">
            <v>2.5196000000000001</v>
          </cell>
          <cell r="F34">
            <v>21</v>
          </cell>
          <cell r="G34">
            <v>0</v>
          </cell>
          <cell r="K34">
            <v>0</v>
          </cell>
          <cell r="M34">
            <v>0</v>
          </cell>
          <cell r="N34">
            <v>-0.82750000000000001</v>
          </cell>
          <cell r="O34">
            <v>1.9134</v>
          </cell>
          <cell r="P34">
            <v>3</v>
          </cell>
          <cell r="Q34">
            <v>0</v>
          </cell>
          <cell r="W34">
            <v>4.2950999999999997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P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D34">
            <v>0</v>
          </cell>
          <cell r="BF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X34">
            <v>0</v>
          </cell>
          <cell r="BY34">
            <v>0</v>
          </cell>
          <cell r="CA34">
            <v>0</v>
          </cell>
          <cell r="CB34">
            <v>0</v>
          </cell>
          <cell r="CC34">
            <v>0</v>
          </cell>
          <cell r="CE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W34">
            <v>0</v>
          </cell>
          <cell r="CX34">
            <v>0</v>
          </cell>
          <cell r="CZ34">
            <v>0</v>
          </cell>
          <cell r="DA34">
            <v>0</v>
          </cell>
          <cell r="DB34">
            <v>0</v>
          </cell>
          <cell r="DD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V34">
            <v>0</v>
          </cell>
          <cell r="DW34">
            <v>0</v>
          </cell>
          <cell r="DY34">
            <v>0</v>
          </cell>
          <cell r="DZ34">
            <v>0</v>
          </cell>
          <cell r="EA34">
            <v>0</v>
          </cell>
          <cell r="EC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</row>
        <row r="35">
          <cell r="B35">
            <v>4.4112</v>
          </cell>
          <cell r="D35">
            <v>2.4260000000000002</v>
          </cell>
          <cell r="F35">
            <v>21</v>
          </cell>
          <cell r="G35">
            <v>0</v>
          </cell>
          <cell r="K35">
            <v>0</v>
          </cell>
          <cell r="M35">
            <v>0.14499999999999999</v>
          </cell>
          <cell r="N35">
            <v>-0.92110000000000003</v>
          </cell>
          <cell r="O35">
            <v>1.8197000000000001</v>
          </cell>
          <cell r="P35">
            <v>0</v>
          </cell>
          <cell r="Q35">
            <v>0</v>
          </cell>
          <cell r="W35">
            <v>4.4112</v>
          </cell>
          <cell r="AC35">
            <v>503.7</v>
          </cell>
          <cell r="AD35">
            <v>244.6</v>
          </cell>
          <cell r="AE35">
            <v>408.7</v>
          </cell>
          <cell r="AG35">
            <v>0</v>
          </cell>
          <cell r="AP35">
            <v>3760.0399999999995</v>
          </cell>
          <cell r="AY35">
            <v>8.0000000000000002E-3</v>
          </cell>
          <cell r="AZ35">
            <v>0.2208</v>
          </cell>
          <cell r="BB35">
            <v>647.79999999999995</v>
          </cell>
          <cell r="BC35">
            <v>332.8</v>
          </cell>
          <cell r="BD35">
            <v>544.9</v>
          </cell>
          <cell r="BF35">
            <v>0</v>
          </cell>
          <cell r="BJ35">
            <v>32.200000000000003</v>
          </cell>
          <cell r="BK35">
            <v>276.5</v>
          </cell>
          <cell r="BL35">
            <v>800.2</v>
          </cell>
          <cell r="BM35">
            <v>1.327</v>
          </cell>
          <cell r="BN35">
            <v>5953.2819999999992</v>
          </cell>
          <cell r="BO35">
            <v>5007.6309999999994</v>
          </cell>
          <cell r="BQ35">
            <v>34.714738517081791</v>
          </cell>
          <cell r="BR35">
            <v>847.23617132414734</v>
          </cell>
          <cell r="BS35">
            <v>7786.1004144689132</v>
          </cell>
          <cell r="BT35">
            <v>278.36862251338601</v>
          </cell>
          <cell r="BU35">
            <v>2558.2076408980174</v>
          </cell>
          <cell r="BV35">
            <v>236.99371019108276</v>
          </cell>
          <cell r="BX35">
            <v>0.01</v>
          </cell>
          <cell r="BY35">
            <v>0.2752</v>
          </cell>
          <cell r="CA35">
            <v>783.9</v>
          </cell>
          <cell r="CB35">
            <v>425.5</v>
          </cell>
          <cell r="CC35">
            <v>687.7</v>
          </cell>
          <cell r="CE35">
            <v>0</v>
          </cell>
          <cell r="CI35">
            <v>47.3</v>
          </cell>
          <cell r="CJ35">
            <v>360.8</v>
          </cell>
          <cell r="CK35">
            <v>978.4</v>
          </cell>
          <cell r="CL35">
            <v>2.3849</v>
          </cell>
          <cell r="CM35">
            <v>7196.2019999999993</v>
          </cell>
          <cell r="CN35">
            <v>6313.0860000000002</v>
          </cell>
          <cell r="CP35">
            <v>46.641134816111531</v>
          </cell>
          <cell r="CQ35">
            <v>1043.8776221377677</v>
          </cell>
          <cell r="CR35">
            <v>9582.7965712247078</v>
          </cell>
          <cell r="CS35">
            <v>363.88724902090212</v>
          </cell>
          <cell r="CT35">
            <v>3340.4849460118812</v>
          </cell>
          <cell r="CU35">
            <v>286.47300955414011</v>
          </cell>
          <cell r="CW35">
            <v>7.0000000000000001E-3</v>
          </cell>
          <cell r="CX35">
            <v>0.19400000000000001</v>
          </cell>
          <cell r="CZ35">
            <v>478.8</v>
          </cell>
          <cell r="DA35">
            <v>334.6</v>
          </cell>
          <cell r="DB35">
            <v>535.4</v>
          </cell>
          <cell r="DD35">
            <v>0</v>
          </cell>
          <cell r="DH35">
            <v>41.7</v>
          </cell>
          <cell r="DI35">
            <v>326.89999999999998</v>
          </cell>
          <cell r="DJ35">
            <v>638.5</v>
          </cell>
          <cell r="DK35">
            <v>-1.1269</v>
          </cell>
          <cell r="DL35">
            <v>4400.1719999999996</v>
          </cell>
          <cell r="DM35">
            <v>4920.3259999999991</v>
          </cell>
          <cell r="DO35">
            <v>18.20761010008664</v>
          </cell>
          <cell r="DP35">
            <v>718.52957489584242</v>
          </cell>
          <cell r="DQ35">
            <v>6603.2867932927911</v>
          </cell>
          <cell r="DR35">
            <v>329.54893415090874</v>
          </cell>
          <cell r="DS35">
            <v>3028.5547048468511</v>
          </cell>
          <cell r="DT35">
            <v>175.16608280254775</v>
          </cell>
          <cell r="DV35">
            <v>1.23E-2</v>
          </cell>
          <cell r="DW35">
            <v>0.33929999999999999</v>
          </cell>
          <cell r="DY35">
            <v>797.2</v>
          </cell>
          <cell r="DZ35">
            <v>499.9</v>
          </cell>
          <cell r="EA35">
            <v>775.5</v>
          </cell>
          <cell r="EC35">
            <v>0</v>
          </cell>
          <cell r="EG35">
            <v>79.5</v>
          </cell>
          <cell r="EH35">
            <v>435.3</v>
          </cell>
          <cell r="EI35">
            <v>1021.3</v>
          </cell>
          <cell r="EJ35">
            <v>-0.99809999999999999</v>
          </cell>
          <cell r="EK35">
            <v>7310.3240000000005</v>
          </cell>
          <cell r="EL35">
            <v>7111.335</v>
          </cell>
          <cell r="EN35">
            <v>43.90399662394352</v>
          </cell>
          <cell r="EO35">
            <v>1113.0408932289954</v>
          </cell>
          <cell r="EP35">
            <v>10206.584990909887</v>
          </cell>
          <cell r="EQ35">
            <v>442.50010169490355</v>
          </cell>
          <cell r="ER35">
            <v>4057.7259325422656</v>
          </cell>
          <cell r="ES35">
            <v>291.01608280254777</v>
          </cell>
        </row>
        <row r="36">
          <cell r="B36">
            <v>4.4976000000000003</v>
          </cell>
          <cell r="D36">
            <v>2.2915999999999999</v>
          </cell>
          <cell r="F36">
            <v>21</v>
          </cell>
          <cell r="G36">
            <v>0</v>
          </cell>
          <cell r="K36">
            <v>0</v>
          </cell>
          <cell r="M36">
            <v>0.16</v>
          </cell>
          <cell r="N36">
            <v>-1.0555000000000001</v>
          </cell>
          <cell r="O36">
            <v>1.6853</v>
          </cell>
          <cell r="P36">
            <v>0</v>
          </cell>
          <cell r="Q36">
            <v>0</v>
          </cell>
          <cell r="W36">
            <v>4.4976000000000003</v>
          </cell>
          <cell r="AC36">
            <v>459.4</v>
          </cell>
          <cell r="AD36">
            <v>205.3</v>
          </cell>
          <cell r="AE36">
            <v>367.3</v>
          </cell>
          <cell r="AG36">
            <v>0</v>
          </cell>
          <cell r="AP36">
            <v>3445.2740000000003</v>
          </cell>
          <cell r="AY36">
            <v>7.4999999999999997E-3</v>
          </cell>
          <cell r="AZ36">
            <v>0.2107</v>
          </cell>
          <cell r="BB36">
            <v>609.4</v>
          </cell>
          <cell r="BC36">
            <v>291</v>
          </cell>
          <cell r="BD36">
            <v>508.6</v>
          </cell>
          <cell r="BF36">
            <v>0</v>
          </cell>
          <cell r="BJ36">
            <v>31.3</v>
          </cell>
          <cell r="BK36">
            <v>256.5</v>
          </cell>
          <cell r="BL36">
            <v>751.3</v>
          </cell>
          <cell r="BM36">
            <v>1.4729000000000001</v>
          </cell>
          <cell r="BN36">
            <v>5710.0779999999995</v>
          </cell>
          <cell r="BO36">
            <v>4765.5819999999994</v>
          </cell>
          <cell r="BQ36">
            <v>33.658955606087844</v>
          </cell>
          <cell r="BR36">
            <v>794.495833846849</v>
          </cell>
          <cell r="BS36">
            <v>7444.425963144974</v>
          </cell>
          <cell r="BT36">
            <v>258.40267026484071</v>
          </cell>
          <cell r="BU36">
            <v>2421.2330203815573</v>
          </cell>
          <cell r="BV36">
            <v>227.31202229299359</v>
          </cell>
          <cell r="BX36">
            <v>9.4999999999999998E-3</v>
          </cell>
          <cell r="BY36">
            <v>0.26619999999999999</v>
          </cell>
          <cell r="CA36">
            <v>746.8</v>
          </cell>
          <cell r="CB36">
            <v>373.3</v>
          </cell>
          <cell r="CC36">
            <v>643.20000000000005</v>
          </cell>
          <cell r="CE36">
            <v>0</v>
          </cell>
          <cell r="CI36">
            <v>45.9</v>
          </cell>
          <cell r="CJ36">
            <v>332.7</v>
          </cell>
          <cell r="CK36">
            <v>927.8</v>
          </cell>
          <cell r="CL36">
            <v>2.6656</v>
          </cell>
          <cell r="CM36">
            <v>6990.0479999999989</v>
          </cell>
          <cell r="CN36">
            <v>6020.3519999999999</v>
          </cell>
          <cell r="CP36">
            <v>46.428680544845271</v>
          </cell>
          <cell r="CQ36">
            <v>986.71624087171074</v>
          </cell>
          <cell r="CR36">
            <v>9235.6640145592119</v>
          </cell>
          <cell r="CS36">
            <v>335.85130638423902</v>
          </cell>
          <cell r="CT36">
            <v>3143.568227756477</v>
          </cell>
          <cell r="CU36">
            <v>278.26624203821649</v>
          </cell>
          <cell r="CW36">
            <v>6.4999999999999997E-3</v>
          </cell>
          <cell r="CX36">
            <v>0.18140000000000001</v>
          </cell>
          <cell r="CZ36">
            <v>438.3</v>
          </cell>
          <cell r="DA36">
            <v>295</v>
          </cell>
          <cell r="DB36">
            <v>501.3</v>
          </cell>
          <cell r="DD36">
            <v>0</v>
          </cell>
          <cell r="DH36">
            <v>41.4</v>
          </cell>
          <cell r="DI36">
            <v>309.5</v>
          </cell>
          <cell r="DJ36">
            <v>588.4</v>
          </cell>
          <cell r="DK36">
            <v>-0.9355</v>
          </cell>
          <cell r="DL36">
            <v>4106.8710000000001</v>
          </cell>
          <cell r="DM36">
            <v>4697.1809999999996</v>
          </cell>
          <cell r="DO36">
            <v>18.197289240433548</v>
          </cell>
          <cell r="DP36">
            <v>666.12218849097053</v>
          </cell>
          <cell r="DQ36">
            <v>6241.5649061603935</v>
          </cell>
          <cell r="DR36">
            <v>312.25664124242417</v>
          </cell>
          <cell r="DS36">
            <v>2925.8447284415142</v>
          </cell>
          <cell r="DT36">
            <v>163.49008757961784</v>
          </cell>
          <cell r="DV36">
            <v>1.1900000000000001E-2</v>
          </cell>
          <cell r="DW36">
            <v>0.3327</v>
          </cell>
          <cell r="DY36">
            <v>772.6</v>
          </cell>
          <cell r="DZ36">
            <v>459.8</v>
          </cell>
          <cell r="EA36">
            <v>756</v>
          </cell>
          <cell r="EC36">
            <v>0</v>
          </cell>
          <cell r="EG36">
            <v>80.400000000000006</v>
          </cell>
          <cell r="EH36">
            <v>425.8</v>
          </cell>
          <cell r="EI36">
            <v>991.3</v>
          </cell>
          <cell r="EJ36">
            <v>-0.21909999999999999</v>
          </cell>
          <cell r="EK36">
            <v>7223.8099999999995</v>
          </cell>
          <cell r="EL36">
            <v>7068.5999999999995</v>
          </cell>
          <cell r="EN36">
            <v>43.773763713459587</v>
          </cell>
          <cell r="EO36">
            <v>1081.87129086597</v>
          </cell>
          <cell r="EP36">
            <v>10115.496569596819</v>
          </cell>
          <cell r="EQ36">
            <v>433.3241281073557</v>
          </cell>
          <cell r="ER36">
            <v>4051.5805978037756</v>
          </cell>
          <cell r="ES36">
            <v>287.57205414012736</v>
          </cell>
        </row>
        <row r="37">
          <cell r="B37">
            <v>4.4634999999999998</v>
          </cell>
          <cell r="D37">
            <v>2.2707999999999999</v>
          </cell>
          <cell r="F37">
            <v>21</v>
          </cell>
          <cell r="G37">
            <v>0</v>
          </cell>
          <cell r="K37">
            <v>0</v>
          </cell>
          <cell r="M37">
            <v>0</v>
          </cell>
          <cell r="N37">
            <v>-1.0763</v>
          </cell>
          <cell r="O37">
            <v>1.6646000000000001</v>
          </cell>
          <cell r="P37">
            <v>3</v>
          </cell>
          <cell r="Q37">
            <v>0</v>
          </cell>
          <cell r="W37">
            <v>4.4634999999999998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P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D37">
            <v>0</v>
          </cell>
          <cell r="BF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X37">
            <v>0</v>
          </cell>
          <cell r="BY37">
            <v>0</v>
          </cell>
          <cell r="CA37">
            <v>0</v>
          </cell>
          <cell r="CB37">
            <v>0</v>
          </cell>
          <cell r="CC37">
            <v>0</v>
          </cell>
          <cell r="CE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W37">
            <v>0</v>
          </cell>
          <cell r="CX37">
            <v>0</v>
          </cell>
          <cell r="CZ37">
            <v>0</v>
          </cell>
          <cell r="DA37">
            <v>0</v>
          </cell>
          <cell r="DB37">
            <v>0</v>
          </cell>
          <cell r="DD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V37">
            <v>0</v>
          </cell>
          <cell r="DW37">
            <v>0</v>
          </cell>
          <cell r="DY37">
            <v>0</v>
          </cell>
          <cell r="DZ37">
            <v>0</v>
          </cell>
          <cell r="EA37">
            <v>0</v>
          </cell>
          <cell r="EC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</row>
        <row r="38">
          <cell r="B38">
            <v>4.57</v>
          </cell>
          <cell r="D38">
            <v>2.1661999999999999</v>
          </cell>
          <cell r="F38">
            <v>24</v>
          </cell>
          <cell r="G38">
            <v>0</v>
          </cell>
          <cell r="K38">
            <v>0</v>
          </cell>
          <cell r="M38">
            <v>0.14499999999999999</v>
          </cell>
          <cell r="N38">
            <v>-1.1809000000000001</v>
          </cell>
          <cell r="O38">
            <v>1.5599000000000001</v>
          </cell>
          <cell r="P38">
            <v>0</v>
          </cell>
          <cell r="Q38">
            <v>0</v>
          </cell>
          <cell r="W38">
            <v>4.57</v>
          </cell>
          <cell r="AC38">
            <v>457</v>
          </cell>
          <cell r="AD38">
            <v>230</v>
          </cell>
          <cell r="AE38">
            <v>443.3</v>
          </cell>
          <cell r="AG38">
            <v>0</v>
          </cell>
          <cell r="AP38">
            <v>4229.0819999999994</v>
          </cell>
          <cell r="AY38">
            <v>6.4999999999999997E-3</v>
          </cell>
          <cell r="AZ38">
            <v>0.18579999999999999</v>
          </cell>
          <cell r="BB38">
            <v>599.70000000000005</v>
          </cell>
          <cell r="BC38">
            <v>315.89999999999998</v>
          </cell>
          <cell r="BD38">
            <v>595.5</v>
          </cell>
          <cell r="BF38">
            <v>0</v>
          </cell>
          <cell r="BJ38">
            <v>34.4</v>
          </cell>
          <cell r="BK38">
            <v>300</v>
          </cell>
          <cell r="BL38">
            <v>790.2</v>
          </cell>
          <cell r="BM38">
            <v>1.6785000000000001</v>
          </cell>
          <cell r="BN38">
            <v>5715.1409999999996</v>
          </cell>
          <cell r="BO38">
            <v>5675.1149999999998</v>
          </cell>
          <cell r="BQ38">
            <v>35.653229202041857</v>
          </cell>
          <cell r="BR38">
            <v>845.93108466352032</v>
          </cell>
          <cell r="BS38">
            <v>8061.7232368433479</v>
          </cell>
          <cell r="BT38">
            <v>301.96582588100927</v>
          </cell>
          <cell r="BU38">
            <v>2877.7343206460182</v>
          </cell>
          <cell r="BV38">
            <v>227.51357484076431</v>
          </cell>
          <cell r="BX38">
            <v>8.3000000000000001E-3</v>
          </cell>
          <cell r="BY38">
            <v>0.23580000000000001</v>
          </cell>
          <cell r="CA38">
            <v>733.3</v>
          </cell>
          <cell r="CB38">
            <v>399.7</v>
          </cell>
          <cell r="CC38">
            <v>741.6</v>
          </cell>
          <cell r="CE38">
            <v>0</v>
          </cell>
          <cell r="CI38">
            <v>50.1</v>
          </cell>
          <cell r="CJ38">
            <v>379</v>
          </cell>
          <cell r="CK38">
            <v>971.7</v>
          </cell>
          <cell r="CL38">
            <v>2.9077999999999999</v>
          </cell>
          <cell r="CM38">
            <v>6981.0159999999996</v>
          </cell>
          <cell r="CN38">
            <v>7060.0320000000002</v>
          </cell>
          <cell r="CP38">
            <v>50.167421388948355</v>
          </cell>
          <cell r="CQ38">
            <v>1044.1991668259461</v>
          </cell>
          <cell r="CR38">
            <v>9940.7760681830059</v>
          </cell>
          <cell r="CS38">
            <v>382.29701803702318</v>
          </cell>
          <cell r="CT38">
            <v>3639.4676117124604</v>
          </cell>
          <cell r="CU38">
            <v>277.90668789808916</v>
          </cell>
          <cell r="CW38">
            <v>5.7000000000000002E-3</v>
          </cell>
          <cell r="CX38">
            <v>0.16220000000000001</v>
          </cell>
          <cell r="CZ38">
            <v>392.9</v>
          </cell>
          <cell r="DA38">
            <v>272.3</v>
          </cell>
          <cell r="DB38">
            <v>502.4</v>
          </cell>
          <cell r="DD38">
            <v>0</v>
          </cell>
          <cell r="DH38">
            <v>36.200000000000003</v>
          </cell>
          <cell r="DI38">
            <v>298.10000000000002</v>
          </cell>
          <cell r="DJ38">
            <v>562.9</v>
          </cell>
          <cell r="DK38">
            <v>-0.48430000000000001</v>
          </cell>
          <cell r="DL38">
            <v>3744.3369999999995</v>
          </cell>
          <cell r="DM38">
            <v>4787.8719999999994</v>
          </cell>
          <cell r="DO38">
            <v>16.671084247563982</v>
          </cell>
          <cell r="DP38">
            <v>637.98938862648799</v>
          </cell>
          <cell r="DQ38">
            <v>6080.0388736104305</v>
          </cell>
          <cell r="DR38">
            <v>300.28994322154716</v>
          </cell>
          <cell r="DS38">
            <v>2861.7631589013445</v>
          </cell>
          <cell r="DT38">
            <v>149.05800159235667</v>
          </cell>
          <cell r="DV38">
            <v>1.0800000000000001E-2</v>
          </cell>
          <cell r="DW38">
            <v>0.30680000000000002</v>
          </cell>
          <cell r="DY38">
            <v>729.6</v>
          </cell>
          <cell r="DZ38">
            <v>439.6</v>
          </cell>
          <cell r="EA38">
            <v>783.6</v>
          </cell>
          <cell r="EC38">
            <v>0</v>
          </cell>
          <cell r="EG38">
            <v>73.900000000000006</v>
          </cell>
          <cell r="EH38">
            <v>416.7</v>
          </cell>
          <cell r="EI38">
            <v>984.5</v>
          </cell>
          <cell r="EJ38">
            <v>8.0600000000000005E-2</v>
          </cell>
          <cell r="EK38">
            <v>6938.4960000000001</v>
          </cell>
          <cell r="EL38">
            <v>7452.0360000000001</v>
          </cell>
          <cell r="EN38">
            <v>44.316386776747393</v>
          </cell>
          <cell r="EO38">
            <v>1071.6064342845279</v>
          </cell>
          <cell r="EP38">
            <v>10190.97719004586</v>
          </cell>
          <cell r="EQ38">
            <v>423.2021975368275</v>
          </cell>
          <cell r="ER38">
            <v>4024.6528985752293</v>
          </cell>
          <cell r="ES38">
            <v>276.21401273885351</v>
          </cell>
        </row>
        <row r="39">
          <cell r="B39">
            <v>4.6299000000000001</v>
          </cell>
          <cell r="D39">
            <v>2.0510000000000002</v>
          </cell>
          <cell r="F39">
            <v>24</v>
          </cell>
          <cell r="G39">
            <v>0</v>
          </cell>
          <cell r="K39">
            <v>0</v>
          </cell>
          <cell r="M39">
            <v>0.13</v>
          </cell>
          <cell r="N39">
            <v>-1.2961</v>
          </cell>
          <cell r="O39">
            <v>1.4448000000000001</v>
          </cell>
          <cell r="P39">
            <v>0</v>
          </cell>
          <cell r="Q39">
            <v>0</v>
          </cell>
          <cell r="W39">
            <v>4.6299000000000001</v>
          </cell>
          <cell r="AC39">
            <v>403.1</v>
          </cell>
          <cell r="AD39">
            <v>181.7</v>
          </cell>
          <cell r="AE39">
            <v>381.9</v>
          </cell>
          <cell r="AG39">
            <v>0</v>
          </cell>
          <cell r="AP39">
            <v>3692.973</v>
          </cell>
          <cell r="AY39">
            <v>5.5999999999999999E-3</v>
          </cell>
          <cell r="AZ39">
            <v>0.16320000000000001</v>
          </cell>
          <cell r="BB39">
            <v>533.79999999999995</v>
          </cell>
          <cell r="BC39">
            <v>254.4</v>
          </cell>
          <cell r="BD39">
            <v>523.4</v>
          </cell>
          <cell r="BF39">
            <v>0</v>
          </cell>
          <cell r="BJ39">
            <v>24.9</v>
          </cell>
          <cell r="BK39">
            <v>261</v>
          </cell>
          <cell r="BL39">
            <v>700.7</v>
          </cell>
          <cell r="BM39">
            <v>1.1465000000000001</v>
          </cell>
          <cell r="BN39">
            <v>5156.5079999999998</v>
          </cell>
          <cell r="BO39">
            <v>5056.0439999999999</v>
          </cell>
          <cell r="BQ39">
            <v>26.131171058989977</v>
          </cell>
          <cell r="BR39">
            <v>748.14537357387974</v>
          </cell>
          <cell r="BS39">
            <v>7227.0843087236781</v>
          </cell>
          <cell r="BT39">
            <v>262.18506822471795</v>
          </cell>
          <cell r="BU39">
            <v>2532.7077590507756</v>
          </cell>
          <cell r="BV39">
            <v>205.27499999999998</v>
          </cell>
          <cell r="BX39">
            <v>7.1999999999999998E-3</v>
          </cell>
          <cell r="BY39">
            <v>0.2094</v>
          </cell>
          <cell r="CA39">
            <v>655</v>
          </cell>
          <cell r="CB39">
            <v>323.5</v>
          </cell>
          <cell r="CC39">
            <v>657.2</v>
          </cell>
          <cell r="CE39">
            <v>0</v>
          </cell>
          <cell r="CI39">
            <v>35.9</v>
          </cell>
          <cell r="CJ39">
            <v>333.9</v>
          </cell>
          <cell r="CK39">
            <v>865.8</v>
          </cell>
          <cell r="CL39">
            <v>1.8776999999999999</v>
          </cell>
          <cell r="CM39">
            <v>6327.3</v>
          </cell>
          <cell r="CN39">
            <v>6348.5520000000006</v>
          </cell>
          <cell r="CP39">
            <v>36.29897667232936</v>
          </cell>
          <cell r="CQ39">
            <v>928.64829725790162</v>
          </cell>
          <cell r="CR39">
            <v>8970.74255151133</v>
          </cell>
          <cell r="CS39">
            <v>335.82438863191578</v>
          </cell>
          <cell r="CT39">
            <v>3244.0635941843066</v>
          </cell>
          <cell r="CU39">
            <v>251.8829617834395</v>
          </cell>
          <cell r="CW39">
            <v>4.7999999999999996E-3</v>
          </cell>
          <cell r="CX39">
            <v>0.1391</v>
          </cell>
          <cell r="CZ39">
            <v>333.6</v>
          </cell>
          <cell r="DA39">
            <v>228.7</v>
          </cell>
          <cell r="DB39">
            <v>457.6</v>
          </cell>
          <cell r="DD39">
            <v>0</v>
          </cell>
          <cell r="DH39">
            <v>29.2</v>
          </cell>
          <cell r="DI39">
            <v>281.60000000000002</v>
          </cell>
          <cell r="DJ39">
            <v>490.6</v>
          </cell>
          <cell r="DK39">
            <v>-0.56489999999999996</v>
          </cell>
          <cell r="DL39">
            <v>3225.9120000000003</v>
          </cell>
          <cell r="DM39">
            <v>4424.9920000000002</v>
          </cell>
          <cell r="DO39">
            <v>12.191946437209099</v>
          </cell>
          <cell r="DP39">
            <v>566.42701206775098</v>
          </cell>
          <cell r="DQ39">
            <v>5477.3492066951521</v>
          </cell>
          <cell r="DR39">
            <v>283.10987266430681</v>
          </cell>
          <cell r="DS39">
            <v>2737.6724686638468</v>
          </cell>
          <cell r="DT39">
            <v>128.42006369426753</v>
          </cell>
          <cell r="DV39">
            <v>8.9999999999999993E-3</v>
          </cell>
          <cell r="DW39">
            <v>0.26129999999999998</v>
          </cell>
          <cell r="DY39">
            <v>621.6</v>
          </cell>
          <cell r="DZ39">
            <v>356.4</v>
          </cell>
          <cell r="EA39">
            <v>693.7</v>
          </cell>
          <cell r="EC39">
            <v>0</v>
          </cell>
          <cell r="EG39">
            <v>55.3</v>
          </cell>
          <cell r="EH39">
            <v>379.4</v>
          </cell>
          <cell r="EI39">
            <v>849.5</v>
          </cell>
          <cell r="EJ39">
            <v>-0.21709999999999999</v>
          </cell>
          <cell r="EK39">
            <v>5998.4400000000005</v>
          </cell>
          <cell r="EL39">
            <v>6694.2050000000008</v>
          </cell>
          <cell r="EN39">
            <v>31.753371996822398</v>
          </cell>
          <cell r="EO39">
            <v>932.01539686852811</v>
          </cell>
          <cell r="EP39">
            <v>8993.9485797812958</v>
          </cell>
          <cell r="EQ39">
            <v>383.40898528855575</v>
          </cell>
          <cell r="ER39">
            <v>3699.8967080345633</v>
          </cell>
          <cell r="ES39">
            <v>238.79140127388536</v>
          </cell>
        </row>
        <row r="40">
          <cell r="B40">
            <v>4.5941000000000001</v>
          </cell>
          <cell r="D40">
            <v>2.0333000000000001</v>
          </cell>
          <cell r="F40">
            <v>24</v>
          </cell>
          <cell r="G40">
            <v>0</v>
          </cell>
          <cell r="K40">
            <v>0</v>
          </cell>
          <cell r="M40">
            <v>0</v>
          </cell>
          <cell r="N40">
            <v>-1.3138000000000001</v>
          </cell>
          <cell r="O40">
            <v>1.4271</v>
          </cell>
          <cell r="P40">
            <v>3</v>
          </cell>
          <cell r="Q40">
            <v>0</v>
          </cell>
          <cell r="W40">
            <v>4.5941000000000001</v>
          </cell>
          <cell r="AC40">
            <v>0</v>
          </cell>
          <cell r="AD40">
            <v>0</v>
          </cell>
          <cell r="AE40">
            <v>0</v>
          </cell>
          <cell r="AG40">
            <v>0</v>
          </cell>
          <cell r="AP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D40">
            <v>0</v>
          </cell>
          <cell r="BF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X40">
            <v>0</v>
          </cell>
          <cell r="BY40">
            <v>0</v>
          </cell>
          <cell r="CA40">
            <v>0</v>
          </cell>
          <cell r="CB40">
            <v>0</v>
          </cell>
          <cell r="CC40">
            <v>0</v>
          </cell>
          <cell r="CE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W40">
            <v>0</v>
          </cell>
          <cell r="CX40">
            <v>0</v>
          </cell>
          <cell r="CZ40">
            <v>0</v>
          </cell>
          <cell r="DA40">
            <v>0</v>
          </cell>
          <cell r="DB40">
            <v>0</v>
          </cell>
          <cell r="DD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V40">
            <v>0</v>
          </cell>
          <cell r="DW40">
            <v>0</v>
          </cell>
          <cell r="DY40">
            <v>0</v>
          </cell>
          <cell r="DZ40">
            <v>0</v>
          </cell>
          <cell r="EA40">
            <v>0</v>
          </cell>
          <cell r="EC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</row>
        <row r="41">
          <cell r="B41">
            <v>4.6881000000000004</v>
          </cell>
          <cell r="D41">
            <v>1.9267000000000001</v>
          </cell>
          <cell r="F41">
            <v>24</v>
          </cell>
          <cell r="G41">
            <v>0</v>
          </cell>
          <cell r="K41">
            <v>0</v>
          </cell>
          <cell r="M41">
            <v>0.13700000000000001</v>
          </cell>
          <cell r="N41">
            <v>-1.4204000000000001</v>
          </cell>
          <cell r="O41">
            <v>1.3204</v>
          </cell>
          <cell r="P41">
            <v>0</v>
          </cell>
          <cell r="Q41">
            <v>0</v>
          </cell>
          <cell r="W41">
            <v>4.6881000000000004</v>
          </cell>
          <cell r="AC41">
            <v>376.7</v>
          </cell>
          <cell r="AD41">
            <v>153.30000000000001</v>
          </cell>
          <cell r="AE41">
            <v>355.3</v>
          </cell>
          <cell r="AG41">
            <v>0</v>
          </cell>
          <cell r="AP41">
            <v>3481.9400000000005</v>
          </cell>
          <cell r="AY41">
            <v>5.1000000000000004E-3</v>
          </cell>
          <cell r="AZ41">
            <v>0.14949999999999999</v>
          </cell>
          <cell r="BB41">
            <v>488.1</v>
          </cell>
          <cell r="BC41">
            <v>210.2</v>
          </cell>
          <cell r="BD41">
            <v>476.4</v>
          </cell>
          <cell r="BF41">
            <v>0</v>
          </cell>
          <cell r="BJ41">
            <v>19.3</v>
          </cell>
          <cell r="BK41">
            <v>236.7</v>
          </cell>
          <cell r="BL41">
            <v>639.70000000000005</v>
          </cell>
          <cell r="BM41">
            <v>0.82930000000000004</v>
          </cell>
          <cell r="BN41">
            <v>4778.4989999999998</v>
          </cell>
          <cell r="BO41">
            <v>4663.9559999999992</v>
          </cell>
          <cell r="BQ41">
            <v>20.329324853029821</v>
          </cell>
          <cell r="BR41">
            <v>682.36022011837713</v>
          </cell>
          <cell r="BS41">
            <v>6680.3065549589119</v>
          </cell>
          <cell r="BT41">
            <v>237.48553640169328</v>
          </cell>
          <cell r="BU41">
            <v>2324.9834013725772</v>
          </cell>
          <cell r="BV41">
            <v>190.22687101910827</v>
          </cell>
          <cell r="BX41">
            <v>6.4999999999999997E-3</v>
          </cell>
          <cell r="BY41">
            <v>0.1903</v>
          </cell>
          <cell r="CA41">
            <v>594.29999999999995</v>
          </cell>
          <cell r="CB41">
            <v>265</v>
          </cell>
          <cell r="CC41">
            <v>593.29999999999995</v>
          </cell>
          <cell r="CE41">
            <v>0</v>
          </cell>
          <cell r="CI41">
            <v>27.7</v>
          </cell>
          <cell r="CJ41">
            <v>300.2</v>
          </cell>
          <cell r="CK41">
            <v>784.3</v>
          </cell>
          <cell r="CL41">
            <v>1.2565999999999999</v>
          </cell>
          <cell r="CM41">
            <v>5818.1969999999992</v>
          </cell>
          <cell r="CN41">
            <v>5808.4069999999992</v>
          </cell>
          <cell r="CP41">
            <v>28.006091727536667</v>
          </cell>
          <cell r="CQ41">
            <v>840.24628532353529</v>
          </cell>
          <cell r="CR41">
            <v>8226.01113331741</v>
          </cell>
          <cell r="CS41">
            <v>301.47525603272982</v>
          </cell>
          <cell r="CT41">
            <v>2951.4427565604246</v>
          </cell>
          <cell r="CU41">
            <v>231.61612261146493</v>
          </cell>
          <cell r="CW41">
            <v>4.4000000000000003E-3</v>
          </cell>
          <cell r="CX41">
            <v>0.12859999999999999</v>
          </cell>
          <cell r="CZ41">
            <v>305.10000000000002</v>
          </cell>
          <cell r="DA41">
            <v>192.5</v>
          </cell>
          <cell r="DB41">
            <v>424.2</v>
          </cell>
          <cell r="DD41">
            <v>0</v>
          </cell>
          <cell r="DH41">
            <v>23.3</v>
          </cell>
          <cell r="DI41">
            <v>263</v>
          </cell>
          <cell r="DJ41">
            <v>451</v>
          </cell>
          <cell r="DK41">
            <v>-0.42720000000000002</v>
          </cell>
          <cell r="DL41">
            <v>2986.9290000000001</v>
          </cell>
          <cell r="DM41">
            <v>4152.9179999999997</v>
          </cell>
          <cell r="DO41">
            <v>9.7767628474241395</v>
          </cell>
          <cell r="DP41">
            <v>522.60203788351225</v>
          </cell>
          <cell r="DQ41">
            <v>5116.2739508795848</v>
          </cell>
          <cell r="DR41">
            <v>264.03009298184173</v>
          </cell>
          <cell r="DS41">
            <v>2584.8546102922305</v>
          </cell>
          <cell r="DT41">
            <v>118.90640923566879</v>
          </cell>
          <cell r="DV41">
            <v>8.0000000000000002E-3</v>
          </cell>
          <cell r="DW41">
            <v>0.2349</v>
          </cell>
          <cell r="DY41">
            <v>552.6</v>
          </cell>
          <cell r="DZ41">
            <v>296.5</v>
          </cell>
          <cell r="EA41">
            <v>632.29999999999995</v>
          </cell>
          <cell r="EC41">
            <v>0</v>
          </cell>
          <cell r="EG41">
            <v>45.4</v>
          </cell>
          <cell r="EH41">
            <v>351.7</v>
          </cell>
          <cell r="EI41">
            <v>761.6</v>
          </cell>
          <cell r="EJ41">
            <v>-0.60429999999999995</v>
          </cell>
          <cell r="EK41">
            <v>5404.4279999999999</v>
          </cell>
          <cell r="EL41">
            <v>6183.8939999999993</v>
          </cell>
          <cell r="EN41">
            <v>24.945205165720616</v>
          </cell>
          <cell r="EO41">
            <v>840.11226035572179</v>
          </cell>
          <cell r="EP41">
            <v>8216.2979062789582</v>
          </cell>
          <cell r="EQ41">
            <v>354.6181749431351</v>
          </cell>
          <cell r="ER41">
            <v>3468.165750943861</v>
          </cell>
          <cell r="ES41">
            <v>215.14442675159233</v>
          </cell>
        </row>
        <row r="42">
          <cell r="B42">
            <v>4.7408000000000001</v>
          </cell>
          <cell r="D42">
            <v>1.7999000000000001</v>
          </cell>
          <cell r="F42">
            <v>24</v>
          </cell>
          <cell r="G42">
            <v>0</v>
          </cell>
          <cell r="K42">
            <v>0</v>
          </cell>
          <cell r="M42">
            <v>0.13700000000000001</v>
          </cell>
          <cell r="N42">
            <v>-1.5471999999999999</v>
          </cell>
          <cell r="O42">
            <v>1.1937</v>
          </cell>
          <cell r="P42">
            <v>0</v>
          </cell>
          <cell r="Q42">
            <v>0</v>
          </cell>
          <cell r="W42">
            <v>4.7408000000000001</v>
          </cell>
          <cell r="AC42">
            <v>355</v>
          </cell>
          <cell r="AD42">
            <v>130.80000000000001</v>
          </cell>
          <cell r="AE42">
            <v>333.9</v>
          </cell>
          <cell r="AG42">
            <v>0</v>
          </cell>
          <cell r="AP42">
            <v>3308.9489999999996</v>
          </cell>
          <cell r="AY42">
            <v>4.7000000000000002E-3</v>
          </cell>
          <cell r="AZ42">
            <v>0.1404</v>
          </cell>
          <cell r="BB42">
            <v>456.4</v>
          </cell>
          <cell r="BC42">
            <v>178.4</v>
          </cell>
          <cell r="BD42">
            <v>443.7</v>
          </cell>
          <cell r="BF42">
            <v>0</v>
          </cell>
          <cell r="BJ42">
            <v>18.100000000000001</v>
          </cell>
          <cell r="BK42">
            <v>219.7</v>
          </cell>
          <cell r="BL42">
            <v>597.5</v>
          </cell>
          <cell r="BM42">
            <v>0.2127</v>
          </cell>
          <cell r="BN42">
            <v>4522.924</v>
          </cell>
          <cell r="BO42">
            <v>4397.067</v>
          </cell>
          <cell r="BQ42">
            <v>19.499563865921669</v>
          </cell>
          <cell r="BR42">
            <v>636.86886405287555</v>
          </cell>
          <cell r="BS42">
            <v>6311.3704427639968</v>
          </cell>
          <cell r="BT42">
            <v>220.44432403670547</v>
          </cell>
          <cell r="BU42">
            <v>2184.6032512037514</v>
          </cell>
          <cell r="BV42">
            <v>180.05270700636942</v>
          </cell>
          <cell r="BX42">
            <v>5.7000000000000002E-3</v>
          </cell>
          <cell r="BY42">
            <v>0.1701</v>
          </cell>
          <cell r="CA42">
            <v>538.6</v>
          </cell>
          <cell r="CB42">
            <v>216.5</v>
          </cell>
          <cell r="CC42">
            <v>530.5</v>
          </cell>
          <cell r="CE42">
            <v>0</v>
          </cell>
          <cell r="CI42">
            <v>25.2</v>
          </cell>
          <cell r="CJ42">
            <v>265.5</v>
          </cell>
          <cell r="CK42">
            <v>707.8</v>
          </cell>
          <cell r="CL42">
            <v>0.67</v>
          </cell>
          <cell r="CM42">
            <v>5332.14</v>
          </cell>
          <cell r="CN42">
            <v>5251.95</v>
          </cell>
          <cell r="CP42">
            <v>26.369901809787795</v>
          </cell>
          <cell r="CQ42">
            <v>756.37697611706812</v>
          </cell>
          <cell r="CR42">
            <v>7488.1320635589746</v>
          </cell>
          <cell r="CS42">
            <v>266.69325075824469</v>
          </cell>
          <cell r="CT42">
            <v>2640.2631825066223</v>
          </cell>
          <cell r="CU42">
            <v>212.26671974522293</v>
          </cell>
          <cell r="CW42">
            <v>4.1000000000000003E-3</v>
          </cell>
          <cell r="CX42">
            <v>0.1206</v>
          </cell>
          <cell r="CZ42">
            <v>283</v>
          </cell>
          <cell r="DA42">
            <v>164.1</v>
          </cell>
          <cell r="DB42">
            <v>397</v>
          </cell>
          <cell r="DD42">
            <v>0</v>
          </cell>
          <cell r="DH42">
            <v>21.3</v>
          </cell>
          <cell r="DI42">
            <v>247.1</v>
          </cell>
          <cell r="DJ42">
            <v>419.9</v>
          </cell>
          <cell r="DK42">
            <v>-0.62580000000000002</v>
          </cell>
          <cell r="DL42">
            <v>2804.53</v>
          </cell>
          <cell r="DM42">
            <v>3934.27</v>
          </cell>
          <cell r="DO42">
            <v>8.2476979445801568</v>
          </cell>
          <cell r="DP42">
            <v>487.67623481158068</v>
          </cell>
          <cell r="DQ42">
            <v>4832.8714869827645</v>
          </cell>
          <cell r="DR42">
            <v>248.0163301075153</v>
          </cell>
          <cell r="DS42">
            <v>2457.8418313654765</v>
          </cell>
          <cell r="DT42">
            <v>111.6453025477707</v>
          </cell>
          <cell r="DV42">
            <v>7.1999999999999998E-3</v>
          </cell>
          <cell r="DW42">
            <v>0.21229999999999999</v>
          </cell>
          <cell r="DY42">
            <v>493.9</v>
          </cell>
          <cell r="DZ42">
            <v>255.5</v>
          </cell>
          <cell r="EA42">
            <v>588.5</v>
          </cell>
          <cell r="EC42">
            <v>0</v>
          </cell>
          <cell r="EG42">
            <v>44.9</v>
          </cell>
          <cell r="EH42">
            <v>335.4</v>
          </cell>
          <cell r="EI42">
            <v>690.1</v>
          </cell>
          <cell r="EJ42">
            <v>-1.1215999999999999</v>
          </cell>
          <cell r="EK42">
            <v>4889.6099999999997</v>
          </cell>
          <cell r="EL42">
            <v>5826.1500000000005</v>
          </cell>
          <cell r="EN42">
            <v>22.490912766490624</v>
          </cell>
          <cell r="EO42">
            <v>768.60079365038382</v>
          </cell>
          <cell r="EP42">
            <v>7609.1478571387997</v>
          </cell>
          <cell r="EQ42">
            <v>338.39203595829497</v>
          </cell>
          <cell r="ER42">
            <v>3350.0811559871204</v>
          </cell>
          <cell r="ES42">
            <v>194.65007961783436</v>
          </cell>
        </row>
        <row r="43">
          <cell r="B43">
            <v>4.7035999999999998</v>
          </cell>
          <cell r="D43">
            <v>1.7854000000000001</v>
          </cell>
          <cell r="F43">
            <v>24</v>
          </cell>
          <cell r="G43">
            <v>0</v>
          </cell>
          <cell r="K43">
            <v>0</v>
          </cell>
          <cell r="M43">
            <v>0</v>
          </cell>
          <cell r="N43">
            <v>-1.5617000000000001</v>
          </cell>
          <cell r="O43">
            <v>1.1791</v>
          </cell>
          <cell r="P43">
            <v>3</v>
          </cell>
          <cell r="Q43">
            <v>0</v>
          </cell>
          <cell r="W43">
            <v>4.7035999999999998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P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D43">
            <v>0</v>
          </cell>
          <cell r="BF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X43">
            <v>0</v>
          </cell>
          <cell r="BY43">
            <v>0</v>
          </cell>
          <cell r="CA43">
            <v>0</v>
          </cell>
          <cell r="CB43">
            <v>0</v>
          </cell>
          <cell r="CC43">
            <v>0</v>
          </cell>
          <cell r="CE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W43">
            <v>0</v>
          </cell>
          <cell r="CX43">
            <v>0</v>
          </cell>
          <cell r="CZ43">
            <v>0</v>
          </cell>
          <cell r="DA43">
            <v>0</v>
          </cell>
          <cell r="DB43">
            <v>0</v>
          </cell>
          <cell r="DD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V43">
            <v>0</v>
          </cell>
          <cell r="DW43">
            <v>0</v>
          </cell>
          <cell r="DY43">
            <v>0</v>
          </cell>
          <cell r="DZ43">
            <v>0</v>
          </cell>
          <cell r="EA43">
            <v>0</v>
          </cell>
          <cell r="EC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</row>
        <row r="44">
          <cell r="B44">
            <v>4.7880000000000003</v>
          </cell>
          <cell r="D44">
            <v>1.671</v>
          </cell>
          <cell r="F44">
            <v>26</v>
          </cell>
          <cell r="G44">
            <v>0</v>
          </cell>
          <cell r="K44">
            <v>0</v>
          </cell>
          <cell r="M44">
            <v>0.13700000000000001</v>
          </cell>
          <cell r="N44">
            <v>-1.6760999999999999</v>
          </cell>
          <cell r="O44">
            <v>1.0647</v>
          </cell>
          <cell r="P44">
            <v>0</v>
          </cell>
          <cell r="Q44">
            <v>0</v>
          </cell>
          <cell r="W44">
            <v>4.7880000000000003</v>
          </cell>
          <cell r="AC44">
            <v>376</v>
          </cell>
          <cell r="AD44">
            <v>139.30000000000001</v>
          </cell>
          <cell r="AE44">
            <v>397.9</v>
          </cell>
          <cell r="AG44">
            <v>0</v>
          </cell>
          <cell r="AP44">
            <v>3986.9579999999996</v>
          </cell>
          <cell r="AY44">
            <v>4.4000000000000003E-3</v>
          </cell>
          <cell r="AZ44">
            <v>0.13300000000000001</v>
          </cell>
          <cell r="BB44">
            <v>465.1</v>
          </cell>
          <cell r="BC44">
            <v>180.2</v>
          </cell>
          <cell r="BD44">
            <v>498</v>
          </cell>
          <cell r="BF44">
            <v>0</v>
          </cell>
          <cell r="BJ44">
            <v>20.399999999999999</v>
          </cell>
          <cell r="BK44">
            <v>243.7</v>
          </cell>
          <cell r="BL44">
            <v>636.4</v>
          </cell>
          <cell r="BM44">
            <v>-7.1999999999999995E-2</v>
          </cell>
          <cell r="BN44">
            <v>4655.6509999999998</v>
          </cell>
          <cell r="BO44">
            <v>4984.9799999999996</v>
          </cell>
          <cell r="BQ44">
            <v>21.809335578331947</v>
          </cell>
          <cell r="BR44">
            <v>681.7703498979696</v>
          </cell>
          <cell r="BS44">
            <v>6824.5212024786751</v>
          </cell>
          <cell r="BT44">
            <v>244.55234613472837</v>
          </cell>
          <cell r="BU44">
            <v>2447.9689848086309</v>
          </cell>
          <cell r="BV44">
            <v>185.33642515923566</v>
          </cell>
          <cell r="BX44">
            <v>5.5999999999999999E-3</v>
          </cell>
          <cell r="BY44">
            <v>0.1673</v>
          </cell>
          <cell r="CA44">
            <v>558.70000000000005</v>
          </cell>
          <cell r="CB44">
            <v>224.2</v>
          </cell>
          <cell r="CC44">
            <v>607.20000000000005</v>
          </cell>
          <cell r="CE44">
            <v>0</v>
          </cell>
          <cell r="CI44">
            <v>29.6</v>
          </cell>
          <cell r="CJ44">
            <v>300.8</v>
          </cell>
          <cell r="CK44">
            <v>768.4</v>
          </cell>
          <cell r="CL44">
            <v>0.20669999999999999</v>
          </cell>
          <cell r="CM44">
            <v>5587</v>
          </cell>
          <cell r="CN44">
            <v>6072</v>
          </cell>
          <cell r="CP44">
            <v>30.332870006962203</v>
          </cell>
          <cell r="CQ44">
            <v>825.70900443194876</v>
          </cell>
          <cell r="CR44">
            <v>8257.0900443194878</v>
          </cell>
          <cell r="CS44">
            <v>302.2528742625949</v>
          </cell>
          <cell r="CT44">
            <v>3022.5287426259492</v>
          </cell>
          <cell r="CU44">
            <v>222.41242038216561</v>
          </cell>
          <cell r="CW44">
            <v>4.0000000000000001E-3</v>
          </cell>
          <cell r="CX44">
            <v>0.11990000000000001</v>
          </cell>
          <cell r="CZ44">
            <v>283.8</v>
          </cell>
          <cell r="DA44">
            <v>154</v>
          </cell>
          <cell r="DB44">
            <v>415.1</v>
          </cell>
          <cell r="DD44">
            <v>0</v>
          </cell>
          <cell r="DH44">
            <v>21.1</v>
          </cell>
          <cell r="DI44">
            <v>248.3</v>
          </cell>
          <cell r="DJ44">
            <v>436.9</v>
          </cell>
          <cell r="DK44">
            <v>-1.4581999999999999</v>
          </cell>
          <cell r="DL44">
            <v>2840.8380000000002</v>
          </cell>
          <cell r="DM44">
            <v>4155.1509999999998</v>
          </cell>
          <cell r="DO44">
            <v>8.8999980881913832</v>
          </cell>
          <cell r="DP44">
            <v>502.9708838491548</v>
          </cell>
          <cell r="DQ44">
            <v>5034.7385473300392</v>
          </cell>
          <cell r="DR44">
            <v>249.19490363970127</v>
          </cell>
          <cell r="DS44">
            <v>2494.4409854334094</v>
          </cell>
          <cell r="DT44">
            <v>113.09068471337579</v>
          </cell>
          <cell r="DV44">
            <v>6.8999999999999999E-3</v>
          </cell>
          <cell r="DW44">
            <v>0.2056</v>
          </cell>
          <cell r="DY44">
            <v>477.7</v>
          </cell>
          <cell r="DZ44">
            <v>236.1</v>
          </cell>
          <cell r="EA44">
            <v>599.1</v>
          </cell>
          <cell r="EC44">
            <v>0</v>
          </cell>
          <cell r="EG44">
            <v>45.4</v>
          </cell>
          <cell r="EH44">
            <v>327.8</v>
          </cell>
          <cell r="EI44">
            <v>691.5</v>
          </cell>
          <cell r="EJ44">
            <v>-1.6964999999999999</v>
          </cell>
          <cell r="EK44">
            <v>4777</v>
          </cell>
          <cell r="EL44">
            <v>5991</v>
          </cell>
          <cell r="EN44">
            <v>25.240353880341651</v>
          </cell>
          <cell r="EO44">
            <v>766.60697231371432</v>
          </cell>
          <cell r="EP44">
            <v>7666.0697231371432</v>
          </cell>
          <cell r="EQ44">
            <v>330.92899540535882</v>
          </cell>
          <cell r="ER44">
            <v>3309.2899540535882</v>
          </cell>
          <cell r="ES44">
            <v>190.16719745222929</v>
          </cell>
        </row>
        <row r="45">
          <cell r="B45">
            <v>4.8295000000000003</v>
          </cell>
          <cell r="D45">
            <v>1.5401</v>
          </cell>
          <cell r="F45">
            <v>26</v>
          </cell>
          <cell r="G45">
            <v>0</v>
          </cell>
          <cell r="K45">
            <v>0</v>
          </cell>
          <cell r="M45">
            <v>0.13700000000000001</v>
          </cell>
          <cell r="N45">
            <v>-1.8069999999999999</v>
          </cell>
          <cell r="O45">
            <v>0.93389999999999995</v>
          </cell>
          <cell r="P45">
            <v>0</v>
          </cell>
          <cell r="Q45">
            <v>0</v>
          </cell>
          <cell r="W45">
            <v>4.8295000000000003</v>
          </cell>
          <cell r="AC45">
            <v>361.1</v>
          </cell>
          <cell r="AD45">
            <v>117.4</v>
          </cell>
          <cell r="AE45">
            <v>378.7</v>
          </cell>
          <cell r="AG45">
            <v>0</v>
          </cell>
          <cell r="AP45">
            <v>3828.6569999999997</v>
          </cell>
          <cell r="AY45">
            <v>4.4999999999999997E-3</v>
          </cell>
          <cell r="AZ45">
            <v>0.13669999999999999</v>
          </cell>
          <cell r="BB45">
            <v>474.3</v>
          </cell>
          <cell r="BC45">
            <v>162</v>
          </cell>
          <cell r="BD45">
            <v>507.7</v>
          </cell>
          <cell r="BF45">
            <v>0</v>
          </cell>
          <cell r="BJ45">
            <v>19.8</v>
          </cell>
          <cell r="BK45">
            <v>248.4</v>
          </cell>
          <cell r="BL45">
            <v>648.9</v>
          </cell>
          <cell r="BM45">
            <v>-8.0500000000000002E-2</v>
          </cell>
          <cell r="BN45">
            <v>4790.43</v>
          </cell>
          <cell r="BO45">
            <v>5127.7699999999995</v>
          </cell>
          <cell r="BQ45">
            <v>21.362281618281944</v>
          </cell>
          <cell r="BR45">
            <v>695.1012947765239</v>
          </cell>
          <cell r="BS45">
            <v>7020.5230772428913</v>
          </cell>
          <cell r="BT45">
            <v>249.18788092521675</v>
          </cell>
          <cell r="BU45">
            <v>2516.7975973446892</v>
          </cell>
          <cell r="BV45">
            <v>190.70183121019107</v>
          </cell>
          <cell r="BX45">
            <v>5.4999999999999997E-3</v>
          </cell>
          <cell r="BY45">
            <v>0.1666</v>
          </cell>
          <cell r="CA45">
            <v>555.79999999999995</v>
          </cell>
          <cell r="CB45">
            <v>196.6</v>
          </cell>
          <cell r="CC45">
            <v>602.5</v>
          </cell>
          <cell r="CE45">
            <v>0</v>
          </cell>
          <cell r="CI45">
            <v>28</v>
          </cell>
          <cell r="CJ45">
            <v>297.8</v>
          </cell>
          <cell r="CK45">
            <v>763.8</v>
          </cell>
          <cell r="CL45">
            <v>0.58599999999999997</v>
          </cell>
          <cell r="CM45">
            <v>5608.021999999999</v>
          </cell>
          <cell r="CN45">
            <v>6079.2250000000004</v>
          </cell>
          <cell r="CP45">
            <v>29.240210386645519</v>
          </cell>
          <cell r="CQ45">
            <v>820.28000097527672</v>
          </cell>
          <cell r="CR45">
            <v>8276.6252098405421</v>
          </cell>
          <cell r="CS45">
            <v>299.11342330293371</v>
          </cell>
          <cell r="CT45">
            <v>3018.054441126601</v>
          </cell>
          <cell r="CU45">
            <v>223.2492834394904</v>
          </cell>
          <cell r="CW45">
            <v>3.8E-3</v>
          </cell>
          <cell r="CX45">
            <v>0.1164</v>
          </cell>
          <cell r="CZ45">
            <v>274.10000000000002</v>
          </cell>
          <cell r="DA45">
            <v>137.9</v>
          </cell>
          <cell r="DB45">
            <v>416.2</v>
          </cell>
          <cell r="DD45">
            <v>0</v>
          </cell>
          <cell r="DH45">
            <v>21.7</v>
          </cell>
          <cell r="DI45">
            <v>253.5</v>
          </cell>
          <cell r="DJ45">
            <v>428.6</v>
          </cell>
          <cell r="DK45">
            <v>-1.4211</v>
          </cell>
          <cell r="DL45">
            <v>2768.4100000000003</v>
          </cell>
          <cell r="DM45">
            <v>4203.62</v>
          </cell>
          <cell r="DO45">
            <v>9.1196059012397193</v>
          </cell>
          <cell r="DP45">
            <v>498.42863079883364</v>
          </cell>
          <cell r="DQ45">
            <v>5034.1291710682199</v>
          </cell>
          <cell r="DR45">
            <v>254.42708189184577</v>
          </cell>
          <cell r="DS45">
            <v>2569.7135271076422</v>
          </cell>
          <cell r="DT45">
            <v>110.20740445859873</v>
          </cell>
          <cell r="DV45">
            <v>7.0000000000000001E-3</v>
          </cell>
          <cell r="DW45">
            <v>0.21049999999999999</v>
          </cell>
          <cell r="DY45">
            <v>484.9</v>
          </cell>
          <cell r="DZ45">
            <v>208.3</v>
          </cell>
          <cell r="EA45">
            <v>600.5</v>
          </cell>
          <cell r="EC45">
            <v>0</v>
          </cell>
          <cell r="EG45">
            <v>41.1</v>
          </cell>
          <cell r="EH45">
            <v>326.10000000000002</v>
          </cell>
          <cell r="EI45">
            <v>698.7</v>
          </cell>
          <cell r="EJ45">
            <v>-1.3740000000000001</v>
          </cell>
          <cell r="EK45">
            <v>4892.6409999999996</v>
          </cell>
          <cell r="EL45">
            <v>6059.0450000000001</v>
          </cell>
          <cell r="EN45">
            <v>23.272948884137957</v>
          </cell>
          <cell r="EO45">
            <v>772.14772550335215</v>
          </cell>
          <cell r="EP45">
            <v>7790.9705503288233</v>
          </cell>
          <cell r="EQ45">
            <v>328.67981380060445</v>
          </cell>
          <cell r="ER45">
            <v>3316.3793212480987</v>
          </cell>
          <cell r="ES45">
            <v>194.77074044585984</v>
          </cell>
        </row>
        <row r="46">
          <cell r="B46">
            <v>4.7911999999999999</v>
          </cell>
          <cell r="D46">
            <v>1.5288999999999999</v>
          </cell>
          <cell r="F46">
            <v>26</v>
          </cell>
          <cell r="G46">
            <v>0</v>
          </cell>
          <cell r="K46">
            <v>0</v>
          </cell>
          <cell r="M46">
            <v>0</v>
          </cell>
          <cell r="N46">
            <v>-1.8182</v>
          </cell>
          <cell r="O46">
            <v>0.92259999999999998</v>
          </cell>
          <cell r="P46">
            <v>3</v>
          </cell>
          <cell r="Q46">
            <v>0</v>
          </cell>
          <cell r="W46">
            <v>4.7911999999999999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P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D46">
            <v>0</v>
          </cell>
          <cell r="BF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X46">
            <v>0</v>
          </cell>
          <cell r="BY46">
            <v>0</v>
          </cell>
          <cell r="CA46">
            <v>0</v>
          </cell>
          <cell r="CB46">
            <v>0</v>
          </cell>
          <cell r="CC46">
            <v>0</v>
          </cell>
          <cell r="CE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W46">
            <v>0</v>
          </cell>
          <cell r="CX46">
            <v>0</v>
          </cell>
          <cell r="CZ46">
            <v>0</v>
          </cell>
          <cell r="DA46">
            <v>0</v>
          </cell>
          <cell r="DB46">
            <v>0</v>
          </cell>
          <cell r="DD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V46">
            <v>0</v>
          </cell>
          <cell r="DW46">
            <v>0</v>
          </cell>
          <cell r="DY46">
            <v>0</v>
          </cell>
          <cell r="DZ46">
            <v>0</v>
          </cell>
          <cell r="EA46">
            <v>0</v>
          </cell>
          <cell r="EC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</row>
        <row r="47">
          <cell r="B47">
            <v>4.8653000000000004</v>
          </cell>
          <cell r="D47">
            <v>1.4076</v>
          </cell>
          <cell r="F47">
            <v>26</v>
          </cell>
          <cell r="G47">
            <v>0</v>
          </cell>
          <cell r="K47">
            <v>0</v>
          </cell>
          <cell r="M47">
            <v>0.13700000000000001</v>
          </cell>
          <cell r="N47">
            <v>-1.9395</v>
          </cell>
          <cell r="O47">
            <v>0.80130000000000001</v>
          </cell>
          <cell r="P47">
            <v>0</v>
          </cell>
          <cell r="Q47">
            <v>0</v>
          </cell>
          <cell r="W47">
            <v>4.8653000000000004</v>
          </cell>
          <cell r="AC47">
            <v>313.39999999999998</v>
          </cell>
          <cell r="AD47">
            <v>83.4</v>
          </cell>
          <cell r="AE47">
            <v>325</v>
          </cell>
          <cell r="AG47">
            <v>0</v>
          </cell>
          <cell r="AP47">
            <v>3311.75</v>
          </cell>
          <cell r="AY47">
            <v>3.8E-3</v>
          </cell>
          <cell r="AZ47">
            <v>0.1168</v>
          </cell>
          <cell r="BB47">
            <v>423.1</v>
          </cell>
          <cell r="BC47">
            <v>120.9</v>
          </cell>
          <cell r="BD47">
            <v>445.8</v>
          </cell>
          <cell r="BF47">
            <v>0</v>
          </cell>
          <cell r="BJ47">
            <v>14.5</v>
          </cell>
          <cell r="BK47">
            <v>215.2</v>
          </cell>
          <cell r="BL47">
            <v>575.79999999999995</v>
          </cell>
          <cell r="BM47">
            <v>-0.50419999999999998</v>
          </cell>
          <cell r="BN47">
            <v>4307.1580000000004</v>
          </cell>
          <cell r="BO47">
            <v>4538.2439999999997</v>
          </cell>
          <cell r="BQ47">
            <v>16.15218169902413</v>
          </cell>
          <cell r="BR47">
            <v>614.87147437492979</v>
          </cell>
          <cell r="BS47">
            <v>6259.3916091367855</v>
          </cell>
          <cell r="BT47">
            <v>215.68794588478974</v>
          </cell>
          <cell r="BU47">
            <v>2195.7032891071594</v>
          </cell>
          <cell r="BV47">
            <v>171.46329617834397</v>
          </cell>
          <cell r="BX47">
            <v>4.8999999999999998E-3</v>
          </cell>
          <cell r="BY47">
            <v>0.1492</v>
          </cell>
          <cell r="CA47">
            <v>510.4</v>
          </cell>
          <cell r="CB47">
            <v>150.6</v>
          </cell>
          <cell r="CC47">
            <v>547.6</v>
          </cell>
          <cell r="CE47">
            <v>0</v>
          </cell>
          <cell r="CI47">
            <v>19.899999999999999</v>
          </cell>
          <cell r="CJ47">
            <v>268.39999999999998</v>
          </cell>
          <cell r="CK47">
            <v>698.9</v>
          </cell>
          <cell r="CL47">
            <v>0.1449</v>
          </cell>
          <cell r="CM47">
            <v>5195.8719999999994</v>
          </cell>
          <cell r="CN47">
            <v>5574.5680000000002</v>
          </cell>
          <cell r="CP47">
            <v>20.542966534966439</v>
          </cell>
          <cell r="CQ47">
            <v>748.92975638573739</v>
          </cell>
          <cell r="CR47">
            <v>7624.1049200068064</v>
          </cell>
          <cell r="CS47">
            <v>269.13671247156151</v>
          </cell>
          <cell r="CT47">
            <v>2739.8117329604961</v>
          </cell>
          <cell r="CU47">
            <v>206.84203821656047</v>
          </cell>
          <cell r="CW47">
            <v>3.3E-3</v>
          </cell>
          <cell r="CX47">
            <v>0.1011</v>
          </cell>
          <cell r="CZ47">
            <v>237.8</v>
          </cell>
          <cell r="DA47">
            <v>107.3</v>
          </cell>
          <cell r="DB47">
            <v>381</v>
          </cell>
          <cell r="DD47">
            <v>0</v>
          </cell>
          <cell r="DH47">
            <v>16.5</v>
          </cell>
          <cell r="DI47">
            <v>237.9</v>
          </cell>
          <cell r="DJ47">
            <v>380.7</v>
          </cell>
          <cell r="DK47">
            <v>-2.0259999999999998</v>
          </cell>
          <cell r="DL47">
            <v>2420.8040000000001</v>
          </cell>
          <cell r="DM47">
            <v>3878.58</v>
          </cell>
          <cell r="DO47">
            <v>6.2841153792248194</v>
          </cell>
          <cell r="DP47">
            <v>449.22282889452532</v>
          </cell>
          <cell r="DQ47">
            <v>4573.0883981462675</v>
          </cell>
          <cell r="DR47">
            <v>238.47150773205593</v>
          </cell>
          <cell r="DS47">
            <v>2427.6399487123294</v>
          </cell>
          <cell r="DT47">
            <v>96.369585987261146</v>
          </cell>
          <cell r="DV47">
            <v>6.1000000000000004E-3</v>
          </cell>
          <cell r="DW47">
            <v>0.1857</v>
          </cell>
          <cell r="DY47">
            <v>427.5</v>
          </cell>
          <cell r="DZ47">
            <v>164.5</v>
          </cell>
          <cell r="EA47">
            <v>558.5</v>
          </cell>
          <cell r="EC47">
            <v>0</v>
          </cell>
          <cell r="EG47">
            <v>31.7</v>
          </cell>
          <cell r="EH47">
            <v>313.89999999999998</v>
          </cell>
          <cell r="EI47">
            <v>628.79999999999995</v>
          </cell>
          <cell r="EJ47">
            <v>-1.05</v>
          </cell>
          <cell r="EK47">
            <v>4347.6750000000002</v>
          </cell>
          <cell r="EL47">
            <v>5679.9449999999997</v>
          </cell>
          <cell r="EN47">
            <v>16.358107948394618</v>
          </cell>
          <cell r="EO47">
            <v>703.51086700917415</v>
          </cell>
          <cell r="EP47">
            <v>7154.7055174833013</v>
          </cell>
          <cell r="EQ47">
            <v>315.49659269158519</v>
          </cell>
          <cell r="ER47">
            <v>3208.6003476734213</v>
          </cell>
          <cell r="ES47">
            <v>173.07623407643311</v>
          </cell>
        </row>
        <row r="48">
          <cell r="B48">
            <v>4.8954000000000004</v>
          </cell>
          <cell r="D48">
            <v>1.2736000000000001</v>
          </cell>
          <cell r="F48">
            <v>26</v>
          </cell>
          <cell r="G48">
            <v>0</v>
          </cell>
          <cell r="K48">
            <v>0</v>
          </cell>
          <cell r="M48">
            <v>0.13700000000000001</v>
          </cell>
          <cell r="N48">
            <v>-2.0735000000000001</v>
          </cell>
          <cell r="O48">
            <v>0.66739999999999999</v>
          </cell>
          <cell r="P48">
            <v>0</v>
          </cell>
          <cell r="Q48">
            <v>0</v>
          </cell>
          <cell r="W48">
            <v>4.8954000000000004</v>
          </cell>
          <cell r="AC48">
            <v>257</v>
          </cell>
          <cell r="AD48">
            <v>56</v>
          </cell>
          <cell r="AE48">
            <v>266.5</v>
          </cell>
          <cell r="AG48">
            <v>0</v>
          </cell>
          <cell r="AP48">
            <v>2731.625</v>
          </cell>
          <cell r="AY48">
            <v>3.0999999999999999E-3</v>
          </cell>
          <cell r="AZ48">
            <v>9.4899999999999998E-2</v>
          </cell>
          <cell r="BB48">
            <v>352.4</v>
          </cell>
          <cell r="BC48">
            <v>80.7</v>
          </cell>
          <cell r="BD48">
            <v>367.7</v>
          </cell>
          <cell r="BF48">
            <v>0</v>
          </cell>
          <cell r="BJ48">
            <v>8.3000000000000007</v>
          </cell>
          <cell r="BK48">
            <v>176</v>
          </cell>
          <cell r="BL48">
            <v>478</v>
          </cell>
          <cell r="BM48">
            <v>-0.99050000000000005</v>
          </cell>
          <cell r="BN48">
            <v>3612.1</v>
          </cell>
          <cell r="BO48">
            <v>3768.9249999999997</v>
          </cell>
          <cell r="BQ48">
            <v>9.1530013175131515</v>
          </cell>
          <cell r="BR48">
            <v>509.43978054329443</v>
          </cell>
          <cell r="BS48">
            <v>5221.7577505687677</v>
          </cell>
          <cell r="BT48">
            <v>176.19560153420403</v>
          </cell>
          <cell r="BU48">
            <v>1806.0049157255912</v>
          </cell>
          <cell r="BV48">
            <v>143.79378980891718</v>
          </cell>
          <cell r="BX48">
            <v>3.8E-3</v>
          </cell>
          <cell r="BY48">
            <v>0.1164</v>
          </cell>
          <cell r="CA48">
            <v>422.8</v>
          </cell>
          <cell r="CB48">
            <v>101.7</v>
          </cell>
          <cell r="CC48">
            <v>444.3</v>
          </cell>
          <cell r="CE48">
            <v>0</v>
          </cell>
          <cell r="CI48">
            <v>14.3</v>
          </cell>
          <cell r="CJ48">
            <v>214</v>
          </cell>
          <cell r="CK48">
            <v>574.79999999999995</v>
          </cell>
          <cell r="CL48">
            <v>-0.2268</v>
          </cell>
          <cell r="CM48">
            <v>4329.4719999999998</v>
          </cell>
          <cell r="CN48">
            <v>4549.6320000000005</v>
          </cell>
          <cell r="CP48">
            <v>15.326838613493324</v>
          </cell>
          <cell r="CQ48">
            <v>613.51082305041689</v>
          </cell>
          <cell r="CR48">
            <v>6282.3508280362694</v>
          </cell>
          <cell r="CS48">
            <v>214.47724821062022</v>
          </cell>
          <cell r="CT48">
            <v>2196.247021676751</v>
          </cell>
          <cell r="CU48">
            <v>172.35159235668789</v>
          </cell>
          <cell r="CW48">
            <v>2.7000000000000001E-3</v>
          </cell>
          <cell r="CX48">
            <v>8.2299999999999998E-2</v>
          </cell>
          <cell r="CZ48">
            <v>194.1</v>
          </cell>
          <cell r="DA48">
            <v>71.8</v>
          </cell>
          <cell r="DB48">
            <v>324.3</v>
          </cell>
          <cell r="DD48">
            <v>0</v>
          </cell>
          <cell r="DH48">
            <v>7.9</v>
          </cell>
          <cell r="DI48">
            <v>206.3</v>
          </cell>
          <cell r="DJ48">
            <v>316.5</v>
          </cell>
          <cell r="DK48">
            <v>-1.4193</v>
          </cell>
          <cell r="DL48">
            <v>1989.5249999999999</v>
          </cell>
          <cell r="DM48">
            <v>3324.0750000000003</v>
          </cell>
          <cell r="DO48">
            <v>2.8824400617098198</v>
          </cell>
          <cell r="DP48">
            <v>377.88139673712442</v>
          </cell>
          <cell r="DQ48">
            <v>3873.2843165555255</v>
          </cell>
          <cell r="DR48">
            <v>206.45120488870973</v>
          </cell>
          <cell r="DS48">
            <v>2116.1248501092746</v>
          </cell>
          <cell r="DT48">
            <v>79.200835987261144</v>
          </cell>
          <cell r="DV48">
            <v>4.8999999999999998E-3</v>
          </cell>
          <cell r="DW48">
            <v>0.14990000000000001</v>
          </cell>
          <cell r="DY48">
            <v>345.9</v>
          </cell>
          <cell r="DZ48">
            <v>119.6</v>
          </cell>
          <cell r="EA48">
            <v>487.4</v>
          </cell>
          <cell r="EC48">
            <v>0</v>
          </cell>
          <cell r="EG48">
            <v>23.9</v>
          </cell>
          <cell r="EH48">
            <v>286</v>
          </cell>
          <cell r="EI48">
            <v>524.4</v>
          </cell>
          <cell r="EJ48">
            <v>-0.89510000000000001</v>
          </cell>
          <cell r="EK48">
            <v>3542.0159999999996</v>
          </cell>
          <cell r="EL48">
            <v>4990.9759999999997</v>
          </cell>
          <cell r="EN48">
            <v>11.054013979191154</v>
          </cell>
          <cell r="EO48">
            <v>597.79810136868116</v>
          </cell>
          <cell r="EP48">
            <v>6121.4525580152949</v>
          </cell>
          <cell r="EQ48">
            <v>286.99688151615862</v>
          </cell>
          <cell r="ER48">
            <v>2938.8480667254644</v>
          </cell>
          <cell r="ES48">
            <v>141.00382165605095</v>
          </cell>
        </row>
        <row r="49">
          <cell r="B49">
            <v>4.9195000000000002</v>
          </cell>
          <cell r="D49">
            <v>1.1385000000000001</v>
          </cell>
          <cell r="F49">
            <v>26</v>
          </cell>
          <cell r="G49">
            <v>0</v>
          </cell>
          <cell r="K49">
            <v>0</v>
          </cell>
          <cell r="M49">
            <v>0.13700000000000001</v>
          </cell>
          <cell r="N49">
            <v>-2.2086000000000001</v>
          </cell>
          <cell r="O49">
            <v>0.53220000000000001</v>
          </cell>
          <cell r="P49">
            <v>0</v>
          </cell>
          <cell r="Q49">
            <v>0</v>
          </cell>
          <cell r="W49">
            <v>4.9195000000000002</v>
          </cell>
          <cell r="AC49">
            <v>198.3</v>
          </cell>
          <cell r="AD49">
            <v>33.1</v>
          </cell>
          <cell r="AE49">
            <v>205.4</v>
          </cell>
          <cell r="AG49">
            <v>0</v>
          </cell>
          <cell r="AP49">
            <v>2115.6200000000003</v>
          </cell>
          <cell r="AY49">
            <v>2.3999999999999998E-3</v>
          </cell>
          <cell r="AZ49">
            <v>7.5700000000000003E-2</v>
          </cell>
          <cell r="BB49">
            <v>285.89999999999998</v>
          </cell>
          <cell r="BC49">
            <v>50.8</v>
          </cell>
          <cell r="BD49">
            <v>296.8</v>
          </cell>
          <cell r="BF49">
            <v>0</v>
          </cell>
          <cell r="BJ49">
            <v>5</v>
          </cell>
          <cell r="BK49">
            <v>141.4</v>
          </cell>
          <cell r="BL49">
            <v>387.1</v>
          </cell>
          <cell r="BM49">
            <v>-0.7782</v>
          </cell>
          <cell r="BN49">
            <v>2944.77</v>
          </cell>
          <cell r="BO49">
            <v>3057.0400000000004</v>
          </cell>
          <cell r="BQ49">
            <v>5.9412676483500002</v>
          </cell>
          <cell r="BR49">
            <v>412.14726736932272</v>
          </cell>
          <cell r="BS49">
            <v>4245.1168539040245</v>
          </cell>
          <cell r="BT49">
            <v>141.48837408069966</v>
          </cell>
          <cell r="BU49">
            <v>1457.3302530312067</v>
          </cell>
          <cell r="BV49">
            <v>117.22810509554139</v>
          </cell>
          <cell r="BX49">
            <v>3.0999999999999999E-3</v>
          </cell>
          <cell r="BY49">
            <v>9.5600000000000004E-2</v>
          </cell>
          <cell r="CA49">
            <v>361</v>
          </cell>
          <cell r="CB49">
            <v>66.599999999999994</v>
          </cell>
          <cell r="CC49">
            <v>374.3</v>
          </cell>
          <cell r="CE49">
            <v>0</v>
          </cell>
          <cell r="CI49">
            <v>8.8000000000000007</v>
          </cell>
          <cell r="CJ49">
            <v>178.2</v>
          </cell>
          <cell r="CK49">
            <v>488.6</v>
          </cell>
          <cell r="CL49">
            <v>-0.54</v>
          </cell>
          <cell r="CM49">
            <v>3718.3</v>
          </cell>
          <cell r="CN49">
            <v>3855.2900000000004</v>
          </cell>
          <cell r="CP49">
            <v>10.157527279522906</v>
          </cell>
          <cell r="CQ49">
            <v>520.15636110692719</v>
          </cell>
          <cell r="CR49">
            <v>5357.6105194013508</v>
          </cell>
          <cell r="CS49">
            <v>178.41715164187548</v>
          </cell>
          <cell r="CT49">
            <v>1837.6966619113175</v>
          </cell>
          <cell r="CU49">
            <v>148.02149681528664</v>
          </cell>
          <cell r="CW49">
            <v>2E-3</v>
          </cell>
          <cell r="CX49">
            <v>6.3299999999999995E-2</v>
          </cell>
          <cell r="CZ49">
            <v>148.80000000000001</v>
          </cell>
          <cell r="DA49">
            <v>43</v>
          </cell>
          <cell r="DB49">
            <v>247.6</v>
          </cell>
          <cell r="DD49">
            <v>0</v>
          </cell>
          <cell r="DH49">
            <v>4.8</v>
          </cell>
          <cell r="DI49">
            <v>157.19999999999999</v>
          </cell>
          <cell r="DJ49">
            <v>242.3</v>
          </cell>
          <cell r="DK49">
            <v>-0.96650000000000003</v>
          </cell>
          <cell r="DL49">
            <v>1532.6400000000003</v>
          </cell>
          <cell r="DM49">
            <v>2550.2800000000002</v>
          </cell>
          <cell r="DO49">
            <v>1.7248775654662667</v>
          </cell>
          <cell r="DP49">
            <v>288.86704554171632</v>
          </cell>
          <cell r="DQ49">
            <v>2975.3305690796783</v>
          </cell>
          <cell r="DR49">
            <v>157.27326536954715</v>
          </cell>
          <cell r="DS49">
            <v>1619.9146333063356</v>
          </cell>
          <cell r="DT49">
            <v>61.012738853503194</v>
          </cell>
          <cell r="DV49">
            <v>3.8999999999999998E-3</v>
          </cell>
          <cell r="DW49">
            <v>0.1191</v>
          </cell>
          <cell r="DY49">
            <v>276.39999999999998</v>
          </cell>
          <cell r="DZ49">
            <v>84</v>
          </cell>
          <cell r="EA49">
            <v>430.1</v>
          </cell>
          <cell r="EC49">
            <v>0</v>
          </cell>
          <cell r="EG49">
            <v>17.8</v>
          </cell>
          <cell r="EH49">
            <v>265.10000000000002</v>
          </cell>
          <cell r="EI49">
            <v>436.8</v>
          </cell>
          <cell r="EJ49">
            <v>-0.37169999999999997</v>
          </cell>
          <cell r="EK49">
            <v>2846.92</v>
          </cell>
          <cell r="EL49">
            <v>4430.0300000000007</v>
          </cell>
          <cell r="EN49">
            <v>7.0500131988295083</v>
          </cell>
          <cell r="EO49">
            <v>511.26225168694003</v>
          </cell>
          <cell r="EP49">
            <v>5266.0011923754828</v>
          </cell>
          <cell r="EQ49">
            <v>265.69691379464689</v>
          </cell>
          <cell r="ER49">
            <v>2736.6782120848629</v>
          </cell>
          <cell r="ES49">
            <v>113.3328025477707</v>
          </cell>
        </row>
        <row r="50">
          <cell r="B50">
            <v>4.9378000000000002</v>
          </cell>
          <cell r="D50">
            <v>1.0024</v>
          </cell>
          <cell r="F50">
            <v>26</v>
          </cell>
          <cell r="G50">
            <v>0</v>
          </cell>
          <cell r="K50">
            <v>0</v>
          </cell>
          <cell r="M50">
            <v>0.13700000000000001</v>
          </cell>
          <cell r="N50">
            <v>-2.3447</v>
          </cell>
          <cell r="O50">
            <v>0.3962</v>
          </cell>
          <cell r="P50">
            <v>0</v>
          </cell>
          <cell r="Q50">
            <v>0</v>
          </cell>
          <cell r="W50">
            <v>4.9378000000000002</v>
          </cell>
          <cell r="AC50">
            <v>132.6</v>
          </cell>
          <cell r="AD50">
            <v>15.8</v>
          </cell>
          <cell r="AE50">
            <v>137.19999999999999</v>
          </cell>
          <cell r="AG50">
            <v>0</v>
          </cell>
          <cell r="AP50">
            <v>1418.6479999999999</v>
          </cell>
          <cell r="AY50">
            <v>1.6000000000000001E-3</v>
          </cell>
          <cell r="AZ50">
            <v>5.0299999999999997E-2</v>
          </cell>
          <cell r="BB50">
            <v>189.8</v>
          </cell>
          <cell r="BC50">
            <v>24.1</v>
          </cell>
          <cell r="BD50">
            <v>196.8</v>
          </cell>
          <cell r="BF50">
            <v>0</v>
          </cell>
          <cell r="BJ50">
            <v>2.2000000000000002</v>
          </cell>
          <cell r="BK50">
            <v>93.6</v>
          </cell>
          <cell r="BL50">
            <v>256.89999999999998</v>
          </cell>
          <cell r="BM50">
            <v>-0.28310000000000002</v>
          </cell>
          <cell r="BN50">
            <v>1962.5320000000002</v>
          </cell>
          <cell r="BO50">
            <v>2034.912</v>
          </cell>
          <cell r="BQ50">
            <v>2.6331873242637678</v>
          </cell>
          <cell r="BR50">
            <v>273.42898529599967</v>
          </cell>
          <cell r="BS50">
            <v>2827.2557079606363</v>
          </cell>
          <cell r="BT50">
            <v>93.625851130977708</v>
          </cell>
          <cell r="BU50">
            <v>968.09130069430944</v>
          </cell>
          <cell r="BV50">
            <v>78.126273885350315</v>
          </cell>
          <cell r="BX50">
            <v>2.0999999999999999E-3</v>
          </cell>
          <cell r="BY50">
            <v>6.6199999999999995E-2</v>
          </cell>
          <cell r="CA50">
            <v>248.8</v>
          </cell>
          <cell r="CB50">
            <v>33.9</v>
          </cell>
          <cell r="CC50">
            <v>258.39999999999998</v>
          </cell>
          <cell r="CE50">
            <v>0</v>
          </cell>
          <cell r="CI50">
            <v>5.0999999999999996</v>
          </cell>
          <cell r="CJ50">
            <v>123.2</v>
          </cell>
          <cell r="CK50">
            <v>336.9</v>
          </cell>
          <cell r="CL50">
            <v>-2.41E-2</v>
          </cell>
          <cell r="CM50">
            <v>2572.5920000000001</v>
          </cell>
          <cell r="CN50">
            <v>2671.8559999999998</v>
          </cell>
          <cell r="CP50">
            <v>5.698622101453946</v>
          </cell>
          <cell r="CQ50">
            <v>358.75598949703959</v>
          </cell>
          <cell r="CR50">
            <v>3709.5369313993892</v>
          </cell>
          <cell r="CS50">
            <v>123.30551488072219</v>
          </cell>
          <cell r="CT50">
            <v>1274.9790238666674</v>
          </cell>
          <cell r="CU50">
            <v>102.41210191082803</v>
          </cell>
          <cell r="CW50">
            <v>1.4E-3</v>
          </cell>
          <cell r="CX50">
            <v>4.3099999999999999E-2</v>
          </cell>
          <cell r="CZ50">
            <v>101.1</v>
          </cell>
          <cell r="DA50">
            <v>19.7</v>
          </cell>
          <cell r="DB50">
            <v>167.8</v>
          </cell>
          <cell r="DD50">
            <v>0</v>
          </cell>
          <cell r="DH50">
            <v>1</v>
          </cell>
          <cell r="DI50">
            <v>106.5</v>
          </cell>
          <cell r="DJ50">
            <v>164.4</v>
          </cell>
          <cell r="DK50">
            <v>-4.0599999999999997E-2</v>
          </cell>
          <cell r="DL50">
            <v>1045.374</v>
          </cell>
          <cell r="DM50">
            <v>1735.0520000000001</v>
          </cell>
          <cell r="DO50">
            <v>0.46230990904770147</v>
          </cell>
          <cell r="DP50">
            <v>195.88417496061288</v>
          </cell>
          <cell r="DQ50">
            <v>2025.4423690927372</v>
          </cell>
          <cell r="DR50">
            <v>106.50469473220417</v>
          </cell>
          <cell r="DS50">
            <v>1101.2585435309911</v>
          </cell>
          <cell r="DT50">
            <v>41.615207006369424</v>
          </cell>
          <cell r="DV50">
            <v>2.7000000000000001E-3</v>
          </cell>
          <cell r="DW50">
            <v>8.4699999999999998E-2</v>
          </cell>
          <cell r="DY50">
            <v>197.6</v>
          </cell>
          <cell r="DZ50">
            <v>50.1</v>
          </cell>
          <cell r="EA50">
            <v>329.9</v>
          </cell>
          <cell r="EC50">
            <v>0</v>
          </cell>
          <cell r="EG50">
            <v>13.4</v>
          </cell>
          <cell r="EH50">
            <v>209.7</v>
          </cell>
          <cell r="EI50">
            <v>322.10000000000002</v>
          </cell>
          <cell r="EJ50">
            <v>-0.19239999999999999</v>
          </cell>
          <cell r="EK50">
            <v>2043.184</v>
          </cell>
          <cell r="EL50">
            <v>3411.1659999999997</v>
          </cell>
          <cell r="EN50">
            <v>4.9868451360627146</v>
          </cell>
          <cell r="EO50">
            <v>384.58036871374492</v>
          </cell>
          <cell r="EP50">
            <v>3976.5610125001226</v>
          </cell>
          <cell r="EQ50">
            <v>210.12769926880176</v>
          </cell>
          <cell r="ER50">
            <v>2172.72041043941</v>
          </cell>
          <cell r="ES50">
            <v>81.336942675159236</v>
          </cell>
        </row>
        <row r="51">
          <cell r="B51">
            <v>4.9497999999999998</v>
          </cell>
          <cell r="D51">
            <v>0.87070000000000003</v>
          </cell>
          <cell r="F51">
            <v>26</v>
          </cell>
          <cell r="G51">
            <v>0</v>
          </cell>
          <cell r="K51">
            <v>0</v>
          </cell>
          <cell r="M51">
            <v>0.13200000000000001</v>
          </cell>
          <cell r="N51">
            <v>-2.4763999999999999</v>
          </cell>
          <cell r="O51">
            <v>0.26440000000000002</v>
          </cell>
          <cell r="P51">
            <v>0</v>
          </cell>
          <cell r="Q51">
            <v>0</v>
          </cell>
          <cell r="W51">
            <v>4.9497999999999998</v>
          </cell>
          <cell r="AC51">
            <v>1.5</v>
          </cell>
          <cell r="AD51">
            <v>0.1</v>
          </cell>
          <cell r="AE51">
            <v>1.5</v>
          </cell>
          <cell r="AG51">
            <v>0</v>
          </cell>
          <cell r="AP51">
            <v>15.51</v>
          </cell>
          <cell r="AY51">
            <v>1E-4</v>
          </cell>
          <cell r="AZ51">
            <v>1.6999999999999999E-3</v>
          </cell>
          <cell r="BB51">
            <v>6.4</v>
          </cell>
          <cell r="BC51">
            <v>0.7</v>
          </cell>
          <cell r="BD51">
            <v>6.7</v>
          </cell>
          <cell r="BF51">
            <v>0</v>
          </cell>
          <cell r="BJ51">
            <v>0.2</v>
          </cell>
          <cell r="BK51">
            <v>3.2</v>
          </cell>
          <cell r="BL51">
            <v>8.6999999999999993</v>
          </cell>
          <cell r="BM51">
            <v>0.13400000000000001</v>
          </cell>
          <cell r="BN51">
            <v>66.176000000000002</v>
          </cell>
          <cell r="BO51">
            <v>69.278000000000006</v>
          </cell>
          <cell r="BQ51">
            <v>0.21124884330835142</v>
          </cell>
          <cell r="BR51">
            <v>9.2720008628127282</v>
          </cell>
          <cell r="BS51">
            <v>95.872488921483608</v>
          </cell>
          <cell r="BT51">
            <v>3.2062439083762797</v>
          </cell>
          <cell r="BU51">
            <v>33.15256201261073</v>
          </cell>
          <cell r="BV51">
            <v>2.6343949044585986</v>
          </cell>
          <cell r="BX51">
            <v>2.0000000000000001E-4</v>
          </cell>
          <cell r="BY51">
            <v>7.4999999999999997E-3</v>
          </cell>
          <cell r="CA51">
            <v>27.9</v>
          </cell>
          <cell r="CB51">
            <v>3.3</v>
          </cell>
          <cell r="CC51">
            <v>29.1</v>
          </cell>
          <cell r="CE51">
            <v>0</v>
          </cell>
          <cell r="CI51">
            <v>1.3</v>
          </cell>
          <cell r="CJ51">
            <v>13.9</v>
          </cell>
          <cell r="CK51">
            <v>37.799999999999997</v>
          </cell>
          <cell r="CL51">
            <v>0.60599999999999998</v>
          </cell>
          <cell r="CM51">
            <v>288.48599999999999</v>
          </cell>
          <cell r="CN51">
            <v>300.89400000000001</v>
          </cell>
          <cell r="CP51">
            <v>1.47255878258804</v>
          </cell>
          <cell r="CQ51">
            <v>40.295657334258735</v>
          </cell>
          <cell r="CR51">
            <v>416.65709683623533</v>
          </cell>
          <cell r="CS51">
            <v>13.960659010233005</v>
          </cell>
          <cell r="CT51">
            <v>144.35321416580928</v>
          </cell>
          <cell r="CU51">
            <v>11.484315286624202</v>
          </cell>
          <cell r="CW51">
            <v>0</v>
          </cell>
          <cell r="CX51">
            <v>5.0000000000000001E-4</v>
          </cell>
          <cell r="CZ51">
            <v>1.2</v>
          </cell>
          <cell r="DA51">
            <v>0.2</v>
          </cell>
          <cell r="DB51">
            <v>2</v>
          </cell>
          <cell r="DD51">
            <v>0</v>
          </cell>
          <cell r="DH51">
            <v>0.1</v>
          </cell>
          <cell r="DI51">
            <v>1.2</v>
          </cell>
          <cell r="DJ51">
            <v>1.9</v>
          </cell>
          <cell r="DK51">
            <v>4.9700000000000001E-2</v>
          </cell>
          <cell r="DL51">
            <v>12.407999999999999</v>
          </cell>
          <cell r="DM51">
            <v>20.68</v>
          </cell>
          <cell r="DO51">
            <v>2.6577270063503723E-2</v>
          </cell>
          <cell r="DP51">
            <v>2.2494443758403984</v>
          </cell>
          <cell r="DQ51">
            <v>23.25925484618972</v>
          </cell>
          <cell r="DR51">
            <v>1.2041594578792296</v>
          </cell>
          <cell r="DS51">
            <v>12.451008794471234</v>
          </cell>
          <cell r="DT51">
            <v>0.49394904458598721</v>
          </cell>
          <cell r="DV51">
            <v>6.9999999999999999E-4</v>
          </cell>
          <cell r="DW51">
            <v>2.1499999999999998E-2</v>
          </cell>
          <cell r="DY51">
            <v>49.8</v>
          </cell>
          <cell r="DZ51">
            <v>11.2</v>
          </cell>
          <cell r="EA51">
            <v>83.6</v>
          </cell>
          <cell r="EC51">
            <v>0</v>
          </cell>
          <cell r="EG51">
            <v>5.4</v>
          </cell>
          <cell r="EH51">
            <v>53.1</v>
          </cell>
          <cell r="EI51">
            <v>81.400000000000006</v>
          </cell>
          <cell r="EJ51">
            <v>1.7981</v>
          </cell>
          <cell r="EK51">
            <v>514.93200000000002</v>
          </cell>
          <cell r="EL51">
            <v>864.42399999999998</v>
          </cell>
          <cell r="EN51">
            <v>2.0477882815192401</v>
          </cell>
          <cell r="EO51">
            <v>97.33822476293679</v>
          </cell>
          <cell r="EP51">
            <v>1006.4772440487664</v>
          </cell>
          <cell r="EQ51">
            <v>53.373870011457853</v>
          </cell>
          <cell r="ER51">
            <v>551.88581591847424</v>
          </cell>
          <cell r="ES51">
            <v>20.498885350318471</v>
          </cell>
        </row>
        <row r="52">
          <cell r="B52">
            <v>4.9562999999999997</v>
          </cell>
          <cell r="D52">
            <v>0.73850000000000005</v>
          </cell>
          <cell r="F52">
            <v>26</v>
          </cell>
          <cell r="G52">
            <v>0</v>
          </cell>
          <cell r="K52">
            <v>0</v>
          </cell>
          <cell r="M52">
            <v>0.13200000000000001</v>
          </cell>
          <cell r="N52">
            <v>-2.6086</v>
          </cell>
          <cell r="O52">
            <v>0.1323</v>
          </cell>
          <cell r="P52">
            <v>0</v>
          </cell>
          <cell r="Q52">
            <v>0</v>
          </cell>
          <cell r="W52">
            <v>4.9562999999999997</v>
          </cell>
          <cell r="AC52">
            <v>0</v>
          </cell>
          <cell r="AD52">
            <v>0</v>
          </cell>
          <cell r="AE52">
            <v>0</v>
          </cell>
          <cell r="AG52">
            <v>0</v>
          </cell>
          <cell r="AP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D52">
            <v>0</v>
          </cell>
          <cell r="BF52">
            <v>0</v>
          </cell>
          <cell r="BJ52">
            <v>0</v>
          </cell>
          <cell r="BK52">
            <v>0</v>
          </cell>
          <cell r="BL52">
            <v>0.1</v>
          </cell>
          <cell r="BM52">
            <v>1.5E-3</v>
          </cell>
          <cell r="BN52">
            <v>0</v>
          </cell>
          <cell r="BO52">
            <v>0</v>
          </cell>
          <cell r="BQ52">
            <v>0</v>
          </cell>
          <cell r="BR52">
            <v>0.1</v>
          </cell>
          <cell r="BS52">
            <v>1.034</v>
          </cell>
          <cell r="BT52">
            <v>0</v>
          </cell>
          <cell r="BU52">
            <v>0</v>
          </cell>
          <cell r="BV52">
            <v>0</v>
          </cell>
          <cell r="BX52">
            <v>0</v>
          </cell>
          <cell r="BY52">
            <v>0</v>
          </cell>
          <cell r="CA52">
            <v>0.1</v>
          </cell>
          <cell r="CB52">
            <v>0</v>
          </cell>
          <cell r="CC52">
            <v>0.1</v>
          </cell>
          <cell r="CE52">
            <v>0</v>
          </cell>
          <cell r="CI52">
            <v>0</v>
          </cell>
          <cell r="CJ52">
            <v>0</v>
          </cell>
          <cell r="CK52">
            <v>0.1</v>
          </cell>
          <cell r="CL52">
            <v>1.6000000000000001E-3</v>
          </cell>
          <cell r="CM52">
            <v>1.034</v>
          </cell>
          <cell r="CN52">
            <v>1.034</v>
          </cell>
          <cell r="CP52">
            <v>1.0472358322297043E-3</v>
          </cell>
          <cell r="CQ52">
            <v>0.1</v>
          </cell>
          <cell r="CR52">
            <v>1.034</v>
          </cell>
          <cell r="CS52">
            <v>0</v>
          </cell>
          <cell r="CT52">
            <v>0</v>
          </cell>
          <cell r="CU52">
            <v>4.1162420382165603E-2</v>
          </cell>
          <cell r="CW52">
            <v>0</v>
          </cell>
          <cell r="CX52">
            <v>0</v>
          </cell>
          <cell r="CZ52">
            <v>0</v>
          </cell>
          <cell r="DA52">
            <v>0</v>
          </cell>
          <cell r="DB52">
            <v>0</v>
          </cell>
          <cell r="DD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1.9E-3</v>
          </cell>
          <cell r="DL52">
            <v>0</v>
          </cell>
          <cell r="DM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V52">
            <v>0</v>
          </cell>
          <cell r="DW52">
            <v>0</v>
          </cell>
          <cell r="DY52">
            <v>0</v>
          </cell>
          <cell r="DZ52">
            <v>0</v>
          </cell>
          <cell r="EA52">
            <v>0</v>
          </cell>
          <cell r="EC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1.5E-3</v>
          </cell>
          <cell r="EK52">
            <v>0</v>
          </cell>
          <cell r="EL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</row>
        <row r="53">
          <cell r="B53">
            <v>4.9574999999999996</v>
          </cell>
          <cell r="D53">
            <v>0.60629999999999995</v>
          </cell>
          <cell r="F53">
            <v>35</v>
          </cell>
          <cell r="G53">
            <v>0</v>
          </cell>
          <cell r="K53">
            <v>0</v>
          </cell>
          <cell r="M53">
            <v>0.13200000000000001</v>
          </cell>
          <cell r="N53">
            <v>-2.7408000000000001</v>
          </cell>
          <cell r="O53">
            <v>0</v>
          </cell>
          <cell r="P53">
            <v>0</v>
          </cell>
          <cell r="Q53">
            <v>0</v>
          </cell>
          <cell r="W53">
            <v>4.9574999999999996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P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D53">
            <v>0</v>
          </cell>
          <cell r="BF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8.0000000000000004E-4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X53">
            <v>0</v>
          </cell>
          <cell r="BY53">
            <v>0</v>
          </cell>
          <cell r="CA53">
            <v>0</v>
          </cell>
          <cell r="CB53">
            <v>0</v>
          </cell>
          <cell r="CC53">
            <v>0</v>
          </cell>
          <cell r="CE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6.9999999999999999E-4</v>
          </cell>
          <cell r="CM53">
            <v>0</v>
          </cell>
          <cell r="CN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W53">
            <v>0</v>
          </cell>
          <cell r="CX53">
            <v>0</v>
          </cell>
          <cell r="CZ53">
            <v>0</v>
          </cell>
          <cell r="DA53">
            <v>0</v>
          </cell>
          <cell r="DB53">
            <v>0</v>
          </cell>
          <cell r="DD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2.0000000000000001E-4</v>
          </cell>
          <cell r="DL53">
            <v>0</v>
          </cell>
          <cell r="DM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V53">
            <v>0</v>
          </cell>
          <cell r="DW53">
            <v>0</v>
          </cell>
          <cell r="DY53">
            <v>0</v>
          </cell>
          <cell r="DZ53">
            <v>0</v>
          </cell>
          <cell r="EA53">
            <v>0</v>
          </cell>
          <cell r="EC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8.9999999999999998E-4</v>
          </cell>
          <cell r="EK53">
            <v>0</v>
          </cell>
          <cell r="EL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</row>
        <row r="54">
          <cell r="B54">
            <v>4.9574999999999996</v>
          </cell>
          <cell r="D54">
            <v>0.496</v>
          </cell>
          <cell r="F54">
            <v>35</v>
          </cell>
          <cell r="G54">
            <v>0</v>
          </cell>
          <cell r="K54">
            <v>0</v>
          </cell>
          <cell r="M54">
            <v>0.11</v>
          </cell>
          <cell r="N54">
            <v>-2.8511000000000002</v>
          </cell>
          <cell r="O54">
            <v>-0.11020000000000001</v>
          </cell>
          <cell r="P54">
            <v>0</v>
          </cell>
          <cell r="Q54">
            <v>0</v>
          </cell>
          <cell r="W54">
            <v>4.9574999999999996</v>
          </cell>
          <cell r="AC54">
            <v>0</v>
          </cell>
          <cell r="AD54">
            <v>0</v>
          </cell>
          <cell r="AE54">
            <v>0</v>
          </cell>
          <cell r="AG54">
            <v>0</v>
          </cell>
          <cell r="AP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D54">
            <v>0</v>
          </cell>
          <cell r="BF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X54">
            <v>0</v>
          </cell>
          <cell r="BY54">
            <v>0</v>
          </cell>
          <cell r="CA54">
            <v>0</v>
          </cell>
          <cell r="CB54">
            <v>0</v>
          </cell>
          <cell r="CC54">
            <v>0</v>
          </cell>
          <cell r="CE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W54">
            <v>0</v>
          </cell>
          <cell r="CX54">
            <v>0</v>
          </cell>
          <cell r="CZ54">
            <v>0</v>
          </cell>
          <cell r="DA54">
            <v>0</v>
          </cell>
          <cell r="DB54">
            <v>0</v>
          </cell>
          <cell r="DD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V54">
            <v>0</v>
          </cell>
          <cell r="DW54">
            <v>0</v>
          </cell>
          <cell r="DY54">
            <v>0</v>
          </cell>
          <cell r="DZ54">
            <v>0</v>
          </cell>
          <cell r="EA54">
            <v>0</v>
          </cell>
          <cell r="EC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1E-4</v>
          </cell>
          <cell r="EK54">
            <v>0</v>
          </cell>
          <cell r="EL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</row>
        <row r="55">
          <cell r="B55">
            <v>4.9574999999999996</v>
          </cell>
          <cell r="D55">
            <v>0.38579999999999998</v>
          </cell>
          <cell r="F55">
            <v>35</v>
          </cell>
          <cell r="G55">
            <v>0</v>
          </cell>
          <cell r="K55">
            <v>0</v>
          </cell>
          <cell r="M55">
            <v>0.11</v>
          </cell>
          <cell r="N55">
            <v>-2.9613</v>
          </cell>
          <cell r="O55">
            <v>-0.22040000000000001</v>
          </cell>
          <cell r="P55">
            <v>0</v>
          </cell>
          <cell r="Q55">
            <v>0</v>
          </cell>
          <cell r="W55">
            <v>4.9574999999999996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P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D55">
            <v>0</v>
          </cell>
          <cell r="BF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X55">
            <v>0</v>
          </cell>
          <cell r="BY55">
            <v>0</v>
          </cell>
          <cell r="CA55">
            <v>0</v>
          </cell>
          <cell r="CB55">
            <v>0</v>
          </cell>
          <cell r="CC55">
            <v>0</v>
          </cell>
          <cell r="CE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W55">
            <v>0</v>
          </cell>
          <cell r="CX55">
            <v>0</v>
          </cell>
          <cell r="CZ55">
            <v>0</v>
          </cell>
          <cell r="DA55">
            <v>0</v>
          </cell>
          <cell r="DB55">
            <v>0</v>
          </cell>
          <cell r="DD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V55">
            <v>0</v>
          </cell>
          <cell r="DW55">
            <v>0</v>
          </cell>
          <cell r="DY55">
            <v>0</v>
          </cell>
          <cell r="DZ55">
            <v>0</v>
          </cell>
          <cell r="EA55">
            <v>0</v>
          </cell>
          <cell r="EC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</row>
        <row r="56">
          <cell r="B56">
            <v>4.9574999999999996</v>
          </cell>
          <cell r="D56">
            <v>0.27560000000000001</v>
          </cell>
          <cell r="F56">
            <v>35</v>
          </cell>
          <cell r="G56">
            <v>0</v>
          </cell>
          <cell r="K56">
            <v>0</v>
          </cell>
          <cell r="M56">
            <v>0.11</v>
          </cell>
          <cell r="N56">
            <v>-3.0714999999999999</v>
          </cell>
          <cell r="O56">
            <v>-0.33069999999999999</v>
          </cell>
          <cell r="P56">
            <v>0</v>
          </cell>
          <cell r="Q56">
            <v>0</v>
          </cell>
          <cell r="W56">
            <v>4.9574999999999996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P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D56">
            <v>0</v>
          </cell>
          <cell r="BF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X56">
            <v>0</v>
          </cell>
          <cell r="BY56">
            <v>0</v>
          </cell>
          <cell r="CA56">
            <v>0</v>
          </cell>
          <cell r="CB56">
            <v>0</v>
          </cell>
          <cell r="CC56">
            <v>0</v>
          </cell>
          <cell r="CE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W56">
            <v>0</v>
          </cell>
          <cell r="CX56">
            <v>0</v>
          </cell>
          <cell r="CZ56">
            <v>0</v>
          </cell>
          <cell r="DA56">
            <v>0</v>
          </cell>
          <cell r="DB56">
            <v>0</v>
          </cell>
          <cell r="DD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V56">
            <v>0</v>
          </cell>
          <cell r="DW56">
            <v>0</v>
          </cell>
          <cell r="DY56">
            <v>0</v>
          </cell>
          <cell r="DZ56">
            <v>0</v>
          </cell>
          <cell r="EA56">
            <v>0</v>
          </cell>
          <cell r="EC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2.0000000000000001E-4</v>
          </cell>
          <cell r="EK56">
            <v>0</v>
          </cell>
          <cell r="EL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</row>
        <row r="57">
          <cell r="B57">
            <v>4.9574999999999996</v>
          </cell>
          <cell r="D57">
            <v>0.16539999999999999</v>
          </cell>
          <cell r="F57">
            <v>35</v>
          </cell>
          <cell r="G57">
            <v>0</v>
          </cell>
          <cell r="K57">
            <v>0</v>
          </cell>
          <cell r="M57">
            <v>0.11</v>
          </cell>
          <cell r="N57">
            <v>-3.1817000000000002</v>
          </cell>
          <cell r="O57">
            <v>-0.44090000000000001</v>
          </cell>
          <cell r="P57">
            <v>0</v>
          </cell>
          <cell r="Q57">
            <v>0</v>
          </cell>
          <cell r="W57">
            <v>4.9574999999999996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P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D57">
            <v>0</v>
          </cell>
          <cell r="BF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X57">
            <v>0</v>
          </cell>
          <cell r="BY57">
            <v>0</v>
          </cell>
          <cell r="CA57">
            <v>0</v>
          </cell>
          <cell r="CB57">
            <v>0</v>
          </cell>
          <cell r="CC57">
            <v>0</v>
          </cell>
          <cell r="CE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W57">
            <v>0</v>
          </cell>
          <cell r="CX57">
            <v>0</v>
          </cell>
          <cell r="CZ57">
            <v>0</v>
          </cell>
          <cell r="DA57">
            <v>0</v>
          </cell>
          <cell r="DB57">
            <v>0</v>
          </cell>
          <cell r="DD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V57">
            <v>0</v>
          </cell>
          <cell r="DW57">
            <v>0</v>
          </cell>
          <cell r="DY57">
            <v>0</v>
          </cell>
          <cell r="DZ57">
            <v>0</v>
          </cell>
          <cell r="EA57">
            <v>0</v>
          </cell>
          <cell r="EC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</row>
        <row r="58">
          <cell r="B58">
            <v>4.9574999999999996</v>
          </cell>
          <cell r="D58">
            <v>5.5199999999999999E-2</v>
          </cell>
          <cell r="F58">
            <v>35</v>
          </cell>
          <cell r="G58">
            <v>0</v>
          </cell>
          <cell r="K58">
            <v>0</v>
          </cell>
          <cell r="M58">
            <v>0.11</v>
          </cell>
          <cell r="N58">
            <v>-3.2919</v>
          </cell>
          <cell r="O58">
            <v>-0.55110000000000003</v>
          </cell>
          <cell r="P58">
            <v>0</v>
          </cell>
          <cell r="Q58">
            <v>0</v>
          </cell>
          <cell r="W58">
            <v>4.9574999999999996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P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D58">
            <v>0</v>
          </cell>
          <cell r="BF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X58">
            <v>0</v>
          </cell>
          <cell r="BY58">
            <v>0</v>
          </cell>
          <cell r="CA58">
            <v>0</v>
          </cell>
          <cell r="CB58">
            <v>0</v>
          </cell>
          <cell r="CC58">
            <v>0</v>
          </cell>
          <cell r="CE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2.9999999999999997E-4</v>
          </cell>
          <cell r="CM58">
            <v>0</v>
          </cell>
          <cell r="CN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W58">
            <v>0</v>
          </cell>
          <cell r="CX58">
            <v>0</v>
          </cell>
          <cell r="CZ58">
            <v>0</v>
          </cell>
          <cell r="DA58">
            <v>0</v>
          </cell>
          <cell r="DB58">
            <v>0</v>
          </cell>
          <cell r="DD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V58">
            <v>0</v>
          </cell>
          <cell r="DW58">
            <v>0</v>
          </cell>
          <cell r="DY58">
            <v>0</v>
          </cell>
          <cell r="DZ58">
            <v>0</v>
          </cell>
          <cell r="EA58">
            <v>0</v>
          </cell>
          <cell r="EC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2.0000000000000001E-4</v>
          </cell>
          <cell r="EK58">
            <v>0</v>
          </cell>
          <cell r="EL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3">
          <cell r="B3" t="str">
            <v>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5397-41C2-411E-8477-B3939301246A}">
  <sheetPr codeName="Sheet23"/>
  <dimension ref="A1:G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B1"/>
    </sheetView>
  </sheetViews>
  <sheetFormatPr defaultColWidth="8.4140625" defaultRowHeight="17.5" x14ac:dyDescent="0.35"/>
  <cols>
    <col min="1" max="1" width="10.75" customWidth="1"/>
    <col min="2" max="2" width="18.58203125" customWidth="1"/>
    <col min="3" max="3" width="19" style="45" customWidth="1"/>
    <col min="4" max="4" width="19" customWidth="1"/>
    <col min="5" max="7" width="19" hidden="1" customWidth="1"/>
  </cols>
  <sheetData>
    <row r="1" spans="1:7" ht="33" customHeight="1" x14ac:dyDescent="0.35">
      <c r="A1" s="1"/>
      <c r="B1" s="1"/>
      <c r="C1" s="2" t="str">
        <f>Bit1_Name</f>
        <v>66872_pdc</v>
      </c>
      <c r="D1" s="3" t="str">
        <f>Bit2_Name</f>
        <v>66872_pdc</v>
      </c>
      <c r="E1" s="4">
        <f>Bit3_Name</f>
        <v>0</v>
      </c>
      <c r="F1" s="5">
        <f>Bit4_Name</f>
        <v>0</v>
      </c>
      <c r="G1" s="6">
        <f>Bit5_Name</f>
        <v>0</v>
      </c>
    </row>
    <row r="2" spans="1:7" ht="24" customHeight="1" x14ac:dyDescent="0.3">
      <c r="A2" s="7" t="s">
        <v>0</v>
      </c>
      <c r="B2" s="7"/>
      <c r="C2" s="8">
        <f>Bit1_ConeAngle</f>
        <v>75</v>
      </c>
      <c r="D2" s="9">
        <f>Bit2_ConeAngle</f>
        <v>75</v>
      </c>
      <c r="E2" s="10">
        <f>Bit3_ConeAngle</f>
        <v>0</v>
      </c>
      <c r="F2" s="11">
        <f>Bit4_ConeAngle</f>
        <v>0</v>
      </c>
      <c r="G2" s="12">
        <f>Bit5_ConeAngle</f>
        <v>0</v>
      </c>
    </row>
    <row r="3" spans="1:7" ht="24" customHeight="1" x14ac:dyDescent="0.3">
      <c r="A3" s="7" t="s">
        <v>1</v>
      </c>
      <c r="B3" s="7"/>
      <c r="C3" s="13">
        <f>IF(ISERR(Bit1_NoseLocDia/2),"-",Bit1_NoseLocDia/2)</f>
        <v>2.7084999999999999</v>
      </c>
      <c r="D3" s="14">
        <f>IF(ISERR(Bit2_NoseLocDia/2),"-",Bit2_NoseLocDia/2)</f>
        <v>2.7084999999999999</v>
      </c>
      <c r="E3" s="15">
        <f>IF(ISERR(Bit3_NoseLocDia/2),"-",Bit3_NoseLocDia/2)</f>
        <v>0</v>
      </c>
      <c r="F3" s="16">
        <f>IF(ISERR(Bit4_NoseLocDia/2),"-",Bit4_NoseLocDia/2)</f>
        <v>0</v>
      </c>
      <c r="G3" s="17">
        <f>IF(ISERR(Bit5_NoseLocDia/2),"-",Bit5_NoseLocDia/2)</f>
        <v>0</v>
      </c>
    </row>
    <row r="4" spans="1:7" ht="24" customHeight="1" x14ac:dyDescent="0.3">
      <c r="A4" s="7" t="s">
        <v>2</v>
      </c>
      <c r="B4" s="7"/>
      <c r="C4" s="8">
        <f>COUNT(Bit1_Tag)</f>
        <v>54</v>
      </c>
      <c r="D4" s="9">
        <f>COUNT(Bit2_Tag)</f>
        <v>54</v>
      </c>
      <c r="E4" s="10">
        <f>COUNT(Bit3_Tag)</f>
        <v>0</v>
      </c>
      <c r="F4" s="11">
        <f>COUNT(Bit4_Tag)</f>
        <v>0</v>
      </c>
      <c r="G4" s="12">
        <f>COUNT(Bit5_Tag)</f>
        <v>0</v>
      </c>
    </row>
    <row r="5" spans="1:7" ht="24" customHeight="1" x14ac:dyDescent="0.3">
      <c r="A5" s="7" t="s">
        <v>3</v>
      </c>
      <c r="B5" s="7"/>
      <c r="C5" s="8">
        <f>COUNTIF(Bit1_Tag,0)</f>
        <v>45</v>
      </c>
      <c r="D5" s="9">
        <f>COUNTIF(Bit2_Tag,0)</f>
        <v>45</v>
      </c>
      <c r="E5" s="10">
        <f>COUNTIF(Bit3_Tag,0)</f>
        <v>0</v>
      </c>
      <c r="F5" s="11">
        <f>COUNTIF(Bit4_Tag,0)</f>
        <v>0</v>
      </c>
      <c r="G5" s="12">
        <f>COUNTIF(Bit5_Tag,0)</f>
        <v>0</v>
      </c>
    </row>
    <row r="6" spans="1:7" ht="24" customHeight="1" x14ac:dyDescent="0.3">
      <c r="A6" s="7" t="s">
        <v>4</v>
      </c>
      <c r="B6" s="7"/>
      <c r="C6" s="8">
        <f>COUNTIF(Bit1_Tag,1)+COUNTIF(Bit1_Tag,3)</f>
        <v>9</v>
      </c>
      <c r="D6" s="9">
        <f>COUNTIF(Bit2_Tag,1)+COUNTIF(Bit2_Tag,3)</f>
        <v>9</v>
      </c>
      <c r="E6" s="10">
        <f>COUNTIF(Bit3_Tag,1)+COUNTIF(Bit3_Tag,3)</f>
        <v>0</v>
      </c>
      <c r="F6" s="11">
        <f>COUNTIF(Bit4_Tag,1)+COUNTIF(Bit4_Tag,3)</f>
        <v>0</v>
      </c>
      <c r="G6" s="12">
        <f>COUNTIF(Bit5_Tag,1)+COUNTIF(Bit5_Tag,3)</f>
        <v>0</v>
      </c>
    </row>
    <row r="7" spans="1:7" ht="5.25" customHeight="1" x14ac:dyDescent="0.35">
      <c r="A7" s="18"/>
      <c r="B7" s="18"/>
      <c r="C7" s="19"/>
      <c r="D7" s="20"/>
      <c r="E7" s="21"/>
      <c r="F7" s="22"/>
      <c r="G7" s="23"/>
    </row>
    <row r="8" spans="1:7" ht="24" customHeight="1" x14ac:dyDescent="0.3">
      <c r="A8" s="24" t="s">
        <v>5</v>
      </c>
      <c r="B8" s="25" t="s">
        <v>6</v>
      </c>
      <c r="C8" s="26" t="s">
        <v>7</v>
      </c>
      <c r="D8" s="27" t="s">
        <v>7</v>
      </c>
      <c r="E8" s="28"/>
      <c r="F8" s="29"/>
      <c r="G8" s="30"/>
    </row>
    <row r="9" spans="1:7" ht="24" customHeight="1" x14ac:dyDescent="0.3">
      <c r="A9" s="24"/>
      <c r="B9" s="25" t="s">
        <v>8</v>
      </c>
      <c r="C9" s="26" t="s">
        <v>9</v>
      </c>
      <c r="D9" s="27" t="s">
        <v>9</v>
      </c>
      <c r="E9" s="28"/>
      <c r="F9" s="29"/>
      <c r="G9" s="30"/>
    </row>
    <row r="10" spans="1:7" ht="24" customHeight="1" x14ac:dyDescent="0.3">
      <c r="A10" s="24"/>
      <c r="B10" s="25" t="s">
        <v>10</v>
      </c>
      <c r="C10" s="26" t="s">
        <v>11</v>
      </c>
      <c r="D10" s="27" t="s">
        <v>11</v>
      </c>
      <c r="E10" s="28"/>
      <c r="F10" s="29"/>
      <c r="G10" s="30"/>
    </row>
    <row r="11" spans="1:7" ht="24" customHeight="1" x14ac:dyDescent="0.3">
      <c r="A11" s="24"/>
      <c r="B11" s="25" t="s">
        <v>12</v>
      </c>
      <c r="C11" s="26" t="s">
        <v>13</v>
      </c>
      <c r="D11" s="27" t="s">
        <v>13</v>
      </c>
      <c r="E11" s="28"/>
      <c r="F11" s="29"/>
      <c r="G11" s="30"/>
    </row>
    <row r="12" spans="1:7" ht="5.25" customHeight="1" x14ac:dyDescent="0.35">
      <c r="A12" s="18"/>
      <c r="B12" s="18"/>
      <c r="C12" s="19"/>
      <c r="D12" s="20"/>
      <c r="E12" s="21"/>
      <c r="F12" s="22"/>
      <c r="G12" s="23"/>
    </row>
    <row r="13" spans="1:7" ht="24" customHeight="1" x14ac:dyDescent="0.3">
      <c r="A13" s="31" t="s">
        <v>14</v>
      </c>
      <c r="B13" s="32" t="s">
        <v>6</v>
      </c>
      <c r="C13" s="33" t="s">
        <v>15</v>
      </c>
      <c r="D13" s="34" t="s">
        <v>15</v>
      </c>
      <c r="E13" s="35"/>
      <c r="F13" s="36"/>
      <c r="G13" s="37"/>
    </row>
    <row r="14" spans="1:7" ht="24" customHeight="1" x14ac:dyDescent="0.3">
      <c r="A14" s="31"/>
      <c r="B14" s="32" t="s">
        <v>8</v>
      </c>
      <c r="C14" s="33" t="s">
        <v>16</v>
      </c>
      <c r="D14" s="34" t="s">
        <v>16</v>
      </c>
      <c r="E14" s="35"/>
      <c r="F14" s="36"/>
      <c r="G14" s="37"/>
    </row>
    <row r="15" spans="1:7" ht="24" customHeight="1" x14ac:dyDescent="0.3">
      <c r="A15" s="31"/>
      <c r="B15" s="32" t="s">
        <v>10</v>
      </c>
      <c r="C15" s="33" t="s">
        <v>17</v>
      </c>
      <c r="D15" s="34" t="s">
        <v>17</v>
      </c>
      <c r="E15" s="35"/>
      <c r="F15" s="36"/>
      <c r="G15" s="37"/>
    </row>
    <row r="16" spans="1:7" ht="24" customHeight="1" x14ac:dyDescent="0.3">
      <c r="A16" s="31"/>
      <c r="B16" s="32" t="s">
        <v>12</v>
      </c>
      <c r="C16" s="33" t="s">
        <v>13</v>
      </c>
      <c r="D16" s="34" t="s">
        <v>13</v>
      </c>
      <c r="E16" s="35"/>
      <c r="F16" s="36"/>
      <c r="G16" s="37"/>
    </row>
    <row r="17" spans="1:7" ht="5.25" customHeight="1" x14ac:dyDescent="0.35">
      <c r="A17" s="18"/>
      <c r="B17" s="18"/>
      <c r="C17" s="19"/>
      <c r="D17" s="20"/>
      <c r="E17" s="21"/>
      <c r="F17" s="22"/>
      <c r="G17" s="23"/>
    </row>
    <row r="18" spans="1:7" ht="24" customHeight="1" x14ac:dyDescent="0.3">
      <c r="A18" s="38" t="s">
        <v>18</v>
      </c>
      <c r="B18" s="39" t="s">
        <v>6</v>
      </c>
      <c r="C18" s="40" t="s">
        <v>19</v>
      </c>
      <c r="D18" s="41" t="s">
        <v>19</v>
      </c>
      <c r="E18" s="42"/>
      <c r="F18" s="43"/>
      <c r="G18" s="44"/>
    </row>
    <row r="19" spans="1:7" ht="24" customHeight="1" x14ac:dyDescent="0.3">
      <c r="A19" s="38"/>
      <c r="B19" s="39" t="s">
        <v>8</v>
      </c>
      <c r="C19" s="40" t="s">
        <v>20</v>
      </c>
      <c r="D19" s="41" t="s">
        <v>20</v>
      </c>
      <c r="E19" s="42"/>
      <c r="F19" s="43"/>
      <c r="G19" s="44"/>
    </row>
    <row r="20" spans="1:7" ht="24" customHeight="1" x14ac:dyDescent="0.3">
      <c r="A20" s="38"/>
      <c r="B20" s="39" t="s">
        <v>10</v>
      </c>
      <c r="C20" s="40" t="s">
        <v>21</v>
      </c>
      <c r="D20" s="41" t="s">
        <v>21</v>
      </c>
      <c r="E20" s="42"/>
      <c r="F20" s="43"/>
      <c r="G20" s="44"/>
    </row>
    <row r="21" spans="1:7" ht="24" customHeight="1" x14ac:dyDescent="0.3">
      <c r="A21" s="38"/>
      <c r="B21" s="39" t="s">
        <v>12</v>
      </c>
      <c r="C21" s="40" t="s">
        <v>13</v>
      </c>
      <c r="D21" s="41" t="s">
        <v>13</v>
      </c>
      <c r="E21" s="42"/>
      <c r="F21" s="43"/>
      <c r="G21" s="44"/>
    </row>
  </sheetData>
  <mergeCells count="9">
    <mergeCell ref="A8:A11"/>
    <mergeCell ref="A13:A16"/>
    <mergeCell ref="A18:A21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66</vt:i4>
      </vt:variant>
    </vt:vector>
  </HeadingPairs>
  <TitlesOfParts>
    <vt:vector size="67" baseType="lpstr">
      <vt:lpstr>INFO2</vt:lpstr>
      <vt:lpstr>Bit1_I2_ConeBR</vt:lpstr>
      <vt:lpstr>Bit1_I2_ConeQty</vt:lpstr>
      <vt:lpstr>Bit1_I2_ConeSize</vt:lpstr>
      <vt:lpstr>Bit1_I2_ConeSR</vt:lpstr>
      <vt:lpstr>Bit1_I2_FaceBR</vt:lpstr>
      <vt:lpstr>Bit1_I2_FaceQty</vt:lpstr>
      <vt:lpstr>Bit1_I2_FaceSize</vt:lpstr>
      <vt:lpstr>Bit1_I2_FaceSR</vt:lpstr>
      <vt:lpstr>Bit1_I2_GaugeBR</vt:lpstr>
      <vt:lpstr>Bit1_I2_GaugeQty</vt:lpstr>
      <vt:lpstr>Bit1_I2_GaugeSize</vt:lpstr>
      <vt:lpstr>Bit1_I2_GaugeSR</vt:lpstr>
      <vt:lpstr>Bit1_I2_Name</vt:lpstr>
      <vt:lpstr>Bit2_I2_ConeBR</vt:lpstr>
      <vt:lpstr>Bit2_I2_ConeQty</vt:lpstr>
      <vt:lpstr>Bit2_I2_ConeSize</vt:lpstr>
      <vt:lpstr>Bit2_I2_ConeSR</vt:lpstr>
      <vt:lpstr>Bit2_I2_FaceBR</vt:lpstr>
      <vt:lpstr>Bit2_I2_FaceQty</vt:lpstr>
      <vt:lpstr>Bit2_I2_FaceSize</vt:lpstr>
      <vt:lpstr>Bit2_I2_FaceSR</vt:lpstr>
      <vt:lpstr>Bit2_I2_GaugeBR</vt:lpstr>
      <vt:lpstr>Bit2_I2_GaugeQty</vt:lpstr>
      <vt:lpstr>Bit2_I2_GaugeSize</vt:lpstr>
      <vt:lpstr>Bit2_I2_GaugeSR</vt:lpstr>
      <vt:lpstr>Bit2_I2_Name</vt:lpstr>
      <vt:lpstr>Bit3_I2_ConeBR</vt:lpstr>
      <vt:lpstr>Bit3_I2_ConeQty</vt:lpstr>
      <vt:lpstr>Bit3_I2_ConeSize</vt:lpstr>
      <vt:lpstr>Bit3_I2_ConeSR</vt:lpstr>
      <vt:lpstr>Bit3_I2_FaceBR</vt:lpstr>
      <vt:lpstr>Bit3_I2_FaceQty</vt:lpstr>
      <vt:lpstr>Bit3_I2_FaceSize</vt:lpstr>
      <vt:lpstr>Bit3_I2_FaceSR</vt:lpstr>
      <vt:lpstr>Bit3_I2_GaugeBR</vt:lpstr>
      <vt:lpstr>Bit3_I2_GaugeQty</vt:lpstr>
      <vt:lpstr>Bit3_I2_GaugeSize</vt:lpstr>
      <vt:lpstr>Bit3_I2_GaugeSR</vt:lpstr>
      <vt:lpstr>Bit3_I2_Name</vt:lpstr>
      <vt:lpstr>Bit4_I2_ConeBR</vt:lpstr>
      <vt:lpstr>Bit4_I2_ConeQty</vt:lpstr>
      <vt:lpstr>Bit4_I2_ConeSize</vt:lpstr>
      <vt:lpstr>Bit4_I2_ConeSR</vt:lpstr>
      <vt:lpstr>Bit4_I2_FaceBR</vt:lpstr>
      <vt:lpstr>Bit4_I2_FaceQty</vt:lpstr>
      <vt:lpstr>Bit4_I2_FaceSize</vt:lpstr>
      <vt:lpstr>Bit4_I2_FaceSR</vt:lpstr>
      <vt:lpstr>Bit4_I2_GaugeBR</vt:lpstr>
      <vt:lpstr>Bit4_I2_GaugeQty</vt:lpstr>
      <vt:lpstr>Bit4_I2_GaugeSize</vt:lpstr>
      <vt:lpstr>Bit4_I2_GaugeSR</vt:lpstr>
      <vt:lpstr>Bit4_I2_Name</vt:lpstr>
      <vt:lpstr>Bit5_I2_ConeBR</vt:lpstr>
      <vt:lpstr>Bit5_I2_ConeQty</vt:lpstr>
      <vt:lpstr>Bit5_I2_ConeSize</vt:lpstr>
      <vt:lpstr>Bit5_I2_ConeSR</vt:lpstr>
      <vt:lpstr>Bit5_I2_FaceBR</vt:lpstr>
      <vt:lpstr>Bit5_I2_FaceQty</vt:lpstr>
      <vt:lpstr>Bit5_I2_FaceSize</vt:lpstr>
      <vt:lpstr>Bit5_I2_FaceSR</vt:lpstr>
      <vt:lpstr>Bit5_I2_GaugeBR</vt:lpstr>
      <vt:lpstr>Bit5_I2_GaugeQty</vt:lpstr>
      <vt:lpstr>Bit5_I2_GaugeSize</vt:lpstr>
      <vt:lpstr>Bit5_I2_GaugeSR</vt:lpstr>
      <vt:lpstr>Bit5_I2_Name</vt:lpstr>
      <vt:lpstr>INFO2_Table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Jincheng Wang</dc:creator>
  <cp:lastModifiedBy>Jincheng Wang</cp:lastModifiedBy>
  <dcterms:created xsi:type="dcterms:W3CDTF">2021-08-09T01:29:53Z</dcterms:created>
  <dcterms:modified xsi:type="dcterms:W3CDTF">2021-08-09T01:30:11Z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JWang294@slb.com</vt:lpwstr>
  </property>
  <property fmtid="{D5CDD505-2E9C-101B-9397-08002B2CF9AE}" pid="5" name="MSIP_Label_585f1f62-8d2b-4457-869c-0a13c6549635_SetDate">
    <vt:lpwstr>2021-08-09T01:30:03.0410557Z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56bac7ca-fd33-4b94-9bd7-de8f8982126e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JWang294@slb.com</vt:lpwstr>
  </property>
  <property fmtid="{D5CDD505-2E9C-101B-9397-08002B2CF9AE}" pid="13" name="MSIP_Label_8bb759f6-5337-4dc5-b19b-e74b6da11f8f_SetDate">
    <vt:lpwstr>2021-08-09T01:30:03.0410557Z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56bac7ca-fd33-4b94-9bd7-de8f8982126e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</Properties>
</file>