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03_study\QL1706\206\03_programming\documents\SDTM Spec\"/>
    </mc:Choice>
  </mc:AlternateContent>
  <bookViews>
    <workbookView xWindow="0" yWindow="0" windowWidth="28800" windowHeight="11830" tabRatio="849" firstSheet="46" activeTab="64"/>
  </bookViews>
  <sheets>
    <sheet name="CONTENT" sheetId="1" r:id="rId1"/>
    <sheet name="Revision History" sheetId="2" r:id="rId2"/>
    <sheet name="CODELIST" sheetId="63" r:id="rId3"/>
    <sheet name="AE" sheetId="3" r:id="rId4"/>
    <sheet name="CE" sheetId="65" r:id="rId5"/>
    <sheet name="CM" sheetId="7" r:id="rId6"/>
    <sheet name="CMTRT" sheetId="8" r:id="rId7"/>
    <sheet name="CO" sheetId="66" r:id="rId8"/>
    <sheet name="DA" sheetId="67" r:id="rId9"/>
    <sheet name="DD" sheetId="68" r:id="rId10"/>
    <sheet name="DM" sheetId="13" r:id="rId11"/>
    <sheet name="DS" sheetId="15" r:id="rId12"/>
    <sheet name="DSTERM" sheetId="17" r:id="rId13"/>
    <sheet name="DV" sheetId="69" r:id="rId14"/>
    <sheet name="EC" sheetId="70" r:id="rId15"/>
    <sheet name="EG" sheetId="18" r:id="rId16"/>
    <sheet name="EGTEST" sheetId="20" r:id="rId17"/>
    <sheet name="EX" sheetId="21" r:id="rId18"/>
    <sheet name="FA" sheetId="23" r:id="rId19"/>
    <sheet name="FATEST" sheetId="25" r:id="rId20"/>
    <sheet name="HO" sheetId="71" r:id="rId21"/>
    <sheet name="IE" sheetId="26" r:id="rId22"/>
    <sheet name="IETEST" sheetId="28" r:id="rId23"/>
    <sheet name="IS" sheetId="29" r:id="rId24"/>
    <sheet name="LB" sheetId="31" r:id="rId25"/>
    <sheet name="LBTEST" sheetId="33" r:id="rId26"/>
    <sheet name="LB_UNIT" sheetId="34" r:id="rId27"/>
    <sheet name="MB" sheetId="72" r:id="rId28"/>
    <sheet name="MH" sheetId="35" r:id="rId29"/>
    <sheet name="MI" sheetId="73" r:id="rId30"/>
    <sheet name="MO" sheetId="74" r:id="rId31"/>
    <sheet name="MS" sheetId="75" r:id="rId32"/>
    <sheet name="PC" sheetId="76" r:id="rId33"/>
    <sheet name="PE" sheetId="37" r:id="rId34"/>
    <sheet name="PETEST" sheetId="38" r:id="rId35"/>
    <sheet name="PP" sheetId="77" r:id="rId36"/>
    <sheet name="PR" sheetId="40" r:id="rId37"/>
    <sheet name="PRTRT" sheetId="41" r:id="rId38"/>
    <sheet name="QS" sheetId="43" r:id="rId39"/>
    <sheet name="RELREC" sheetId="78" r:id="rId40"/>
    <sheet name="RP" sheetId="79" r:id="rId41"/>
    <sheet name="RS" sheetId="44" r:id="rId42"/>
    <sheet name="RSTEST" sheetId="45" r:id="rId43"/>
    <sheet name="SC" sheetId="80" r:id="rId44"/>
    <sheet name="SE" sheetId="47" r:id="rId45"/>
    <sheet name="SEETCD" sheetId="48" r:id="rId46"/>
    <sheet name="SR" sheetId="81" r:id="rId47"/>
    <sheet name="SS" sheetId="82" r:id="rId48"/>
    <sheet name="SU" sheetId="49" r:id="rId49"/>
    <sheet name="SV" sheetId="50" r:id="rId50"/>
    <sheet name="VISIT" sheetId="51" r:id="rId51"/>
    <sheet name="TA" sheetId="84" r:id="rId52"/>
    <sheet name="TA_DE" sheetId="89" r:id="rId53"/>
    <sheet name="TD" sheetId="86" r:id="rId54"/>
    <sheet name="TE" sheetId="85" r:id="rId55"/>
    <sheet name="TE_DE" sheetId="90" r:id="rId56"/>
    <sheet name="TI" sheetId="83" r:id="rId57"/>
    <sheet name="TI_DE" sheetId="91" r:id="rId58"/>
    <sheet name="TR" sheetId="52" r:id="rId59"/>
    <sheet name="TRTEST" sheetId="53" r:id="rId60"/>
    <sheet name="TS" sheetId="87" r:id="rId61"/>
    <sheet name="TS_DE" sheetId="92" r:id="rId62"/>
    <sheet name="TU" sheetId="55" r:id="rId63"/>
    <sheet name="TV" sheetId="88" r:id="rId64"/>
    <sheet name="TV_DE" sheetId="93" r:id="rId65"/>
    <sheet name="VS" sheetId="57" r:id="rId66"/>
    <sheet name="VSTEST" sheetId="59" r:id="rId67"/>
    <sheet name="SUPPQUAL" sheetId="62" r:id="rId68"/>
  </sheets>
  <externalReferences>
    <externalReference r:id="rId69"/>
    <externalReference r:id="rId70"/>
    <externalReference r:id="rId71"/>
  </externalReferences>
  <definedNames>
    <definedName name="_AMO_UniqueIdentifier" hidden="1">"'91263997-fe8a-4ac8-869f-5c49272c306f'"</definedName>
    <definedName name="_xlnm._FilterDatabase" localSheetId="3" hidden="1">AE!$A$13:$K$74</definedName>
    <definedName name="_xlnm._FilterDatabase" localSheetId="4" hidden="1">CE!$A$13:$K$40</definedName>
    <definedName name="_xlnm._FilterDatabase" localSheetId="5" hidden="1">CM!$A$13:$K$75</definedName>
    <definedName name="_xlnm._FilterDatabase" localSheetId="7" hidden="1">CO!$A$13:$K$24</definedName>
    <definedName name="_xlnm._FilterDatabase" localSheetId="2" hidden="1">CODELIST!$A$2:$AN$29</definedName>
    <definedName name="_xlnm._FilterDatabase" localSheetId="0" hidden="1">CONTENT!$A$6:$L$52</definedName>
    <definedName name="_xlnm._FilterDatabase" localSheetId="8" hidden="1">DA!$A$13:$K$36</definedName>
    <definedName name="_xlnm._FilterDatabase" localSheetId="9" hidden="1">DD!$A$13:$K$25</definedName>
    <definedName name="_xlnm._FilterDatabase" localSheetId="10" hidden="1">DM!$A$13:$K$46</definedName>
    <definedName name="_xlnm._FilterDatabase" localSheetId="11" hidden="1">DS!$A$13:$K$30</definedName>
    <definedName name="_xlnm._FilterDatabase" localSheetId="13" hidden="1">DV!$A$13:$L$26</definedName>
    <definedName name="_xlnm._FilterDatabase" localSheetId="14" hidden="1">EC!$A$13:$K$56</definedName>
    <definedName name="_xlnm._FilterDatabase" localSheetId="15" hidden="1">EG!$A$13:$K$52</definedName>
    <definedName name="_xlnm._FilterDatabase" localSheetId="17" hidden="1">EX!$A$13:$K$49</definedName>
    <definedName name="_xlnm._FilterDatabase" localSheetId="18" hidden="1">FA!$A$13:$K$40</definedName>
    <definedName name="_xlnm._FilterDatabase" localSheetId="20" hidden="1">HO!$A$13:$K$39</definedName>
    <definedName name="_xlnm._FilterDatabase" localSheetId="21" hidden="1">IE!$A$13:$K$33</definedName>
    <definedName name="_xlnm._FilterDatabase" localSheetId="23" hidden="1">IS!$A$13:$K$43</definedName>
    <definedName name="_xlnm._FilterDatabase" localSheetId="24" hidden="1">LB!$A$13:$K$61</definedName>
    <definedName name="_xlnm._FilterDatabase" localSheetId="25" hidden="1">LBTEST!$A$1:$R$65</definedName>
    <definedName name="_xlnm._FilterDatabase" localSheetId="27" hidden="1">MB!$A$13:$K$51</definedName>
    <definedName name="_xlnm._FilterDatabase" localSheetId="28" hidden="1">MH!$A$13:$K$56</definedName>
    <definedName name="_xlnm._FilterDatabase" localSheetId="29" hidden="1">MI!$A$13:$R$48</definedName>
    <definedName name="_xlnm._FilterDatabase" localSheetId="30" hidden="1">MO!$A$13:$K$55</definedName>
    <definedName name="_xlnm._FilterDatabase" localSheetId="31" hidden="1">MS!$A$13:$K$47</definedName>
    <definedName name="_xlnm._FilterDatabase" localSheetId="32" hidden="1">PC!$A$13:$K$51</definedName>
    <definedName name="_xlnm._FilterDatabase" localSheetId="33" hidden="1">PE!$A$13:$K$39</definedName>
    <definedName name="_xlnm._FilterDatabase" localSheetId="35" hidden="1">PP!$A$13:$K$34</definedName>
    <definedName name="_xlnm._FilterDatabase" localSheetId="36" hidden="1">PR!$A$13:$K$74</definedName>
    <definedName name="_xlnm._FilterDatabase" localSheetId="38" hidden="1">QS!$A$13:$K$44</definedName>
    <definedName name="_xlnm._FilterDatabase" localSheetId="40" hidden="1">RP!$A$13:$K$38</definedName>
    <definedName name="_xlnm._FilterDatabase" localSheetId="41" hidden="1">RS!$A$13:$K$41</definedName>
    <definedName name="_xlnm._FilterDatabase" localSheetId="43" hidden="1">SC!$A$13:$K$32</definedName>
    <definedName name="_xlnm._FilterDatabase" localSheetId="44" hidden="1">SE!$A$13:$K$24</definedName>
    <definedName name="_xlnm._FilterDatabase" localSheetId="46" hidden="1">SR!$A$13:$K$48</definedName>
    <definedName name="_xlnm._FilterDatabase" localSheetId="47" hidden="1">SS!$A$13:$K$33</definedName>
    <definedName name="_xlnm._FilterDatabase" localSheetId="48" hidden="1">SU!$A$13:$K$48</definedName>
    <definedName name="_xlnm._FilterDatabase" localSheetId="49" hidden="1">SV!$A$13:$K$24</definedName>
    <definedName name="_xlnm._FilterDatabase" localSheetId="51" hidden="1">TA!$A$13:$K$23</definedName>
    <definedName name="_xlnm._FilterDatabase" localSheetId="58" hidden="1">TR!$A$13:$K$46</definedName>
    <definedName name="_xlnm._FilterDatabase" localSheetId="62" hidden="1">TU!$A$13:$K$45</definedName>
    <definedName name="_xlnm._FilterDatabase" localSheetId="65" hidden="1">VS!$A$13:$K$46</definedName>
    <definedName name="FATESTCD">CODELIST!#REF!</definedName>
    <definedName name="OLE_LINK73" localSheetId="0">CONTENT!$B$3</definedName>
    <definedName name="VSTEST">CODELIST!#REF!</definedName>
    <definedName name="VSTESTCD">CODELIST!$I$219</definedName>
    <definedName name="VSTPT">CODELIST!$I$231</definedName>
    <definedName name="VSTPTNUM">CODELIST!$I$239</definedName>
    <definedName name="Z_02D1271A_7D1D_4088_B89B_2D9A517013F0_.wvu.FilterData" localSheetId="3" hidden="1">AE!$A$13:$AH$13</definedName>
    <definedName name="Z_02D1271A_7D1D_4088_B89B_2D9A517013F0_.wvu.FilterData" localSheetId="0" hidden="1">CONTENT!$A$6:$H$51</definedName>
    <definedName name="Z_0457DF0F_BEF1_4BB7_9475_D9C8BD87F80D_.wvu.FilterData" localSheetId="0" hidden="1">CONTENT!$A$6:$H$51</definedName>
    <definedName name="Z_0B105845_6218_4B13_BC49_0E3442872DDF_.wvu.FilterData" localSheetId="0" hidden="1">CONTENT!$A$6:$H$51</definedName>
    <definedName name="Z_0BA9773E_72B3_45B6_8611_3DAF9118C854_.wvu.FilterData" localSheetId="0" hidden="1">CONTENT!$A$6:$H$51</definedName>
    <definedName name="Z_0CF6DCD8_25B3_4E93_A281_B3E9163A7430_.wvu.FilterData" localSheetId="3" hidden="1">AE!$A$13:$AH$13</definedName>
    <definedName name="Z_0CF6DCD8_25B3_4E93_A281_B3E9163A7430_.wvu.FilterData" localSheetId="5" hidden="1">CM!$A$13:$H$13</definedName>
    <definedName name="Z_0CF6DCD8_25B3_4E93_A281_B3E9163A7430_.wvu.FilterData" localSheetId="2" hidden="1">CODELIST!$I$22:$M$47</definedName>
    <definedName name="Z_0CF6DCD8_25B3_4E93_A281_B3E9163A7430_.wvu.FilterData" localSheetId="0" hidden="1">CONTENT!$A$6:$H$51</definedName>
    <definedName name="Z_11175CFC_308C_477A_89FF_2DBEB4DEBE60_.wvu.FilterData" localSheetId="3" hidden="1">AE!$A$13:$AH$13</definedName>
    <definedName name="Z_11175CFC_308C_477A_89FF_2DBEB4DEBE60_.wvu.FilterData" localSheetId="5" hidden="1">CM!$A$13:$H$13</definedName>
    <definedName name="Z_11175CFC_308C_477A_89FF_2DBEB4DEBE60_.wvu.FilterData" localSheetId="2" hidden="1">CODELIST!$I$22:$M$47</definedName>
    <definedName name="Z_11175CFC_308C_477A_89FF_2DBEB4DEBE60_.wvu.FilterData" localSheetId="0" hidden="1">CONTENT!$A$6:$H$51</definedName>
    <definedName name="Z_11175CFC_308C_477A_89FF_2DBEB4DEBE60_.wvu.PrintArea" localSheetId="3" hidden="1">AE!$A:$H</definedName>
    <definedName name="Z_11175CFC_308C_477A_89FF_2DBEB4DEBE60_.wvu.PrintArea" localSheetId="5" hidden="1">CM!$A:$H</definedName>
    <definedName name="Z_11175CFC_308C_477A_89FF_2DBEB4DEBE60_.wvu.PrintArea" localSheetId="2" hidden="1">CODELIST!$I:$M</definedName>
    <definedName name="Z_11175CFC_308C_477A_89FF_2DBEB4DEBE60_.wvu.PrintArea" localSheetId="0" hidden="1">CONTENT!$A:$H</definedName>
    <definedName name="Z_11175CFC_308C_477A_89FF_2DBEB4DEBE60_.wvu.PrintArea" localSheetId="10" hidden="1">DM!$A:$H</definedName>
    <definedName name="Z_11175CFC_308C_477A_89FF_2DBEB4DEBE60_.wvu.PrintArea" localSheetId="11" hidden="1">DS!$A:$H</definedName>
    <definedName name="Z_11175CFC_308C_477A_89FF_2DBEB4DEBE60_.wvu.PrintArea" localSheetId="15" hidden="1">EG!$A:$H</definedName>
    <definedName name="Z_11175CFC_308C_477A_89FF_2DBEB4DEBE60_.wvu.PrintArea" localSheetId="18" hidden="1">FA!$A:$H</definedName>
    <definedName name="Z_11175CFC_308C_477A_89FF_2DBEB4DEBE60_.wvu.PrintArea" localSheetId="21" hidden="1">IE!$A:$H</definedName>
    <definedName name="Z_11175CFC_308C_477A_89FF_2DBEB4DEBE60_.wvu.PrintArea" localSheetId="23" hidden="1">IS!$A:$H</definedName>
    <definedName name="Z_11175CFC_308C_477A_89FF_2DBEB4DEBE60_.wvu.PrintArea" localSheetId="24" hidden="1">LB!$A:$H</definedName>
    <definedName name="Z_11175CFC_308C_477A_89FF_2DBEB4DEBE60_.wvu.PrintArea" localSheetId="28" hidden="1">MH!$A:$H</definedName>
    <definedName name="Z_11175CFC_308C_477A_89FF_2DBEB4DEBE60_.wvu.PrintArea" localSheetId="33" hidden="1">PE!$A:$H</definedName>
    <definedName name="Z_11175CFC_308C_477A_89FF_2DBEB4DEBE60_.wvu.PrintArea" localSheetId="36" hidden="1">PR!$A:$H</definedName>
    <definedName name="Z_11175CFC_308C_477A_89FF_2DBEB4DEBE60_.wvu.PrintArea" localSheetId="38" hidden="1">QS!$A:$H</definedName>
    <definedName name="Z_11175CFC_308C_477A_89FF_2DBEB4DEBE60_.wvu.PrintArea" localSheetId="41" hidden="1">RS!$A:$H</definedName>
    <definedName name="Z_11175CFC_308C_477A_89FF_2DBEB4DEBE60_.wvu.PrintArea" localSheetId="44" hidden="1">SE!$A:$H</definedName>
    <definedName name="Z_11175CFC_308C_477A_89FF_2DBEB4DEBE60_.wvu.PrintArea" localSheetId="48" hidden="1">SU!$A:$H</definedName>
    <definedName name="Z_11175CFC_308C_477A_89FF_2DBEB4DEBE60_.wvu.PrintArea" localSheetId="49" hidden="1">SV!$A:$H</definedName>
    <definedName name="Z_11175CFC_308C_477A_89FF_2DBEB4DEBE60_.wvu.PrintArea" localSheetId="58" hidden="1">TR!$A:$H</definedName>
    <definedName name="Z_11175CFC_308C_477A_89FF_2DBEB4DEBE60_.wvu.PrintArea" localSheetId="62" hidden="1">TU!$A:$H</definedName>
    <definedName name="Z_11175CFC_308C_477A_89FF_2DBEB4DEBE60_.wvu.PrintArea" localSheetId="65" hidden="1">VS!$A:$H</definedName>
    <definedName name="Z_11175CFC_308C_477A_89FF_2DBEB4DEBE60_.wvu.PrintTitles" localSheetId="3" hidden="1">AE!$13:$13</definedName>
    <definedName name="Z_11175CFC_308C_477A_89FF_2DBEB4DEBE60_.wvu.PrintTitles" localSheetId="5" hidden="1">CM!$13:$13</definedName>
    <definedName name="Z_11175CFC_308C_477A_89FF_2DBEB4DEBE60_.wvu.PrintTitles" localSheetId="10" hidden="1">DM!$13:$13</definedName>
    <definedName name="Z_11175CFC_308C_477A_89FF_2DBEB4DEBE60_.wvu.PrintTitles" localSheetId="11" hidden="1">DS!$13:$13</definedName>
    <definedName name="Z_11175CFC_308C_477A_89FF_2DBEB4DEBE60_.wvu.PrintTitles" localSheetId="15" hidden="1">EG!$13:$13</definedName>
    <definedName name="Z_11175CFC_308C_477A_89FF_2DBEB4DEBE60_.wvu.PrintTitles" localSheetId="18" hidden="1">FA!$13:$13</definedName>
    <definedName name="Z_11175CFC_308C_477A_89FF_2DBEB4DEBE60_.wvu.PrintTitles" localSheetId="21" hidden="1">IE!$13:$13</definedName>
    <definedName name="Z_11175CFC_308C_477A_89FF_2DBEB4DEBE60_.wvu.PrintTitles" localSheetId="23" hidden="1">IS!$13:$13</definedName>
    <definedName name="Z_11175CFC_308C_477A_89FF_2DBEB4DEBE60_.wvu.PrintTitles" localSheetId="24" hidden="1">LB!$13:$13</definedName>
    <definedName name="Z_11175CFC_308C_477A_89FF_2DBEB4DEBE60_.wvu.PrintTitles" localSheetId="28" hidden="1">MH!$13:$13</definedName>
    <definedName name="Z_11175CFC_308C_477A_89FF_2DBEB4DEBE60_.wvu.PrintTitles" localSheetId="33" hidden="1">PE!$13:$13</definedName>
    <definedName name="Z_11175CFC_308C_477A_89FF_2DBEB4DEBE60_.wvu.PrintTitles" localSheetId="36" hidden="1">PR!$13:$13</definedName>
    <definedName name="Z_11175CFC_308C_477A_89FF_2DBEB4DEBE60_.wvu.PrintTitles" localSheetId="38" hidden="1">QS!$13:$13</definedName>
    <definedName name="Z_11175CFC_308C_477A_89FF_2DBEB4DEBE60_.wvu.PrintTitles" localSheetId="41" hidden="1">RS!$13:$13</definedName>
    <definedName name="Z_11175CFC_308C_477A_89FF_2DBEB4DEBE60_.wvu.PrintTitles" localSheetId="44" hidden="1">SE!$13:$13</definedName>
    <definedName name="Z_11175CFC_308C_477A_89FF_2DBEB4DEBE60_.wvu.PrintTitles" localSheetId="48" hidden="1">SU!$13:$13</definedName>
    <definedName name="Z_11175CFC_308C_477A_89FF_2DBEB4DEBE60_.wvu.PrintTitles" localSheetId="49" hidden="1">SV!$13:$13</definedName>
    <definedName name="Z_11175CFC_308C_477A_89FF_2DBEB4DEBE60_.wvu.PrintTitles" localSheetId="58" hidden="1">TR!$13:$13</definedName>
    <definedName name="Z_11175CFC_308C_477A_89FF_2DBEB4DEBE60_.wvu.PrintTitles" localSheetId="62" hidden="1">TU!$13:$13</definedName>
    <definedName name="Z_11175CFC_308C_477A_89FF_2DBEB4DEBE60_.wvu.PrintTitles" localSheetId="65" hidden="1">VS!$13:$13</definedName>
    <definedName name="Z_1389220A_3B73_4B64_A3A5_95870D7939D7_.wvu.FilterData" localSheetId="0" hidden="1">CONTENT!$A$6:$H$51</definedName>
    <definedName name="Z_139B673C_62F5_4898_837A_CDAD55B8B162_.wvu.FilterData" localSheetId="3" hidden="1">AE!$A$13:$AH$13</definedName>
    <definedName name="Z_16C0B7B5_9DB5_4752_A384_6E51A4CB6CC3_.wvu.FilterData" localSheetId="5" hidden="1">CM!$A$13:$H$13</definedName>
    <definedName name="Z_16D31944_8AA9_4646_8CD2_C81EC8259013_.wvu.FilterData" localSheetId="3" hidden="1">AE!$A$13:$AH$13</definedName>
    <definedName name="Z_16D31944_8AA9_4646_8CD2_C81EC8259013_.wvu.FilterData" localSheetId="5" hidden="1">CM!$A$13:$H$13</definedName>
    <definedName name="Z_16D31944_8AA9_4646_8CD2_C81EC8259013_.wvu.FilterData" localSheetId="2" hidden="1">CODELIST!$I$22:$M$47</definedName>
    <definedName name="Z_16D31944_8AA9_4646_8CD2_C81EC8259013_.wvu.FilterData" localSheetId="0" hidden="1">CONTENT!$A$6:$H$51</definedName>
    <definedName name="Z_16D31944_8AA9_4646_8CD2_C81EC8259013_.wvu.FilterData" localSheetId="25" hidden="1">LBTEST!$A$1:$R$65</definedName>
    <definedName name="Z_1847411B_1466_43C0_983F_E166E3E7F228_.wvu.FilterData" localSheetId="2" hidden="1">CODELIST!$I$22:$M$47</definedName>
    <definedName name="Z_18E84630_B9B7_4C0E_8C8F_3602C8202B01_.wvu.FilterData" localSheetId="0" hidden="1">CONTENT!$A$6:$H$51</definedName>
    <definedName name="Z_1CD920D7_030C_4079_910D_7F949B4EFCEA_.wvu.FilterData" localSheetId="3" hidden="1">AE!$A$13:$AH$13</definedName>
    <definedName name="Z_1CD920D7_030C_4079_910D_7F949B4EFCEA_.wvu.FilterData" localSheetId="5" hidden="1">CM!$A$13:$H$13</definedName>
    <definedName name="Z_1CD920D7_030C_4079_910D_7F949B4EFCEA_.wvu.FilterData" localSheetId="2" hidden="1">CODELIST!$I$22:$M$47</definedName>
    <definedName name="Z_1CD920D7_030C_4079_910D_7F949B4EFCEA_.wvu.FilterData" localSheetId="0" hidden="1">CONTENT!$A$6:$H$51</definedName>
    <definedName name="Z_1FEED3C6_F689_4C92_AFD2_C554D2B1234F_.wvu.FilterData" localSheetId="3" hidden="1">AE!$A$13:$AH$13</definedName>
    <definedName name="Z_1FEED3C6_F689_4C92_AFD2_C554D2B1234F_.wvu.FilterData" localSheetId="0" hidden="1">CONTENT!$A$6:$H$51</definedName>
    <definedName name="Z_262D3C59_0F75_4E36_8540_422D339E4A30_.wvu.FilterData" localSheetId="3" hidden="1">AE!$A$13:$AH$13</definedName>
    <definedName name="Z_262D3C59_0F75_4E36_8540_422D339E4A30_.wvu.FilterData" localSheetId="5" hidden="1">CM!$A$13:$H$13</definedName>
    <definedName name="Z_262D3C59_0F75_4E36_8540_422D339E4A30_.wvu.FilterData" localSheetId="2" hidden="1">CODELIST!$I$22:$M$47</definedName>
    <definedName name="Z_262D3C59_0F75_4E36_8540_422D339E4A30_.wvu.FilterData" localSheetId="0" hidden="1">CONTENT!$A$6:$H$51</definedName>
    <definedName name="Z_262D3C59_0F75_4E36_8540_422D339E4A30_.wvu.FilterData" localSheetId="25" hidden="1">LBTEST!$A$1:$R$65</definedName>
    <definedName name="Z_2C3FCAA7_87BD_4830_9CEE_C2279ACAC734_.wvu.FilterData" localSheetId="3" hidden="1">AE!$A$13:$AH$13</definedName>
    <definedName name="Z_2C3FCAA7_87BD_4830_9CEE_C2279ACAC734_.wvu.FilterData" localSheetId="5" hidden="1">CM!$A$13:$H$13</definedName>
    <definedName name="Z_2C3FCAA7_87BD_4830_9CEE_C2279ACAC734_.wvu.FilterData" localSheetId="2" hidden="1">CODELIST!$I$22:$M$47</definedName>
    <definedName name="Z_2C3FCAA7_87BD_4830_9CEE_C2279ACAC734_.wvu.FilterData" localSheetId="0" hidden="1">CONTENT!$A$6:$H$51</definedName>
    <definedName name="Z_31D197E0_FADF_4718_8FBD_A194565799D4_.wvu.FilterData" localSheetId="3" hidden="1">AE!$A$13:$AH$13</definedName>
    <definedName name="Z_31D197E0_FADF_4718_8FBD_A194565799D4_.wvu.FilterData" localSheetId="5" hidden="1">CM!$A$13:$H$13</definedName>
    <definedName name="Z_3297243B_22D3_41AD_B4DE_12126C7274C3_.wvu.FilterData" localSheetId="3" hidden="1">AE!$A$13:$AH$13</definedName>
    <definedName name="Z_3297243B_22D3_41AD_B4DE_12126C7274C3_.wvu.FilterData" localSheetId="5" hidden="1">CM!$A$13:$H$13</definedName>
    <definedName name="Z_3297243B_22D3_41AD_B4DE_12126C7274C3_.wvu.FilterData" localSheetId="2" hidden="1">CODELIST!$I$22:$M$47</definedName>
    <definedName name="Z_3297243B_22D3_41AD_B4DE_12126C7274C3_.wvu.FilterData" localSheetId="0" hidden="1">CONTENT!$A$6:$H$51</definedName>
    <definedName name="Z_3297243B_22D3_41AD_B4DE_12126C7274C3_.wvu.PrintArea" localSheetId="3" hidden="1">AE!$A:$H</definedName>
    <definedName name="Z_3297243B_22D3_41AD_B4DE_12126C7274C3_.wvu.PrintArea" localSheetId="5" hidden="1">CM!$A:$H</definedName>
    <definedName name="Z_3297243B_22D3_41AD_B4DE_12126C7274C3_.wvu.PrintArea" localSheetId="2" hidden="1">CODELIST!$I:$M</definedName>
    <definedName name="Z_3297243B_22D3_41AD_B4DE_12126C7274C3_.wvu.PrintArea" localSheetId="0" hidden="1">CONTENT!$A:$H</definedName>
    <definedName name="Z_3297243B_22D3_41AD_B4DE_12126C7274C3_.wvu.PrintArea" localSheetId="10" hidden="1">DM!$A:$H</definedName>
    <definedName name="Z_3297243B_22D3_41AD_B4DE_12126C7274C3_.wvu.PrintArea" localSheetId="11" hidden="1">DS!$A:$H</definedName>
    <definedName name="Z_3297243B_22D3_41AD_B4DE_12126C7274C3_.wvu.PrintArea" localSheetId="15" hidden="1">EG!$A:$H</definedName>
    <definedName name="Z_3297243B_22D3_41AD_B4DE_12126C7274C3_.wvu.PrintArea" localSheetId="18" hidden="1">FA!$A:$H</definedName>
    <definedName name="Z_3297243B_22D3_41AD_B4DE_12126C7274C3_.wvu.PrintArea" localSheetId="21" hidden="1">IE!$A:$H</definedName>
    <definedName name="Z_3297243B_22D3_41AD_B4DE_12126C7274C3_.wvu.PrintArea" localSheetId="23" hidden="1">IS!$A:$H</definedName>
    <definedName name="Z_3297243B_22D3_41AD_B4DE_12126C7274C3_.wvu.PrintArea" localSheetId="24" hidden="1">LB!$A:$H</definedName>
    <definedName name="Z_3297243B_22D3_41AD_B4DE_12126C7274C3_.wvu.PrintArea" localSheetId="28" hidden="1">MH!$A:$H</definedName>
    <definedName name="Z_3297243B_22D3_41AD_B4DE_12126C7274C3_.wvu.PrintArea" localSheetId="33" hidden="1">PE!$A:$H</definedName>
    <definedName name="Z_3297243B_22D3_41AD_B4DE_12126C7274C3_.wvu.PrintArea" localSheetId="36" hidden="1">PR!$A:$H</definedName>
    <definedName name="Z_3297243B_22D3_41AD_B4DE_12126C7274C3_.wvu.PrintArea" localSheetId="38" hidden="1">QS!$A:$H</definedName>
    <definedName name="Z_3297243B_22D3_41AD_B4DE_12126C7274C3_.wvu.PrintArea" localSheetId="41" hidden="1">RS!$A:$H</definedName>
    <definedName name="Z_3297243B_22D3_41AD_B4DE_12126C7274C3_.wvu.PrintArea" localSheetId="44" hidden="1">SE!$A:$H</definedName>
    <definedName name="Z_3297243B_22D3_41AD_B4DE_12126C7274C3_.wvu.PrintArea" localSheetId="48" hidden="1">SU!$A:$H</definedName>
    <definedName name="Z_3297243B_22D3_41AD_B4DE_12126C7274C3_.wvu.PrintArea" localSheetId="49" hidden="1">SV!$A:$H</definedName>
    <definedName name="Z_3297243B_22D3_41AD_B4DE_12126C7274C3_.wvu.PrintArea" localSheetId="58" hidden="1">TR!$A:$H</definedName>
    <definedName name="Z_3297243B_22D3_41AD_B4DE_12126C7274C3_.wvu.PrintArea" localSheetId="62" hidden="1">TU!$A:$H</definedName>
    <definedName name="Z_3297243B_22D3_41AD_B4DE_12126C7274C3_.wvu.PrintArea" localSheetId="65" hidden="1">VS!$A:$H</definedName>
    <definedName name="Z_3297243B_22D3_41AD_B4DE_12126C7274C3_.wvu.PrintTitles" localSheetId="3" hidden="1">AE!$13:$13</definedName>
    <definedName name="Z_3297243B_22D3_41AD_B4DE_12126C7274C3_.wvu.PrintTitles" localSheetId="5" hidden="1">CM!$13:$13</definedName>
    <definedName name="Z_3297243B_22D3_41AD_B4DE_12126C7274C3_.wvu.PrintTitles" localSheetId="10" hidden="1">DM!$13:$13</definedName>
    <definedName name="Z_3297243B_22D3_41AD_B4DE_12126C7274C3_.wvu.PrintTitles" localSheetId="11" hidden="1">DS!$13:$13</definedName>
    <definedName name="Z_3297243B_22D3_41AD_B4DE_12126C7274C3_.wvu.PrintTitles" localSheetId="15" hidden="1">EG!$13:$13</definedName>
    <definedName name="Z_3297243B_22D3_41AD_B4DE_12126C7274C3_.wvu.PrintTitles" localSheetId="18" hidden="1">FA!$13:$13</definedName>
    <definedName name="Z_3297243B_22D3_41AD_B4DE_12126C7274C3_.wvu.PrintTitles" localSheetId="21" hidden="1">IE!$13:$13</definedName>
    <definedName name="Z_3297243B_22D3_41AD_B4DE_12126C7274C3_.wvu.PrintTitles" localSheetId="23" hidden="1">IS!$13:$13</definedName>
    <definedName name="Z_3297243B_22D3_41AD_B4DE_12126C7274C3_.wvu.PrintTitles" localSheetId="24" hidden="1">LB!$13:$13</definedName>
    <definedName name="Z_3297243B_22D3_41AD_B4DE_12126C7274C3_.wvu.PrintTitles" localSheetId="28" hidden="1">MH!$13:$13</definedName>
    <definedName name="Z_3297243B_22D3_41AD_B4DE_12126C7274C3_.wvu.PrintTitles" localSheetId="33" hidden="1">PE!$13:$13</definedName>
    <definedName name="Z_3297243B_22D3_41AD_B4DE_12126C7274C3_.wvu.PrintTitles" localSheetId="36" hidden="1">PR!$13:$13</definedName>
    <definedName name="Z_3297243B_22D3_41AD_B4DE_12126C7274C3_.wvu.PrintTitles" localSheetId="38" hidden="1">QS!$13:$13</definedName>
    <definedName name="Z_3297243B_22D3_41AD_B4DE_12126C7274C3_.wvu.PrintTitles" localSheetId="41" hidden="1">RS!$13:$13</definedName>
    <definedName name="Z_3297243B_22D3_41AD_B4DE_12126C7274C3_.wvu.PrintTitles" localSheetId="44" hidden="1">SE!$13:$13</definedName>
    <definedName name="Z_3297243B_22D3_41AD_B4DE_12126C7274C3_.wvu.PrintTitles" localSheetId="48" hidden="1">SU!$13:$13</definedName>
    <definedName name="Z_3297243B_22D3_41AD_B4DE_12126C7274C3_.wvu.PrintTitles" localSheetId="49" hidden="1">SV!$13:$13</definedName>
    <definedName name="Z_3297243B_22D3_41AD_B4DE_12126C7274C3_.wvu.PrintTitles" localSheetId="58" hidden="1">TR!$13:$13</definedName>
    <definedName name="Z_3297243B_22D3_41AD_B4DE_12126C7274C3_.wvu.PrintTitles" localSheetId="62" hidden="1">TU!$13:$13</definedName>
    <definedName name="Z_3297243B_22D3_41AD_B4DE_12126C7274C3_.wvu.PrintTitles" localSheetId="65" hidden="1">VS!$13:$13</definedName>
    <definedName name="Z_36D24834_64BD_4906_BBDE_661082F28AC5_.wvu.FilterData" localSheetId="0" hidden="1">CONTENT!$A$6:$H$51</definedName>
    <definedName name="Z_3A01E407_3762_4500_8B31_6E1069888C8D_.wvu.FilterData" localSheetId="3" hidden="1">AE!$A$13:$AH$13</definedName>
    <definedName name="Z_3C2572F2_B318_4A3B_AA11_6D5FABA33BDC_.wvu.FilterData" localSheetId="0" hidden="1">CONTENT!$A$6:$H$51</definedName>
    <definedName name="Z_3DF23F8A_0EEE_4A84_9372_A9B960249D53_.wvu.FilterData" localSheetId="0" hidden="1">CONTENT!$A$6:$H$51</definedName>
    <definedName name="Z_40D3847A_5318_4EAB_B340_864F2776ACBE_.wvu.FilterData" localSheetId="0" hidden="1">CONTENT!$A$6:$H$51</definedName>
    <definedName name="Z_42048EA6_AC71_45B3_8698_AA72D423EA48_.wvu.FilterData" localSheetId="0" hidden="1">CONTENT!$A$6:$H$51</definedName>
    <definedName name="Z_48DF3072_1FBF_4BE0_A59F_E0E0D00531CF_.wvu.FilterData" localSheetId="0" hidden="1">CONTENT!$A$6:$H$51</definedName>
    <definedName name="Z_48EF83A3_2B40_434E_B058_2973C7BB26DE_.wvu.FilterData" localSheetId="0" hidden="1">CONTENT!$A$6:$H$51</definedName>
    <definedName name="Z_4976A01B_4BB2_4351_B64A_8F180A05B525_.wvu.FilterData" localSheetId="0" hidden="1">CONTENT!$A$6:$H$51</definedName>
    <definedName name="Z_4AA39BE1_E0A0_4E99_9FEF_4C3DD25C32B3_.wvu.FilterData" localSheetId="3" hidden="1">AE!$A$13:$AH$13</definedName>
    <definedName name="Z_4AA39BE1_E0A0_4E99_9FEF_4C3DD25C32B3_.wvu.FilterData" localSheetId="5" hidden="1">CM!$A$13:$H$13</definedName>
    <definedName name="Z_4AA39BE1_E0A0_4E99_9FEF_4C3DD25C32B3_.wvu.FilterData" localSheetId="0" hidden="1">CONTENT!$A$6:$H$51</definedName>
    <definedName name="Z_4AF5102E_4CFD_4E5D_B1A9_4C0C9536016A_.wvu.FilterData" localSheetId="5" hidden="1">CM!$A$13:$H$13</definedName>
    <definedName name="Z_4BAD1837_2A84_4F18_900C_6014073AB084_.wvu.FilterData" localSheetId="25" hidden="1">LBTEST!$A$1:$R$65</definedName>
    <definedName name="Z_4D35B2AD_5B54_435F_BD52_743FE5405A17_.wvu.FilterData" localSheetId="3" hidden="1">AE!$A$13:$AH$13</definedName>
    <definedName name="Z_4D35B2AD_5B54_435F_BD52_743FE5405A17_.wvu.FilterData" localSheetId="5" hidden="1">CM!$A$13:$H$13</definedName>
    <definedName name="Z_4D5470CE_DA42_4F3D_8F00_90AC9BBA61BA_.wvu.FilterData" localSheetId="0" hidden="1">CONTENT!$A$6:$H$51</definedName>
    <definedName name="Z_4DA1E324_1A7D_416A_92A1_7BEB38529EA7_.wvu.FilterData" localSheetId="5" hidden="1">CM!$A$13:$H$13</definedName>
    <definedName name="Z_542A9533_2ED1_4FE5_AA97_4E8B5E2254F9_.wvu.FilterData" localSheetId="3" hidden="1">AE!$A$13:$AH$13</definedName>
    <definedName name="Z_542A9533_2ED1_4FE5_AA97_4E8B5E2254F9_.wvu.FilterData" localSheetId="5" hidden="1">CM!$A$13:$H$13</definedName>
    <definedName name="Z_542A9533_2ED1_4FE5_AA97_4E8B5E2254F9_.wvu.FilterData" localSheetId="2" hidden="1">CODELIST!$I$22:$M$47</definedName>
    <definedName name="Z_542A9533_2ED1_4FE5_AA97_4E8B5E2254F9_.wvu.FilterData" localSheetId="0" hidden="1">CONTENT!$A$6:$H$51</definedName>
    <definedName name="Z_542A9533_2ED1_4FE5_AA97_4E8B5E2254F9_.wvu.FilterData" localSheetId="25" hidden="1">LBTEST!$A$1:$R$65</definedName>
    <definedName name="Z_55450F0D_7CEF_43D3_874B_F35BFE08BF98_.wvu.FilterData" localSheetId="2" hidden="1">CODELIST!$I$22:$M$47</definedName>
    <definedName name="Z_55450F0D_7CEF_43D3_874B_F35BFE08BF98_.wvu.FilterData" localSheetId="0" hidden="1">CONTENT!$A$6:$H$51</definedName>
    <definedName name="Z_564FA703_1B6C_405D_9AF6_8C930F8DB9A8_.wvu.FilterData" localSheetId="3" hidden="1">AE!$A$13:$AH$13</definedName>
    <definedName name="Z_564FA703_1B6C_405D_9AF6_8C930F8DB9A8_.wvu.FilterData" localSheetId="5" hidden="1">CM!$A$13:$H$13</definedName>
    <definedName name="Z_564FA703_1B6C_405D_9AF6_8C930F8DB9A8_.wvu.FilterData" localSheetId="2" hidden="1">CODELIST!$I$22:$M$47</definedName>
    <definedName name="Z_564FA703_1B6C_405D_9AF6_8C930F8DB9A8_.wvu.FilterData" localSheetId="0" hidden="1">CONTENT!$A$6:$H$51</definedName>
    <definedName name="Z_584DA5DB_AC5D_46DB_BFDC_04889C5C4E12_.wvu.FilterData" localSheetId="0" hidden="1">CONTENT!$A$6:$H$51</definedName>
    <definedName name="Z_59ED440F_FAC1_418A_8297_193E7BC690B0_.wvu.FilterData" localSheetId="3" hidden="1">AE!$A$13:$AH$13</definedName>
    <definedName name="Z_59F0AAD1_F171_422C_B8AE_8D3F2A46F805_.wvu.FilterData" localSheetId="2" hidden="1">CODELIST!$I$22:$M$47</definedName>
    <definedName name="Z_5CBBE34F_9A34_459A_B302_76EA1D254626_.wvu.FilterData" localSheetId="3" hidden="1">AE!$A$13:$AH$13</definedName>
    <definedName name="Z_5CBBE34F_9A34_459A_B302_76EA1D254626_.wvu.FilterData" localSheetId="0" hidden="1">CONTENT!$A$6:$H$51</definedName>
    <definedName name="Z_5CBE917A_F40B_49E6_A6DC_F9D00290C792_.wvu.FilterData" localSheetId="0" hidden="1">CONTENT!$A$6:$H$51</definedName>
    <definedName name="Z_60B0559D_BEA7_4DE7_BB9F_38EC7BB76F74_.wvu.FilterData" localSheetId="0" hidden="1">CONTENT!$A$6:$H$51</definedName>
    <definedName name="Z_60BF8F44_4C02_458E_97F7_9361E8774004_.wvu.FilterData" localSheetId="3" hidden="1">AE!$A$13:$AH$13</definedName>
    <definedName name="Z_60D37A3E_42D4_49BF_9161_0BFA6B7D6DEC_.wvu.FilterData" localSheetId="0" hidden="1">CONTENT!$A$6:$H$51</definedName>
    <definedName name="Z_6105FA54_1455_4BFB_A9CA_F13EEC0202D8_.wvu.FilterData" localSheetId="3" hidden="1">AE!$A$13:$AH$13</definedName>
    <definedName name="Z_64615557_3013_4DFC_B731_E945EA45B6EF_.wvu.FilterData" localSheetId="0" hidden="1">CONTENT!$A$6:$H$51</definedName>
    <definedName name="Z_6616BAAD_6C7F_4374_BB97_ED276878E194_.wvu.FilterData" localSheetId="3" hidden="1">AE!$A$13:$AH$13</definedName>
    <definedName name="Z_6616BAAD_6C7F_4374_BB97_ED276878E194_.wvu.FilterData" localSheetId="2" hidden="1">CODELIST!$I$22:$M$47</definedName>
    <definedName name="Z_6616BAAD_6C7F_4374_BB97_ED276878E194_.wvu.FilterData" localSheetId="0" hidden="1">CONTENT!$A$6:$H$51</definedName>
    <definedName name="Z_6620FAF2_DC82_4ADC_8498_9452B6E737F4_.wvu.FilterData" localSheetId="0" hidden="1">CONTENT!$A$6:$H$51</definedName>
    <definedName name="Z_6764DC87_5897_4044_AE3B_16CBC72DF9A0_.wvu.FilterData" localSheetId="0" hidden="1">CONTENT!$A$6:$H$51</definedName>
    <definedName name="Z_67BC698F_807D_48B6_8A1E_D4620CE47B14_.wvu.FilterData" localSheetId="5" hidden="1">CM!$A$13:$H$13</definedName>
    <definedName name="Z_682DB20D_A1A6_4AB6_A86D_7A67C9054590_.wvu.FilterData" localSheetId="3" hidden="1">AE!$A$13:$AH$13</definedName>
    <definedName name="Z_688943BB_BF34_4821_9BB8_4F0C0CC40ADA_.wvu.FilterData" localSheetId="3" hidden="1">AE!$A$13:$AH$13</definedName>
    <definedName name="Z_688943BB_BF34_4821_9BB8_4F0C0CC40ADA_.wvu.FilterData" localSheetId="5" hidden="1">CM!$A$13:$H$13</definedName>
    <definedName name="Z_688943BB_BF34_4821_9BB8_4F0C0CC40ADA_.wvu.FilterData" localSheetId="2" hidden="1">CODELIST!$I$22:$M$47</definedName>
    <definedName name="Z_688943BB_BF34_4821_9BB8_4F0C0CC40ADA_.wvu.FilterData" localSheetId="0" hidden="1">CONTENT!$A$6:$H$51</definedName>
    <definedName name="Z_688943BB_BF34_4821_9BB8_4F0C0CC40ADA_.wvu.FilterData" localSheetId="25" hidden="1">LBTEST!$A$1:$R$65</definedName>
    <definedName name="Z_6BB7EF5E_A6F5_44B3_93D4_530D4A5CA3BE_.wvu.FilterData" localSheetId="0" hidden="1">CONTENT!$A$6:$H$51</definedName>
    <definedName name="Z_6E3ADFDF_9BC6_4CA1_BD12_7E86FF7A6CCD_.wvu.FilterData" localSheetId="3" hidden="1">AE!$A$13:$AH$13</definedName>
    <definedName name="Z_6E3ADFDF_9BC6_4CA1_BD12_7E86FF7A6CCD_.wvu.FilterData" localSheetId="5" hidden="1">CM!$A$13:$H$13</definedName>
    <definedName name="Z_6E3ADFDF_9BC6_4CA1_BD12_7E86FF7A6CCD_.wvu.FilterData" localSheetId="2" hidden="1">CODELIST!$I$22:$M$47</definedName>
    <definedName name="Z_6E3ADFDF_9BC6_4CA1_BD12_7E86FF7A6CCD_.wvu.FilterData" localSheetId="0" hidden="1">CONTENT!$A$6:$H$51</definedName>
    <definedName name="Z_6E3ADFDF_9BC6_4CA1_BD12_7E86FF7A6CCD_.wvu.FilterData" localSheetId="25" hidden="1">LBTEST!$A$1:$R$65</definedName>
    <definedName name="Z_6E526655_ABCF_4253_91FA_F5400ED6B313_.wvu.FilterData" localSheetId="3" hidden="1">AE!$A$13:$AH$13</definedName>
    <definedName name="Z_6E526655_ABCF_4253_91FA_F5400ED6B313_.wvu.FilterData" localSheetId="5" hidden="1">CM!$A$13:$H$13</definedName>
    <definedName name="Z_6E526655_ABCF_4253_91FA_F5400ED6B313_.wvu.FilterData" localSheetId="0" hidden="1">CONTENT!$A$6:$H$51</definedName>
    <definedName name="Z_6E8F8AEE_C0C1_4A0B_8D86_3FBC0DBD8E6F_.wvu.FilterData" localSheetId="3" hidden="1">AE!$A$13:$AH$13</definedName>
    <definedName name="Z_6E8F8AEE_C0C1_4A0B_8D86_3FBC0DBD8E6F_.wvu.FilterData" localSheetId="0" hidden="1">CONTENT!$A$6:$H$51</definedName>
    <definedName name="Z_70DE0796_2358_4011_999A_F4501FE648E8_.wvu.FilterData" localSheetId="0" hidden="1">CONTENT!$A$6:$H$51</definedName>
    <definedName name="Z_776D2DE2_8B1F_461C_A309_285089945A9A_.wvu.FilterData" localSheetId="5" hidden="1">CM!$A$13:$H$13</definedName>
    <definedName name="Z_7C36A67A_FE77_4FC6_8A39_E880A7096377_.wvu.FilterData" localSheetId="5" hidden="1">CM!$A$13:$H$13</definedName>
    <definedName name="Z_7F529FCE_0654_472E_98F4_083CD47C5777_.wvu.FilterData" localSheetId="3" hidden="1">AE!$A$13:$AH$13</definedName>
    <definedName name="Z_7F529FCE_0654_472E_98F4_083CD47C5777_.wvu.FilterData" localSheetId="5" hidden="1">CM!$A$13:$H$13</definedName>
    <definedName name="Z_7F529FCE_0654_472E_98F4_083CD47C5777_.wvu.FilterData" localSheetId="2" hidden="1">CODELIST!$I$22:$M$47</definedName>
    <definedName name="Z_7F529FCE_0654_472E_98F4_083CD47C5777_.wvu.FilterData" localSheetId="0" hidden="1">CONTENT!$A$6:$H$51</definedName>
    <definedName name="Z_8207D846_88D3_4DF4_AD2A_D6E7D61960A0_.wvu.FilterData" localSheetId="0" hidden="1">CONTENT!$A$6:$H$51</definedName>
    <definedName name="Z_842DFD3E_24B5_4449_B3B3_B3DA18032C81_.wvu.FilterData" localSheetId="3" hidden="1">AE!$A$13:$AH$13</definedName>
    <definedName name="Z_842DFD3E_24B5_4449_B3B3_B3DA18032C81_.wvu.FilterData" localSheetId="5" hidden="1">CM!$A$13:$H$13</definedName>
    <definedName name="Z_842DFD3E_24B5_4449_B3B3_B3DA18032C81_.wvu.FilterData" localSheetId="2" hidden="1">CODELIST!$I$22:$M$47</definedName>
    <definedName name="Z_842DFD3E_24B5_4449_B3B3_B3DA18032C81_.wvu.FilterData" localSheetId="0" hidden="1">CONTENT!$A$6:$H$51</definedName>
    <definedName name="Z_842DFD3E_24B5_4449_B3B3_B3DA18032C81_.wvu.PrintArea" localSheetId="3" hidden="1">AE!$A:$H</definedName>
    <definedName name="Z_842DFD3E_24B5_4449_B3B3_B3DA18032C81_.wvu.PrintArea" localSheetId="5" hidden="1">CM!$A:$H</definedName>
    <definedName name="Z_842DFD3E_24B5_4449_B3B3_B3DA18032C81_.wvu.PrintArea" localSheetId="2" hidden="1">CODELIST!$I:$M</definedName>
    <definedName name="Z_842DFD3E_24B5_4449_B3B3_B3DA18032C81_.wvu.PrintArea" localSheetId="0" hidden="1">CONTENT!$A:$H</definedName>
    <definedName name="Z_842DFD3E_24B5_4449_B3B3_B3DA18032C81_.wvu.PrintArea" localSheetId="10" hidden="1">DM!$A:$H</definedName>
    <definedName name="Z_842DFD3E_24B5_4449_B3B3_B3DA18032C81_.wvu.PrintArea" localSheetId="11" hidden="1">DS!$A:$H</definedName>
    <definedName name="Z_842DFD3E_24B5_4449_B3B3_B3DA18032C81_.wvu.PrintArea" localSheetId="15" hidden="1">EG!$A:$H</definedName>
    <definedName name="Z_842DFD3E_24B5_4449_B3B3_B3DA18032C81_.wvu.PrintArea" localSheetId="18" hidden="1">FA!$A:$H</definedName>
    <definedName name="Z_842DFD3E_24B5_4449_B3B3_B3DA18032C81_.wvu.PrintArea" localSheetId="21" hidden="1">IE!$A:$H</definedName>
    <definedName name="Z_842DFD3E_24B5_4449_B3B3_B3DA18032C81_.wvu.PrintArea" localSheetId="23" hidden="1">IS!$A:$H</definedName>
    <definedName name="Z_842DFD3E_24B5_4449_B3B3_B3DA18032C81_.wvu.PrintArea" localSheetId="24" hidden="1">LB!$A:$H</definedName>
    <definedName name="Z_842DFD3E_24B5_4449_B3B3_B3DA18032C81_.wvu.PrintArea" localSheetId="28" hidden="1">MH!$A:$H</definedName>
    <definedName name="Z_842DFD3E_24B5_4449_B3B3_B3DA18032C81_.wvu.PrintArea" localSheetId="33" hidden="1">PE!$A:$H</definedName>
    <definedName name="Z_842DFD3E_24B5_4449_B3B3_B3DA18032C81_.wvu.PrintArea" localSheetId="36" hidden="1">PR!$A:$H</definedName>
    <definedName name="Z_842DFD3E_24B5_4449_B3B3_B3DA18032C81_.wvu.PrintArea" localSheetId="38" hidden="1">QS!$A:$H</definedName>
    <definedName name="Z_842DFD3E_24B5_4449_B3B3_B3DA18032C81_.wvu.PrintArea" localSheetId="41" hidden="1">RS!$A:$H</definedName>
    <definedName name="Z_842DFD3E_24B5_4449_B3B3_B3DA18032C81_.wvu.PrintArea" localSheetId="44" hidden="1">SE!$A:$H</definedName>
    <definedName name="Z_842DFD3E_24B5_4449_B3B3_B3DA18032C81_.wvu.PrintArea" localSheetId="48" hidden="1">SU!$A:$H</definedName>
    <definedName name="Z_842DFD3E_24B5_4449_B3B3_B3DA18032C81_.wvu.PrintArea" localSheetId="49" hidden="1">SV!$A:$H</definedName>
    <definedName name="Z_842DFD3E_24B5_4449_B3B3_B3DA18032C81_.wvu.PrintArea" localSheetId="58" hidden="1">TR!$A:$H</definedName>
    <definedName name="Z_842DFD3E_24B5_4449_B3B3_B3DA18032C81_.wvu.PrintArea" localSheetId="62" hidden="1">TU!$A:$H</definedName>
    <definedName name="Z_842DFD3E_24B5_4449_B3B3_B3DA18032C81_.wvu.PrintArea" localSheetId="65" hidden="1">VS!$A:$H</definedName>
    <definedName name="Z_842DFD3E_24B5_4449_B3B3_B3DA18032C81_.wvu.PrintTitles" localSheetId="3" hidden="1">AE!$13:$13</definedName>
    <definedName name="Z_842DFD3E_24B5_4449_B3B3_B3DA18032C81_.wvu.PrintTitles" localSheetId="5" hidden="1">CM!$13:$13</definedName>
    <definedName name="Z_842DFD3E_24B5_4449_B3B3_B3DA18032C81_.wvu.PrintTitles" localSheetId="10" hidden="1">DM!$13:$13</definedName>
    <definedName name="Z_842DFD3E_24B5_4449_B3B3_B3DA18032C81_.wvu.PrintTitles" localSheetId="11" hidden="1">DS!$13:$13</definedName>
    <definedName name="Z_842DFD3E_24B5_4449_B3B3_B3DA18032C81_.wvu.PrintTitles" localSheetId="15" hidden="1">EG!$13:$13</definedName>
    <definedName name="Z_842DFD3E_24B5_4449_B3B3_B3DA18032C81_.wvu.PrintTitles" localSheetId="18" hidden="1">FA!$13:$13</definedName>
    <definedName name="Z_842DFD3E_24B5_4449_B3B3_B3DA18032C81_.wvu.PrintTitles" localSheetId="21" hidden="1">IE!$13:$13</definedName>
    <definedName name="Z_842DFD3E_24B5_4449_B3B3_B3DA18032C81_.wvu.PrintTitles" localSheetId="23" hidden="1">IS!$13:$13</definedName>
    <definedName name="Z_842DFD3E_24B5_4449_B3B3_B3DA18032C81_.wvu.PrintTitles" localSheetId="24" hidden="1">LB!$13:$13</definedName>
    <definedName name="Z_842DFD3E_24B5_4449_B3B3_B3DA18032C81_.wvu.PrintTitles" localSheetId="28" hidden="1">MH!$13:$13</definedName>
    <definedName name="Z_842DFD3E_24B5_4449_B3B3_B3DA18032C81_.wvu.PrintTitles" localSheetId="33" hidden="1">PE!$13:$13</definedName>
    <definedName name="Z_842DFD3E_24B5_4449_B3B3_B3DA18032C81_.wvu.PrintTitles" localSheetId="36" hidden="1">PR!$13:$13</definedName>
    <definedName name="Z_842DFD3E_24B5_4449_B3B3_B3DA18032C81_.wvu.PrintTitles" localSheetId="38" hidden="1">QS!$13:$13</definedName>
    <definedName name="Z_842DFD3E_24B5_4449_B3B3_B3DA18032C81_.wvu.PrintTitles" localSheetId="41" hidden="1">RS!$13:$13</definedName>
    <definedName name="Z_842DFD3E_24B5_4449_B3B3_B3DA18032C81_.wvu.PrintTitles" localSheetId="44" hidden="1">SE!$13:$13</definedName>
    <definedName name="Z_842DFD3E_24B5_4449_B3B3_B3DA18032C81_.wvu.PrintTitles" localSheetId="48" hidden="1">SU!$13:$13</definedName>
    <definedName name="Z_842DFD3E_24B5_4449_B3B3_B3DA18032C81_.wvu.PrintTitles" localSheetId="49" hidden="1">SV!$13:$13</definedName>
    <definedName name="Z_842DFD3E_24B5_4449_B3B3_B3DA18032C81_.wvu.PrintTitles" localSheetId="58" hidden="1">TR!$13:$13</definedName>
    <definedName name="Z_842DFD3E_24B5_4449_B3B3_B3DA18032C81_.wvu.PrintTitles" localSheetId="62" hidden="1">TU!$13:$13</definedName>
    <definedName name="Z_842DFD3E_24B5_4449_B3B3_B3DA18032C81_.wvu.PrintTitles" localSheetId="65" hidden="1">VS!$13:$13</definedName>
    <definedName name="Z_8437C495_7C8D_4B80_9878_EA5F22FE72EF_.wvu.FilterData" localSheetId="5" hidden="1">CM!$A$13:$H$13</definedName>
    <definedName name="Z_87A8043C_F033_4C99_BE5A_A1D6C32C0CAA_.wvu.FilterData" localSheetId="0" hidden="1">CONTENT!$A$6:$H$51</definedName>
    <definedName name="Z_880ADDF6_3189_4F72_B221_957C7B30571F_.wvu.FilterData" localSheetId="5" hidden="1">CM!$A$13:$H$13</definedName>
    <definedName name="Z_896934BC_DF60_4C92_890B_2E315E2021F9_.wvu.FilterData" localSheetId="0" hidden="1">CONTENT!$A$6:$H$51</definedName>
    <definedName name="Z_93263DDD_52B6_4823_A328_133F6EB77046_.wvu.FilterData" localSheetId="0" hidden="1">CONTENT!$A$6:$H$51</definedName>
    <definedName name="Z_93B4F13C_BB25_4019_A36B_817C5A5D37D1_.wvu.FilterData" localSheetId="5" hidden="1">CM!$A$13:$H$13</definedName>
    <definedName name="Z_9C6BD9E2_847E_4C43_A5C3_E670EBCF6DCC_.wvu.FilterData" localSheetId="3" hidden="1">AE!$A$13:$AH$13</definedName>
    <definedName name="Z_9C9D6CD7_5AF9_4AEC_8C54_550CBC459AA9_.wvu.FilterData" localSheetId="5" hidden="1">CM!$A$13:$H$13</definedName>
    <definedName name="Z_A02E4BB0_DAC6_4108_96D0_F065B842E408_.wvu.FilterData" localSheetId="0" hidden="1">CONTENT!$A$6:$H$51</definedName>
    <definedName name="Z_A1C63F12_B3A5_447E_BD0B_770B5A8B66C8_.wvu.FilterData" localSheetId="2" hidden="1">CODELIST!$I$22:$M$47</definedName>
    <definedName name="Z_A4ABEC52_FC07_497A_99D6_C91F2CEEA5EF_.wvu.FilterData" localSheetId="2" hidden="1">CODELIST!$I$22:$M$47</definedName>
    <definedName name="Z_A825DD90_3610_4D2D_A303_853DAFD5C542_.wvu.FilterData" localSheetId="5" hidden="1">CM!$A$13:$H$13</definedName>
    <definedName name="Z_A825DD90_3610_4D2D_A303_853DAFD5C542_.wvu.FilterData" localSheetId="0" hidden="1">CONTENT!$A$6:$H$51</definedName>
    <definedName name="Z_B0CD2F13_4850_4C64_B968_DA186C3BAA11_.wvu.FilterData" localSheetId="3" hidden="1">AE!$A$13:$AH$13</definedName>
    <definedName name="Z_B2FD8734_219D_4060_87B5_8DAD715F634E_.wvu.FilterData" localSheetId="5" hidden="1">CM!$A$13:$H$13</definedName>
    <definedName name="Z_B30CB38E_D331_4FE4_B700_C6E94898C482_.wvu.FilterData" localSheetId="0" hidden="1">CONTENT!$A$6:$H$51</definedName>
    <definedName name="Z_B710A44B_32DE_4728_9373_7CC6DBE70937_.wvu.FilterData" localSheetId="3" hidden="1">AE!$A$13:$AH$13</definedName>
    <definedName name="Z_B710A44B_32DE_4728_9373_7CC6DBE70937_.wvu.FilterData" localSheetId="0" hidden="1">CONTENT!$A$6:$H$51</definedName>
    <definedName name="Z_B762568A_390D_4DC6_A4E5_102AF9329B3B_.wvu.FilterData" localSheetId="0" hidden="1">CONTENT!$A$6:$H$51</definedName>
    <definedName name="Z_B8294445_F165_42C5_8EE5_4AC5B4730A33_.wvu.FilterData" localSheetId="3" hidden="1">AE!$A$13:$AH$13</definedName>
    <definedName name="Z_B9E8EC5C_A959_4657_AA38_88D2B63015D2_.wvu.FilterData" localSheetId="2" hidden="1">CODELIST!$I$22:$M$47</definedName>
    <definedName name="Z_BAD2D818_CC18_4C99_AD30_22D8B9C6E122_.wvu.FilterData" localSheetId="5" hidden="1">CM!$A$13:$H$13</definedName>
    <definedName name="Z_BDFB5122_20A0_4074_B47E_668AFB55DF62_.wvu.FilterData" localSheetId="0" hidden="1">CONTENT!$A$6:$H$51</definedName>
    <definedName name="Z_BEAAF7E6_01AA_4342_9B31_D759094D432A_.wvu.FilterData" localSheetId="0" hidden="1">CONTENT!$A$6:$H$51</definedName>
    <definedName name="Z_C1212F2A_EAEC_4A53_9F10_B651DD373218_.wvu.FilterData" localSheetId="0" hidden="1">CONTENT!$A$6:$H$51</definedName>
    <definedName name="Z_C150DBE7_76B7_42EE_B75B_EBB71E034377_.wvu.FilterData" localSheetId="5" hidden="1">CM!$A$13:$H$13</definedName>
    <definedName name="Z_C150DBE7_76B7_42EE_B75B_EBB71E034377_.wvu.FilterData" localSheetId="0" hidden="1">CONTENT!$A$6:$H$51</definedName>
    <definedName name="Z_C150DBE7_76B7_42EE_B75B_EBB71E034377_.wvu.FilterData" localSheetId="25" hidden="1">LBTEST!$A$1:$R$65</definedName>
    <definedName name="Z_C3F8E99E_27C3_4AA1_A0FD_BFEF55C57366_.wvu.FilterData" localSheetId="3" hidden="1">AE!$A$13:$AH$13</definedName>
    <definedName name="Z_C529C456_D2A3_4F0E_8FDD_14BEC6A66AA0_.wvu.FilterData" localSheetId="3" hidden="1">AE!$A$13:$AH$13</definedName>
    <definedName name="Z_C529C456_D2A3_4F0E_8FDD_14BEC6A66AA0_.wvu.FilterData" localSheetId="5" hidden="1">CM!$A$13:$H$13</definedName>
    <definedName name="Z_C529C456_D2A3_4F0E_8FDD_14BEC6A66AA0_.wvu.FilterData" localSheetId="2" hidden="1">CODELIST!$I$22:$M$47</definedName>
    <definedName name="Z_C529C456_D2A3_4F0E_8FDD_14BEC6A66AA0_.wvu.FilterData" localSheetId="0" hidden="1">CONTENT!$A$6:$H$51</definedName>
    <definedName name="Z_C5BAFE3E_719A_4A6D_864A_987543BE22CD_.wvu.FilterData" localSheetId="3" hidden="1">AE!$A$13:$AH$13</definedName>
    <definedName name="Z_C5BAFE3E_719A_4A6D_864A_987543BE22CD_.wvu.FilterData" localSheetId="5" hidden="1">CM!$A$13:$H$13</definedName>
    <definedName name="Z_C5BAFE3E_719A_4A6D_864A_987543BE22CD_.wvu.FilterData" localSheetId="2" hidden="1">CODELIST!$I$22:$M$47</definedName>
    <definedName name="Z_C5BAFE3E_719A_4A6D_864A_987543BE22CD_.wvu.FilterData" localSheetId="0" hidden="1">CONTENT!$A$6:$H$51</definedName>
    <definedName name="Z_C5BAFE3E_719A_4A6D_864A_987543BE22CD_.wvu.FilterData" localSheetId="25" hidden="1">LBTEST!$A$1:$R$65</definedName>
    <definedName name="Z_C7DE87C5_E97C_4EF1_BACB_77DADAF05146_.wvu.FilterData" localSheetId="3" hidden="1">AE!$A$13:$AH$13</definedName>
    <definedName name="Z_C7DE87C5_E97C_4EF1_BACB_77DADAF05146_.wvu.FilterData" localSheetId="5" hidden="1">CM!$A$13:$H$13</definedName>
    <definedName name="Z_C7DE87C5_E97C_4EF1_BACB_77DADAF05146_.wvu.FilterData" localSheetId="2" hidden="1">CODELIST!$I$22:$M$47</definedName>
    <definedName name="Z_C7DE87C5_E97C_4EF1_BACB_77DADAF05146_.wvu.FilterData" localSheetId="0" hidden="1">CONTENT!$A$6:$H$51</definedName>
    <definedName name="Z_CC0CB679_CFB6_4411_87FC_4F5ABAD61966_.wvu.FilterData" localSheetId="0" hidden="1">CONTENT!$A$6:$H$51</definedName>
    <definedName name="Z_CE5D2419_B751_42D7_8CC8_CC79F84F813B_.wvu.FilterData" localSheetId="0" hidden="1">CONTENT!$A$6:$H$51</definedName>
    <definedName name="Z_D27D75BE_C4FA_4D08_847E_1D55367C7DE2_.wvu.FilterData" localSheetId="3" hidden="1">AE!$A$13:$AH$13</definedName>
    <definedName name="Z_D27D75BE_C4FA_4D08_847E_1D55367C7DE2_.wvu.FilterData" localSheetId="0" hidden="1">CONTENT!$A$6:$H$51</definedName>
    <definedName name="Z_D2C14073_3F65_4723_BDD8_2BC8B666D013_.wvu.FilterData" localSheetId="5" hidden="1">CM!$A$13:$H$13</definedName>
    <definedName name="Z_D2C6D023_6574_4B97_93BE_DA2422B75DBC_.wvu.FilterData" localSheetId="0" hidden="1">CONTENT!$A$6:$H$51</definedName>
    <definedName name="Z_D4C65735_E0DF_4886_8A92_1B419579BDF9_.wvu.FilterData" localSheetId="3" hidden="1">AE!$A$13:$AH$13</definedName>
    <definedName name="Z_D4C65735_E0DF_4886_8A92_1B419579BDF9_.wvu.FilterData" localSheetId="5" hidden="1">CM!$A$13:$H$13</definedName>
    <definedName name="Z_D4C65735_E0DF_4886_8A92_1B419579BDF9_.wvu.FilterData" localSheetId="2" hidden="1">CODELIST!$I$22:$M$47</definedName>
    <definedName name="Z_D4C65735_E0DF_4886_8A92_1B419579BDF9_.wvu.FilterData" localSheetId="0" hidden="1">CONTENT!$A$6:$J$51</definedName>
    <definedName name="Z_D4C65735_E0DF_4886_8A92_1B419579BDF9_.wvu.FilterData" localSheetId="25" hidden="1">LBTEST!$A$1:$R$65</definedName>
    <definedName name="Z_D531E7C3_DD44_43E3_A382_B99DD08C0000_.wvu.FilterData" localSheetId="0" hidden="1">CONTENT!$A$6:$H$51</definedName>
    <definedName name="Z_D7A1085F_3216_4736_A2F3_248C63BDEBFC_.wvu.FilterData" localSheetId="3" hidden="1">AE!$A$13:$AH$13</definedName>
    <definedName name="Z_D7A1085F_3216_4736_A2F3_248C63BDEBFC_.wvu.FilterData" localSheetId="2" hidden="1">CODELIST!$I$22:$M$47</definedName>
    <definedName name="Z_D7A1085F_3216_4736_A2F3_248C63BDEBFC_.wvu.FilterData" localSheetId="0" hidden="1">CONTENT!$A$6:$H$51</definedName>
    <definedName name="Z_D7CD2A99_45E6_4242_9FE7_1C2D0B316DE9_.wvu.FilterData" localSheetId="0" hidden="1">CONTENT!$A$6:$H$51</definedName>
    <definedName name="Z_D91DD750_48F2_4D19_A653_1C25386AD393_.wvu.FilterData" localSheetId="3" hidden="1">AE!$A$13:$AH$13</definedName>
    <definedName name="Z_D91DD750_48F2_4D19_A653_1C25386AD393_.wvu.FilterData" localSheetId="5" hidden="1">CM!$A$13:$H$13</definedName>
    <definedName name="Z_D91DD750_48F2_4D19_A653_1C25386AD393_.wvu.FilterData" localSheetId="2" hidden="1">CODELIST!$I$22:$M$47</definedName>
    <definedName name="Z_D91DD750_48F2_4D19_A653_1C25386AD393_.wvu.FilterData" localSheetId="0" hidden="1">CONTENT!$A$6:$H$51</definedName>
    <definedName name="Z_D91DD750_48F2_4D19_A653_1C25386AD393_.wvu.FilterData" localSheetId="25" hidden="1">LBTEST!$A$1:$R$65</definedName>
    <definedName name="Z_DA95C82A_C778_4F07_B5B8_4D7B177447F1_.wvu.FilterData" localSheetId="0" hidden="1">CONTENT!$A$6:$H$51</definedName>
    <definedName name="Z_DB5BA382_9AB2_4987_B486_CF1BEF42D06F_.wvu.FilterData" localSheetId="0" hidden="1">CONTENT!$A$6:$H$51</definedName>
    <definedName name="Z_DD6CB69E_579A_474E_AD52_D4A9062E7832_.wvu.FilterData" localSheetId="3" hidden="1">AE!$A$13:$AH$13</definedName>
    <definedName name="Z_DD6CB69E_579A_474E_AD52_D4A9062E7832_.wvu.FilterData" localSheetId="5" hidden="1">CM!$A$13:$H$13</definedName>
    <definedName name="Z_DD6CB69E_579A_474E_AD52_D4A9062E7832_.wvu.FilterData" localSheetId="2" hidden="1">CODELIST!$I$22:$M$47</definedName>
    <definedName name="Z_DD6CB69E_579A_474E_AD52_D4A9062E7832_.wvu.FilterData" localSheetId="0" hidden="1">CONTENT!$A$6:$H$51</definedName>
    <definedName name="Z_E08E1B1E_28FA_48E4_A2C8_336CA07228AF_.wvu.FilterData" localSheetId="3" hidden="1">AE!$A$13:$AH$13</definedName>
    <definedName name="Z_E08E1B1E_28FA_48E4_A2C8_336CA07228AF_.wvu.FilterData" localSheetId="5" hidden="1">CM!$A$13:$H$13</definedName>
    <definedName name="Z_E08E1B1E_28FA_48E4_A2C8_336CA07228AF_.wvu.FilterData" localSheetId="2" hidden="1">CODELIST!$I$22:$M$47</definedName>
    <definedName name="Z_E08E1B1E_28FA_48E4_A2C8_336CA07228AF_.wvu.FilterData" localSheetId="0" hidden="1">CONTENT!$A$6:$H$51</definedName>
    <definedName name="Z_EA0DEBD0_5D92_4B3D_9E9A_5CD40F2469A5_.wvu.FilterData" localSheetId="3" hidden="1">AE!$A$13:$AH$13</definedName>
    <definedName name="Z_ED1A1F82_440C_4003_8F86_D617EFB74AAF_.wvu.FilterData" localSheetId="3" hidden="1">AE!$A$13:$AH$13</definedName>
    <definedName name="Z_F3F5BC65_75FF_4B30_8F6B_5095730B5558_.wvu.FilterData" localSheetId="0" hidden="1">CONTENT!$A$6:$H$51</definedName>
    <definedName name="Z_F52FD1CD_C9F9_411A_82A2_AC58001253B0_.wvu.FilterData" localSheetId="3" hidden="1">AE!$A$13:$AH$13</definedName>
    <definedName name="Z_F52FD1CD_C9F9_411A_82A2_AC58001253B0_.wvu.FilterData" localSheetId="5" hidden="1">CM!$A$13:$H$13</definedName>
    <definedName name="Z_F52FD1CD_C9F9_411A_82A2_AC58001253B0_.wvu.FilterData" localSheetId="2" hidden="1">CODELIST!$I$22:$M$47</definedName>
    <definedName name="Z_F52FD1CD_C9F9_411A_82A2_AC58001253B0_.wvu.FilterData" localSheetId="0" hidden="1">CONTENT!$A$6:$H$51</definedName>
    <definedName name="Z_F52FD1CD_C9F9_411A_82A2_AC58001253B0_.wvu.FilterData" localSheetId="25" hidden="1">LBTEST!$A$1:$R$65</definedName>
    <definedName name="Z_F6D5735A_001E_45F4_9B68_0C079142C2DA_.wvu.FilterData" localSheetId="0" hidden="1">CONTENT!$A$6:$H$51</definedName>
    <definedName name="Z_F7B570C7_2B6E_4C17_9AD8_D706909B7216_.wvu.FilterData" localSheetId="5" hidden="1">CM!$A$13:$H$13</definedName>
    <definedName name="Z_F9C70793_296D_4A94_A7B6_1A0A490D516C_.wvu.FilterData" localSheetId="3" hidden="1">AE!$A$13:$AH$13</definedName>
    <definedName name="Z_F9C70793_296D_4A94_A7B6_1A0A490D516C_.wvu.FilterData" localSheetId="5" hidden="1">CM!$A$13:$H$13</definedName>
    <definedName name="Z_F9C70793_296D_4A94_A7B6_1A0A490D516C_.wvu.FilterData" localSheetId="2" hidden="1">CODELIST!$I$22:$M$47</definedName>
    <definedName name="Z_F9C70793_296D_4A94_A7B6_1A0A490D516C_.wvu.FilterData" localSheetId="0" hidden="1">CONTENT!$A$6:$H$51</definedName>
    <definedName name="Z_F9C70793_296D_4A94_A7B6_1A0A490D516C_.wvu.FilterData" localSheetId="25" hidden="1">LBTEST!$A$1:$R$65</definedName>
    <definedName name="Z_F9E9D5F5_91E0_478D_AA47_A13A6C779C21_.wvu.FilterData" localSheetId="5" hidden="1">CM!$A$13:$H$13</definedName>
    <definedName name="Z_FA01D75A_E4B2_40F1_BA5F_DDEA092050A7_.wvu.FilterData" localSheetId="0" hidden="1">CONTENT!$A$6:$H$51</definedName>
    <definedName name="Z_FA3B135D_C24E_4B19_9F7F_15FD68FE5079_.wvu.FilterData" localSheetId="5" hidden="1">CM!$A$13:$H$13</definedName>
    <definedName name="Z_FA3B135D_C24E_4B19_9F7F_15FD68FE5079_.wvu.FilterData" localSheetId="2" hidden="1">CODELIST!$I$22:$M$47</definedName>
    <definedName name="Z_FA3B135D_C24E_4B19_9F7F_15FD68FE5079_.wvu.FilterData" localSheetId="0" hidden="1">CONTENT!$A$6:$H$51</definedName>
    <definedName name="Z_FF624DBB_C4AB_4F74_9B83_19F20153F88D_.wvu.FilterData" localSheetId="0" hidden="1">CONTENT!$A$6:$H$51</definedName>
    <definedName name="Z_FF94E79C_A640_4579_A9D9_FD249325DB7F_.wvu.FilterData" localSheetId="3" hidden="1">AE!$A$13:$AH$13</definedName>
  </definedNames>
  <calcPr calcId="152511" concurrentCalc="0"/>
  <customWorkbookViews>
    <customWorkbookView name="Xing Zeng 曾醒 - 个人视图" guid="{F52FD1CD-C9F9-411A-82A2-AC58001253B0}" mergeInterval="0" personalView="1" maximized="1" xWindow="-11" yWindow="-11" windowWidth="2902" windowHeight="1585" tabRatio="849" activeSheetId="1"/>
    <customWorkbookView name="Ke Zhou 周科 - 个人视图" guid="{DD6CB69E-579A-474E-AD52-D4A9062E7832}" mergeInterval="0" personalView="1" maximized="1" xWindow="-8" yWindow="-8" windowWidth="1936" windowHeight="1056" tabRatio="849" activeSheetId="31" showComments="commIndAndComment"/>
    <customWorkbookView name="Qi Yang 杨琪 - 个人视图" guid="{2C3FCAA7-87BD-4830-9CEE-C2279ACAC734}" mergeInterval="0" personalView="1" maximized="1" xWindow="-8" yWindow="-8" windowWidth="1936" windowHeight="1056" tabRatio="849" activeSheetId="15"/>
    <customWorkbookView name="xuhua.deng - 个人视图" guid="{1CD920D7-030C-4079-910D-7F949B4EFCEA}" mergeInterval="0" personalView="1" maximized="1" xWindow="-8" yWindow="-8" windowWidth="1616" windowHeight="876" tabRatio="849" activeSheetId="1"/>
    <customWorkbookView name="chunlan_xing - Personal View" guid="{0CF6DCD8-25B3-4E93-A281-B3E9163A7430}" mergeInterval="0" personalView="1" maximized="1" xWindow="1" yWindow="1" windowWidth="1600" windowHeight="680" tabRatio="849" activeSheetId="65"/>
    <customWorkbookView name="hao_xu - Personal View" guid="{C529C456-D2A3-4F0E-8FDD-14BEC6A66AA0}" mergeInterval="0" personalView="1" maximized="1" xWindow="1" yWindow="1" windowWidth="1600" windowHeight="682" tabRatio="849" activeSheetId="44" showComments="commIndAndComment"/>
    <customWorkbookView name="xuhua_deng - Personal View" guid="{E08E1B1E-28FA-48E4-A2C8-336CA07228AF}" mergeInterval="0" personalView="1" maximized="1" xWindow="1" yWindow="1" windowWidth="1600" windowHeight="680" tabRatio="849" activeSheetId="1" showComments="commIndAndComment"/>
    <customWorkbookView name="Qianqian Lv - 个人视图" guid="{C7DE87C5-E97C-4EF1-BACB-77DADAF05146}" mergeInterval="0" personalView="1" maximized="1" xWindow="-8" yWindow="-8" windowWidth="1616" windowHeight="876" tabRatio="849" activeSheetId="3"/>
    <customWorkbookView name="Yang Yikun 杨宜坤 - 个人视图" guid="{564FA703-1B6C-405D-9AF6-8C930F8DB9A8}" mergeInterval="0" personalView="1" maximized="1" xWindow="-11" yWindow="-11" windowWidth="1942" windowHeight="1046" tabRatio="849" activeSheetId="57"/>
    <customWorkbookView name="Rongqin Xie 谢荣钦 - 个人视图" guid="{7F529FCE-0654-472E-98F4-083CD47C5777}" mergeInterval="0" personalView="1" maximized="1" xWindow="-11" yWindow="-11" windowWidth="1942" windowHeight="1046" tabRatio="849" activeSheetId="37"/>
    <customWorkbookView name="xin.wang - 个人视图" guid="{C5BAFE3E-719A-4A6D-864A-987543BE22CD}" mergeInterval="0" personalView="1" maximized="1" xWindow="-8" yWindow="-8" windowWidth="1936" windowHeight="1056" tabRatio="849" activeSheetId="39"/>
    <customWorkbookView name="Shasha Shi 石莎莎 - 个人视图" guid="{688943BB-BF34-4821-9BB8-4F0C0CC40ADA}" mergeInterval="0" personalView="1" maximized="1" xWindow="-11" yWindow="-11" windowWidth="1942" windowHeight="1046" tabRatio="849" activeSheetId="69"/>
    <customWorkbookView name="Lirui Fan 范丽蕊 - 个人视图" guid="{F9C70793-296D-4A94-A7B6-1A0A490D516C}" mergeInterval="0" personalView="1" maximized="1" xWindow="-11" yWindow="-11" windowWidth="2902" windowHeight="1585" tabRatio="849" activeSheetId="35"/>
    <customWorkbookView name="Wenyang Yuan 苑文洋 - 个人视图" guid="{262D3C59-0F75-4E36-8540-422D339E4A30}" mergeInterval="0" personalView="1" maximized="1" xWindow="-11" yWindow="-11" windowWidth="1942" windowHeight="1046" tabRatio="849" activeSheetId="7"/>
    <customWorkbookView name="yixuan.zhang - 个人视图" guid="{542A9533-2ED1-4FE5-AA97-4E8B5E2254F9}" mergeInterval="0" personalView="1" maximized="1" xWindow="-11" yWindow="-11" windowWidth="1942" windowHeight="1046" tabRatio="849" activeSheetId="13"/>
    <customWorkbookView name="Jinjin Wang 王金金 - 个人视图" guid="{6E3ADFDF-9BC6-4CA1-BD12-7E86FF7A6CCD}" mergeInterval="0" personalView="1" maximized="1" xWindow="-11" yWindow="-11" windowWidth="2902" windowHeight="1585" tabRatio="849" activeSheetId="1"/>
    <customWorkbookView name="Yang Li 李扬 - 个人视图" guid="{16D31944-8AA9-4646-8CD2-C81EC8259013}" mergeInterval="0" personalView="1" maximized="1" xWindow="-11" yWindow="-11" windowWidth="2902" windowHeight="1585" tabRatio="849" activeSheetId="60"/>
    <customWorkbookView name="Xia Yan 夏妍 - 个人视图" guid="{D91DD750-48F2-4D19-A653-1C25386AD393}" mergeInterval="0" personalView="1" maximized="1" xWindow="-11" yWindow="-11" windowWidth="2902" windowHeight="1585" tabRatio="849" activeSheetId="49"/>
    <customWorkbookView name="金藜勤 - 个人视图" guid="{D4C65735-E0DF-4886-8A92-1B419579BDF9}" mergeInterval="0" personalView="1" maximized="1" xWindow="-2891" yWindow="-11" windowWidth="2902" windowHeight="1582" tabRatio="849" activeSheetId="1"/>
  </customWorkbookViews>
</workbook>
</file>

<file path=xl/calcChain.xml><?xml version="1.0" encoding="utf-8"?>
<calcChain xmlns="http://schemas.openxmlformats.org/spreadsheetml/2006/main">
  <c r="A32" i="28" l="1"/>
  <c r="H26" i="26"/>
  <c r="H25" i="26"/>
  <c r="H21" i="26"/>
  <c r="H20" i="26"/>
  <c r="H19" i="26"/>
  <c r="H18" i="26"/>
  <c r="A9" i="20"/>
  <c r="H52" i="18"/>
  <c r="H51" i="18"/>
  <c r="H50" i="18"/>
  <c r="H43" i="18"/>
  <c r="H41" i="18"/>
  <c r="H40" i="18"/>
  <c r="H31" i="18"/>
  <c r="H30" i="18"/>
  <c r="H29" i="18"/>
  <c r="H28" i="18"/>
  <c r="H27" i="18"/>
  <c r="H26" i="18"/>
  <c r="H22" i="18"/>
  <c r="H21" i="18"/>
  <c r="H20" i="18"/>
  <c r="A8" i="17"/>
  <c r="H30" i="15"/>
  <c r="H29" i="15"/>
  <c r="H27" i="15"/>
  <c r="H24" i="15"/>
  <c r="H23" i="15"/>
  <c r="H22" i="15"/>
  <c r="H21" i="15"/>
  <c r="H20" i="15"/>
  <c r="H46" i="7"/>
  <c r="H41" i="7"/>
  <c r="H40" i="7"/>
  <c r="H33" i="7"/>
  <c r="H32" i="7"/>
  <c r="H29" i="7"/>
  <c r="H24" i="7"/>
  <c r="H23" i="7"/>
  <c r="H20" i="7"/>
  <c r="H19" i="7"/>
  <c r="J45" i="57"/>
  <c r="J44" i="57"/>
  <c r="J43" i="57"/>
  <c r="J42" i="57"/>
  <c r="J41" i="57"/>
  <c r="J40" i="57"/>
  <c r="J39" i="57"/>
  <c r="J38" i="57"/>
  <c r="J37" i="57"/>
  <c r="J36" i="57"/>
  <c r="J35" i="57"/>
  <c r="J34" i="57"/>
  <c r="J33" i="57"/>
  <c r="J32" i="57"/>
  <c r="J31" i="57"/>
  <c r="J30" i="57"/>
  <c r="J29" i="57"/>
  <c r="J28" i="57"/>
  <c r="J27" i="57"/>
  <c r="J26" i="57"/>
  <c r="J25" i="57"/>
  <c r="J24" i="57"/>
  <c r="J23" i="57"/>
  <c r="J22" i="57"/>
  <c r="J21" i="57"/>
  <c r="J20" i="57"/>
  <c r="J19" i="57"/>
  <c r="J18" i="57"/>
  <c r="J17" i="57"/>
  <c r="J16" i="57"/>
  <c r="J15" i="57"/>
  <c r="J14" i="57"/>
  <c r="J22" i="88"/>
  <c r="J21" i="88"/>
  <c r="J20" i="88"/>
  <c r="J19" i="88"/>
  <c r="J18" i="88"/>
  <c r="J17" i="88"/>
  <c r="J16" i="88"/>
  <c r="J15" i="88"/>
  <c r="J14" i="88"/>
  <c r="J45" i="55"/>
  <c r="J44" i="55"/>
  <c r="J43" i="55"/>
  <c r="J42" i="55"/>
  <c r="J41" i="55"/>
  <c r="J40" i="55"/>
  <c r="J39" i="55"/>
  <c r="J38" i="55"/>
  <c r="J37" i="55"/>
  <c r="J36" i="55"/>
  <c r="J35" i="55"/>
  <c r="J34" i="55"/>
  <c r="J33" i="55"/>
  <c r="J32" i="55"/>
  <c r="J31" i="55"/>
  <c r="J30" i="55"/>
  <c r="J29" i="55"/>
  <c r="J28" i="55"/>
  <c r="J27" i="55"/>
  <c r="J26" i="55"/>
  <c r="J25" i="55"/>
  <c r="J24" i="55"/>
  <c r="J23" i="55"/>
  <c r="J22" i="55"/>
  <c r="J21" i="55"/>
  <c r="J20" i="55"/>
  <c r="J19" i="55"/>
  <c r="J18" i="55"/>
  <c r="J17" i="55"/>
  <c r="J16" i="55"/>
  <c r="J15" i="55"/>
  <c r="J14" i="55"/>
  <c r="J24" i="87"/>
  <c r="J23" i="87"/>
  <c r="J22" i="87"/>
  <c r="J21" i="87"/>
  <c r="J20" i="87"/>
  <c r="J19" i="87"/>
  <c r="J18" i="87"/>
  <c r="J17" i="87"/>
  <c r="J16" i="87"/>
  <c r="J15" i="87"/>
  <c r="J14" i="87"/>
  <c r="J42" i="52"/>
  <c r="J41" i="52"/>
  <c r="J40" i="52"/>
  <c r="J39" i="52"/>
  <c r="J38" i="52"/>
  <c r="J37" i="52"/>
  <c r="J36" i="52"/>
  <c r="J35" i="52"/>
  <c r="J34" i="52"/>
  <c r="J33" i="52"/>
  <c r="J32" i="52"/>
  <c r="J31" i="52"/>
  <c r="J30" i="52"/>
  <c r="J29" i="52"/>
  <c r="J28" i="52"/>
  <c r="J27" i="52"/>
  <c r="J26" i="52"/>
  <c r="J25" i="52"/>
  <c r="J24" i="52"/>
  <c r="J23" i="52"/>
  <c r="J22" i="52"/>
  <c r="J21" i="52"/>
  <c r="J20" i="52"/>
  <c r="J19" i="52"/>
  <c r="J18" i="52"/>
  <c r="J17" i="52"/>
  <c r="J16" i="52"/>
  <c r="J15" i="52"/>
  <c r="J14" i="52"/>
  <c r="J21" i="83"/>
  <c r="J20" i="83"/>
  <c r="J19" i="83"/>
  <c r="J18" i="83"/>
  <c r="J17" i="83"/>
  <c r="J16" i="83"/>
  <c r="J15" i="83"/>
  <c r="J14" i="83"/>
  <c r="J20" i="85"/>
  <c r="J19" i="85"/>
  <c r="J18" i="85"/>
  <c r="J17" i="85"/>
  <c r="J16" i="85"/>
  <c r="J15" i="85"/>
  <c r="J14" i="85"/>
  <c r="J22" i="86"/>
  <c r="J21" i="86"/>
  <c r="J20" i="86"/>
  <c r="J19" i="86"/>
  <c r="J18" i="86"/>
  <c r="J17" i="86"/>
  <c r="J16" i="86"/>
  <c r="J15" i="86"/>
  <c r="J14" i="86"/>
  <c r="J23" i="84"/>
  <c r="J22" i="84"/>
  <c r="J21" i="84"/>
  <c r="J20" i="84"/>
  <c r="J19" i="84"/>
  <c r="J18" i="84"/>
  <c r="J17" i="84"/>
  <c r="J16" i="84"/>
  <c r="J15" i="84"/>
  <c r="J14" i="84"/>
  <c r="J24" i="50"/>
  <c r="J23" i="50"/>
  <c r="J22" i="50"/>
  <c r="J21" i="50"/>
  <c r="J20" i="50"/>
  <c r="J19" i="50"/>
  <c r="J18" i="50"/>
  <c r="J17" i="50"/>
  <c r="J16" i="50"/>
  <c r="J15" i="50"/>
  <c r="J14" i="50"/>
  <c r="J48" i="49"/>
  <c r="J47" i="49"/>
  <c r="J46" i="49"/>
  <c r="J45" i="49"/>
  <c r="J44" i="49"/>
  <c r="J43" i="49"/>
  <c r="J42" i="49"/>
  <c r="J41" i="49"/>
  <c r="J40" i="49"/>
  <c r="J39" i="49"/>
  <c r="J38" i="49"/>
  <c r="J37" i="49"/>
  <c r="J36" i="49"/>
  <c r="J35" i="49"/>
  <c r="J34" i="49"/>
  <c r="J33" i="49"/>
  <c r="J32" i="49"/>
  <c r="J31" i="49"/>
  <c r="J30" i="49"/>
  <c r="J29" i="49"/>
  <c r="J28" i="49"/>
  <c r="J27" i="49"/>
  <c r="J26" i="49"/>
  <c r="J25" i="49"/>
  <c r="J24" i="49"/>
  <c r="J23" i="49"/>
  <c r="J22" i="49"/>
  <c r="J21" i="49"/>
  <c r="J20" i="49"/>
  <c r="J19" i="49"/>
  <c r="J18" i="49"/>
  <c r="J17" i="49"/>
  <c r="J16" i="49"/>
  <c r="J15" i="49"/>
  <c r="J14" i="49"/>
  <c r="J33" i="82"/>
  <c r="J32" i="82"/>
  <c r="J31" i="82"/>
  <c r="J30" i="82"/>
  <c r="J29" i="82"/>
  <c r="J28" i="82"/>
  <c r="J27" i="82"/>
  <c r="J26" i="82"/>
  <c r="J25" i="82"/>
  <c r="J24" i="82"/>
  <c r="J23" i="82"/>
  <c r="J22" i="82"/>
  <c r="J21" i="82"/>
  <c r="J20" i="82"/>
  <c r="J19" i="82"/>
  <c r="J18" i="82"/>
  <c r="J17" i="82"/>
  <c r="J16" i="82"/>
  <c r="J15" i="82"/>
  <c r="J14" i="82"/>
  <c r="J48" i="81"/>
  <c r="J47" i="81"/>
  <c r="J46" i="81"/>
  <c r="J45" i="81"/>
  <c r="J44" i="81"/>
  <c r="J43" i="81"/>
  <c r="J42" i="81"/>
  <c r="J41" i="81"/>
  <c r="J40" i="81"/>
  <c r="J39" i="81"/>
  <c r="J38" i="81"/>
  <c r="J37" i="81"/>
  <c r="J36" i="81"/>
  <c r="J35" i="81"/>
  <c r="J34" i="81"/>
  <c r="J33" i="81"/>
  <c r="J32" i="81"/>
  <c r="J31" i="81"/>
  <c r="J30" i="81"/>
  <c r="J29" i="81"/>
  <c r="J28" i="81"/>
  <c r="J27" i="81"/>
  <c r="J26" i="81"/>
  <c r="J25" i="81"/>
  <c r="J24" i="81"/>
  <c r="J23" i="81"/>
  <c r="J22" i="81"/>
  <c r="J21" i="81"/>
  <c r="J20" i="81"/>
  <c r="J19" i="81"/>
  <c r="J18" i="81"/>
  <c r="J17" i="81"/>
  <c r="J16" i="81"/>
  <c r="J15" i="81"/>
  <c r="J14" i="81"/>
  <c r="J24" i="47"/>
  <c r="J23" i="47"/>
  <c r="J22" i="47"/>
  <c r="J21" i="47"/>
  <c r="J20" i="47"/>
  <c r="J19" i="47"/>
  <c r="J18" i="47"/>
  <c r="J17" i="47"/>
  <c r="J16" i="47"/>
  <c r="J15" i="47"/>
  <c r="J14" i="47"/>
  <c r="J32" i="80"/>
  <c r="J31" i="80"/>
  <c r="J30" i="80"/>
  <c r="J29" i="80"/>
  <c r="J28" i="80"/>
  <c r="J27" i="80"/>
  <c r="J26" i="80"/>
  <c r="J25" i="80"/>
  <c r="J24" i="80"/>
  <c r="J23" i="80"/>
  <c r="J22" i="80"/>
  <c r="J21" i="80"/>
  <c r="J20" i="80"/>
  <c r="J19" i="80"/>
  <c r="J18" i="80"/>
  <c r="J17" i="80"/>
  <c r="J16" i="80"/>
  <c r="J15" i="80"/>
  <c r="J14" i="80"/>
  <c r="J39" i="44"/>
  <c r="J38" i="44"/>
  <c r="J37" i="44"/>
  <c r="J36" i="44"/>
  <c r="J35" i="44"/>
  <c r="J34" i="44"/>
  <c r="J33" i="44"/>
  <c r="J32" i="44"/>
  <c r="J31" i="44"/>
  <c r="J30" i="44"/>
  <c r="J29" i="44"/>
  <c r="J28" i="44"/>
  <c r="J27" i="44"/>
  <c r="J26" i="44"/>
  <c r="J25" i="44"/>
  <c r="J24" i="44"/>
  <c r="J23" i="44"/>
  <c r="J22" i="44"/>
  <c r="J21" i="44"/>
  <c r="J20" i="44"/>
  <c r="J19" i="44"/>
  <c r="J18" i="44"/>
  <c r="J17" i="44"/>
  <c r="J16" i="44"/>
  <c r="J15" i="44"/>
  <c r="J14" i="44"/>
  <c r="J38" i="79"/>
  <c r="J37" i="79"/>
  <c r="J36" i="79"/>
  <c r="J35" i="79"/>
  <c r="J34" i="79"/>
  <c r="J33" i="79"/>
  <c r="J32" i="79"/>
  <c r="J31" i="79"/>
  <c r="J30" i="79"/>
  <c r="J29" i="79"/>
  <c r="J28" i="79"/>
  <c r="J27" i="79"/>
  <c r="J26" i="79"/>
  <c r="J25" i="79"/>
  <c r="J24" i="79"/>
  <c r="J23" i="79"/>
  <c r="J22" i="79"/>
  <c r="J21" i="79"/>
  <c r="J20" i="79"/>
  <c r="J19" i="79"/>
  <c r="J18" i="79"/>
  <c r="J17" i="79"/>
  <c r="J16" i="79"/>
  <c r="J15" i="79"/>
  <c r="J14" i="79"/>
  <c r="J20" i="78"/>
  <c r="J19" i="78"/>
  <c r="J18" i="78"/>
  <c r="J17" i="78"/>
  <c r="J16" i="78"/>
  <c r="J15" i="78"/>
  <c r="J14" i="78"/>
  <c r="J44" i="43"/>
  <c r="J43" i="43"/>
  <c r="J42" i="43"/>
  <c r="J41" i="43"/>
  <c r="J40" i="43"/>
  <c r="J39" i="43"/>
  <c r="J38" i="43"/>
  <c r="J37" i="43"/>
  <c r="J36" i="43"/>
  <c r="J35" i="43"/>
  <c r="H35" i="43"/>
  <c r="J34" i="43"/>
  <c r="H34" i="43"/>
  <c r="J33" i="43"/>
  <c r="J32" i="43"/>
  <c r="J31" i="43"/>
  <c r="J30" i="43"/>
  <c r="J29" i="43"/>
  <c r="J28" i="43"/>
  <c r="J27" i="43"/>
  <c r="J26" i="43"/>
  <c r="J25" i="43"/>
  <c r="J24" i="43"/>
  <c r="J23" i="43"/>
  <c r="J22" i="43"/>
  <c r="J21" i="43"/>
  <c r="J20" i="43"/>
  <c r="J19" i="43"/>
  <c r="J18" i="43"/>
  <c r="J17" i="43"/>
  <c r="J16" i="43"/>
  <c r="J15" i="43"/>
  <c r="J14" i="43"/>
  <c r="A10" i="41"/>
  <c r="H59" i="40"/>
  <c r="J56" i="40"/>
  <c r="J55" i="40"/>
  <c r="J54" i="40"/>
  <c r="J53" i="40"/>
  <c r="J52" i="40"/>
  <c r="J51" i="40"/>
  <c r="J50" i="40"/>
  <c r="J49" i="40"/>
  <c r="J48" i="40"/>
  <c r="J47" i="40"/>
  <c r="J46" i="40"/>
  <c r="J45" i="40"/>
  <c r="J44" i="40"/>
  <c r="H44" i="40"/>
  <c r="J43" i="40"/>
  <c r="H43" i="40"/>
  <c r="J42" i="40"/>
  <c r="J41" i="40"/>
  <c r="H41" i="40"/>
  <c r="J40" i="40"/>
  <c r="H40" i="40"/>
  <c r="J39" i="40"/>
  <c r="J38" i="40"/>
  <c r="J37" i="40"/>
  <c r="J36" i="40"/>
  <c r="H36" i="40"/>
  <c r="J35" i="40"/>
  <c r="J34" i="40"/>
  <c r="J33" i="40"/>
  <c r="J32" i="40"/>
  <c r="J31" i="40"/>
  <c r="H31" i="40"/>
  <c r="J30" i="40"/>
  <c r="H30" i="40"/>
  <c r="J29" i="40"/>
  <c r="J28" i="40"/>
  <c r="J27" i="40"/>
  <c r="J26" i="40"/>
  <c r="J25" i="40"/>
  <c r="J24" i="40"/>
  <c r="H24" i="40"/>
  <c r="J23" i="40"/>
  <c r="J22" i="40"/>
  <c r="H22" i="40"/>
  <c r="J21" i="40"/>
  <c r="J20" i="40"/>
  <c r="J19" i="40"/>
  <c r="J18" i="40"/>
  <c r="J17" i="40"/>
  <c r="J16" i="40"/>
  <c r="J15" i="40"/>
  <c r="J14" i="40"/>
  <c r="J34" i="77"/>
  <c r="J33" i="77"/>
  <c r="J32" i="77"/>
  <c r="J31" i="77"/>
  <c r="J30" i="77"/>
  <c r="J29" i="77"/>
  <c r="J28" i="77"/>
  <c r="J27" i="77"/>
  <c r="J26" i="77"/>
  <c r="J25" i="77"/>
  <c r="J24" i="77"/>
  <c r="J23" i="77"/>
  <c r="J22" i="77"/>
  <c r="J21" i="77"/>
  <c r="J20" i="77"/>
  <c r="J19" i="77"/>
  <c r="J18" i="77"/>
  <c r="J17" i="77"/>
  <c r="J16" i="77"/>
  <c r="J15" i="77"/>
  <c r="J14" i="77"/>
  <c r="A14" i="38"/>
  <c r="J39" i="37"/>
  <c r="H39" i="37"/>
  <c r="J38" i="37"/>
  <c r="J37" i="37"/>
  <c r="H37" i="37"/>
  <c r="J36" i="37"/>
  <c r="J35" i="37"/>
  <c r="H35" i="37"/>
  <c r="J34" i="37"/>
  <c r="H34" i="37"/>
  <c r="J33" i="37"/>
  <c r="J32" i="37"/>
  <c r="J31" i="37"/>
  <c r="J30" i="37"/>
  <c r="J29" i="37"/>
  <c r="H29" i="37"/>
  <c r="J28" i="37"/>
  <c r="J27" i="37"/>
  <c r="J26" i="37"/>
  <c r="H26" i="37"/>
  <c r="J25" i="37"/>
  <c r="J24" i="37"/>
  <c r="J23" i="37"/>
  <c r="J22" i="37"/>
  <c r="J21" i="37"/>
  <c r="H21" i="37"/>
  <c r="J20" i="37"/>
  <c r="H20" i="37"/>
  <c r="J19" i="37"/>
  <c r="J18" i="37"/>
  <c r="J17" i="37"/>
  <c r="J16" i="37"/>
  <c r="J15" i="37"/>
  <c r="J14" i="37"/>
  <c r="J51" i="76"/>
  <c r="J50" i="76"/>
  <c r="J49" i="76"/>
  <c r="J48" i="76"/>
  <c r="J47" i="76"/>
  <c r="J46" i="76"/>
  <c r="J45" i="76"/>
  <c r="J44" i="76"/>
  <c r="J43" i="76"/>
  <c r="J42" i="76"/>
  <c r="J41" i="76"/>
  <c r="J40" i="76"/>
  <c r="J39" i="76"/>
  <c r="J38" i="76"/>
  <c r="J37" i="76"/>
  <c r="J36" i="76"/>
  <c r="J35" i="76"/>
  <c r="J34" i="76"/>
  <c r="J33" i="76"/>
  <c r="J32" i="76"/>
  <c r="J31" i="76"/>
  <c r="J30" i="76"/>
  <c r="J29" i="76"/>
  <c r="J28" i="76"/>
  <c r="J27" i="76"/>
  <c r="J26" i="76"/>
  <c r="J25" i="76"/>
  <c r="J24" i="76"/>
  <c r="J23" i="76"/>
  <c r="J22" i="76"/>
  <c r="J21" i="76"/>
  <c r="J20" i="76"/>
  <c r="J19" i="76"/>
  <c r="J18" i="76"/>
  <c r="J17" i="76"/>
  <c r="J16" i="76"/>
  <c r="J15" i="76"/>
  <c r="J14" i="76"/>
  <c r="J47" i="75"/>
  <c r="J46" i="75"/>
  <c r="J45" i="75"/>
  <c r="J44" i="75"/>
  <c r="J43" i="75"/>
  <c r="J42" i="75"/>
  <c r="J41" i="75"/>
  <c r="J40" i="75"/>
  <c r="J39" i="75"/>
  <c r="J38" i="75"/>
  <c r="J37" i="75"/>
  <c r="J36" i="75"/>
  <c r="J35" i="75"/>
  <c r="J34" i="75"/>
  <c r="J33" i="75"/>
  <c r="J32" i="75"/>
  <c r="J31" i="75"/>
  <c r="J30" i="75"/>
  <c r="J29" i="75"/>
  <c r="J28" i="75"/>
  <c r="J27" i="75"/>
  <c r="J26" i="75"/>
  <c r="J25" i="75"/>
  <c r="J24" i="75"/>
  <c r="J23" i="75"/>
  <c r="J22" i="75"/>
  <c r="J21" i="75"/>
  <c r="J20" i="75"/>
  <c r="J19" i="75"/>
  <c r="J18" i="75"/>
  <c r="J17" i="75"/>
  <c r="J16" i="75"/>
  <c r="J15" i="75"/>
  <c r="J14" i="75"/>
  <c r="J55" i="74"/>
  <c r="J54" i="74"/>
  <c r="J53" i="74"/>
  <c r="J52" i="74"/>
  <c r="J51" i="74"/>
  <c r="J50" i="74"/>
  <c r="J49" i="74"/>
  <c r="J48" i="74"/>
  <c r="J47" i="74"/>
  <c r="J46" i="74"/>
  <c r="J45" i="74"/>
  <c r="J44" i="74"/>
  <c r="J43" i="74"/>
  <c r="J42" i="74"/>
  <c r="J41" i="74"/>
  <c r="J40" i="74"/>
  <c r="J39" i="74"/>
  <c r="J38" i="74"/>
  <c r="J37" i="74"/>
  <c r="J36" i="74"/>
  <c r="J35" i="74"/>
  <c r="J34" i="74"/>
  <c r="J33" i="74"/>
  <c r="J32" i="74"/>
  <c r="J31" i="74"/>
  <c r="J30" i="74"/>
  <c r="J29" i="74"/>
  <c r="J28" i="74"/>
  <c r="J27" i="74"/>
  <c r="J26" i="74"/>
  <c r="J25" i="74"/>
  <c r="J24" i="74"/>
  <c r="J23" i="74"/>
  <c r="J22" i="74"/>
  <c r="J21" i="74"/>
  <c r="J20" i="74"/>
  <c r="J19" i="74"/>
  <c r="J18" i="74"/>
  <c r="J17" i="74"/>
  <c r="J16" i="74"/>
  <c r="J15" i="74"/>
  <c r="J14" i="74"/>
  <c r="J48" i="73"/>
  <c r="J47" i="73"/>
  <c r="J46" i="73"/>
  <c r="J45" i="73"/>
  <c r="J44" i="73"/>
  <c r="J43" i="73"/>
  <c r="J42" i="73"/>
  <c r="J41" i="73"/>
  <c r="J40" i="73"/>
  <c r="J39" i="73"/>
  <c r="J38" i="73"/>
  <c r="J37" i="73"/>
  <c r="J36" i="73"/>
  <c r="J35" i="73"/>
  <c r="J34" i="73"/>
  <c r="J33" i="73"/>
  <c r="J32" i="73"/>
  <c r="J31" i="73"/>
  <c r="J30" i="73"/>
  <c r="J29" i="73"/>
  <c r="J28" i="73"/>
  <c r="J27" i="73"/>
  <c r="J26" i="73"/>
  <c r="J25" i="73"/>
  <c r="J24" i="73"/>
  <c r="J23" i="73"/>
  <c r="J22" i="73"/>
  <c r="J21" i="73"/>
  <c r="J20" i="73"/>
  <c r="J19" i="73"/>
  <c r="J18" i="73"/>
  <c r="J17" i="73"/>
  <c r="J16" i="73"/>
  <c r="J15" i="73"/>
  <c r="J14" i="73"/>
  <c r="J56" i="35"/>
  <c r="J55" i="35"/>
  <c r="J54" i="35"/>
  <c r="J53" i="35"/>
  <c r="J52" i="35"/>
  <c r="J51" i="35"/>
  <c r="J50" i="35"/>
  <c r="J49" i="35"/>
  <c r="J48" i="35"/>
  <c r="J47" i="35"/>
  <c r="J46" i="35"/>
  <c r="J45" i="35"/>
  <c r="J44" i="35"/>
  <c r="J43" i="35"/>
  <c r="J42" i="35"/>
  <c r="J41" i="35"/>
  <c r="J40" i="35"/>
  <c r="J39" i="35"/>
  <c r="J38" i="35"/>
  <c r="J37" i="35"/>
  <c r="J36" i="35"/>
  <c r="J35" i="35"/>
  <c r="J34" i="35"/>
  <c r="J33" i="35"/>
  <c r="J32" i="35"/>
  <c r="J31" i="35"/>
  <c r="J30" i="35"/>
  <c r="J29" i="35"/>
  <c r="J28" i="35"/>
  <c r="J27" i="35"/>
  <c r="J26" i="35"/>
  <c r="J25" i="35"/>
  <c r="J24" i="35"/>
  <c r="J23" i="35"/>
  <c r="J22" i="35"/>
  <c r="J21" i="35"/>
  <c r="J20" i="35"/>
  <c r="J19" i="35"/>
  <c r="J18" i="35"/>
  <c r="J17" i="35"/>
  <c r="J16" i="35"/>
  <c r="J15" i="35"/>
  <c r="J14" i="35"/>
  <c r="J51" i="72"/>
  <c r="J50" i="72"/>
  <c r="J49" i="72"/>
  <c r="J48" i="72"/>
  <c r="J47" i="72"/>
  <c r="J46" i="72"/>
  <c r="J45" i="72"/>
  <c r="J44" i="72"/>
  <c r="J43" i="72"/>
  <c r="J42" i="72"/>
  <c r="J41" i="72"/>
  <c r="J40" i="72"/>
  <c r="J39" i="72"/>
  <c r="J38" i="72"/>
  <c r="J37" i="72"/>
  <c r="J36" i="72"/>
  <c r="J35" i="72"/>
  <c r="J34" i="72"/>
  <c r="J33" i="72"/>
  <c r="J32" i="72"/>
  <c r="J31" i="72"/>
  <c r="J30" i="72"/>
  <c r="J29" i="72"/>
  <c r="J28" i="72"/>
  <c r="J27" i="72"/>
  <c r="J26" i="72"/>
  <c r="J25" i="72"/>
  <c r="J24" i="72"/>
  <c r="J23" i="72"/>
  <c r="J22" i="72"/>
  <c r="J21" i="72"/>
  <c r="J20" i="72"/>
  <c r="J19" i="72"/>
  <c r="J18" i="72"/>
  <c r="J17" i="72"/>
  <c r="J16" i="72"/>
  <c r="J15" i="72"/>
  <c r="J14" i="72"/>
  <c r="A63" i="34"/>
  <c r="A67" i="33"/>
  <c r="H61" i="31"/>
  <c r="H60" i="31"/>
  <c r="H59" i="31"/>
  <c r="J58" i="31"/>
  <c r="J57" i="31"/>
  <c r="J56" i="31"/>
  <c r="J55" i="31"/>
  <c r="J54" i="31"/>
  <c r="J53" i="31"/>
  <c r="J52" i="31"/>
  <c r="J51" i="31"/>
  <c r="H51" i="31"/>
  <c r="J50" i="31"/>
  <c r="J49" i="31"/>
  <c r="H49" i="31"/>
  <c r="J48" i="31"/>
  <c r="H48" i="31"/>
  <c r="J47" i="31"/>
  <c r="J46" i="31"/>
  <c r="J45" i="31"/>
  <c r="J44" i="31"/>
  <c r="J43" i="31"/>
  <c r="J42" i="31"/>
  <c r="J41" i="31"/>
  <c r="J40" i="31"/>
  <c r="H40" i="31"/>
  <c r="J39" i="31"/>
  <c r="J38" i="31"/>
  <c r="H38" i="31"/>
  <c r="J37" i="31"/>
  <c r="H37" i="31"/>
  <c r="J36" i="31"/>
  <c r="H36" i="31"/>
  <c r="J35" i="31"/>
  <c r="J34" i="31"/>
  <c r="J33" i="31"/>
  <c r="J32" i="31"/>
  <c r="J31" i="31"/>
  <c r="H31" i="31"/>
  <c r="J30" i="31"/>
  <c r="J29" i="31"/>
  <c r="J28" i="31"/>
  <c r="H28" i="31"/>
  <c r="J27" i="31"/>
  <c r="H27" i="31"/>
  <c r="J26" i="31"/>
  <c r="H26" i="31"/>
  <c r="J25" i="31"/>
  <c r="H25" i="31"/>
  <c r="J24" i="31"/>
  <c r="J23" i="31"/>
  <c r="H23" i="31"/>
  <c r="J22" i="31"/>
  <c r="H22" i="31"/>
  <c r="J21" i="31"/>
  <c r="H21" i="31"/>
  <c r="J20" i="31"/>
  <c r="H20" i="31"/>
  <c r="J19" i="31"/>
  <c r="J18" i="31"/>
  <c r="J17" i="31"/>
  <c r="J16" i="31"/>
  <c r="J15" i="31"/>
  <c r="J14" i="31"/>
  <c r="J43" i="29"/>
  <c r="J42" i="29"/>
  <c r="J41" i="29"/>
  <c r="J40" i="29"/>
  <c r="J39" i="29"/>
  <c r="J38" i="29"/>
  <c r="H38" i="29"/>
  <c r="J37" i="29"/>
  <c r="H37" i="29"/>
  <c r="J36" i="29"/>
  <c r="J35" i="29"/>
  <c r="J34" i="29"/>
  <c r="J33" i="29"/>
  <c r="J32" i="29"/>
  <c r="J31" i="29"/>
  <c r="J30" i="29"/>
  <c r="J29" i="29"/>
  <c r="J28" i="29"/>
  <c r="J27" i="29"/>
  <c r="J26" i="29"/>
  <c r="J25" i="29"/>
  <c r="J24" i="29"/>
  <c r="J23" i="29"/>
  <c r="J22" i="29"/>
  <c r="J21" i="29"/>
  <c r="J20" i="29"/>
  <c r="J19" i="29"/>
  <c r="J18" i="29"/>
  <c r="J17" i="29"/>
  <c r="J16" i="29"/>
  <c r="J15" i="29"/>
  <c r="J14" i="29"/>
  <c r="J33" i="26"/>
  <c r="J32" i="26"/>
  <c r="J31" i="26"/>
  <c r="J30" i="26"/>
  <c r="J29" i="26"/>
  <c r="J28" i="26"/>
  <c r="J27" i="26"/>
  <c r="J26" i="26"/>
  <c r="J25" i="26"/>
  <c r="J24" i="26"/>
  <c r="J23" i="26"/>
  <c r="J22" i="26"/>
  <c r="J21" i="26"/>
  <c r="J20" i="26"/>
  <c r="J19" i="26"/>
  <c r="J18" i="26"/>
  <c r="J17" i="26"/>
  <c r="J16" i="26"/>
  <c r="J15" i="26"/>
  <c r="J14" i="26"/>
  <c r="J39" i="71"/>
  <c r="J38" i="71"/>
  <c r="J37" i="71"/>
  <c r="J36" i="71"/>
  <c r="J35" i="71"/>
  <c r="J34" i="71"/>
  <c r="J33" i="71"/>
  <c r="J32" i="71"/>
  <c r="J31" i="71"/>
  <c r="J30" i="71"/>
  <c r="J29" i="71"/>
  <c r="J28" i="71"/>
  <c r="J27" i="71"/>
  <c r="J26" i="71"/>
  <c r="J25" i="71"/>
  <c r="J24" i="71"/>
  <c r="J23" i="71"/>
  <c r="J22" i="71"/>
  <c r="J21" i="71"/>
  <c r="J20" i="71"/>
  <c r="J19" i="71"/>
  <c r="J18" i="71"/>
  <c r="J17" i="71"/>
  <c r="J16" i="71"/>
  <c r="J15" i="71"/>
  <c r="J14" i="71"/>
  <c r="J40" i="23"/>
  <c r="J39" i="23"/>
  <c r="J38" i="23"/>
  <c r="J37" i="23"/>
  <c r="J36" i="23"/>
  <c r="J35" i="23"/>
  <c r="J34" i="23"/>
  <c r="J33" i="23"/>
  <c r="J32" i="23"/>
  <c r="J31" i="23"/>
  <c r="J30" i="23"/>
  <c r="J29" i="23"/>
  <c r="J28" i="23"/>
  <c r="J27" i="23"/>
  <c r="J26" i="23"/>
  <c r="J25" i="23"/>
  <c r="J24" i="23"/>
  <c r="J23" i="23"/>
  <c r="J22" i="23"/>
  <c r="J21" i="23"/>
  <c r="J20" i="23"/>
  <c r="J19" i="23"/>
  <c r="J18" i="23"/>
  <c r="J17" i="23"/>
  <c r="J16" i="23"/>
  <c r="J15" i="23"/>
  <c r="J14" i="23"/>
  <c r="J49" i="21"/>
  <c r="J48" i="21"/>
  <c r="J47" i="21"/>
  <c r="J46" i="21"/>
  <c r="J45" i="21"/>
  <c r="J44" i="21"/>
  <c r="J43" i="21"/>
  <c r="J42" i="21"/>
  <c r="J41" i="21"/>
  <c r="J40" i="21"/>
  <c r="J39" i="21"/>
  <c r="J38" i="21"/>
  <c r="J37" i="21"/>
  <c r="J36" i="21"/>
  <c r="J35" i="21"/>
  <c r="J34" i="21"/>
  <c r="J33" i="21"/>
  <c r="J32" i="21"/>
  <c r="J31" i="21"/>
  <c r="J30" i="21"/>
  <c r="J29" i="21"/>
  <c r="J28" i="21"/>
  <c r="J27" i="21"/>
  <c r="J26" i="21"/>
  <c r="J25" i="21"/>
  <c r="J24" i="21"/>
  <c r="J23" i="21"/>
  <c r="J22" i="21"/>
  <c r="J21" i="21"/>
  <c r="J20" i="21"/>
  <c r="J19" i="21"/>
  <c r="J18" i="21"/>
  <c r="J17" i="21"/>
  <c r="J16" i="21"/>
  <c r="J15" i="21"/>
  <c r="J14" i="21"/>
  <c r="J52" i="18"/>
  <c r="J51" i="18"/>
  <c r="J50" i="18"/>
  <c r="J49" i="18"/>
  <c r="J48" i="18"/>
  <c r="J47" i="18"/>
  <c r="J46" i="18"/>
  <c r="J45" i="18"/>
  <c r="J44" i="18"/>
  <c r="J43" i="18"/>
  <c r="J42" i="18"/>
  <c r="J41" i="18"/>
  <c r="J40" i="18"/>
  <c r="J39" i="18"/>
  <c r="J38" i="18"/>
  <c r="J37" i="18"/>
  <c r="J36" i="18"/>
  <c r="J35" i="18"/>
  <c r="J34" i="18"/>
  <c r="J33" i="18"/>
  <c r="J32" i="18"/>
  <c r="J31" i="18"/>
  <c r="J30" i="18"/>
  <c r="J29" i="18"/>
  <c r="J28" i="18"/>
  <c r="J27" i="18"/>
  <c r="J26" i="18"/>
  <c r="J25" i="18"/>
  <c r="J24" i="18"/>
  <c r="J23" i="18"/>
  <c r="J22" i="18"/>
  <c r="J21" i="18"/>
  <c r="J20" i="18"/>
  <c r="J19" i="18"/>
  <c r="J18" i="18"/>
  <c r="J17" i="18"/>
  <c r="J16" i="18"/>
  <c r="J15" i="18"/>
  <c r="J14" i="18"/>
  <c r="J56" i="70"/>
  <c r="J55" i="70"/>
  <c r="J54" i="70"/>
  <c r="J53" i="70"/>
  <c r="J52" i="70"/>
  <c r="J51" i="70"/>
  <c r="J50" i="70"/>
  <c r="J49" i="70"/>
  <c r="J48" i="70"/>
  <c r="J47" i="70"/>
  <c r="J46" i="70"/>
  <c r="J45" i="70"/>
  <c r="J44" i="70"/>
  <c r="J43" i="70"/>
  <c r="J42" i="70"/>
  <c r="J41" i="70"/>
  <c r="J40" i="70"/>
  <c r="J39" i="70"/>
  <c r="J38" i="70"/>
  <c r="J37" i="70"/>
  <c r="J36" i="70"/>
  <c r="J35" i="70"/>
  <c r="J34" i="70"/>
  <c r="J33" i="70"/>
  <c r="J32" i="70"/>
  <c r="J31" i="70"/>
  <c r="J30" i="70"/>
  <c r="J29" i="70"/>
  <c r="J28" i="70"/>
  <c r="J27" i="70"/>
  <c r="J26" i="70"/>
  <c r="J25" i="70"/>
  <c r="J24" i="70"/>
  <c r="J23" i="70"/>
  <c r="J22" i="70"/>
  <c r="J21" i="70"/>
  <c r="J20" i="70"/>
  <c r="J19" i="70"/>
  <c r="J18" i="70"/>
  <c r="J17" i="70"/>
  <c r="J16" i="70"/>
  <c r="J15" i="70"/>
  <c r="J14" i="70"/>
  <c r="J26" i="69"/>
  <c r="J25" i="69"/>
  <c r="J24" i="69"/>
  <c r="J23" i="69"/>
  <c r="J22" i="69"/>
  <c r="J21" i="69"/>
  <c r="J20" i="69"/>
  <c r="J19" i="69"/>
  <c r="J18" i="69"/>
  <c r="J17" i="69"/>
  <c r="J16" i="69"/>
  <c r="J15" i="69"/>
  <c r="J14" i="69"/>
  <c r="J30" i="15"/>
  <c r="J29" i="15"/>
  <c r="J28" i="15"/>
  <c r="J27" i="15"/>
  <c r="J26" i="15"/>
  <c r="J25" i="15"/>
  <c r="J24" i="15"/>
  <c r="J23" i="15"/>
  <c r="J22" i="15"/>
  <c r="J21" i="15"/>
  <c r="J20" i="15"/>
  <c r="J19" i="15"/>
  <c r="J18" i="15"/>
  <c r="J17" i="15"/>
  <c r="J16" i="15"/>
  <c r="J15" i="15"/>
  <c r="J14" i="15"/>
  <c r="J46" i="13"/>
  <c r="J45" i="13"/>
  <c r="J44" i="13"/>
  <c r="J43" i="13"/>
  <c r="J42" i="13"/>
  <c r="J41" i="13"/>
  <c r="J40" i="13"/>
  <c r="J39" i="13"/>
  <c r="J38" i="13"/>
  <c r="J37" i="13"/>
  <c r="J36" i="13"/>
  <c r="J35" i="13"/>
  <c r="J34" i="13"/>
  <c r="J33" i="13"/>
  <c r="J32" i="13"/>
  <c r="J31" i="13"/>
  <c r="J30" i="13"/>
  <c r="J29" i="13"/>
  <c r="J28" i="13"/>
  <c r="J27" i="13"/>
  <c r="J26" i="13"/>
  <c r="J25" i="13"/>
  <c r="J24" i="13"/>
  <c r="J23" i="13"/>
  <c r="J22" i="13"/>
  <c r="J21" i="13"/>
  <c r="J20" i="13"/>
  <c r="J19" i="13"/>
  <c r="J18" i="13"/>
  <c r="J17" i="13"/>
  <c r="J16" i="13"/>
  <c r="J15" i="13"/>
  <c r="J14" i="13"/>
  <c r="J25" i="68"/>
  <c r="J24" i="68"/>
  <c r="J23" i="68"/>
  <c r="J22" i="68"/>
  <c r="J21" i="68"/>
  <c r="J20" i="68"/>
  <c r="J19" i="68"/>
  <c r="J18" i="68"/>
  <c r="J17" i="68"/>
  <c r="J16" i="68"/>
  <c r="J15" i="68"/>
  <c r="J14" i="68"/>
  <c r="J36" i="67"/>
  <c r="J35" i="67"/>
  <c r="J34" i="67"/>
  <c r="J33" i="67"/>
  <c r="J32" i="67"/>
  <c r="J31" i="67"/>
  <c r="J30" i="67"/>
  <c r="J29" i="67"/>
  <c r="J28" i="67"/>
  <c r="J27" i="67"/>
  <c r="J26" i="67"/>
  <c r="J25" i="67"/>
  <c r="J24" i="67"/>
  <c r="J23" i="67"/>
  <c r="J22" i="67"/>
  <c r="J21" i="67"/>
  <c r="J20" i="67"/>
  <c r="J19" i="67"/>
  <c r="J18" i="67"/>
  <c r="J17" i="67"/>
  <c r="J16" i="67"/>
  <c r="J15" i="67"/>
  <c r="J14" i="67"/>
  <c r="J24" i="66"/>
  <c r="J23" i="66"/>
  <c r="J22" i="66"/>
  <c r="J21" i="66"/>
  <c r="J20" i="66"/>
  <c r="J19" i="66"/>
  <c r="J18" i="66"/>
  <c r="J17" i="66"/>
  <c r="J16" i="66"/>
  <c r="J15" i="66"/>
  <c r="J14" i="66"/>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40" i="65"/>
  <c r="J39" i="65"/>
  <c r="J38" i="65"/>
  <c r="J37" i="65"/>
  <c r="J36" i="65"/>
  <c r="J35" i="65"/>
  <c r="J34" i="65"/>
  <c r="J33" i="65"/>
  <c r="J32" i="65"/>
  <c r="J31" i="65"/>
  <c r="J30" i="65"/>
  <c r="J29" i="65"/>
  <c r="J28" i="65"/>
  <c r="J27" i="65"/>
  <c r="J26" i="65"/>
  <c r="J25" i="65"/>
  <c r="J24" i="65"/>
  <c r="J23" i="65"/>
  <c r="J22" i="65"/>
  <c r="J21" i="65"/>
  <c r="J20" i="65"/>
  <c r="J19" i="65"/>
  <c r="J18" i="65"/>
  <c r="J17" i="65"/>
  <c r="J16" i="65"/>
  <c r="J15" i="65"/>
  <c r="J14" i="65"/>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H14" i="57"/>
  <c r="H14" i="52"/>
  <c r="H14" i="47"/>
  <c r="H14" i="37"/>
  <c r="H25" i="49"/>
  <c r="H20" i="49"/>
  <c r="H14" i="44"/>
  <c r="H14" i="43"/>
  <c r="D11" i="55"/>
  <c r="D10" i="55"/>
  <c r="H17" i="55"/>
  <c r="D9" i="55"/>
  <c r="D8" i="55"/>
  <c r="D7" i="55"/>
  <c r="D6" i="55"/>
  <c r="D5" i="55"/>
  <c r="D4" i="55"/>
  <c r="D3" i="55"/>
  <c r="D2" i="55"/>
  <c r="D11" i="86"/>
  <c r="D10" i="86"/>
  <c r="D9" i="86"/>
  <c r="D8" i="86"/>
  <c r="D7" i="86"/>
  <c r="D6" i="86"/>
  <c r="D5" i="86"/>
  <c r="D4" i="86"/>
  <c r="D3" i="86"/>
  <c r="D2" i="86"/>
  <c r="D11" i="84"/>
  <c r="D10" i="84"/>
  <c r="D9" i="84"/>
  <c r="D8" i="84"/>
  <c r="D7" i="84"/>
  <c r="D6" i="84"/>
  <c r="D5" i="84"/>
  <c r="D4" i="84"/>
  <c r="D3" i="84"/>
  <c r="D2" i="84"/>
  <c r="D11" i="50"/>
  <c r="D10" i="50"/>
  <c r="D9" i="50"/>
  <c r="D8" i="50"/>
  <c r="D7" i="50"/>
  <c r="D6" i="50"/>
  <c r="D5" i="50"/>
  <c r="D4" i="50"/>
  <c r="D3" i="50"/>
  <c r="D2" i="50"/>
  <c r="D11" i="82"/>
  <c r="D10" i="82"/>
  <c r="D9" i="82"/>
  <c r="D8" i="82"/>
  <c r="D7" i="82"/>
  <c r="D6" i="82"/>
  <c r="D5" i="82"/>
  <c r="D4" i="82"/>
  <c r="D3" i="82"/>
  <c r="D2" i="82"/>
  <c r="D11" i="75"/>
  <c r="D10" i="75"/>
  <c r="D9" i="75"/>
  <c r="D8" i="75"/>
  <c r="D7" i="75"/>
  <c r="D6" i="75"/>
  <c r="D5" i="75"/>
  <c r="D4" i="75"/>
  <c r="D3" i="75"/>
  <c r="D2" i="75"/>
  <c r="D11" i="73"/>
  <c r="D10" i="73"/>
  <c r="D9" i="73"/>
  <c r="D8" i="73"/>
  <c r="D7" i="73"/>
  <c r="D6" i="73"/>
  <c r="D5" i="73"/>
  <c r="D4" i="73"/>
  <c r="D3" i="73"/>
  <c r="D2" i="73"/>
  <c r="D11" i="35"/>
  <c r="D10" i="35"/>
  <c r="D9" i="35"/>
  <c r="D8" i="35"/>
  <c r="D7" i="35"/>
  <c r="D6" i="35"/>
  <c r="D5" i="35"/>
  <c r="D4" i="35"/>
  <c r="D3" i="35"/>
  <c r="D2" i="35"/>
  <c r="D11" i="29"/>
  <c r="D10" i="29"/>
  <c r="D9" i="29"/>
  <c r="D8" i="29"/>
  <c r="D7" i="29"/>
  <c r="D6" i="29"/>
  <c r="D5" i="29"/>
  <c r="D4" i="29"/>
  <c r="D3" i="29"/>
  <c r="D2" i="29"/>
  <c r="D11" i="15"/>
  <c r="D10" i="15"/>
  <c r="D9" i="15"/>
  <c r="D8" i="15"/>
  <c r="D7" i="15"/>
  <c r="D6" i="15"/>
  <c r="D5" i="15"/>
  <c r="D4" i="15"/>
  <c r="D3" i="15"/>
  <c r="D2" i="15"/>
  <c r="D11" i="68"/>
  <c r="D10" i="68"/>
  <c r="D9" i="68"/>
  <c r="D8" i="68"/>
  <c r="D7" i="68"/>
  <c r="D6" i="68"/>
  <c r="D5" i="68"/>
  <c r="D4" i="68"/>
  <c r="D3" i="68"/>
  <c r="D2" i="68"/>
  <c r="D11" i="66"/>
  <c r="D10" i="66"/>
  <c r="D9" i="66"/>
  <c r="D8" i="66"/>
  <c r="D7" i="66"/>
  <c r="D6" i="66"/>
  <c r="D5" i="66"/>
  <c r="D4" i="66"/>
  <c r="D3" i="66"/>
  <c r="D2" i="66"/>
  <c r="D11" i="7"/>
  <c r="D10" i="7"/>
  <c r="D9" i="7"/>
  <c r="D8" i="7"/>
  <c r="D7" i="7"/>
  <c r="D6" i="7"/>
  <c r="D5" i="7"/>
  <c r="D4" i="7"/>
  <c r="D3" i="7"/>
  <c r="D2" i="7"/>
  <c r="D11" i="65"/>
  <c r="D10" i="65"/>
  <c r="D9" i="65"/>
  <c r="D8" i="65"/>
  <c r="D7" i="65"/>
  <c r="D6" i="65"/>
  <c r="D5" i="65"/>
  <c r="D4" i="65"/>
  <c r="D3" i="65"/>
  <c r="D2" i="65"/>
  <c r="D11" i="3"/>
  <c r="D10" i="3"/>
  <c r="D9" i="3"/>
  <c r="D8" i="3"/>
  <c r="D7" i="3"/>
  <c r="D6" i="3"/>
  <c r="D5" i="3"/>
  <c r="D4" i="3"/>
  <c r="D3" i="3"/>
  <c r="D2" i="3"/>
  <c r="H14" i="55"/>
  <c r="H14" i="50"/>
  <c r="D11" i="88"/>
  <c r="D10" i="88"/>
  <c r="D9" i="88"/>
  <c r="D8" i="88"/>
  <c r="D7" i="88"/>
  <c r="D6" i="88"/>
  <c r="D5" i="88"/>
  <c r="D4" i="88"/>
  <c r="D11" i="87"/>
  <c r="D10" i="87"/>
  <c r="D9" i="87"/>
  <c r="D8" i="87"/>
  <c r="D7" i="87"/>
  <c r="D6" i="87"/>
  <c r="D5" i="87"/>
  <c r="D4" i="87"/>
  <c r="D3" i="88"/>
  <c r="D2" i="88"/>
  <c r="D3" i="87"/>
  <c r="D2" i="87"/>
  <c r="D11" i="83"/>
  <c r="D10" i="83"/>
  <c r="D9" i="83"/>
  <c r="D8" i="83"/>
  <c r="D7" i="83"/>
  <c r="D6" i="83"/>
  <c r="D5" i="83"/>
  <c r="D4" i="83"/>
  <c r="D11" i="85"/>
  <c r="D10" i="85"/>
  <c r="D9" i="85"/>
  <c r="D8" i="85"/>
  <c r="D7" i="85"/>
  <c r="D6" i="85"/>
  <c r="D5" i="85"/>
  <c r="D4" i="85"/>
  <c r="D3" i="83"/>
  <c r="D2" i="83"/>
  <c r="D3" i="85"/>
  <c r="D2" i="85"/>
  <c r="D11" i="81"/>
  <c r="D10" i="81"/>
  <c r="D9" i="81"/>
  <c r="D8" i="81"/>
  <c r="D7" i="81"/>
  <c r="D6" i="81"/>
  <c r="D5" i="81"/>
  <c r="D4" i="81"/>
  <c r="D3" i="81"/>
  <c r="D2" i="81"/>
  <c r="D11" i="80"/>
  <c r="D10" i="80"/>
  <c r="D9" i="80"/>
  <c r="D8" i="80"/>
  <c r="D7" i="80"/>
  <c r="D6" i="80"/>
  <c r="D5" i="80"/>
  <c r="D4" i="80"/>
  <c r="D3" i="80"/>
  <c r="D2" i="80"/>
  <c r="D11" i="79"/>
  <c r="D10" i="79"/>
  <c r="D9" i="79"/>
  <c r="D8" i="79"/>
  <c r="D7" i="79"/>
  <c r="D6" i="79"/>
  <c r="D5" i="79"/>
  <c r="D4" i="79"/>
  <c r="D11" i="78"/>
  <c r="D10" i="78"/>
  <c r="D9" i="78"/>
  <c r="D8" i="78"/>
  <c r="D7" i="78"/>
  <c r="D6" i="78"/>
  <c r="D5" i="78"/>
  <c r="D4" i="78"/>
  <c r="D3" i="79"/>
  <c r="D2" i="79"/>
  <c r="D3" i="78"/>
  <c r="D2" i="78"/>
  <c r="D11" i="77"/>
  <c r="D10" i="77"/>
  <c r="D9" i="77"/>
  <c r="D8" i="77"/>
  <c r="D7" i="77"/>
  <c r="D6" i="77"/>
  <c r="D5" i="77"/>
  <c r="D4" i="77"/>
  <c r="D3" i="77"/>
  <c r="D2" i="77"/>
  <c r="D9" i="76"/>
  <c r="D11" i="76"/>
  <c r="D10" i="76"/>
  <c r="D8" i="76"/>
  <c r="D7" i="76"/>
  <c r="D6" i="76"/>
  <c r="D5" i="76"/>
  <c r="D4" i="76"/>
  <c r="D3" i="76"/>
  <c r="D2" i="76"/>
  <c r="D11" i="74"/>
  <c r="D10" i="74"/>
  <c r="D9" i="74"/>
  <c r="D8" i="74"/>
  <c r="D7" i="74"/>
  <c r="D6" i="74"/>
  <c r="D5" i="74"/>
  <c r="D4" i="74"/>
  <c r="D3" i="74"/>
  <c r="D2" i="74"/>
  <c r="D11" i="72"/>
  <c r="D10" i="72"/>
  <c r="D9" i="72"/>
  <c r="D8" i="72"/>
  <c r="D7" i="72"/>
  <c r="D6" i="72"/>
  <c r="D5" i="72"/>
  <c r="D4" i="72"/>
  <c r="D3" i="72"/>
  <c r="D2" i="72"/>
  <c r="D11" i="71"/>
  <c r="D10" i="71"/>
  <c r="D9" i="71"/>
  <c r="D8" i="71"/>
  <c r="D7" i="71"/>
  <c r="D6" i="71"/>
  <c r="D5" i="71"/>
  <c r="D4" i="71"/>
  <c r="D3" i="71"/>
  <c r="D2" i="71"/>
  <c r="D11" i="70"/>
  <c r="D10" i="70"/>
  <c r="D9" i="70"/>
  <c r="D8" i="70"/>
  <c r="D7" i="70"/>
  <c r="D6" i="70"/>
  <c r="D5" i="70"/>
  <c r="D4" i="70"/>
  <c r="D3" i="70"/>
  <c r="D2" i="70"/>
  <c r="D9" i="52"/>
  <c r="D9" i="49"/>
  <c r="D9" i="47"/>
  <c r="D9" i="44"/>
  <c r="D9" i="43"/>
  <c r="D9" i="40"/>
  <c r="D9" i="37"/>
  <c r="D9" i="31"/>
  <c r="D9" i="26"/>
  <c r="D9" i="23"/>
  <c r="D9" i="21"/>
  <c r="D9" i="18"/>
  <c r="D11" i="69"/>
  <c r="D10" i="69"/>
  <c r="D9" i="69"/>
  <c r="D8" i="69"/>
  <c r="D7" i="69"/>
  <c r="D6" i="69"/>
  <c r="D5" i="69"/>
  <c r="D4" i="69"/>
  <c r="D3" i="69"/>
  <c r="D2" i="69"/>
  <c r="D11" i="67"/>
  <c r="D10" i="67"/>
  <c r="D9" i="67"/>
  <c r="D8" i="67"/>
  <c r="D7" i="67"/>
  <c r="D6" i="67"/>
  <c r="D5" i="67"/>
  <c r="D4" i="67"/>
  <c r="D3" i="67"/>
  <c r="D2" i="67"/>
  <c r="D11" i="13"/>
  <c r="D10" i="13"/>
  <c r="D9" i="13"/>
  <c r="D8" i="13"/>
  <c r="D7" i="13"/>
  <c r="D6" i="13"/>
  <c r="D5" i="13"/>
  <c r="D4" i="13"/>
  <c r="D9" i="57"/>
  <c r="D10" i="57"/>
  <c r="H17" i="57"/>
  <c r="D8" i="37"/>
  <c r="D8" i="43"/>
  <c r="D10" i="40"/>
  <c r="H17" i="40"/>
  <c r="D11" i="40"/>
  <c r="D8" i="40"/>
  <c r="D7" i="40"/>
  <c r="D6" i="40"/>
  <c r="D5" i="40"/>
  <c r="D4" i="40"/>
  <c r="D3" i="40"/>
  <c r="D2" i="40"/>
  <c r="D10" i="37"/>
  <c r="H17" i="37"/>
  <c r="D10" i="49"/>
  <c r="D10" i="47"/>
  <c r="H17" i="47"/>
  <c r="D4" i="57"/>
  <c r="D6" i="57"/>
  <c r="D2" i="57"/>
  <c r="D3" i="57"/>
  <c r="D5" i="57"/>
  <c r="D7" i="57"/>
  <c r="D8" i="57"/>
  <c r="D11" i="57"/>
  <c r="D2" i="52"/>
  <c r="D3" i="52"/>
  <c r="D4" i="52"/>
  <c r="D5" i="52"/>
  <c r="D6" i="52"/>
  <c r="D7" i="52"/>
  <c r="D8" i="52"/>
  <c r="D10" i="52"/>
  <c r="H17" i="52"/>
  <c r="D11" i="52"/>
  <c r="D2" i="49"/>
  <c r="D3" i="49"/>
  <c r="D4" i="49"/>
  <c r="D5" i="49"/>
  <c r="D6" i="49"/>
  <c r="D7" i="49"/>
  <c r="D8" i="49"/>
  <c r="D11" i="49"/>
  <c r="D2" i="47"/>
  <c r="D3" i="47"/>
  <c r="D4" i="47"/>
  <c r="D5" i="47"/>
  <c r="D6" i="47"/>
  <c r="D7" i="47"/>
  <c r="D8" i="47"/>
  <c r="D11" i="47"/>
  <c r="D2" i="44"/>
  <c r="D3" i="44"/>
  <c r="D4" i="44"/>
  <c r="D5" i="44"/>
  <c r="D6" i="44"/>
  <c r="D7" i="44"/>
  <c r="D8" i="44"/>
  <c r="D10" i="44"/>
  <c r="H17" i="44"/>
  <c r="D11" i="44"/>
  <c r="D2" i="43"/>
  <c r="D3" i="43"/>
  <c r="D4" i="43"/>
  <c r="D5" i="43"/>
  <c r="D6" i="43"/>
  <c r="D7" i="43"/>
  <c r="D10" i="43"/>
  <c r="H17" i="43"/>
  <c r="D11" i="43"/>
  <c r="D2" i="37"/>
  <c r="D3" i="37"/>
  <c r="D4" i="37"/>
  <c r="D5" i="37"/>
  <c r="D6" i="37"/>
  <c r="D7" i="37"/>
  <c r="D11" i="37"/>
  <c r="D2" i="31"/>
  <c r="D3" i="31"/>
  <c r="D4" i="31"/>
  <c r="D5" i="31"/>
  <c r="D6" i="31"/>
  <c r="D7" i="31"/>
  <c r="D8" i="31"/>
  <c r="D10" i="31"/>
  <c r="D11" i="31"/>
  <c r="D2" i="26"/>
  <c r="D3" i="26"/>
  <c r="D4" i="26"/>
  <c r="D5" i="26"/>
  <c r="D6" i="26"/>
  <c r="D7" i="26"/>
  <c r="D8" i="26"/>
  <c r="D10" i="26"/>
  <c r="D11" i="26"/>
  <c r="D2" i="23"/>
  <c r="D3" i="23"/>
  <c r="D4" i="23"/>
  <c r="D5" i="23"/>
  <c r="D6" i="23"/>
  <c r="D7" i="23"/>
  <c r="D8" i="23"/>
  <c r="D10" i="23"/>
  <c r="D11" i="23"/>
  <c r="D2" i="21"/>
  <c r="D3" i="21"/>
  <c r="D4" i="21"/>
  <c r="D5" i="21"/>
  <c r="D6" i="21"/>
  <c r="D7" i="21"/>
  <c r="D8" i="21"/>
  <c r="D10" i="21"/>
  <c r="D11" i="21"/>
  <c r="D2" i="18"/>
  <c r="D3" i="18"/>
  <c r="D4" i="18"/>
  <c r="D5" i="18"/>
  <c r="D6" i="18"/>
  <c r="D7" i="18"/>
  <c r="D8" i="18"/>
  <c r="D10" i="18"/>
  <c r="D11" i="18"/>
  <c r="D2" i="13"/>
  <c r="D3" i="13"/>
</calcChain>
</file>

<file path=xl/comments1.xml><?xml version="1.0" encoding="utf-8"?>
<comments xmlns="http://schemas.openxmlformats.org/spreadsheetml/2006/main">
  <authors>
    <author>李晴</author>
  </authors>
  <commentList>
    <comment ref="B49" authorId="0" shapeId="0">
      <text>
        <r>
          <rPr>
            <b/>
            <sz val="9"/>
            <color indexed="81"/>
            <rFont val="宋体"/>
            <family val="3"/>
            <charset val="134"/>
          </rPr>
          <t>李晴:</t>
        </r>
        <r>
          <rPr>
            <sz val="9"/>
            <color indexed="81"/>
            <rFont val="宋体"/>
            <family val="3"/>
            <charset val="134"/>
          </rPr>
          <t xml:space="preserve">
中文版SDTMIG中的label长度大于40字节</t>
        </r>
      </text>
    </comment>
  </commentList>
</comments>
</file>

<file path=xl/sharedStrings.xml><?xml version="1.0" encoding="utf-8"?>
<sst xmlns="http://schemas.openxmlformats.org/spreadsheetml/2006/main" count="14161" uniqueCount="6217">
  <si>
    <t xml:space="preserve">SDTM Domain </t>
  </si>
  <si>
    <t>AE</t>
  </si>
  <si>
    <t>ae.sas</t>
  </si>
  <si>
    <t>CM</t>
  </si>
  <si>
    <t>cm.sas</t>
  </si>
  <si>
    <t>DM</t>
  </si>
  <si>
    <t>dm.sas</t>
  </si>
  <si>
    <t>USUBJID</t>
  </si>
  <si>
    <t>DS</t>
  </si>
  <si>
    <t>ds.sas</t>
  </si>
  <si>
    <t>EG</t>
  </si>
  <si>
    <t>eg.sas</t>
  </si>
  <si>
    <t>EX</t>
  </si>
  <si>
    <t>ex.sas</t>
  </si>
  <si>
    <t>IE</t>
  </si>
  <si>
    <t>ie.sas</t>
  </si>
  <si>
    <t>LB</t>
  </si>
  <si>
    <t>lb.sas</t>
  </si>
  <si>
    <t>MH</t>
  </si>
  <si>
    <t>mh.sas</t>
  </si>
  <si>
    <t>PE</t>
  </si>
  <si>
    <t>pe.sas</t>
  </si>
  <si>
    <t>QS</t>
  </si>
  <si>
    <t>qs.sas</t>
  </si>
  <si>
    <t>SU</t>
  </si>
  <si>
    <t>su.sas</t>
  </si>
  <si>
    <t>SV</t>
  </si>
  <si>
    <t>sv.sas</t>
  </si>
  <si>
    <t>STUDYID, USUBJID, VISITNUM</t>
  </si>
  <si>
    <t>VS</t>
  </si>
  <si>
    <t>vs.sas</t>
  </si>
  <si>
    <t>CODELIST</t>
  </si>
  <si>
    <t xml:space="preserve"> </t>
  </si>
  <si>
    <t>Version</t>
  </si>
  <si>
    <t>Date</t>
  </si>
  <si>
    <t>Modification Details</t>
  </si>
  <si>
    <t>STUDYID</t>
  </si>
  <si>
    <t>Char</t>
  </si>
  <si>
    <t>CRF</t>
  </si>
  <si>
    <t>DOMAIN</t>
  </si>
  <si>
    <t>AESEQ</t>
  </si>
  <si>
    <t>Num</t>
  </si>
  <si>
    <t>AEDECOD</t>
  </si>
  <si>
    <t>AEBODSYS</t>
  </si>
  <si>
    <t>(AESEV)</t>
  </si>
  <si>
    <t>(NY)</t>
  </si>
  <si>
    <t>AEACN</t>
  </si>
  <si>
    <t>AEOUT</t>
  </si>
  <si>
    <t>AESTDTC</t>
  </si>
  <si>
    <t>AESTDY</t>
  </si>
  <si>
    <t>AEENDY</t>
  </si>
  <si>
    <t>(STENRF)</t>
  </si>
  <si>
    <t>CONTENT</t>
  </si>
  <si>
    <t>QORIG</t>
  </si>
  <si>
    <t>AESOCCD</t>
  </si>
  <si>
    <t>AELLTCD</t>
  </si>
  <si>
    <t>AEHLTCD</t>
  </si>
  <si>
    <t>AEHLT</t>
  </si>
  <si>
    <t>CM Domain Mapping Specifications</t>
  </si>
  <si>
    <t>CMSEQ</t>
  </si>
  <si>
    <t>CMDOSE</t>
  </si>
  <si>
    <t>CMDOSTXT</t>
  </si>
  <si>
    <t>CMDOSU</t>
  </si>
  <si>
    <t>CMDOSFRM</t>
  </si>
  <si>
    <t>CMROUTE</t>
  </si>
  <si>
    <t>MHTERM</t>
  </si>
  <si>
    <t>RDOMAIN</t>
  </si>
  <si>
    <t>IDVAR</t>
  </si>
  <si>
    <t>IDVARVAL</t>
  </si>
  <si>
    <t>VISITNUM</t>
  </si>
  <si>
    <t>VISIT</t>
  </si>
  <si>
    <t>DM Domain Mapping Specifications</t>
  </si>
  <si>
    <t>SUBJID</t>
  </si>
  <si>
    <t>RFSTDTC</t>
  </si>
  <si>
    <t>SITEID</t>
  </si>
  <si>
    <t>INVID</t>
  </si>
  <si>
    <t>INVNAM</t>
  </si>
  <si>
    <t>BRTHDTC</t>
  </si>
  <si>
    <t>AGE</t>
  </si>
  <si>
    <t>AGEU</t>
  </si>
  <si>
    <t>SEX</t>
  </si>
  <si>
    <t>(RACE)</t>
  </si>
  <si>
    <t>ETHNIC</t>
  </si>
  <si>
    <t>ARMCD</t>
  </si>
  <si>
    <t>ARM</t>
  </si>
  <si>
    <t>COUNTRY</t>
  </si>
  <si>
    <t>DS Domain Mapping Specifications</t>
  </si>
  <si>
    <t>DSSPID</t>
  </si>
  <si>
    <t>DSTERM</t>
  </si>
  <si>
    <t>DSDECOD</t>
  </si>
  <si>
    <t>(NCOMPLT)</t>
  </si>
  <si>
    <t>DSCAT</t>
  </si>
  <si>
    <t>DSSCAT</t>
  </si>
  <si>
    <t>EPOCH</t>
  </si>
  <si>
    <t>DSSTDTC</t>
  </si>
  <si>
    <t>eDT</t>
  </si>
  <si>
    <t>EGTESTCD</t>
  </si>
  <si>
    <t>(EGTESTCD)</t>
  </si>
  <si>
    <t>EGTEST</t>
  </si>
  <si>
    <t>(EGTEST)</t>
  </si>
  <si>
    <t>EGORRES</t>
  </si>
  <si>
    <t>EGSTRESC</t>
  </si>
  <si>
    <t>EGSTAT</t>
  </si>
  <si>
    <t>EGDTC</t>
  </si>
  <si>
    <t>EGDY</t>
  </si>
  <si>
    <t>EX Domain Mapping Specifications</t>
  </si>
  <si>
    <t>EXSEQ</t>
  </si>
  <si>
    <t>EXTRT</t>
  </si>
  <si>
    <t>EXDOSE</t>
  </si>
  <si>
    <t>EXROUTE</t>
  </si>
  <si>
    <t>TAETORD</t>
  </si>
  <si>
    <t>EXSTDTC</t>
  </si>
  <si>
    <t>EXSTDY</t>
  </si>
  <si>
    <t>EXENDY</t>
  </si>
  <si>
    <t>IESPID</t>
  </si>
  <si>
    <t>IETESTCD</t>
  </si>
  <si>
    <t>IETEST</t>
  </si>
  <si>
    <t>IECAT</t>
  </si>
  <si>
    <t>IEORRES</t>
  </si>
  <si>
    <t>LB Domain Mapping Specifications</t>
  </si>
  <si>
    <t>LBSEQ</t>
  </si>
  <si>
    <t>LBSPID</t>
  </si>
  <si>
    <t>LBTESTCD</t>
  </si>
  <si>
    <t>(LBTESTCD)</t>
  </si>
  <si>
    <t>LBTEST</t>
  </si>
  <si>
    <t>(LBTEST)</t>
  </si>
  <si>
    <t>LBCAT</t>
  </si>
  <si>
    <t>LBORRES</t>
  </si>
  <si>
    <t>LBORRESU</t>
  </si>
  <si>
    <t>LBSTRESU</t>
  </si>
  <si>
    <t>LBSTAT</t>
  </si>
  <si>
    <t>LBNAM</t>
  </si>
  <si>
    <t>LBBLFL</t>
  </si>
  <si>
    <t>LBDTC</t>
  </si>
  <si>
    <t>MH Domain Mapping Specifications</t>
  </si>
  <si>
    <t>MHSEQ</t>
  </si>
  <si>
    <t>MHSPID</t>
  </si>
  <si>
    <t>MHDECOD</t>
  </si>
  <si>
    <t>MHCAT</t>
  </si>
  <si>
    <t>MHSCAT</t>
  </si>
  <si>
    <t>MHBODSYS</t>
  </si>
  <si>
    <t>MHSTDTC</t>
  </si>
  <si>
    <t>MHENDTC</t>
  </si>
  <si>
    <t>MHONGO</t>
  </si>
  <si>
    <t>WEIGHT</t>
  </si>
  <si>
    <t>PESPID</t>
  </si>
  <si>
    <t>PETESTCD</t>
  </si>
  <si>
    <t>PETEST</t>
  </si>
  <si>
    <t>PEORRES</t>
  </si>
  <si>
    <t>PESTAT</t>
  </si>
  <si>
    <t>PEDTC</t>
  </si>
  <si>
    <t>PEDY</t>
  </si>
  <si>
    <t>QSSEQ</t>
  </si>
  <si>
    <t>QSTESTCD</t>
  </si>
  <si>
    <t>QSTEST</t>
  </si>
  <si>
    <t>QSCAT</t>
  </si>
  <si>
    <t>QSORRES</t>
  </si>
  <si>
    <t>QSSTRESC</t>
  </si>
  <si>
    <t>QSBLFL</t>
  </si>
  <si>
    <t>QSDTC</t>
  </si>
  <si>
    <t>QSDY</t>
  </si>
  <si>
    <t>(SCTESTCD)</t>
  </si>
  <si>
    <t>(SCTEST)</t>
  </si>
  <si>
    <t>SUTRT</t>
  </si>
  <si>
    <t>SV Domain Mapping Specifications</t>
  </si>
  <si>
    <t>SVSTDTC</t>
  </si>
  <si>
    <t>SVENDTC</t>
  </si>
  <si>
    <t>SVUPDES</t>
  </si>
  <si>
    <t>VS Domain Mapping Specifications</t>
  </si>
  <si>
    <t>VSSEQ</t>
  </si>
  <si>
    <t>VSSPID</t>
  </si>
  <si>
    <t>VSTESTCD</t>
  </si>
  <si>
    <t>(VSTESTCD)</t>
  </si>
  <si>
    <t>VSTEST</t>
  </si>
  <si>
    <t>(VSTEST)</t>
  </si>
  <si>
    <t>VSCAT</t>
  </si>
  <si>
    <t>VSORRES</t>
  </si>
  <si>
    <t>VSORRESU</t>
  </si>
  <si>
    <t>VSSTRESC</t>
  </si>
  <si>
    <t>VSSTRESU</t>
  </si>
  <si>
    <t>VSSTAT</t>
  </si>
  <si>
    <t>VSDTC</t>
  </si>
  <si>
    <t>VSDY</t>
  </si>
  <si>
    <t>VSTPT</t>
  </si>
  <si>
    <t>VSTPTNUM</t>
  </si>
  <si>
    <t>QNAM</t>
  </si>
  <si>
    <t>QLABEL</t>
  </si>
  <si>
    <t>QVAL</t>
  </si>
  <si>
    <t>QEVAL</t>
  </si>
  <si>
    <t>OTHER</t>
  </si>
  <si>
    <t>PR</t>
  </si>
  <si>
    <t>CREAT</t>
  </si>
  <si>
    <t>AST</t>
  </si>
  <si>
    <t>ALT</t>
  </si>
  <si>
    <t>ALP</t>
  </si>
  <si>
    <t>BILI</t>
  </si>
  <si>
    <t>LDH</t>
  </si>
  <si>
    <t>K</t>
  </si>
  <si>
    <t>CL</t>
  </si>
  <si>
    <t>SODIUM</t>
  </si>
  <si>
    <t>CA</t>
  </si>
  <si>
    <t>GLUC</t>
  </si>
  <si>
    <t>TRIG</t>
  </si>
  <si>
    <t>CHOL</t>
  </si>
  <si>
    <t>ALB</t>
  </si>
  <si>
    <t>HGB</t>
  </si>
  <si>
    <t>HCT</t>
  </si>
  <si>
    <t>RBC</t>
  </si>
  <si>
    <t>PLAT</t>
  </si>
  <si>
    <t>WBC</t>
  </si>
  <si>
    <t>NEUT</t>
  </si>
  <si>
    <t>LYM</t>
  </si>
  <si>
    <t>MONO</t>
  </si>
  <si>
    <t>EOS</t>
  </si>
  <si>
    <t>BASO</t>
  </si>
  <si>
    <t>SKIN</t>
  </si>
  <si>
    <t>U</t>
  </si>
  <si>
    <t>BMI</t>
  </si>
  <si>
    <t>HEIGHT</t>
  </si>
  <si>
    <t>STUDYID, RDOMAIN, USUBJID, IDVAR, IDVARVAL, QNAM</t>
  </si>
  <si>
    <t>FA</t>
  </si>
  <si>
    <t>fa.sas</t>
  </si>
  <si>
    <t>SE</t>
    <phoneticPr fontId="4" type="noConversion"/>
  </si>
  <si>
    <t>se.sas</t>
    <phoneticPr fontId="4" type="noConversion"/>
  </si>
  <si>
    <t>ALL</t>
    <phoneticPr fontId="4" type="noConversion"/>
  </si>
  <si>
    <t>SDTM</t>
  </si>
  <si>
    <t>MedDRA</t>
  </si>
  <si>
    <t>AEPTCD</t>
  </si>
  <si>
    <t>AEHLGT</t>
  </si>
  <si>
    <t>AEHLGTCD</t>
  </si>
  <si>
    <t>AEBDSYCD</t>
  </si>
  <si>
    <t>SUPP</t>
    <phoneticPr fontId="7" type="noConversion"/>
  </si>
  <si>
    <t>RFXENDTC</t>
  </si>
  <si>
    <t>DTHDTC</t>
  </si>
  <si>
    <t>DTHFL</t>
  </si>
  <si>
    <t>ACTARM</t>
  </si>
  <si>
    <t>EG Domain Mapping Specifications</t>
    <phoneticPr fontId="7" type="noConversion"/>
  </si>
  <si>
    <t>FA Domain Mapping Specifications</t>
    <phoneticPr fontId="7" type="noConversion"/>
  </si>
  <si>
    <t>FASEQ</t>
  </si>
  <si>
    <t>FASPID</t>
  </si>
  <si>
    <t>FATESTCD</t>
  </si>
  <si>
    <t>FATEST</t>
  </si>
  <si>
    <t>FAOBJ</t>
  </si>
  <si>
    <t>FACAT</t>
  </si>
  <si>
    <t>FAORRES</t>
  </si>
  <si>
    <t>FASTRESC</t>
  </si>
  <si>
    <t>FABLFL</t>
  </si>
  <si>
    <t>FADTC</t>
  </si>
  <si>
    <t>FADY</t>
  </si>
  <si>
    <t>IE Domain Mapping Specifications</t>
    <phoneticPr fontId="7" type="noConversion"/>
  </si>
  <si>
    <t>IESEQ</t>
    <phoneticPr fontId="7" type="noConversion"/>
  </si>
  <si>
    <t>MHDVER</t>
  </si>
  <si>
    <t>PE</t>
    <phoneticPr fontId="7" type="noConversion"/>
  </si>
  <si>
    <t>SE Domain Mapping Specifications</t>
    <phoneticPr fontId="7" type="noConversion"/>
  </si>
  <si>
    <t>ETCD</t>
  </si>
  <si>
    <t>ELEMENT</t>
  </si>
  <si>
    <t>SESTDTC</t>
  </si>
  <si>
    <t>SEENDTC</t>
  </si>
  <si>
    <t>SU Domain Mapping Specifications</t>
    <phoneticPr fontId="7" type="noConversion"/>
  </si>
  <si>
    <t>SVSTDY</t>
  </si>
  <si>
    <t>SVENDY</t>
  </si>
  <si>
    <t>TIVERS</t>
  </si>
  <si>
    <t>ISSTAT</t>
  </si>
  <si>
    <t>ISBLFL</t>
  </si>
  <si>
    <t>ISDY</t>
  </si>
  <si>
    <t>ISDTC</t>
  </si>
  <si>
    <t>IS</t>
    <phoneticPr fontId="5" type="noConversion"/>
  </si>
  <si>
    <t>is.sas</t>
    <phoneticPr fontId="5" type="noConversion"/>
  </si>
  <si>
    <t>PR</t>
    <phoneticPr fontId="7" type="noConversion"/>
  </si>
  <si>
    <t>PR Domain Mapping Specifications</t>
    <phoneticPr fontId="7" type="noConversion"/>
  </si>
  <si>
    <t>RS Domain Mapping Specifications</t>
    <phoneticPr fontId="7" type="noConversion"/>
  </si>
  <si>
    <t>TR Domain Mapping Specifications</t>
    <phoneticPr fontId="7" type="noConversion"/>
  </si>
  <si>
    <t>TU</t>
    <phoneticPr fontId="7" type="noConversion"/>
  </si>
  <si>
    <t>TUSPID</t>
  </si>
  <si>
    <t>TUTESTCD</t>
  </si>
  <si>
    <t>TUTEST</t>
  </si>
  <si>
    <t>TULOC</t>
  </si>
  <si>
    <t>TUDTC</t>
  </si>
  <si>
    <t>TUDY</t>
  </si>
  <si>
    <t>RSTESTCD</t>
  </si>
  <si>
    <t>RSTEST</t>
  </si>
  <si>
    <t>RSCAT</t>
  </si>
  <si>
    <t>RSSTRESC</t>
  </si>
  <si>
    <t>RSSTAT</t>
  </si>
  <si>
    <t>RSEVAL</t>
  </si>
  <si>
    <t>RSDTC</t>
  </si>
  <si>
    <t>RSDY</t>
  </si>
  <si>
    <t>PRSPID</t>
  </si>
  <si>
    <t>PRTRT</t>
  </si>
  <si>
    <t>PRCAT</t>
  </si>
  <si>
    <t>PRINDC</t>
  </si>
  <si>
    <t>PRDOSU</t>
  </si>
  <si>
    <t>PRLOC</t>
  </si>
  <si>
    <t>PRSTDTC</t>
  </si>
  <si>
    <t>PRENDTC</t>
  </si>
  <si>
    <t>PRSTDY</t>
  </si>
  <si>
    <t>PRENDY</t>
  </si>
  <si>
    <t>TUORRES</t>
  </si>
  <si>
    <t>PR</t>
    <phoneticPr fontId="5" type="noConversion"/>
  </si>
  <si>
    <t>RS</t>
    <phoneticPr fontId="5" type="noConversion"/>
  </si>
  <si>
    <t>rs.sas</t>
    <phoneticPr fontId="5" type="noConversion"/>
  </si>
  <si>
    <t>TR</t>
    <phoneticPr fontId="5" type="noConversion"/>
  </si>
  <si>
    <t>TU</t>
    <phoneticPr fontId="5" type="noConversion"/>
  </si>
  <si>
    <t>tr.sas</t>
    <phoneticPr fontId="5" type="noConversion"/>
  </si>
  <si>
    <t>tu.sas</t>
    <phoneticPr fontId="5" type="noConversion"/>
  </si>
  <si>
    <t>NY</t>
  </si>
  <si>
    <t>TRTESTCD</t>
  </si>
  <si>
    <t>Documentation</t>
    <phoneticPr fontId="4" type="noConversion"/>
  </si>
  <si>
    <t>暴露</t>
  </si>
  <si>
    <t>研究标识符</t>
  </si>
  <si>
    <t>域名缩写</t>
  </si>
  <si>
    <t>受试者唯一标识符</t>
  </si>
  <si>
    <t>最低层次的术语</t>
  </si>
  <si>
    <t>来源</t>
  </si>
  <si>
    <t>受试者参照开始日期/时间</t>
    <phoneticPr fontId="42" type="noConversion"/>
  </si>
  <si>
    <t>受试者参照结束日期/时间</t>
    <phoneticPr fontId="42" type="noConversion"/>
  </si>
  <si>
    <t>研究中心标识符</t>
    <phoneticPr fontId="7" type="noConversion"/>
  </si>
  <si>
    <t>研究者标识符</t>
    <phoneticPr fontId="42" type="noConversion"/>
  </si>
  <si>
    <t>年龄</t>
    <phoneticPr fontId="7" type="noConversion"/>
  </si>
  <si>
    <t>年龄单位</t>
    <phoneticPr fontId="7" type="noConversion"/>
  </si>
  <si>
    <t>性别</t>
    <phoneticPr fontId="7" type="noConversion"/>
  </si>
  <si>
    <t>计划分组描述</t>
    <phoneticPr fontId="7" type="noConversion"/>
  </si>
  <si>
    <t>实际分组描述</t>
    <phoneticPr fontId="7" type="noConversion"/>
  </si>
  <si>
    <t>国家</t>
    <phoneticPr fontId="42" type="noConversion"/>
  </si>
  <si>
    <t>体格检查</t>
    <phoneticPr fontId="4" type="noConversion"/>
  </si>
  <si>
    <t>序号</t>
  </si>
  <si>
    <t>原始单位</t>
    <phoneticPr fontId="7" type="noConversion"/>
  </si>
  <si>
    <t>RS</t>
    <phoneticPr fontId="7" type="noConversion"/>
  </si>
  <si>
    <t>序号</t>
    <phoneticPr fontId="7" type="noConversion"/>
  </si>
  <si>
    <t>域名缩写</t>
    <phoneticPr fontId="7" type="noConversion"/>
  </si>
  <si>
    <t>受试者唯一标识符</t>
    <phoneticPr fontId="7" type="noConversion"/>
  </si>
  <si>
    <t>访视编号</t>
    <phoneticPr fontId="7" type="noConversion"/>
  </si>
  <si>
    <t>访视名称</t>
    <phoneticPr fontId="7" type="noConversion"/>
  </si>
  <si>
    <t>腹部</t>
  </si>
  <si>
    <t>皮肤</t>
  </si>
  <si>
    <t>未知</t>
    <phoneticPr fontId="5" type="noConversion"/>
  </si>
  <si>
    <t>研究标识符</t>
    <phoneticPr fontId="5" type="noConversion"/>
  </si>
  <si>
    <t>评估者</t>
    <phoneticPr fontId="7" type="noConversion"/>
  </si>
  <si>
    <t>死亡日期/时间</t>
  </si>
  <si>
    <t xml:space="preserve">入选/排除标准 </t>
  </si>
  <si>
    <t>参与结束日期/时间</t>
    <phoneticPr fontId="5" type="noConversion"/>
  </si>
  <si>
    <t>特殊用途</t>
  </si>
  <si>
    <t>每个受试者每条不符合的入选/排除标准一条记录</t>
  </si>
  <si>
    <t>每个受试者每个访视每个检测一条记录</t>
  </si>
  <si>
    <t>每个受试者每个访视每个时间点每个实验室检查一条记录</t>
  </si>
  <si>
    <t>每个受试者每个访视每个时间点每个生命体征测量一条记录</t>
  </si>
  <si>
    <t>标识变量</t>
    <phoneticPr fontId="5" type="noConversion"/>
  </si>
  <si>
    <t>指定</t>
  </si>
  <si>
    <t>衍生</t>
  </si>
  <si>
    <t>指定</t>
    <phoneticPr fontId="7" type="noConversion"/>
  </si>
  <si>
    <r>
      <rPr>
        <b/>
        <sz val="8"/>
        <rFont val="宋体"/>
        <family val="3"/>
        <charset val="134"/>
      </rPr>
      <t>方案编号</t>
    </r>
    <r>
      <rPr>
        <b/>
        <sz val="8"/>
        <rFont val="Arial"/>
        <family val="2"/>
      </rPr>
      <t>:</t>
    </r>
    <phoneticPr fontId="5" type="noConversion"/>
  </si>
  <si>
    <r>
      <t xml:space="preserve">SDTM </t>
    </r>
    <r>
      <rPr>
        <b/>
        <sz val="8"/>
        <rFont val="宋体"/>
        <family val="3"/>
        <charset val="134"/>
      </rPr>
      <t>版本</t>
    </r>
    <r>
      <rPr>
        <b/>
        <sz val="8"/>
        <rFont val="Arial"/>
        <family val="2"/>
      </rPr>
      <t>:</t>
    </r>
    <phoneticPr fontId="5" type="noConversion"/>
  </si>
  <si>
    <t>许可</t>
  </si>
  <si>
    <t>期望</t>
  </si>
  <si>
    <t>修饰语变量名称</t>
    <phoneticPr fontId="5" type="noConversion"/>
  </si>
  <si>
    <t>变量名称</t>
    <phoneticPr fontId="5" type="noConversion"/>
  </si>
  <si>
    <t>变量标签</t>
    <phoneticPr fontId="5" type="noConversion"/>
  </si>
  <si>
    <t>类型</t>
    <phoneticPr fontId="5" type="noConversion"/>
  </si>
  <si>
    <t>长度</t>
    <phoneticPr fontId="5" type="noConversion"/>
  </si>
  <si>
    <t>受控术语或格式</t>
    <phoneticPr fontId="5" type="noConversion"/>
  </si>
  <si>
    <t>来源</t>
    <phoneticPr fontId="5" type="noConversion"/>
  </si>
  <si>
    <t>核心类别</t>
    <phoneticPr fontId="7" type="noConversion"/>
  </si>
  <si>
    <t>转换定义</t>
    <phoneticPr fontId="5" type="noConversion"/>
  </si>
  <si>
    <t>变量类型</t>
    <phoneticPr fontId="5" type="noConversion"/>
  </si>
  <si>
    <t>变量顺序</t>
    <phoneticPr fontId="5" type="noConversion"/>
  </si>
  <si>
    <t>定义注释</t>
    <phoneticPr fontId="5" type="noConversion"/>
  </si>
  <si>
    <r>
      <t xml:space="preserve">SDTM </t>
    </r>
    <r>
      <rPr>
        <b/>
        <sz val="8"/>
        <rFont val="宋体"/>
        <family val="3"/>
        <charset val="134"/>
      </rPr>
      <t>数据集描述</t>
    </r>
    <r>
      <rPr>
        <b/>
        <sz val="8"/>
        <rFont val="Arial"/>
        <family val="2"/>
      </rPr>
      <t>:</t>
    </r>
    <phoneticPr fontId="5" type="noConversion"/>
  </si>
  <si>
    <r>
      <rPr>
        <b/>
        <sz val="8"/>
        <rFont val="宋体"/>
        <family val="3"/>
        <charset val="134"/>
      </rPr>
      <t>提取规则</t>
    </r>
    <r>
      <rPr>
        <b/>
        <sz val="8"/>
        <rFont val="Arial"/>
        <family val="2"/>
      </rPr>
      <t>:</t>
    </r>
    <phoneticPr fontId="7" type="noConversion"/>
  </si>
  <si>
    <t>受试者访视</t>
    <phoneticPr fontId="4" type="noConversion"/>
  </si>
  <si>
    <t>知情同意日期/时间</t>
  </si>
  <si>
    <t>研究者姓名</t>
  </si>
  <si>
    <t>计划分组编码</t>
  </si>
  <si>
    <t>实际分组编码</t>
  </si>
  <si>
    <t>链接ID</t>
  </si>
  <si>
    <t>计划时点名称</t>
  </si>
  <si>
    <t>计划时点编号</t>
  </si>
  <si>
    <t>基线标帜</t>
  </si>
  <si>
    <t>观测对象</t>
  </si>
  <si>
    <t>元素编码</t>
  </si>
  <si>
    <t>组内元素计划顺序</t>
  </si>
  <si>
    <t>计划外访视描述</t>
  </si>
  <si>
    <t>按照变量 STUDYID, USUBJID, IETESTCD排序. .在每个USUBJID开始的时候用1开始重新编号 (循环地排序).</t>
  </si>
  <si>
    <t>IS</t>
  </si>
  <si>
    <t>如果是给药前的最后一条记录则ISBLFL = 是; 否则 ISBLFL = ' '.</t>
  </si>
  <si>
    <t>如果是给药前的最后一条记录则LBBLFL = 是; 否则 LBBLFL = ' '.</t>
  </si>
  <si>
    <t>关联域名缩写</t>
    <phoneticPr fontId="5" type="noConversion"/>
  </si>
  <si>
    <t>SDTM Domain Mapping Specifications</t>
  </si>
  <si>
    <t>QL1706-101</t>
  </si>
  <si>
    <t>转换定义参考VSTEST表</t>
    <phoneticPr fontId="44" type="noConversion"/>
  </si>
  <si>
    <t>TI</t>
    <phoneticPr fontId="73" type="noConversion"/>
  </si>
  <si>
    <t>VSTPT</t>
    <phoneticPr fontId="73" type="noConversion"/>
  </si>
  <si>
    <t>Raw Data</t>
    <phoneticPr fontId="73" type="noConversion"/>
  </si>
  <si>
    <t>Definition Convertion</t>
    <phoneticPr fontId="73" type="noConversion"/>
  </si>
  <si>
    <t>VS</t>
    <phoneticPr fontId="73" type="noConversion"/>
  </si>
  <si>
    <t>VSDESC</t>
    <phoneticPr fontId="7" type="noConversion"/>
  </si>
  <si>
    <t>Conversion Definition</t>
  </si>
  <si>
    <t>SUPP</t>
    <phoneticPr fontId="7" type="noConversion"/>
  </si>
  <si>
    <t>首次研究治疗日期/时间</t>
    <phoneticPr fontId="5" type="noConversion"/>
  </si>
  <si>
    <t>末次研究治疗日期/时间</t>
    <phoneticPr fontId="5" type="noConversion"/>
  </si>
  <si>
    <t>衍生</t>
    <phoneticPr fontId="5" type="noConversion"/>
  </si>
  <si>
    <t>=RFSTDTC</t>
    <phoneticPr fontId="5" type="noConversion"/>
  </si>
  <si>
    <t>=RFENDTC</t>
    <phoneticPr fontId="5" type="noConversion"/>
  </si>
  <si>
    <t>=DM.BRTHDAT</t>
    <phoneticPr fontId="5" type="noConversion"/>
  </si>
  <si>
    <t>=DM.AGE</t>
    <phoneticPr fontId="5" type="noConversion"/>
  </si>
  <si>
    <t>ETHNOTH</t>
    <phoneticPr fontId="7" type="noConversion"/>
  </si>
  <si>
    <t>研究中心名称</t>
    <phoneticPr fontId="5" type="noConversion"/>
  </si>
  <si>
    <t>SITENAM</t>
    <phoneticPr fontId="5" type="noConversion"/>
  </si>
  <si>
    <t>SUBJINIT</t>
    <phoneticPr fontId="5" type="noConversion"/>
  </si>
  <si>
    <t>姓名缩写</t>
    <phoneticPr fontId="5" type="noConversion"/>
  </si>
  <si>
    <t>受试者状态</t>
    <phoneticPr fontId="5" type="noConversion"/>
  </si>
  <si>
    <t>试验阶段</t>
    <phoneticPr fontId="5" type="noConversion"/>
  </si>
  <si>
    <t>IESPID</t>
    <phoneticPr fontId="73" type="noConversion"/>
  </si>
  <si>
    <t>01</t>
    <phoneticPr fontId="73" type="noConversion"/>
  </si>
  <si>
    <t>02</t>
  </si>
  <si>
    <t>03</t>
  </si>
  <si>
    <t>04</t>
  </si>
  <si>
    <t>05</t>
  </si>
  <si>
    <t>06</t>
  </si>
  <si>
    <t>07</t>
  </si>
  <si>
    <t>08</t>
  </si>
  <si>
    <t>09</t>
  </si>
  <si>
    <t>10</t>
  </si>
  <si>
    <t>11</t>
  </si>
  <si>
    <t>12</t>
  </si>
  <si>
    <t>13</t>
  </si>
  <si>
    <t>14</t>
  </si>
  <si>
    <t>15</t>
  </si>
  <si>
    <t>16</t>
  </si>
  <si>
    <t>17</t>
  </si>
  <si>
    <t>18</t>
  </si>
  <si>
    <t>19</t>
  </si>
  <si>
    <t>预期生存期≥3个月。</t>
  </si>
  <si>
    <t>病理确认的晚期恶性肿瘤患者、且标准治疗失败或缺乏有效治疗方法。</t>
  </si>
  <si>
    <t>既往发生过与抗肿瘤免疫治疗相关的3级或4级免疫相关不良事件。</t>
  </si>
  <si>
    <t>首次使用研究药物前14天内需要静脉给予抗生素﹥7天治疗的全身性感染或其他严重感染。</t>
  </si>
  <si>
    <t>既往或目前患有间质性肺病。</t>
  </si>
  <si>
    <t>使用研究药物前28天内曾参加其他临床研究并使用了其他临床研究药物者。</t>
  </si>
  <si>
    <t>AESHOSP</t>
    <phoneticPr fontId="5" type="noConversion"/>
  </si>
  <si>
    <t>AESCONG</t>
    <phoneticPr fontId="5" type="noConversion"/>
  </si>
  <si>
    <t>AESMIE</t>
    <phoneticPr fontId="5" type="noConversion"/>
  </si>
  <si>
    <t>签署知情同意前存在有症状的CNS转移性疾病、软脑膜疾病或脊髓压迫。</t>
  </si>
  <si>
    <t>IE1</t>
  </si>
  <si>
    <t>QL1706-101</t>
    <phoneticPr fontId="5" type="noConversion"/>
  </si>
  <si>
    <t>ISO 8601</t>
    <phoneticPr fontId="5" type="noConversion"/>
  </si>
  <si>
    <t>Char</t>
    <phoneticPr fontId="5" type="noConversion"/>
  </si>
  <si>
    <t>SUPP</t>
  </si>
  <si>
    <t>SUPP</t>
    <phoneticPr fontId="5" type="noConversion"/>
  </si>
  <si>
    <t>IETEST1</t>
  </si>
  <si>
    <t>入选/排除标准 1</t>
  </si>
  <si>
    <t>IETEST2</t>
  </si>
  <si>
    <t>入选/排除标准 2</t>
  </si>
  <si>
    <t>IETEST3</t>
  </si>
  <si>
    <t>入选/排除标准 3</t>
  </si>
  <si>
    <t>IE,IE1,IE2,SDTM.DM</t>
  </si>
  <si>
    <t>CMSPID</t>
  </si>
  <si>
    <t>CMTRT</t>
  </si>
  <si>
    <t>CMCAT</t>
  </si>
  <si>
    <t>CMSCAT</t>
  </si>
  <si>
    <t>CMSTDTC</t>
  </si>
  <si>
    <t>CMENDTC</t>
  </si>
  <si>
    <t>CMENRF</t>
  </si>
  <si>
    <t>FASPID</t>
    <phoneticPr fontId="73" type="noConversion"/>
  </si>
  <si>
    <t>FATESTCD</t>
    <phoneticPr fontId="73" type="noConversion"/>
  </si>
  <si>
    <t>FATEST</t>
    <phoneticPr fontId="73" type="noConversion"/>
  </si>
  <si>
    <t>FAOBJ</t>
    <phoneticPr fontId="73" type="noConversion"/>
  </si>
  <si>
    <t>FACAT</t>
    <phoneticPr fontId="73" type="noConversion"/>
  </si>
  <si>
    <t>FAORRES</t>
    <phoneticPr fontId="73" type="noConversion"/>
  </si>
  <si>
    <t>RAW DATA</t>
    <phoneticPr fontId="73" type="noConversion"/>
  </si>
  <si>
    <t>="肿瘤病史"</t>
    <phoneticPr fontId="73" type="noConversion"/>
  </si>
  <si>
    <t>="现阶段TNM-N分期"</t>
    <phoneticPr fontId="73" type="noConversion"/>
  </si>
  <si>
    <t>="现阶段TNM-M分期"</t>
    <phoneticPr fontId="73" type="noConversion"/>
  </si>
  <si>
    <t>="现阶段其他分期"</t>
    <phoneticPr fontId="73" type="noConversion"/>
  </si>
  <si>
    <t>="现阶段临床分期"</t>
    <phoneticPr fontId="73" type="noConversion"/>
  </si>
  <si>
    <t>="现阶段分期确诊日期"</t>
    <phoneticPr fontId="73" type="noConversion"/>
  </si>
  <si>
    <t>="原发灶部位"</t>
    <phoneticPr fontId="73" type="noConversion"/>
  </si>
  <si>
    <t>="TNM分期"</t>
    <phoneticPr fontId="73" type="noConversion"/>
  </si>
  <si>
    <t>="是否有转移病灶"</t>
    <phoneticPr fontId="73" type="noConversion"/>
  </si>
  <si>
    <t>="首次确定转移日期"</t>
    <phoneticPr fontId="73" type="noConversion"/>
  </si>
  <si>
    <t>="转移病灶类型"</t>
    <phoneticPr fontId="73" type="noConversion"/>
  </si>
  <si>
    <t>="脑转移情况"</t>
    <phoneticPr fontId="73" type="noConversion"/>
  </si>
  <si>
    <t>="过敏史"</t>
    <phoneticPr fontId="73" type="noConversion"/>
  </si>
  <si>
    <t>Derivation Rule</t>
  </si>
  <si>
    <t>SCRN</t>
  </si>
  <si>
    <t>FU</t>
  </si>
  <si>
    <t>=DM.RFPENDTC</t>
  </si>
  <si>
    <t>SE</t>
  </si>
  <si>
    <t>FA</t>
    <phoneticPr fontId="73" type="noConversion"/>
  </si>
  <si>
    <t>UNSO_DE</t>
    <phoneticPr fontId="73" type="noConversion"/>
  </si>
  <si>
    <t>PEDESC</t>
  </si>
  <si>
    <t>备注</t>
    <phoneticPr fontId="5" type="noConversion"/>
  </si>
  <si>
    <t>=FAORRES</t>
    <phoneticPr fontId="5" type="noConversion"/>
  </si>
  <si>
    <t>FAOROTH</t>
    <phoneticPr fontId="73" type="noConversion"/>
  </si>
  <si>
    <t>TH.TNMNOTH</t>
    <phoneticPr fontId="73" type="noConversion"/>
  </si>
  <si>
    <t>TH.TNMMOTH</t>
    <phoneticPr fontId="73" type="noConversion"/>
  </si>
  <si>
    <t>TH.CLSTAOTH</t>
    <phoneticPr fontId="73" type="noConversion"/>
  </si>
  <si>
    <t>时期</t>
  </si>
  <si>
    <t>SV, SDTM.DM</t>
  </si>
  <si>
    <t>="THTNM"</t>
    <phoneticPr fontId="73" type="noConversion"/>
  </si>
  <si>
    <t>="THTNMT"</t>
    <phoneticPr fontId="73" type="noConversion"/>
  </si>
  <si>
    <t>="THTNMN"</t>
    <phoneticPr fontId="73" type="noConversion"/>
  </si>
  <si>
    <t>="THTNMM"</t>
    <phoneticPr fontId="73" type="noConversion"/>
  </si>
  <si>
    <t>="THSTAOTH"</t>
    <phoneticPr fontId="73" type="noConversion"/>
  </si>
  <si>
    <t>="THCLSTA"</t>
    <phoneticPr fontId="73" type="noConversion"/>
  </si>
  <si>
    <t>="THCDAT"</t>
    <phoneticPr fontId="73" type="noConversion"/>
  </si>
  <si>
    <t>="THLOC"</t>
    <phoneticPr fontId="73" type="noConversion"/>
  </si>
  <si>
    <t>="THMET"</t>
    <phoneticPr fontId="73" type="noConversion"/>
  </si>
  <si>
    <t>="METDAT"</t>
    <phoneticPr fontId="73" type="noConversion"/>
  </si>
  <si>
    <t>="METCAT"</t>
    <phoneticPr fontId="73" type="noConversion"/>
  </si>
  <si>
    <t>TH.METOTH</t>
    <phoneticPr fontId="73" type="noConversion"/>
  </si>
  <si>
    <t>="METBRA"</t>
    <phoneticPr fontId="73" type="noConversion"/>
  </si>
  <si>
    <t>TH.BRAOTH</t>
    <phoneticPr fontId="73" type="noConversion"/>
  </si>
  <si>
    <t>="AHYN"</t>
    <phoneticPr fontId="73" type="noConversion"/>
  </si>
  <si>
    <t>="AHKYN"</t>
    <phoneticPr fontId="73" type="noConversion"/>
  </si>
  <si>
    <t>="AHDESC"</t>
    <phoneticPr fontId="73" type="noConversion"/>
  </si>
  <si>
    <t>="FHYN"</t>
    <phoneticPr fontId="73" type="noConversion"/>
  </si>
  <si>
    <t>="FHTERM"</t>
    <phoneticPr fontId="73" type="noConversion"/>
  </si>
  <si>
    <t>="FHREL"</t>
    <phoneticPr fontId="73" type="noConversion"/>
  </si>
  <si>
    <t>TH.FHOTH</t>
    <phoneticPr fontId="73" type="noConversion"/>
  </si>
  <si>
    <t>CMTRT</t>
    <phoneticPr fontId="5" type="noConversion"/>
  </si>
  <si>
    <t>CMCAT</t>
    <phoneticPr fontId="5" type="noConversion"/>
  </si>
  <si>
    <t>CMDOSFRQ</t>
    <phoneticPr fontId="5" type="noConversion"/>
  </si>
  <si>
    <t>CMSTDTC</t>
    <phoneticPr fontId="5" type="noConversion"/>
  </si>
  <si>
    <t>CMENDY</t>
    <phoneticPr fontId="5" type="noConversion"/>
  </si>
  <si>
    <t>CMENRF</t>
    <phoneticPr fontId="5" type="noConversion"/>
  </si>
  <si>
    <t>CMPUROT</t>
    <phoneticPr fontId="5" type="noConversion"/>
  </si>
  <si>
    <t>NY</t>
    <phoneticPr fontId="5" type="noConversion"/>
  </si>
  <si>
    <t>CMCOM</t>
    <phoneticPr fontId="5" type="noConversion"/>
  </si>
  <si>
    <t>CMBESA</t>
    <phoneticPr fontId="5" type="noConversion"/>
  </si>
  <si>
    <t>CMAENO</t>
    <phoneticPr fontId="5" type="noConversion"/>
  </si>
  <si>
    <t>CMMHNO</t>
    <phoneticPr fontId="5" type="noConversion"/>
  </si>
  <si>
    <t>CMDOSUOT</t>
    <phoneticPr fontId="5" type="noConversion"/>
  </si>
  <si>
    <t>CMDOFRMO</t>
    <phoneticPr fontId="5" type="noConversion"/>
  </si>
  <si>
    <t>CMDOFRQO</t>
    <phoneticPr fontId="5" type="noConversion"/>
  </si>
  <si>
    <t>CMROUTEO</t>
    <phoneticPr fontId="5" type="noConversion"/>
  </si>
  <si>
    <t>ATC1</t>
  </si>
  <si>
    <t>ATC2</t>
  </si>
  <si>
    <t>ATC3</t>
  </si>
  <si>
    <t>ATC4</t>
  </si>
  <si>
    <t>CMDVER</t>
    <phoneticPr fontId="7" type="noConversion"/>
  </si>
  <si>
    <t>RAW DATA</t>
  </si>
  <si>
    <t>CMINDC</t>
    <phoneticPr fontId="73" type="noConversion"/>
  </si>
  <si>
    <t>DH.SN</t>
    <phoneticPr fontId="73" type="noConversion"/>
  </si>
  <si>
    <t>DH.DHTERM</t>
    <phoneticPr fontId="73" type="noConversion"/>
  </si>
  <si>
    <t>DH.DHPUR</t>
    <phoneticPr fontId="73" type="noConversion"/>
  </si>
  <si>
    <t>DH.YN='1'</t>
    <phoneticPr fontId="73" type="noConversion"/>
  </si>
  <si>
    <t>CM.SN</t>
    <phoneticPr fontId="73" type="noConversion"/>
  </si>
  <si>
    <t>CM.CMTRT</t>
    <phoneticPr fontId="73" type="noConversion"/>
  </si>
  <si>
    <t>CM.YN='1'</t>
  </si>
  <si>
    <t>AD.SN</t>
    <phoneticPr fontId="73" type="noConversion"/>
  </si>
  <si>
    <t>AD.ADTERM</t>
    <phoneticPr fontId="73" type="noConversion"/>
  </si>
  <si>
    <t>AD.YN='1'</t>
    <phoneticPr fontId="73" type="noConversion"/>
  </si>
  <si>
    <t>CM</t>
    <phoneticPr fontId="73" type="noConversion"/>
  </si>
  <si>
    <t>CM</t>
    <phoneticPr fontId="73" type="noConversion"/>
  </si>
  <si>
    <r>
      <rPr>
        <b/>
        <sz val="8"/>
        <color indexed="8"/>
        <rFont val="宋体"/>
        <family val="3"/>
        <charset val="134"/>
      </rPr>
      <t>来源</t>
    </r>
    <phoneticPr fontId="5" type="noConversion"/>
  </si>
  <si>
    <r>
      <rPr>
        <b/>
        <sz val="8"/>
        <color indexed="8"/>
        <rFont val="宋体"/>
        <family val="3"/>
        <charset val="134"/>
      </rPr>
      <t>变量标签</t>
    </r>
    <phoneticPr fontId="5" type="noConversion"/>
  </si>
  <si>
    <t>变量名称</t>
  </si>
  <si>
    <t>变量标签</t>
  </si>
  <si>
    <t>类型</t>
  </si>
  <si>
    <t>长度</t>
  </si>
  <si>
    <t>受控术语或格式</t>
  </si>
  <si>
    <t>核心类别</t>
  </si>
  <si>
    <t>转换定义</t>
  </si>
  <si>
    <t>变量类型</t>
  </si>
  <si>
    <t>变量顺序</t>
  </si>
  <si>
    <t>定义注释</t>
  </si>
  <si>
    <t>SUSEQ</t>
  </si>
  <si>
    <t>按照变量STUDYID, USUBJID, SUTRT排序。在每个USUBJID开始的时候从1开始重新编号 (循环地排序)。</t>
  </si>
  <si>
    <t>="是" 如果SU.SUYN="1";
="否" 如果SU.SUYN="2.</t>
  </si>
  <si>
    <t>Raw Data</t>
  </si>
  <si>
    <t>PEALL</t>
  </si>
  <si>
    <t>SLN</t>
  </si>
  <si>
    <t>HEAD</t>
  </si>
  <si>
    <t>NECK</t>
  </si>
  <si>
    <t>CHESBACK</t>
  </si>
  <si>
    <t>ABDOM</t>
  </si>
  <si>
    <t>LIMB</t>
  </si>
  <si>
    <t>NERVOUS</t>
  </si>
  <si>
    <t>PEOTH</t>
  </si>
  <si>
    <t>AEREL</t>
    <phoneticPr fontId="5" type="noConversion"/>
  </si>
  <si>
    <t>AESDTH</t>
    <phoneticPr fontId="5" type="noConversion"/>
  </si>
  <si>
    <t>SEVDTC</t>
    <phoneticPr fontId="5" type="noConversion"/>
  </si>
  <si>
    <t>AEDLT</t>
    <phoneticPr fontId="5" type="noConversion"/>
  </si>
  <si>
    <t>AEPREL</t>
    <phoneticPr fontId="5" type="noConversion"/>
  </si>
  <si>
    <t>筛选</t>
    <phoneticPr fontId="73" type="noConversion"/>
  </si>
  <si>
    <t>筛选期</t>
    <phoneticPr fontId="73" type="noConversion"/>
  </si>
  <si>
    <t>治疗期</t>
    <phoneticPr fontId="73" type="noConversion"/>
  </si>
  <si>
    <t>随访</t>
    <phoneticPr fontId="73" type="noConversion"/>
  </si>
  <si>
    <t xml:space="preserve">=SV.VISDAT </t>
    <phoneticPr fontId="73" type="noConversion"/>
  </si>
  <si>
    <t>随访期</t>
    <phoneticPr fontId="73" type="noConversion"/>
  </si>
  <si>
    <t>研究标识符</t>
    <phoneticPr fontId="15" type="noConversion"/>
  </si>
  <si>
    <t>转换定义参考SEETCD表</t>
    <phoneticPr fontId="5" type="noConversion"/>
  </si>
  <si>
    <t>元素描述</t>
    <phoneticPr fontId="5" type="noConversion"/>
  </si>
  <si>
    <t>时期</t>
    <phoneticPr fontId="5" type="noConversion"/>
  </si>
  <si>
    <t>受试者唯一标识符</t>
    <phoneticPr fontId="5" type="noConversion"/>
  </si>
  <si>
    <t>访视编号</t>
    <phoneticPr fontId="5" type="noConversion"/>
  </si>
  <si>
    <t>Raw variables</t>
  </si>
  <si>
    <t>SDTM variables</t>
  </si>
  <si>
    <t>C1/D1</t>
  </si>
  <si>
    <t>C1/D8</t>
  </si>
  <si>
    <t>C1/D15</t>
  </si>
  <si>
    <t>C2/D1</t>
  </si>
  <si>
    <t>C3/D1</t>
  </si>
  <si>
    <t>C4/D1</t>
  </si>
  <si>
    <t>C5/D1</t>
  </si>
  <si>
    <t>C6/D1</t>
  </si>
  <si>
    <t>C7/D1</t>
  </si>
  <si>
    <t>C8/D1</t>
  </si>
  <si>
    <t>C9/D1</t>
  </si>
  <si>
    <t>C10/D1</t>
  </si>
  <si>
    <t>C11/D1</t>
  </si>
  <si>
    <t>C12/D1</t>
  </si>
  <si>
    <t>C13/D1</t>
  </si>
  <si>
    <t>C14/D1</t>
  </si>
  <si>
    <t>C15/D1</t>
  </si>
  <si>
    <t>C16/D1</t>
  </si>
  <si>
    <t>C17/D1</t>
  </si>
  <si>
    <t>C18/D1</t>
  </si>
  <si>
    <t>C19/D1</t>
  </si>
  <si>
    <t>C20/D1</t>
  </si>
  <si>
    <t>C21/D1</t>
  </si>
  <si>
    <t>C22/D1</t>
  </si>
  <si>
    <t>C23/D1</t>
  </si>
  <si>
    <t>C24/D1</t>
  </si>
  <si>
    <t>C25/D1</t>
  </si>
  <si>
    <t>C26/D1</t>
  </si>
  <si>
    <t>C27/D1</t>
  </si>
  <si>
    <t>C28/D1</t>
  </si>
  <si>
    <t>C29/D1</t>
  </si>
  <si>
    <t>C30/D1</t>
  </si>
  <si>
    <t>C31/D1</t>
  </si>
  <si>
    <t>C32/D1</t>
  </si>
  <si>
    <t>C33/D1</t>
  </si>
  <si>
    <t>C34/D1</t>
  </si>
  <si>
    <t>C35/D1</t>
  </si>
  <si>
    <t>PK/ADA采血</t>
  </si>
  <si>
    <t>共同页</t>
  </si>
  <si>
    <t>长期随访</t>
  </si>
  <si>
    <t>研究结束页</t>
  </si>
  <si>
    <t>死亡记录页</t>
  </si>
  <si>
    <t>肿瘤评估&amp;生物标志物采血1</t>
  </si>
  <si>
    <t>肿瘤评估&amp;生物标志物采血2</t>
  </si>
  <si>
    <t>肿瘤评估&amp;生物标志物采血3</t>
  </si>
  <si>
    <t>肿瘤评估&amp;生物标志物采血4</t>
  </si>
  <si>
    <t>肿瘤评估&amp;生物标志物采血5</t>
  </si>
  <si>
    <t>肿瘤评估&amp;生物标志物采血6</t>
    <phoneticPr fontId="73" type="noConversion"/>
  </si>
  <si>
    <t>肿瘤评估&amp;生物标志物采血7</t>
  </si>
  <si>
    <t>肿瘤评估&amp;生物标志物采血8</t>
  </si>
  <si>
    <t>肿瘤评估&amp;生物标志物采血9</t>
  </si>
  <si>
    <t>肿瘤评估&amp;生物标志物采血10</t>
  </si>
  <si>
    <t>肿瘤评估&amp;生物标志物采血11</t>
  </si>
  <si>
    <t>肿瘤评估&amp;生物标志物采血12</t>
  </si>
  <si>
    <t>肿瘤评估&amp;生物标志物采血13</t>
  </si>
  <si>
    <t>肿瘤评估&amp;生物标志物采血14</t>
  </si>
  <si>
    <t>肿瘤评估&amp;生物标志物采血15</t>
  </si>
  <si>
    <t>肿瘤评估&amp;生物标志物采血16</t>
  </si>
  <si>
    <t>肿瘤评估&amp;生物标志物采血17</t>
  </si>
  <si>
    <t>肿瘤评估&amp;生物标志物采血18</t>
  </si>
  <si>
    <t>肿瘤评估&amp;生物标志物采血19</t>
  </si>
  <si>
    <t>肿瘤评估&amp;生物标志物采血20</t>
  </si>
  <si>
    <t>肿瘤评估&amp;生物标志物采血21</t>
  </si>
  <si>
    <t>肿瘤评估&amp;生物标志物采血22</t>
  </si>
  <si>
    <t>肿瘤评估&amp;生物标志物采血23</t>
  </si>
  <si>
    <t>肿瘤评估&amp;生物标志物采血24</t>
  </si>
  <si>
    <t>肿瘤评估&amp;生物标志物采血25</t>
  </si>
  <si>
    <t>计划外访视1</t>
  </si>
  <si>
    <t>计划外访视2</t>
  </si>
  <si>
    <t>计划外访视3</t>
  </si>
  <si>
    <t>计划外访视4</t>
  </si>
  <si>
    <t>计划外访视5</t>
  </si>
  <si>
    <t>计划外访视6</t>
  </si>
  <si>
    <t>计划外访视7</t>
  </si>
  <si>
    <t>计划外访视8</t>
  </si>
  <si>
    <t>计划外访视9</t>
  </si>
  <si>
    <t>计划外访视10</t>
  </si>
  <si>
    <t>计划外访视11</t>
  </si>
  <si>
    <t>计划外访视12</t>
  </si>
  <si>
    <t>计划外访视13</t>
  </si>
  <si>
    <t>计划外访视14</t>
  </si>
  <si>
    <t>计划外访视15</t>
  </si>
  <si>
    <t>计划外访视16</t>
  </si>
  <si>
    <t>计划外访视17</t>
  </si>
  <si>
    <t>计划外访视18</t>
  </si>
  <si>
    <t>计划外访视19</t>
  </si>
  <si>
    <t>计划外访视20</t>
  </si>
  <si>
    <t>计划外访视21</t>
  </si>
  <si>
    <t>计划外访视22</t>
  </si>
  <si>
    <t>计划外访视23</t>
  </si>
  <si>
    <t>计划外访视24</t>
  </si>
  <si>
    <t>计划外访视25</t>
  </si>
  <si>
    <t>计划外访视26</t>
  </si>
  <si>
    <t>计划外访视27</t>
  </si>
  <si>
    <t>计划外访视28</t>
  </si>
  <si>
    <t>计划外访视29</t>
  </si>
  <si>
    <t>计划外访视30</t>
  </si>
  <si>
    <t>计划外访视31</t>
  </si>
  <si>
    <t>计划外访视32</t>
  </si>
  <si>
    <t>计划外访视33</t>
  </si>
  <si>
    <t>计划外访视34</t>
  </si>
  <si>
    <t>计划外访视35</t>
  </si>
  <si>
    <t>计划外访视36</t>
  </si>
  <si>
    <t>计划外访视37</t>
  </si>
  <si>
    <t>计划外访视38</t>
  </si>
  <si>
    <t>计划外访视39</t>
  </si>
  <si>
    <t>计划外访视40</t>
  </si>
  <si>
    <t>计划外访视41</t>
  </si>
  <si>
    <t>计划外访视42</t>
  </si>
  <si>
    <t>计划外访视43</t>
  </si>
  <si>
    <t>计划外访视44</t>
  </si>
  <si>
    <t>计划外访视45</t>
  </si>
  <si>
    <t>计划外访视46</t>
  </si>
  <si>
    <t>计划外访视47</t>
  </si>
  <si>
    <t>计划外访视48</t>
  </si>
  <si>
    <t>计划外访视49</t>
  </si>
  <si>
    <t>计划外访视50</t>
  </si>
  <si>
    <t>SV</t>
    <phoneticPr fontId="73" type="noConversion"/>
  </si>
  <si>
    <t>[MH]MH.MHSTDAT
[TH]TH,THFDAT</t>
  </si>
  <si>
    <t>[MH]MH.MHENDAT</t>
  </si>
  <si>
    <t>MHCOM</t>
  </si>
  <si>
    <t>MHCATOT</t>
  </si>
  <si>
    <t>THLCAT</t>
  </si>
  <si>
    <t>NSCAT</t>
  </si>
  <si>
    <t>NSCATOT</t>
  </si>
  <si>
    <t>THLOTH</t>
  </si>
  <si>
    <t>THNLCAT</t>
  </si>
  <si>
    <t>NLCATOT</t>
  </si>
  <si>
    <t>[TH]TH.THLOTH</t>
  </si>
  <si>
    <t>[TH]TH.NSCATOTH</t>
  </si>
  <si>
    <t>[TH]TH.CATOTH</t>
  </si>
  <si>
    <t>如果是给药前的最后一次非空发现, 则 QSBLFL ='是';</t>
  </si>
  <si>
    <t>治疗结束</t>
  </si>
  <si>
    <t>肿瘤评估&amp;生物标志物采血6</t>
  </si>
  <si>
    <t>='ECOG'</t>
    <phoneticPr fontId="5" type="noConversion"/>
  </si>
  <si>
    <t>治疗期</t>
  </si>
  <si>
    <t>1.0 mg/kg</t>
  </si>
  <si>
    <t>0.3 mg/kg</t>
  </si>
  <si>
    <t>3.0 mg/kg</t>
  </si>
  <si>
    <t>5.0 mg/kg</t>
  </si>
  <si>
    <t>0.3MG/KG</t>
  </si>
  <si>
    <t>1.0MG/KG</t>
  </si>
  <si>
    <t>3.0MG/KG</t>
  </si>
  <si>
    <t>5.0MG/KG</t>
  </si>
  <si>
    <t>中国</t>
  </si>
  <si>
    <t>SUBJECT.SUBJINIT</t>
  </si>
  <si>
    <t>PRENRF</t>
  </si>
  <si>
    <t>PRONGO</t>
  </si>
  <si>
    <t>RH</t>
  </si>
  <si>
    <t>If RH.YN='1'</t>
  </si>
  <si>
    <t>RH.SN</t>
  </si>
  <si>
    <t>RH.RHLOC</t>
  </si>
  <si>
    <t>RH.RHVAMT</t>
  </si>
  <si>
    <t>Gy</t>
  </si>
  <si>
    <t>RH.RHSTDAT</t>
  </si>
  <si>
    <t>SH</t>
  </si>
  <si>
    <t>If SH.YN='1'</t>
  </si>
  <si>
    <t>SH.SN</t>
  </si>
  <si>
    <t>SH.SHTERM</t>
  </si>
  <si>
    <t>SH.SHLOC</t>
  </si>
  <si>
    <t>SH.SHDAT</t>
  </si>
  <si>
    <t>OH</t>
  </si>
  <si>
    <t>If OH.YN='1'</t>
  </si>
  <si>
    <t>OH.SN</t>
  </si>
  <si>
    <t>OH.OHTERM</t>
  </si>
  <si>
    <t>OH.OHSTDAT</t>
  </si>
  <si>
    <t>OH.OHENDAT</t>
  </si>
  <si>
    <t>If PR.YN='1'</t>
  </si>
  <si>
    <t>PR.SN</t>
  </si>
  <si>
    <t>PR.PRTRT</t>
  </si>
  <si>
    <t>PR.PRSTDAT</t>
  </si>
  <si>
    <t>PR.PRENDAT</t>
  </si>
  <si>
    <t>AR</t>
  </si>
  <si>
    <t>If AR.YN='1'</t>
  </si>
  <si>
    <t>AR.SN</t>
  </si>
  <si>
    <t>AR.ARLOC</t>
  </si>
  <si>
    <t>AR.ARVAMT</t>
  </si>
  <si>
    <t>AR.ARSTDAT</t>
  </si>
  <si>
    <t>AR.ARENDAT</t>
  </si>
  <si>
    <t>ASU</t>
  </si>
  <si>
    <t>If ASU.YN='1'</t>
  </si>
  <si>
    <t>ASU.SN</t>
  </si>
  <si>
    <t>ASU.ASUTERM</t>
  </si>
  <si>
    <t>ASU.ASULOC</t>
  </si>
  <si>
    <t>ASU.ASUDAT</t>
  </si>
  <si>
    <t>AO</t>
  </si>
  <si>
    <t>If AO.YN='1'</t>
  </si>
  <si>
    <t>AO,SN</t>
  </si>
  <si>
    <t>AO.AOTERM</t>
  </si>
  <si>
    <t>AO.AOENDAT</t>
  </si>
  <si>
    <t xml:space="preserve">Conversion Definition
</t>
  </si>
  <si>
    <t>VSCAT</t>
    <phoneticPr fontId="73" type="noConversion"/>
  </si>
  <si>
    <t>衍生</t>
    <phoneticPr fontId="7" type="noConversion"/>
  </si>
  <si>
    <t>非给药日</t>
    <phoneticPr fontId="73" type="noConversion"/>
  </si>
  <si>
    <t>生命体征全部检查</t>
    <phoneticPr fontId="73" type="noConversion"/>
  </si>
  <si>
    <t>收缩压</t>
    <phoneticPr fontId="73" type="noConversion"/>
  </si>
  <si>
    <t>舒张压</t>
    <phoneticPr fontId="73" type="noConversion"/>
  </si>
  <si>
    <t>脉搏</t>
    <phoneticPr fontId="73" type="noConversion"/>
  </si>
  <si>
    <t>呼吸</t>
    <phoneticPr fontId="73" type="noConversion"/>
  </si>
  <si>
    <t>体温</t>
    <phoneticPr fontId="73" type="noConversion"/>
  </si>
  <si>
    <t>身高</t>
    <phoneticPr fontId="73" type="noConversion"/>
  </si>
  <si>
    <t>BMI</t>
    <phoneticPr fontId="73" type="noConversion"/>
  </si>
  <si>
    <t>VSALL</t>
    <phoneticPr fontId="73" type="noConversion"/>
  </si>
  <si>
    <t>SYSBP</t>
    <phoneticPr fontId="73" type="noConversion"/>
  </si>
  <si>
    <t>DIABP</t>
    <phoneticPr fontId="73" type="noConversion"/>
  </si>
  <si>
    <t>PULSE</t>
    <phoneticPr fontId="73" type="noConversion"/>
  </si>
  <si>
    <t>RESP</t>
    <phoneticPr fontId="73" type="noConversion"/>
  </si>
  <si>
    <t>TEMP</t>
    <phoneticPr fontId="73" type="noConversion"/>
  </si>
  <si>
    <t>HEIGHT</t>
    <phoneticPr fontId="73" type="noConversion"/>
  </si>
  <si>
    <t>未查</t>
    <phoneticPr fontId="73" type="noConversion"/>
  </si>
  <si>
    <t>mmHg</t>
    <phoneticPr fontId="73" type="noConversion"/>
  </si>
  <si>
    <t>次/分</t>
    <phoneticPr fontId="73" type="noConversion"/>
  </si>
  <si>
    <t>℃</t>
    <phoneticPr fontId="73" type="noConversion"/>
  </si>
  <si>
    <t>cm</t>
    <phoneticPr fontId="73" type="noConversion"/>
  </si>
  <si>
    <t>kg</t>
    <phoneticPr fontId="73" type="noConversion"/>
  </si>
  <si>
    <t>kg/m2</t>
    <phoneticPr fontId="73" type="noConversion"/>
  </si>
  <si>
    <t>C</t>
    <phoneticPr fontId="73" type="noConversion"/>
  </si>
  <si>
    <t>次/分钟</t>
    <phoneticPr fontId="73" type="noConversion"/>
  </si>
  <si>
    <t>=VSORRES</t>
    <phoneticPr fontId="73" type="noConversion"/>
  </si>
  <si>
    <t>=VSORRES</t>
    <phoneticPr fontId="73" type="noConversion"/>
  </si>
  <si>
    <t>=VSORRES</t>
    <phoneticPr fontId="73" type="noConversion"/>
  </si>
  <si>
    <t>V1.0</t>
  </si>
  <si>
    <t>STATUS</t>
  </si>
  <si>
    <t>ACTARMCD</t>
    <phoneticPr fontId="5" type="noConversion"/>
  </si>
  <si>
    <t>EXPHASE</t>
    <phoneticPr fontId="7" type="noConversion"/>
  </si>
  <si>
    <t>="mg".</t>
    <phoneticPr fontId="5" type="noConversion"/>
  </si>
  <si>
    <t>QL1706-101</t>
    <phoneticPr fontId="5" type="noConversion"/>
  </si>
  <si>
    <t>指定</t>
    <phoneticPr fontId="5" type="noConversion"/>
  </si>
  <si>
    <t>RAWDATA</t>
  </si>
  <si>
    <t>EGTEST</t>
    <phoneticPr fontId="5" type="noConversion"/>
  </si>
  <si>
    <t>EGTESTCD</t>
    <phoneticPr fontId="5" type="noConversion"/>
  </si>
  <si>
    <t>EGSTRESC</t>
    <phoneticPr fontId="5" type="noConversion"/>
  </si>
  <si>
    <t>EGSTAT</t>
    <phoneticPr fontId="5" type="noConversion"/>
  </si>
  <si>
    <t>EGDESC</t>
    <phoneticPr fontId="5" type="noConversion"/>
  </si>
  <si>
    <t>=EG_DE.EGHR</t>
    <phoneticPr fontId="73" type="noConversion"/>
  </si>
  <si>
    <t>=EG_DE.EGQT</t>
    <phoneticPr fontId="73" type="noConversion"/>
  </si>
  <si>
    <t>=EGORRES</t>
    <phoneticPr fontId="73" type="noConversion"/>
  </si>
  <si>
    <t>EGORRESU</t>
    <phoneticPr fontId="73" type="noConversion"/>
  </si>
  <si>
    <t>=EG_DE.EGQTCF</t>
    <phoneticPr fontId="73" type="noConversion"/>
  </si>
  <si>
    <t>=EG. EGQTCFM</t>
    <phoneticPr fontId="73" type="noConversion"/>
  </si>
  <si>
    <t>原始数据集</t>
    <phoneticPr fontId="5" type="noConversion"/>
  </si>
  <si>
    <t>转换定义</t>
    <phoneticPr fontId="5" type="noConversion"/>
  </si>
  <si>
    <t>ICF</t>
    <phoneticPr fontId="73" type="noConversion"/>
  </si>
  <si>
    <t>RAND</t>
    <phoneticPr fontId="73" type="noConversion"/>
  </si>
  <si>
    <t>RANDNO</t>
    <phoneticPr fontId="5" type="noConversion"/>
  </si>
  <si>
    <t>EOT</t>
    <phoneticPr fontId="5" type="noConversion"/>
  </si>
  <si>
    <t>DS</t>
    <phoneticPr fontId="5" type="noConversion"/>
  </si>
  <si>
    <t>PRSEQ</t>
    <phoneticPr fontId="5" type="noConversion"/>
  </si>
  <si>
    <t>PRPUR</t>
    <phoneticPr fontId="5" type="noConversion"/>
  </si>
  <si>
    <t>PRONGO</t>
    <phoneticPr fontId="5" type="noConversion"/>
  </si>
  <si>
    <t>PRPUROT</t>
    <phoneticPr fontId="5" type="noConversion"/>
  </si>
  <si>
    <t>RH.RHPOTH</t>
    <phoneticPr fontId="5" type="noConversion"/>
  </si>
  <si>
    <t>PRPDYN</t>
    <phoneticPr fontId="5" type="noConversion"/>
  </si>
  <si>
    <t>PRAENO</t>
    <phoneticPr fontId="5" type="noConversion"/>
  </si>
  <si>
    <t>PR.PRAENO</t>
    <phoneticPr fontId="5" type="noConversion"/>
  </si>
  <si>
    <t>PRREAOT</t>
    <phoneticPr fontId="5" type="noConversion"/>
  </si>
  <si>
    <t>PR.REAOTH</t>
    <phoneticPr fontId="5" type="noConversion"/>
  </si>
  <si>
    <t>pr.sas</t>
  </si>
  <si>
    <t>期望</t>
    <phoneticPr fontId="5" type="noConversion"/>
  </si>
  <si>
    <t>=PE_DE.PEDESC</t>
  </si>
  <si>
    <t>='TUMIDENT'</t>
  </si>
  <si>
    <t>识别方法, 其他</t>
  </si>
  <si>
    <t>肿瘤的部位, 其他</t>
  </si>
  <si>
    <t>TRMEOTH</t>
  </si>
  <si>
    <t>转换定义</t>
    <phoneticPr fontId="73" type="noConversion"/>
  </si>
  <si>
    <t>TRLNKID</t>
  </si>
  <si>
    <t>TRORRESU</t>
  </si>
  <si>
    <t>TRMETHOD</t>
  </si>
  <si>
    <t>TRDTC</t>
  </si>
  <si>
    <t>DIAMETER</t>
  </si>
  <si>
    <t>='mm'</t>
  </si>
  <si>
    <t>SUMDIAM</t>
  </si>
  <si>
    <t>肿瘤状态</t>
  </si>
  <si>
    <t>TUMSTATE</t>
  </si>
  <si>
    <t>TR</t>
  </si>
  <si>
    <t>TRSTRESC</t>
  </si>
  <si>
    <t>=TLB_DE.TLBMET</t>
  </si>
  <si>
    <t>="EGALL"</t>
    <phoneticPr fontId="73" type="noConversion"/>
  </si>
  <si>
    <t>="QTcF"</t>
    <phoneticPr fontId="5" type="noConversion"/>
  </si>
  <si>
    <t>="ms"</t>
    <phoneticPr fontId="73" type="noConversion"/>
  </si>
  <si>
    <t>="ms"</t>
    <phoneticPr fontId="73" type="noConversion"/>
  </si>
  <si>
    <t>=NTLB_DE.NTLBMET</t>
  </si>
  <si>
    <t>靶病灶直径之和</t>
    <phoneticPr fontId="73" type="noConversion"/>
  </si>
  <si>
    <t>评估周期</t>
    <phoneticPr fontId="39" type="noConversion"/>
  </si>
  <si>
    <t>评估周期, 其他</t>
    <phoneticPr fontId="39" type="noConversion"/>
  </si>
  <si>
    <t>TRTWKOT</t>
    <phoneticPr fontId="39" type="noConversion"/>
  </si>
  <si>
    <t>=TL_DE.TLDIA</t>
    <phoneticPr fontId="73" type="noConversion"/>
  </si>
  <si>
    <t>=TL_DE.TLMET</t>
    <phoneticPr fontId="73" type="noConversion"/>
  </si>
  <si>
    <t>TRTLFNO</t>
    <phoneticPr fontId="39" type="noConversion"/>
  </si>
  <si>
    <t>融合病灶编号</t>
    <phoneticPr fontId="39" type="noConversion"/>
  </si>
  <si>
    <t>非小细胞肺癌组织病理学分型</t>
  </si>
  <si>
    <t>非肺癌组织病理学分型</t>
  </si>
  <si>
    <t>其他肺癌组织病理学分型</t>
  </si>
  <si>
    <t>其他非肺癌组织病理学分型</t>
  </si>
  <si>
    <t>其他非小细胞肺癌描述</t>
  </si>
  <si>
    <t>TRSPID</t>
    <phoneticPr fontId="73" type="noConversion"/>
  </si>
  <si>
    <t>=NTL_DE.NTLMET</t>
    <phoneticPr fontId="73" type="noConversion"/>
  </si>
  <si>
    <t>STUDYID, USUBJID, FAOBJ, FATESTCD, VISITNUM, FASPID</t>
  </si>
  <si>
    <t>STUDYID, USUBJID, VISITNUM, TUDTC, TUTESTCD, TULNKID</t>
  </si>
  <si>
    <t>RSTWK</t>
    <phoneticPr fontId="39" type="noConversion"/>
  </si>
  <si>
    <t>RSTWKOT</t>
    <phoneticPr fontId="39" type="noConversion"/>
  </si>
  <si>
    <t>OEA</t>
    <phoneticPr fontId="39" type="noConversion"/>
  </si>
  <si>
    <t>TRGRESP</t>
    <phoneticPr fontId="5" type="noConversion"/>
  </si>
  <si>
    <t>非靶病灶评价</t>
    <phoneticPr fontId="5" type="noConversion"/>
  </si>
  <si>
    <t>OVRLRESP</t>
    <phoneticPr fontId="5" type="noConversion"/>
  </si>
  <si>
    <t>新病灶评价</t>
    <phoneticPr fontId="5" type="noConversion"/>
  </si>
  <si>
    <t>RSTEST</t>
    <phoneticPr fontId="73" type="noConversion"/>
  </si>
  <si>
    <t>RSTESTCD</t>
    <phoneticPr fontId="73" type="noConversion"/>
  </si>
  <si>
    <t>RSALL</t>
    <phoneticPr fontId="5" type="noConversion"/>
  </si>
  <si>
    <t>全部肿瘤评价</t>
    <phoneticPr fontId="39" type="noConversion"/>
  </si>
  <si>
    <t>RSORRES</t>
    <phoneticPr fontId="39" type="noConversion"/>
  </si>
  <si>
    <t>RSSTAT</t>
    <phoneticPr fontId="39" type="noConversion"/>
  </si>
  <si>
    <t>='未查'</t>
    <phoneticPr fontId="39" type="noConversion"/>
  </si>
  <si>
    <t>="是否适用TNM分期"</t>
  </si>
  <si>
    <t>EGSTRESU</t>
  </si>
  <si>
    <t>EGORRESU</t>
  </si>
  <si>
    <t>=EGORRESU</t>
  </si>
  <si>
    <t>=NL_DE.NLMET</t>
    <phoneticPr fontId="73" type="noConversion"/>
  </si>
  <si>
    <t>="ms"</t>
  </si>
  <si>
    <t>EG, EG_DE</t>
  </si>
  <si>
    <t>DM, EX, ICF, SV, RAND, PE, LB, TCT, TC_DE, VS1, VS1_DE, VS1_OTH, VS2, ECG, EG, ECOG, EG_DE, EOT, ADAE_DE, IMT, 
IM_DE, AE, SF, TUCL, VIR, TLB, NTLB, HT, WT, CCR, HCG, OT, DS, DR, SUBJECT, ADA_DE, NL_DE, NTL_DE, OBT, OB_DE, OEA, PKD_DE, PKND_DE, TL_DE, UNSO_DE</t>
  </si>
  <si>
    <t>AO.AOSTDAT</t>
  </si>
  <si>
    <t>PRBESA</t>
  </si>
  <si>
    <t xml:space="preserve">ADA,ADAE,ADAU, SDTM.SE, ADA_DE, ADAE_DE, ADAU_DE SDTM.DM </t>
  </si>
  <si>
    <t>[ADA_DE]ADA_DE.SN
[ADAU_DE]ADAU_DE.SN</t>
  </si>
  <si>
    <t>RH,SH,OH,PR,AR,ASU,AO,SDTM.DM,SDTM.SE</t>
  </si>
  <si>
    <t>RH.RHENDAT</t>
  </si>
  <si>
    <t>ECOG, SDTM.DM,SDTM.SE</t>
  </si>
  <si>
    <t>如果VS1.VS1YN="2"</t>
    <phoneticPr fontId="73" type="noConversion"/>
  </si>
  <si>
    <t>如果VS1.VS1YN="1"</t>
    <phoneticPr fontId="73" type="noConversion"/>
  </si>
  <si>
    <t>如果VS2.VS2YN="1"</t>
    <phoneticPr fontId="73" type="noConversion"/>
  </si>
  <si>
    <t>如果HT.HTYN="1"</t>
    <phoneticPr fontId="73" type="noConversion"/>
  </si>
  <si>
    <t>VS1_DE.VS1SBP</t>
  </si>
  <si>
    <t>VS1_DE.VS1DBP</t>
  </si>
  <si>
    <t>VS1_DE.VS1PUL</t>
  </si>
  <si>
    <t>VS1_DE.VS1RESP</t>
  </si>
  <si>
    <t>VS1_DE.VS1TEMP</t>
  </si>
  <si>
    <t>VS1_OTH.VS1OSBP</t>
  </si>
  <si>
    <t>VS1_OTH.VS1ODBP</t>
  </si>
  <si>
    <t>VS1_OTH.VS1ORESP</t>
  </si>
  <si>
    <t>VS1_OTH.VS1OTEMP</t>
  </si>
  <si>
    <t>HT.HEIGHT</t>
  </si>
  <si>
    <t>WT.WEIGHT</t>
  </si>
  <si>
    <t>WT.BMI</t>
  </si>
  <si>
    <t>如果VS2.VS2YN="2"</t>
    <phoneticPr fontId="73" type="noConversion"/>
  </si>
  <si>
    <t>HT</t>
    <phoneticPr fontId="73" type="noConversion"/>
  </si>
  <si>
    <t>HT.HTDAT</t>
    <phoneticPr fontId="73" type="noConversion"/>
  </si>
  <si>
    <t>WT.WTDAT</t>
    <phoneticPr fontId="73" type="noConversion"/>
  </si>
  <si>
    <t>VS1_DE.VS1TPT</t>
    <phoneticPr fontId="73" type="noConversion"/>
  </si>
  <si>
    <t>用"T"连接VS1.VS1DAT和VS1_OTH.VS1OTIM</t>
    <phoneticPr fontId="73" type="noConversion"/>
  </si>
  <si>
    <t>用"T"连接VS2.VS2DAT和VS2.VS2TIM</t>
    <phoneticPr fontId="73" type="noConversion"/>
  </si>
  <si>
    <t>LBCLSIG</t>
    <phoneticPr fontId="5" type="noConversion"/>
  </si>
  <si>
    <t>临床意义评价</t>
    <phoneticPr fontId="5" type="noConversion"/>
  </si>
  <si>
    <t>LBCOM</t>
    <phoneticPr fontId="5" type="noConversion"/>
  </si>
  <si>
    <t>备注</t>
    <phoneticPr fontId="5" type="noConversion"/>
  </si>
  <si>
    <t>其他未进行妊娠试验原因</t>
    <phoneticPr fontId="5" type="noConversion"/>
  </si>
  <si>
    <t>SUPP</t>
    <phoneticPr fontId="5" type="noConversion"/>
  </si>
  <si>
    <t>AD_DE.ADNAME</t>
  </si>
  <si>
    <t>DH, DH_DE</t>
  </si>
  <si>
    <t>AD, AD_DE</t>
  </si>
  <si>
    <t>WHODRUG</t>
  </si>
  <si>
    <t>ATC4CD</t>
  </si>
  <si>
    <t>ATC3CD</t>
  </si>
  <si>
    <t>ATC1CD</t>
  </si>
  <si>
    <t>ATC2CD</t>
  </si>
  <si>
    <t>CMCLASCD</t>
  </si>
  <si>
    <t>ACTH</t>
    <phoneticPr fontId="73" type="noConversion"/>
  </si>
  <si>
    <t>FSH</t>
    <phoneticPr fontId="73" type="noConversion"/>
  </si>
  <si>
    <t>泌乳素</t>
    <phoneticPr fontId="73" type="noConversion"/>
  </si>
  <si>
    <t>尿常规</t>
    <phoneticPr fontId="73" type="noConversion"/>
  </si>
  <si>
    <t>UGRA</t>
    <phoneticPr fontId="73" type="noConversion"/>
  </si>
  <si>
    <t>PH</t>
    <phoneticPr fontId="73" type="noConversion"/>
  </si>
  <si>
    <t>葡萄糖</t>
    <phoneticPr fontId="73" type="noConversion"/>
  </si>
  <si>
    <t>UGLUC</t>
    <phoneticPr fontId="73" type="noConversion"/>
  </si>
  <si>
    <t>蛋白质</t>
    <phoneticPr fontId="73" type="noConversion"/>
  </si>
  <si>
    <t>白细胞</t>
    <phoneticPr fontId="73" type="noConversion"/>
  </si>
  <si>
    <t>RBC</t>
    <phoneticPr fontId="73" type="noConversion"/>
  </si>
  <si>
    <t>红细胞计数</t>
    <phoneticPr fontId="73" type="noConversion"/>
  </si>
  <si>
    <t>血红蛋白</t>
    <phoneticPr fontId="73" type="noConversion"/>
  </si>
  <si>
    <t>红细胞比容/压积</t>
    <phoneticPr fontId="73" type="noConversion"/>
  </si>
  <si>
    <t>HCT</t>
    <phoneticPr fontId="73" type="noConversion"/>
  </si>
  <si>
    <t>中性粒细胞计数</t>
    <phoneticPr fontId="73" type="noConversion"/>
  </si>
  <si>
    <t>淋巴细胞计数</t>
    <phoneticPr fontId="73" type="noConversion"/>
  </si>
  <si>
    <t>LYM</t>
    <phoneticPr fontId="73" type="noConversion"/>
  </si>
  <si>
    <t>EOS</t>
    <phoneticPr fontId="73" type="noConversion"/>
  </si>
  <si>
    <t>嗜碱性粒细胞计数</t>
    <phoneticPr fontId="73" type="noConversion"/>
  </si>
  <si>
    <t>BASO</t>
    <phoneticPr fontId="73" type="noConversion"/>
  </si>
  <si>
    <t>单核细胞计数</t>
    <phoneticPr fontId="73" type="noConversion"/>
  </si>
  <si>
    <t>血小板计数</t>
    <phoneticPr fontId="73" type="noConversion"/>
  </si>
  <si>
    <t>丙氨酸氨基转移酶</t>
    <phoneticPr fontId="73" type="noConversion"/>
  </si>
  <si>
    <t>天门冬氨酸氨基转移酶</t>
    <phoneticPr fontId="73" type="noConversion"/>
  </si>
  <si>
    <t>AST</t>
    <phoneticPr fontId="73" type="noConversion"/>
  </si>
  <si>
    <t>碱性磷酸酶</t>
    <phoneticPr fontId="73" type="noConversion"/>
  </si>
  <si>
    <t>LDH</t>
    <phoneticPr fontId="73" type="noConversion"/>
  </si>
  <si>
    <t>γ-谷氨酰基转移酶</t>
    <phoneticPr fontId="73" type="noConversion"/>
  </si>
  <si>
    <t>淀粉酶</t>
    <phoneticPr fontId="73" type="noConversion"/>
  </si>
  <si>
    <t>低密度脂蛋白</t>
    <phoneticPr fontId="73" type="noConversion"/>
  </si>
  <si>
    <t>LDL</t>
    <phoneticPr fontId="73" type="noConversion"/>
  </si>
  <si>
    <t>高密度脂蛋白</t>
    <phoneticPr fontId="73" type="noConversion"/>
  </si>
  <si>
    <t>总胆固醇</t>
    <phoneticPr fontId="73" type="noConversion"/>
  </si>
  <si>
    <t>TRIG</t>
    <phoneticPr fontId="73" type="noConversion"/>
  </si>
  <si>
    <t>总蛋白</t>
    <phoneticPr fontId="73" type="noConversion"/>
  </si>
  <si>
    <t>BILI</t>
    <phoneticPr fontId="73" type="noConversion"/>
  </si>
  <si>
    <t>直接胆红素</t>
    <phoneticPr fontId="73" type="noConversion"/>
  </si>
  <si>
    <t>肌酐</t>
    <phoneticPr fontId="73" type="noConversion"/>
  </si>
  <si>
    <t>尿素/尿素氮</t>
    <phoneticPr fontId="73" type="noConversion"/>
  </si>
  <si>
    <t>尿酸</t>
    <phoneticPr fontId="73" type="noConversion"/>
  </si>
  <si>
    <t>钾</t>
    <phoneticPr fontId="73" type="noConversion"/>
  </si>
  <si>
    <t>钠</t>
    <phoneticPr fontId="73" type="noConversion"/>
  </si>
  <si>
    <t>SODIUM</t>
    <phoneticPr fontId="73" type="noConversion"/>
  </si>
  <si>
    <t>钙</t>
    <phoneticPr fontId="73" type="noConversion"/>
  </si>
  <si>
    <t>镁</t>
    <phoneticPr fontId="73" type="noConversion"/>
  </si>
  <si>
    <t>氯</t>
    <phoneticPr fontId="73" type="noConversion"/>
  </si>
  <si>
    <t>病毒学检查</t>
    <phoneticPr fontId="73" type="noConversion"/>
  </si>
  <si>
    <t>丙肝病毒抗体</t>
    <phoneticPr fontId="73" type="noConversion"/>
  </si>
  <si>
    <t>艾滋病毒抗体</t>
    <phoneticPr fontId="73" type="noConversion"/>
  </si>
  <si>
    <t>HBV DNA</t>
    <phoneticPr fontId="73" type="noConversion"/>
  </si>
  <si>
    <t>pmol/L</t>
    <phoneticPr fontId="73" type="noConversion"/>
  </si>
  <si>
    <t>pmol/L</t>
    <phoneticPr fontId="73" type="noConversion"/>
  </si>
  <si>
    <t>TSH</t>
    <phoneticPr fontId="73" type="noConversion"/>
  </si>
  <si>
    <t>uIU/ml</t>
    <phoneticPr fontId="73" type="noConversion"/>
  </si>
  <si>
    <t>垂体-肾上腺轴</t>
    <phoneticPr fontId="73" type="noConversion"/>
  </si>
  <si>
    <t>皮质醇</t>
    <phoneticPr fontId="73" type="noConversion"/>
  </si>
  <si>
    <t>nmol/L</t>
    <phoneticPr fontId="73" type="noConversion"/>
  </si>
  <si>
    <t>nmol/L</t>
    <phoneticPr fontId="73" type="noConversion"/>
  </si>
  <si>
    <t>nmol/L</t>
    <phoneticPr fontId="73" type="noConversion"/>
  </si>
  <si>
    <t>mIU/ml</t>
    <phoneticPr fontId="73" type="noConversion"/>
  </si>
  <si>
    <t>LH</t>
    <phoneticPr fontId="73" type="noConversion"/>
  </si>
  <si>
    <t>mIU/ml</t>
    <phoneticPr fontId="73" type="noConversion"/>
  </si>
  <si>
    <t>睾酮</t>
    <phoneticPr fontId="73" type="noConversion"/>
  </si>
  <si>
    <t>比重</t>
    <phoneticPr fontId="73" type="noConversion"/>
  </si>
  <si>
    <t>NA</t>
    <phoneticPr fontId="73" type="noConversion"/>
  </si>
  <si>
    <t>NA</t>
    <phoneticPr fontId="73" type="noConversion"/>
  </si>
  <si>
    <t>酮体</t>
    <phoneticPr fontId="73" type="noConversion"/>
  </si>
  <si>
    <t>NA</t>
    <phoneticPr fontId="73" type="noConversion"/>
  </si>
  <si>
    <t>/μL</t>
    <phoneticPr fontId="73" type="noConversion"/>
  </si>
  <si>
    <t>红细胞</t>
    <phoneticPr fontId="73" type="noConversion"/>
  </si>
  <si>
    <t>/μL</t>
    <phoneticPr fontId="73" type="noConversion"/>
  </si>
  <si>
    <t>血常规</t>
    <phoneticPr fontId="73" type="noConversion"/>
  </si>
  <si>
    <t>10^12/L</t>
    <phoneticPr fontId="73" type="noConversion"/>
  </si>
  <si>
    <t>10^12/L</t>
    <phoneticPr fontId="73" type="noConversion"/>
  </si>
  <si>
    <t>g/L</t>
    <phoneticPr fontId="73" type="noConversion"/>
  </si>
  <si>
    <t>%</t>
    <phoneticPr fontId="73" type="noConversion"/>
  </si>
  <si>
    <t>%</t>
    <phoneticPr fontId="73" type="noConversion"/>
  </si>
  <si>
    <t>白细胞计数</t>
    <phoneticPr fontId="73" type="noConversion"/>
  </si>
  <si>
    <t>10^9/L</t>
    <phoneticPr fontId="73" type="noConversion"/>
  </si>
  <si>
    <t>10^9/L</t>
    <phoneticPr fontId="73" type="noConversion"/>
  </si>
  <si>
    <t>中性粒细胞计数</t>
    <phoneticPr fontId="73" type="noConversion"/>
  </si>
  <si>
    <t>10^9/L</t>
  </si>
  <si>
    <t>嗜酸性粒细胞计数</t>
    <phoneticPr fontId="73" type="noConversion"/>
  </si>
  <si>
    <t>MONO</t>
    <phoneticPr fontId="73" type="noConversion"/>
  </si>
  <si>
    <t>血生化</t>
    <phoneticPr fontId="73" type="noConversion"/>
  </si>
  <si>
    <t>ALT</t>
    <phoneticPr fontId="73" type="noConversion"/>
  </si>
  <si>
    <t>U/L</t>
    <phoneticPr fontId="73" type="noConversion"/>
  </si>
  <si>
    <t>ALP</t>
    <phoneticPr fontId="73" type="noConversion"/>
  </si>
  <si>
    <t>U/L</t>
    <phoneticPr fontId="73" type="noConversion"/>
  </si>
  <si>
    <t>乳酸脱氢酶</t>
    <phoneticPr fontId="73" type="noConversion"/>
  </si>
  <si>
    <t>U/L</t>
    <phoneticPr fontId="73" type="noConversion"/>
  </si>
  <si>
    <t>U/L</t>
    <phoneticPr fontId="73" type="noConversion"/>
  </si>
  <si>
    <t>脂肪酶</t>
    <phoneticPr fontId="73" type="noConversion"/>
  </si>
  <si>
    <t>LIPASEG</t>
    <phoneticPr fontId="73" type="noConversion"/>
  </si>
  <si>
    <t>mmol/L</t>
    <phoneticPr fontId="73" type="noConversion"/>
  </si>
  <si>
    <t>mmol/L</t>
    <phoneticPr fontId="73" type="noConversion"/>
  </si>
  <si>
    <t>甘油三酯</t>
    <phoneticPr fontId="73" type="noConversion"/>
  </si>
  <si>
    <t>g/L</t>
  </si>
  <si>
    <t>白蛋白</t>
    <phoneticPr fontId="73" type="noConversion"/>
  </si>
  <si>
    <t>总胆红素</t>
    <phoneticPr fontId="73" type="noConversion"/>
  </si>
  <si>
    <t>umol/L</t>
  </si>
  <si>
    <t>umol/L</t>
    <phoneticPr fontId="73" type="noConversion"/>
  </si>
  <si>
    <t>K</t>
    <phoneticPr fontId="73" type="noConversion"/>
  </si>
  <si>
    <t>MG</t>
    <phoneticPr fontId="73" type="noConversion"/>
  </si>
  <si>
    <t>磷</t>
    <phoneticPr fontId="73" type="noConversion"/>
  </si>
  <si>
    <t>mmol/L</t>
    <phoneticPr fontId="73" type="noConversion"/>
  </si>
  <si>
    <t>CL</t>
    <phoneticPr fontId="73" type="noConversion"/>
  </si>
  <si>
    <t>VIR, VIR_DE</t>
    <phoneticPr fontId="73" type="noConversion"/>
  </si>
  <si>
    <t>乙肝表面抗原</t>
    <phoneticPr fontId="73" type="noConversion"/>
  </si>
  <si>
    <t>HIVAB</t>
    <phoneticPr fontId="73" type="noConversion"/>
  </si>
  <si>
    <t>梅毒抗体</t>
    <phoneticPr fontId="73" type="noConversion"/>
  </si>
  <si>
    <t>HBV</t>
    <phoneticPr fontId="73" type="noConversion"/>
  </si>
  <si>
    <t>IU/ml</t>
    <phoneticPr fontId="73" type="noConversion"/>
  </si>
  <si>
    <t>肌酐清除率</t>
    <phoneticPr fontId="73" type="noConversion"/>
  </si>
  <si>
    <t>HCG</t>
    <phoneticPr fontId="73" type="noConversion"/>
  </si>
  <si>
    <t>妊娠</t>
    <phoneticPr fontId="73" type="noConversion"/>
  </si>
  <si>
    <t>妊娠检测</t>
    <phoneticPr fontId="73" type="noConversion"/>
  </si>
  <si>
    <t>原始数据</t>
    <phoneticPr fontId="5" type="noConversion"/>
  </si>
  <si>
    <t>LBORRESU</t>
    <phoneticPr fontId="5" type="noConversion"/>
  </si>
  <si>
    <t>LBSTRESU</t>
    <phoneticPr fontId="5" type="noConversion"/>
  </si>
  <si>
    <t>FACTOR</t>
    <phoneticPr fontId="5" type="noConversion"/>
  </si>
  <si>
    <t>TSH</t>
  </si>
  <si>
    <t>ACTH</t>
  </si>
  <si>
    <t>卵泡刺激素(FSH)</t>
  </si>
  <si>
    <t>FSH</t>
  </si>
  <si>
    <t>黄体生成素(LH)</t>
  </si>
  <si>
    <t>LH</t>
  </si>
  <si>
    <t>UGRA</t>
  </si>
  <si>
    <t>PH</t>
  </si>
  <si>
    <t>UGLUC</t>
  </si>
  <si>
    <t>GGT</t>
  </si>
  <si>
    <t>LIPASEG</t>
  </si>
  <si>
    <t>LDL</t>
  </si>
  <si>
    <t>HDL</t>
  </si>
  <si>
    <t>DBIL</t>
  </si>
  <si>
    <t>URATE</t>
  </si>
  <si>
    <t>MG</t>
  </si>
  <si>
    <t>HBSAB</t>
  </si>
  <si>
    <t>HCVSHCVC</t>
  </si>
  <si>
    <t>HIVAB</t>
  </si>
  <si>
    <t>RPRAB</t>
  </si>
  <si>
    <t>肌酐清除率</t>
  </si>
  <si>
    <t>CCR</t>
  </si>
  <si>
    <t>妊娠检测</t>
  </si>
  <si>
    <t>HCG</t>
  </si>
  <si>
    <t>HBVDNA</t>
  </si>
  <si>
    <t>HBV DNA</t>
  </si>
  <si>
    <t>OEA, SDTM.DM, SDTM.SE</t>
  </si>
  <si>
    <t>PE PE_DE
PE_OTH</t>
    <phoneticPr fontId="73" type="noConversion"/>
  </si>
  <si>
    <t>=PE_OTH.PEODESC</t>
    <phoneticPr fontId="73" type="noConversion"/>
  </si>
  <si>
    <t>ADAE_DE, ADA_DE, CCR, ECG, ECOG, EG, EOT, EX, HCG, HT, ICF, IMT, IM_DE, LB, NL_DE, NTLB_DE, NTL_DE, OBT, OB_DE, OEA, OT, PE, PKD_DE, PKE_DE, PKND_DE, RAND, SV, TCT, TC_DE, TLB_DE, TL_DE, TUCL, UNSO_DE, VIR, VS1, VS2, WT, UNS, SDTM.DM, SDTM.SE</t>
  </si>
  <si>
    <t>浅表淋巴结</t>
  </si>
  <si>
    <t>头部</t>
  </si>
  <si>
    <t>颈部</t>
  </si>
  <si>
    <t>胸/背部</t>
  </si>
  <si>
    <t>四肢</t>
  </si>
  <si>
    <t>神经系统</t>
  </si>
  <si>
    <t>PESIPD</t>
    <phoneticPr fontId="73" type="noConversion"/>
  </si>
  <si>
    <t>用"T"连接VS1.VS1DAT和VS1_DE.VS1TIM</t>
  </si>
  <si>
    <t>全部体格检查</t>
  </si>
  <si>
    <t>其他</t>
  </si>
  <si>
    <t>DH, DH_DE, CM, AD, SDTM.DM, SDTM.SE</t>
  </si>
  <si>
    <t>IF</t>
  </si>
  <si>
    <t>是否进行其他检查</t>
    <phoneticPr fontId="73" type="noConversion"/>
  </si>
  <si>
    <t>[PR]: PR.PRREA
当PR.PRREA='1'时,则='不良事件';
当PR.PRREA='2'时,则='既往/现病史';
当PR.PRREA='99'时,则='其他';</t>
  </si>
  <si>
    <t>LB_DE.SN</t>
  </si>
  <si>
    <t>如果LB_DE.LBCLSIG="1"则LBCLSIG="未查";
如果LB_DE.LBCLSIG="2"则LBCLSIG="正常";
如果LB_DE.LBCLSIG="3"则LBCLSIG="异常无
临床意义";
如果LB_DE.LBCLSIG="4"则LBCLSIG="异常有
临床意义".</t>
  </si>
  <si>
    <t>LB_DE.LBCOM</t>
  </si>
  <si>
    <t>LB_DE.LBORNRLO</t>
  </si>
  <si>
    <t>LB_DE.LBORNRHI</t>
  </si>
  <si>
    <t>如果LB.LBYN="1"</t>
  </si>
  <si>
    <t>=LB.LBDAT</t>
  </si>
  <si>
    <t>=LB.LBNAME</t>
  </si>
  <si>
    <t>OEA.OEAYN='2'</t>
  </si>
  <si>
    <t>OEA.OEAYN='1'</t>
  </si>
  <si>
    <t>Num</t>
    <phoneticPr fontId="5" type="noConversion"/>
  </si>
  <si>
    <t>转换定义</t>
    <phoneticPr fontId="5" type="noConversion"/>
  </si>
  <si>
    <t>LBORNRLO</t>
    <phoneticPr fontId="5" type="noConversion"/>
  </si>
  <si>
    <t>LBORNRHI</t>
    <phoneticPr fontId="5" type="noConversion"/>
  </si>
  <si>
    <t>LBSPEC</t>
    <phoneticPr fontId="5" type="noConversion"/>
  </si>
  <si>
    <t>LB_DE.SN</t>
    <phoneticPr fontId="73" type="noConversion"/>
  </si>
  <si>
    <t>LB_DE.LBORRES</t>
    <phoneticPr fontId="73" type="noConversion"/>
  </si>
  <si>
    <t>LB_DE.LBORRESU</t>
    <phoneticPr fontId="73" type="noConversion"/>
  </si>
  <si>
    <t>LB_DE.LBCOM</t>
    <phoneticPr fontId="73" type="noConversion"/>
  </si>
  <si>
    <t>LB_DE.LBORNRLO</t>
    <phoneticPr fontId="73" type="noConversion"/>
  </si>
  <si>
    <t>LB_DE.LBORNRHI</t>
    <phoneticPr fontId="73" type="noConversion"/>
  </si>
  <si>
    <t>LB_DE.LBORRESU</t>
    <phoneticPr fontId="73" type="noConversion"/>
  </si>
  <si>
    <t>睾酮</t>
    <phoneticPr fontId="73" type="noConversion"/>
  </si>
  <si>
    <t>PH</t>
    <phoneticPr fontId="73" type="noConversion"/>
  </si>
  <si>
    <t>UPROT</t>
    <phoneticPr fontId="73" type="noConversion"/>
  </si>
  <si>
    <t>KETONES</t>
    <phoneticPr fontId="73" type="noConversion"/>
  </si>
  <si>
    <t>血常规</t>
    <phoneticPr fontId="73" type="noConversion"/>
  </si>
  <si>
    <t>红细胞计数</t>
    <phoneticPr fontId="73" type="noConversion"/>
  </si>
  <si>
    <t>LB_DE.LBORRES</t>
    <phoneticPr fontId="73" type="noConversion"/>
  </si>
  <si>
    <t>血红蛋白</t>
    <phoneticPr fontId="73" type="noConversion"/>
  </si>
  <si>
    <t>HGB</t>
    <phoneticPr fontId="73" type="noConversion"/>
  </si>
  <si>
    <t>WBC</t>
    <phoneticPr fontId="73" type="noConversion"/>
  </si>
  <si>
    <t>淋巴细胞计数</t>
    <phoneticPr fontId="73" type="noConversion"/>
  </si>
  <si>
    <t>血小板计数</t>
    <phoneticPr fontId="73" type="noConversion"/>
  </si>
  <si>
    <t>PLAT</t>
    <phoneticPr fontId="73" type="noConversion"/>
  </si>
  <si>
    <t>乳酸脱氢酶</t>
    <phoneticPr fontId="73" type="noConversion"/>
  </si>
  <si>
    <t>GGT</t>
    <phoneticPr fontId="73" type="noConversion"/>
  </si>
  <si>
    <t>脂肪酶</t>
    <phoneticPr fontId="73" type="noConversion"/>
  </si>
  <si>
    <t>淀粉酶</t>
    <phoneticPr fontId="73" type="noConversion"/>
  </si>
  <si>
    <t>HDL</t>
    <phoneticPr fontId="73" type="noConversion"/>
  </si>
  <si>
    <t>CHOL</t>
    <phoneticPr fontId="73" type="noConversion"/>
  </si>
  <si>
    <t>甘油三酯</t>
    <phoneticPr fontId="73" type="noConversion"/>
  </si>
  <si>
    <t>PROT</t>
    <phoneticPr fontId="73" type="noConversion"/>
  </si>
  <si>
    <t>ALB</t>
    <phoneticPr fontId="73" type="noConversion"/>
  </si>
  <si>
    <t>URATE</t>
    <phoneticPr fontId="73" type="noConversion"/>
  </si>
  <si>
    <t>钙</t>
    <phoneticPr fontId="73" type="noConversion"/>
  </si>
  <si>
    <t>CA</t>
    <phoneticPr fontId="73" type="noConversion"/>
  </si>
  <si>
    <t>磷</t>
    <phoneticPr fontId="73" type="noConversion"/>
  </si>
  <si>
    <t>GLUC</t>
    <phoneticPr fontId="73" type="noConversion"/>
  </si>
  <si>
    <t>VIR_DE.SN</t>
    <phoneticPr fontId="73" type="noConversion"/>
  </si>
  <si>
    <t xml:space="preserve">
</t>
    <phoneticPr fontId="73" type="noConversion"/>
  </si>
  <si>
    <t>HBV DNA</t>
    <phoneticPr fontId="73" type="noConversion"/>
  </si>
  <si>
    <t>如果HBV.HBVRESU="1"则LBORRESU="IU/ml";
如果HBV.HBVRESU="2"则LBORRESU="拷贝数/ml".</t>
    <phoneticPr fontId="73" type="noConversion"/>
  </si>
  <si>
    <t>CCR</t>
    <phoneticPr fontId="73" type="noConversion"/>
  </si>
  <si>
    <t>CCR.CCRRAT</t>
    <phoneticPr fontId="73" type="noConversion"/>
  </si>
  <si>
    <t>如果HCG.HCGRES="1"则LBORRES="阴性";
如果HCG.HCGRES="2"则LBORRES="阳性"</t>
    <phoneticPr fontId="73" type="noConversion"/>
  </si>
  <si>
    <t>TLB.TLBYN='1'</t>
    <phoneticPr fontId="73" type="noConversion"/>
  </si>
  <si>
    <t>肿瘤状态</t>
    <phoneticPr fontId="73" type="noConversion"/>
  </si>
  <si>
    <t>TRORRES</t>
    <phoneticPr fontId="73" type="noConversion"/>
  </si>
  <si>
    <t>TRORRESU</t>
    <phoneticPr fontId="73" type="noConversion"/>
  </si>
  <si>
    <t>='mm'</t>
    <phoneticPr fontId="73" type="noConversion"/>
  </si>
  <si>
    <t>=TLB_DE.TLBDIA</t>
    <phoneticPr fontId="73" type="noConversion"/>
  </si>
  <si>
    <t>肿瘤状态</t>
    <phoneticPr fontId="73" type="noConversion"/>
  </si>
  <si>
    <t>心电图</t>
  </si>
  <si>
    <t>QS Domain Mapping Specifications</t>
  </si>
  <si>
    <t>ISORRES</t>
  </si>
  <si>
    <t>从外部数据可获得结果时填充结果</t>
  </si>
  <si>
    <t>=ISORRES</t>
  </si>
  <si>
    <t>PESTRESC</t>
  </si>
  <si>
    <t>=PEORRES</t>
  </si>
  <si>
    <t>如果HT.HTYN="2"</t>
    <phoneticPr fontId="73" type="noConversion"/>
  </si>
  <si>
    <t>VERSION</t>
    <phoneticPr fontId="73" type="noConversion"/>
  </si>
  <si>
    <t>PE Domain Mapping Specifications</t>
    <phoneticPr fontId="5" type="noConversion"/>
  </si>
  <si>
    <t>标识变量值</t>
    <phoneticPr fontId="5" type="noConversion"/>
  </si>
  <si>
    <t>修饰语变量标签</t>
    <phoneticPr fontId="5" type="noConversion"/>
  </si>
  <si>
    <t>数据值</t>
    <phoneticPr fontId="5" type="noConversion"/>
  </si>
  <si>
    <t>来源</t>
    <phoneticPr fontId="5" type="noConversion"/>
  </si>
  <si>
    <t>STUDYID, USUBJID, ISTESTCD, VISITNUM, ISTPTNUM, ISDTC</t>
  </si>
  <si>
    <t>=PE_DE.SN</t>
  </si>
  <si>
    <t>=PE_OTH.SN</t>
  </si>
  <si>
    <t>METCAT</t>
  </si>
  <si>
    <t>CRF Page 39</t>
  </si>
  <si>
    <t>CRF Pages 9 60 64</t>
  </si>
  <si>
    <t>CRF Pages 9 64</t>
  </si>
  <si>
    <t>CRF Pages 9 60</t>
  </si>
  <si>
    <t>CRF Page 60</t>
    <phoneticPr fontId="5" type="noConversion"/>
  </si>
  <si>
    <t>CRF Page 9</t>
    <phoneticPr fontId="5" type="noConversion"/>
  </si>
  <si>
    <t>CRF Page 2</t>
  </si>
  <si>
    <t>CRF Page 4</t>
  </si>
  <si>
    <t>CRF Pages 59 68 69</t>
  </si>
  <si>
    <t>CRF Page 5</t>
  </si>
  <si>
    <t>CRF Pages 45 47</t>
  </si>
  <si>
    <t>CRF Page 45</t>
  </si>
  <si>
    <t>CRF Page 2</t>
    <phoneticPr fontId="5" type="noConversion"/>
  </si>
  <si>
    <t>CRF Pages 4 45 62 68</t>
  </si>
  <si>
    <t>CRF Pages 45 62 68</t>
  </si>
  <si>
    <t>CRF Pages 45</t>
  </si>
  <si>
    <t>CRF Page 47</t>
  </si>
  <si>
    <t>CRF Pages 13 15 78</t>
  </si>
  <si>
    <t>CRF Pages 7 8 13 15 78</t>
  </si>
  <si>
    <t>CRF Pages 7 13 15 78</t>
  </si>
  <si>
    <t>CRF Pages 41 42 43 44</t>
  </si>
  <si>
    <t>CRF Pages 53 54 55</t>
  </si>
  <si>
    <t>CRF Pages 53</t>
  </si>
  <si>
    <t>CRF Pages 53  55</t>
  </si>
  <si>
    <t>CRF Pages18 19 20 21 30 31 32 33 34 35 36 37</t>
  </si>
  <si>
    <t>CRF Pages18 19 20 21 22 30 31 32 33 34 35 36 37 38 40</t>
  </si>
  <si>
    <t>CRF Pages18 19 20 22 30 31 32 33 34 35 36 37 38</t>
  </si>
  <si>
    <t>CRF Pages18 19 20 30 31 32 33 34 35 36 37</t>
  </si>
  <si>
    <t>CRF Pages18 19 20 30 31 32 33 34 35 36 38</t>
  </si>
  <si>
    <t>CRF Pages18 19 21 22 30 32 34 38 40</t>
  </si>
  <si>
    <t>CRF Pages40</t>
  </si>
  <si>
    <t>CRF Pages18 19 30 32 34</t>
  </si>
  <si>
    <t>CRF Page 40</t>
  </si>
  <si>
    <t>CRF Pages18 19 20 21 22 30 31 32 33 34 35 36 37</t>
  </si>
  <si>
    <t>CRF Page 6</t>
  </si>
  <si>
    <t>CRF Page 7</t>
  </si>
  <si>
    <t>CRF Page 17</t>
  </si>
  <si>
    <t>CRF Pages 10 11 12 61 65 66 67</t>
  </si>
  <si>
    <t>CRF Pages 10 65</t>
  </si>
  <si>
    <t xml:space="preserve">CRF Pages 10 11  65 66 </t>
  </si>
  <si>
    <t>CRF Pages 10 12 61 65 67</t>
  </si>
  <si>
    <t>CRF Pages 10</t>
  </si>
  <si>
    <t>CRF Page 10</t>
    <phoneticPr fontId="73" type="noConversion"/>
  </si>
  <si>
    <t>CRF Page 10</t>
    <phoneticPr fontId="73" type="noConversion"/>
  </si>
  <si>
    <t>CRF Page 61</t>
    <phoneticPr fontId="73" type="noConversion"/>
  </si>
  <si>
    <t>CRF Page 28</t>
  </si>
  <si>
    <t>CRF Page 73</t>
  </si>
  <si>
    <t>CRF Page 63</t>
  </si>
  <si>
    <t>CRF Page 14</t>
  </si>
  <si>
    <t>CRF Page 77</t>
    <phoneticPr fontId="5" type="noConversion"/>
  </si>
  <si>
    <t>CRF Pages 24 25 70 71 72</t>
  </si>
  <si>
    <t>CRF Pages 24 70 71 72</t>
  </si>
  <si>
    <t>CRF Pages 24 70</t>
  </si>
  <si>
    <t>CRF Pages 70 71 72</t>
  </si>
  <si>
    <t>CRF Page 70</t>
    <phoneticPr fontId="39" type="noConversion"/>
  </si>
  <si>
    <t>CRF Pages 24 25 72</t>
  </si>
  <si>
    <t>CRF Pages 26 27 29 46</t>
  </si>
  <si>
    <t>CRF Pages 29 46</t>
  </si>
  <si>
    <t>CRF Pages 26 29 46</t>
  </si>
  <si>
    <t>EGSPID</t>
    <phoneticPr fontId="73" type="noConversion"/>
  </si>
  <si>
    <t>EGCOM</t>
    <phoneticPr fontId="5" type="noConversion"/>
  </si>
  <si>
    <t>=EG.EGCOM</t>
    <phoneticPr fontId="73" type="noConversion"/>
  </si>
  <si>
    <t>EGDTC</t>
    <phoneticPr fontId="5" type="noConversion"/>
  </si>
  <si>
    <t>PRDOSTXT</t>
    <phoneticPr fontId="73" type="noConversion"/>
  </si>
  <si>
    <t>=EG_DE.SN</t>
  </si>
  <si>
    <t>EGSN</t>
  </si>
  <si>
    <t>=EG_DE.EGSN</t>
  </si>
  <si>
    <t>EGORRES</t>
    <phoneticPr fontId="5" type="noConversion"/>
  </si>
  <si>
    <t>身高</t>
    <phoneticPr fontId="73" type="noConversion"/>
  </si>
  <si>
    <t>HEIGHT</t>
    <phoneticPr fontId="73" type="noConversion"/>
  </si>
  <si>
    <t>未查</t>
    <phoneticPr fontId="73" type="noConversion"/>
  </si>
  <si>
    <t>体重</t>
    <phoneticPr fontId="73" type="noConversion"/>
  </si>
  <si>
    <t>WEIGHT</t>
    <phoneticPr fontId="73" type="noConversion"/>
  </si>
  <si>
    <t>BMI</t>
    <phoneticPr fontId="73" type="noConversion"/>
  </si>
  <si>
    <t>kg/m2</t>
    <phoneticPr fontId="73" type="noConversion"/>
  </si>
  <si>
    <t>收缩压</t>
    <phoneticPr fontId="73" type="noConversion"/>
  </si>
  <si>
    <t>SYSBP</t>
    <phoneticPr fontId="73" type="noConversion"/>
  </si>
  <si>
    <t>VS2.VS2SBP</t>
    <phoneticPr fontId="73" type="noConversion"/>
  </si>
  <si>
    <t>mmHg</t>
    <phoneticPr fontId="73" type="noConversion"/>
  </si>
  <si>
    <t>舒张压</t>
    <phoneticPr fontId="73" type="noConversion"/>
  </si>
  <si>
    <t>DIABP</t>
    <phoneticPr fontId="73" type="noConversion"/>
  </si>
  <si>
    <t>VS2.VS2DBP</t>
    <phoneticPr fontId="73" type="noConversion"/>
  </si>
  <si>
    <t>脉搏</t>
    <phoneticPr fontId="73" type="noConversion"/>
  </si>
  <si>
    <t>PULSE</t>
    <phoneticPr fontId="73" type="noConversion"/>
  </si>
  <si>
    <t>VS2.VS2PUL</t>
    <phoneticPr fontId="73" type="noConversion"/>
  </si>
  <si>
    <t>次/分</t>
    <phoneticPr fontId="73" type="noConversion"/>
  </si>
  <si>
    <t>呼吸</t>
    <phoneticPr fontId="73" type="noConversion"/>
  </si>
  <si>
    <t>RESP</t>
    <phoneticPr fontId="73" type="noConversion"/>
  </si>
  <si>
    <t>VS2.VS2RESP</t>
    <phoneticPr fontId="73" type="noConversion"/>
  </si>
  <si>
    <t>体温</t>
    <phoneticPr fontId="73" type="noConversion"/>
  </si>
  <si>
    <t>TEMP</t>
    <phoneticPr fontId="73" type="noConversion"/>
  </si>
  <si>
    <t>VS2.VS2TEMP</t>
    <phoneticPr fontId="73" type="noConversion"/>
  </si>
  <si>
    <t>℃</t>
    <phoneticPr fontId="73" type="noConversion"/>
  </si>
  <si>
    <t>生命体征全部检查</t>
    <phoneticPr fontId="73" type="noConversion"/>
  </si>
  <si>
    <t>VSALL</t>
    <phoneticPr fontId="73" type="noConversion"/>
  </si>
  <si>
    <t>VSOTH</t>
    <phoneticPr fontId="73" type="noConversion"/>
  </si>
  <si>
    <t>如果VS1.VS1OYN="1"</t>
    <phoneticPr fontId="73" type="noConversion"/>
  </si>
  <si>
    <t>给药日</t>
    <phoneticPr fontId="73" type="noConversion"/>
  </si>
  <si>
    <t>次/分钟</t>
    <phoneticPr fontId="73" type="noConversion"/>
  </si>
  <si>
    <t>生命体征</t>
    <phoneticPr fontId="4" type="noConversion"/>
  </si>
  <si>
    <t>如果VS1_OTH.VS1OTPT="1", 则VSTPT="输注前";
如果VS1_OTH.VS1OTPT="2", 则VSTPT="输注期间";
如果VS1_OTH.VS1OTPT="3", 则VSTPT="输注结束后";</t>
    <phoneticPr fontId="73" type="noConversion"/>
  </si>
  <si>
    <t>MHPREF</t>
  </si>
  <si>
    <t>首选术语</t>
  </si>
  <si>
    <t>VS1_OTH.VS1OPUL</t>
    <phoneticPr fontId="73" type="noConversion"/>
  </si>
  <si>
    <t>AEDVER</t>
    <phoneticPr fontId="5" type="noConversion"/>
  </si>
  <si>
    <t>uIU/ml</t>
    <phoneticPr fontId="73" type="noConversion"/>
  </si>
  <si>
    <t>mIU/L</t>
    <phoneticPr fontId="73" type="noConversion"/>
  </si>
  <si>
    <t>如果LB_DE.LBCLSIG="1"则LBCLSIG="未查";
如果LB_DE.LBCLSIG="2"则LBCLSIG="正常";
如果LB_DE.LBCLSIG="3"则LBCLSIG="异常无临床意义";
如果LB_DE.LBCLSIG="4"则LBCLSIG="异常有临床意义".</t>
    <phoneticPr fontId="73" type="noConversion"/>
  </si>
  <si>
    <t>尿葡萄糖</t>
  </si>
  <si>
    <t>尿葡萄糖</t>
    <phoneticPr fontId="73" type="noConversion"/>
  </si>
  <si>
    <t>THYALL</t>
  </si>
  <si>
    <t>HYPOALL</t>
  </si>
  <si>
    <t>甲状腺功能检查</t>
  </si>
  <si>
    <t>垂体肾上腺轴检查</t>
  </si>
  <si>
    <t>URIALL</t>
  </si>
  <si>
    <t>尿常规检查</t>
  </si>
  <si>
    <t>HEMALL</t>
  </si>
  <si>
    <t>血常规检查</t>
  </si>
  <si>
    <t>CHEMALL</t>
  </si>
  <si>
    <t>血生化检查</t>
  </si>
  <si>
    <t>病毒学检查</t>
  </si>
  <si>
    <t>VIRALL</t>
  </si>
  <si>
    <t>LBREASND</t>
  </si>
  <si>
    <t>当HCG.HCGYN="2", 如果HCG.HCGREA="1"则LBREASND="绝经期";
如果HCG.HCGREA="2"则LBREASND="手术绝育";
如果HCG.HCGREA="3"则LBREASND="卵巢/子宫切除";
如果HCG.HCGREA="99"则LBREASND="其他".</t>
  </si>
  <si>
    <t>LBREAOT</t>
  </si>
  <si>
    <t>当HCG.HCGYN="2",如果HCG.HCGREA="99"则LBREAOT=HCG.REAOTH.</t>
  </si>
  <si>
    <t>垂体-肾上腺轴</t>
  </si>
  <si>
    <t>尿常规</t>
  </si>
  <si>
    <t>血生化</t>
  </si>
  <si>
    <t>如果VIR_DE.VIRRES="1"则LBORRES="未查";
如果VIR_DE.VIRRES="2"则LBORRES="阴性";
如果VIR_DE.VIRRES="3"则LBORRES="阳性".</t>
  </si>
  <si>
    <t>LBCOM</t>
  </si>
  <si>
    <t>VIR_DE.VIRCOM</t>
  </si>
  <si>
    <t>="mL/min"</t>
  </si>
  <si>
    <t>妊娠</t>
  </si>
  <si>
    <t>DH_DE.DHNAME</t>
    <phoneticPr fontId="73" type="noConversion"/>
  </si>
  <si>
    <t>T3FR</t>
    <phoneticPr fontId="73" type="noConversion"/>
  </si>
  <si>
    <t>T4FR</t>
    <phoneticPr fontId="73" type="noConversion"/>
  </si>
  <si>
    <t>CORCREAT</t>
    <phoneticPr fontId="73" type="noConversion"/>
  </si>
  <si>
    <t>TESTOS</t>
    <phoneticPr fontId="73" type="noConversion"/>
  </si>
  <si>
    <t>PROLCTN</t>
    <phoneticPr fontId="73" type="noConversion"/>
  </si>
  <si>
    <t>UWBC</t>
    <phoneticPr fontId="73" type="noConversion"/>
  </si>
  <si>
    <t>URBC</t>
    <phoneticPr fontId="73" type="noConversion"/>
  </si>
  <si>
    <t>NEUT</t>
    <phoneticPr fontId="73" type="noConversion"/>
  </si>
  <si>
    <t>AMYLASE</t>
    <phoneticPr fontId="73" type="noConversion"/>
  </si>
  <si>
    <t>DBIL</t>
    <phoneticPr fontId="73" type="noConversion"/>
  </si>
  <si>
    <t>CREAT</t>
    <phoneticPr fontId="73" type="noConversion"/>
  </si>
  <si>
    <t>UREA</t>
    <phoneticPr fontId="73" type="noConversion"/>
  </si>
  <si>
    <t>CAPHOS</t>
  </si>
  <si>
    <t>T3FR</t>
  </si>
  <si>
    <t>T4FR</t>
  </si>
  <si>
    <t>CORCREAT</t>
  </si>
  <si>
    <t>TESTOS</t>
  </si>
  <si>
    <t>UPROT</t>
  </si>
  <si>
    <t>KETONES</t>
  </si>
  <si>
    <t>AMYLASE</t>
  </si>
  <si>
    <t>PROT</t>
  </si>
  <si>
    <t>UREA</t>
  </si>
  <si>
    <t>CMONGO</t>
  </si>
  <si>
    <t>UNSO_DE.UNSORES</t>
    <phoneticPr fontId="73" type="noConversion"/>
  </si>
  <si>
    <t>UWBC</t>
    <phoneticPr fontId="73" type="noConversion"/>
  </si>
  <si>
    <t>URBC</t>
    <phoneticPr fontId="73" type="noConversion"/>
  </si>
  <si>
    <t>PROLCTN</t>
    <phoneticPr fontId="73" type="noConversion"/>
  </si>
  <si>
    <t>EGSTRESN</t>
  </si>
  <si>
    <t>RACE</t>
  </si>
  <si>
    <t>如果HCG.HCGYN="2"则LBSTAT="未查", 否则为空.</t>
    <phoneticPr fontId="73" type="noConversion"/>
  </si>
  <si>
    <t>HBVDNA</t>
    <phoneticPr fontId="73" type="noConversion"/>
  </si>
  <si>
    <t>="01"</t>
  </si>
  <si>
    <t>="02"</t>
  </si>
  <si>
    <t>="03"</t>
  </si>
  <si>
    <t>="04"</t>
  </si>
  <si>
    <t>="05"</t>
  </si>
  <si>
    <t>识别方法, 其他</t>
    <phoneticPr fontId="39" type="noConversion"/>
  </si>
  <si>
    <t>TRMEOTH</t>
    <phoneticPr fontId="39" type="noConversion"/>
  </si>
  <si>
    <t>DIAMETER</t>
    <phoneticPr fontId="73" type="noConversion"/>
  </si>
  <si>
    <t>TRGRPID</t>
    <phoneticPr fontId="73" type="noConversion"/>
  </si>
  <si>
    <t>TRTEST</t>
    <phoneticPr fontId="73" type="noConversion"/>
  </si>
  <si>
    <t>TRTWK</t>
    <phoneticPr fontId="39" type="noConversion"/>
  </si>
  <si>
    <t>基线靶病灶直径之和</t>
    <phoneticPr fontId="73" type="noConversion"/>
  </si>
  <si>
    <t>BLSUMDIA</t>
    <phoneticPr fontId="73" type="noConversion"/>
  </si>
  <si>
    <t>靶病灶评价</t>
    <phoneticPr fontId="39" type="noConversion"/>
  </si>
  <si>
    <t>总体疗效评价</t>
    <phoneticPr fontId="5" type="noConversion"/>
  </si>
  <si>
    <t>NTRGRESP</t>
    <phoneticPr fontId="39" type="noConversion"/>
  </si>
  <si>
    <t>NEWLPROG</t>
    <phoneticPr fontId="5" type="noConversion"/>
  </si>
  <si>
    <t>="是否存在既往肿瘤药物治疗史"</t>
  </si>
  <si>
    <t>="既往肿瘤药物治疗史"</t>
  </si>
  <si>
    <t>DH</t>
  </si>
  <si>
    <t>AH, FH, TH, UNSO_DE, DH, SDTM.DM, SDTM.SE</t>
  </si>
  <si>
    <t>="DHYN"</t>
  </si>
  <si>
    <t>是否为免疫相关不良事件</t>
    <phoneticPr fontId="5" type="noConversion"/>
  </si>
  <si>
    <t>SAESTDTC</t>
    <phoneticPr fontId="5" type="noConversion"/>
  </si>
  <si>
    <t>ELEMENT</t>
    <phoneticPr fontId="73" type="noConversion"/>
  </si>
  <si>
    <t>主要的系统器官分类代码</t>
  </si>
  <si>
    <t>高层次术语</t>
  </si>
  <si>
    <t>高层次术语代码</t>
  </si>
  <si>
    <t>高水平组术语</t>
  </si>
  <si>
    <t>高水平组术语代码</t>
  </si>
  <si>
    <t>首选术语代码</t>
  </si>
  <si>
    <t>最低层次的术语代码</t>
  </si>
  <si>
    <t>字典版本</t>
  </si>
  <si>
    <t>PRDECOD</t>
  </si>
  <si>
    <t>PRSOCCD</t>
  </si>
  <si>
    <t>PRHLGT</t>
  </si>
  <si>
    <t>PRHLGTCD</t>
  </si>
  <si>
    <t>PRHLT</t>
  </si>
  <si>
    <t>PRHLTCD</t>
  </si>
  <si>
    <t>PRPREF</t>
  </si>
  <si>
    <t>PRPREFCD</t>
  </si>
  <si>
    <t>PRLLT</t>
  </si>
  <si>
    <t>PRLLTCD</t>
  </si>
  <si>
    <t>PRDVER</t>
  </si>
  <si>
    <t>PRMHNO</t>
  </si>
  <si>
    <t>PR.PRMHNO</t>
  </si>
  <si>
    <t>病史编号</t>
    <phoneticPr fontId="5" type="noConversion"/>
  </si>
  <si>
    <t>=SUBJECT.SUBJID</t>
  </si>
  <si>
    <t>SUBJECT.SITENAME</t>
  </si>
  <si>
    <t>=SUBJECT.SITEID</t>
  </si>
  <si>
    <t>=SUBJECT.INVID</t>
  </si>
  <si>
    <t>=SUBJECT.INVNAME</t>
  </si>
  <si>
    <t>肌酐清除率</t>
    <phoneticPr fontId="73" type="noConversion"/>
  </si>
  <si>
    <t>IE.IEYN=‘2’</t>
    <phoneticPr fontId="4" type="noConversion"/>
  </si>
  <si>
    <t>10.0 mg/kg</t>
    <phoneticPr fontId="73" type="noConversion"/>
  </si>
  <si>
    <t>V1.2</t>
  </si>
  <si>
    <t>INC07A</t>
  </si>
  <si>
    <t>07A</t>
  </si>
  <si>
    <t>是否进行其他生命体征检查</t>
    <phoneticPr fontId="73" type="noConversion"/>
  </si>
  <si>
    <t>用药中不良事件标志</t>
  </si>
  <si>
    <t>RFXSTDTC</t>
    <phoneticPr fontId="5" type="noConversion"/>
  </si>
  <si>
    <t>RFENDTC</t>
    <phoneticPr fontId="5" type="noConversion"/>
  </si>
  <si>
    <t>10MG/KG</t>
    <phoneticPr fontId="73" type="noConversion"/>
  </si>
  <si>
    <t>/uL</t>
    <phoneticPr fontId="73" type="noConversion"/>
  </si>
  <si>
    <t>HBV DNA</t>
    <phoneticPr fontId="73" type="noConversion"/>
  </si>
  <si>
    <t>IU/ml</t>
    <phoneticPr fontId="73" type="noConversion"/>
  </si>
  <si>
    <t>肌酐清除率</t>
    <phoneticPr fontId="73" type="noConversion"/>
  </si>
  <si>
    <t>mL/min</t>
    <phoneticPr fontId="73" type="noConversion"/>
  </si>
  <si>
    <t>mL/min</t>
    <phoneticPr fontId="73" type="noConversion"/>
  </si>
  <si>
    <t>AE, AE_DE, SDTM.DM, SDTM.SE, SDTM.CM, SDTM.PR</t>
  </si>
  <si>
    <t>UNSO_DE.UNSODAT</t>
    <phoneticPr fontId="73" type="noConversion"/>
  </si>
  <si>
    <t>CRF Page 61</t>
  </si>
  <si>
    <t>RFPENDTC</t>
    <phoneticPr fontId="5" type="noConversion"/>
  </si>
  <si>
    <t>入选标准</t>
    <phoneticPr fontId="73" type="noConversion"/>
  </si>
  <si>
    <t>排除标准</t>
    <phoneticPr fontId="73" type="noConversion"/>
  </si>
  <si>
    <t>红细胞比容/压积</t>
    <phoneticPr fontId="73" type="noConversion"/>
  </si>
  <si>
    <t>STUDYID, USUBJID, MHCAT, MHSCAT, MHSPID, MHDECOD</t>
  </si>
  <si>
    <t>PREIMTAG</t>
  </si>
  <si>
    <t>RFICDTC</t>
  </si>
  <si>
    <t>AECOTRTO</t>
    <phoneticPr fontId="5" type="noConversion"/>
  </si>
  <si>
    <t>CMCOM1</t>
  </si>
  <si>
    <t>=UNSO.DE_UNSOTEST</t>
    <phoneticPr fontId="73" type="noConversion"/>
  </si>
  <si>
    <t>="OTHTEST"</t>
    <phoneticPr fontId="73" type="noConversion"/>
  </si>
  <si>
    <t xml:space="preserve">连接外部coding文件的"MedDRA编码明细"表单, 取"首选语" 通过研究中心编号, 受试者代码, 序号, 逐词术语匹配SITEID, SUBJID, SN, AETERM
</t>
  </si>
  <si>
    <t xml:space="preserve">连接外部coding文件的"MedDRA编码明细"表单, 取"首选语代码" 通过研究中心编号, 受试者代码, 序号, 逐词术语匹配SITEID, SUBJID, SN, AETERM
</t>
  </si>
  <si>
    <t xml:space="preserve">连接外部coding文件的"MedDRA编码明细"表单, 取"高位语" 通过研究中心编号, 受试者代码, 序号, 逐词术语匹配SITEID, SUBJID, SN, AETERM
</t>
  </si>
  <si>
    <t xml:space="preserve">连接外部coding文件的"MedDRA编码明细"表单, 取"高位组语" 通过研究中心编号, 受试者代码, 序号, 逐词术语匹配SITEID, SUBJID, SN, AETERM
</t>
  </si>
  <si>
    <t xml:space="preserve">连接外部coding文件的"MedDRA编码明细"表单, 取"高位组语代码" 通过研究中心编号, 受试者代码, 序号, 逐词术语匹配SITEID, SUBJID, SN, AETERM
</t>
  </si>
  <si>
    <t xml:space="preserve">连接外部coding文件的"MedDRA编码明细"表单, 取"系统器官分类" 通过研究中心编号, 受试者代码, 序号, 逐词术语匹配SITEID, SUBJID, SN, AETERM
</t>
  </si>
  <si>
    <t xml:space="preserve">连接外部coding文件的"MedDRA编码明细"表单, 取"系统器官分类代码" 通过研究中心编号, 受试者代码, 序号, 逐词术语匹配SITEID, SUBJID, SN, AETERM
</t>
  </si>
  <si>
    <t xml:space="preserve">连接外部coding文件的"MedDRA编码明细"表单, 取"词典名称"和"词典版本"以空格连接,通过研究中心编号, 受试者代码, 序号, 逐词术语匹配SITEID, SUBJID, SN, AETERM
</t>
  </si>
  <si>
    <t>低位语</t>
  </si>
  <si>
    <t>低位语编码</t>
  </si>
  <si>
    <t>高位语</t>
  </si>
  <si>
    <t>高位语编码</t>
  </si>
  <si>
    <t>高位组语</t>
  </si>
  <si>
    <t>高位组语编码</t>
  </si>
  <si>
    <t>连接外部coding文件的"WhoDrug编码明细"表单,取"ATC1名称" 通过研究中心编号, 受试者代码, 表名称, 序号, 逐词术语匹配
[RAW.DH, RAW.DH_DE]: DH_DE.SITEID, DH_DE.SUBJID, DH_DE.PUB_TNAME, DH.SN与DH_DE.SN以'-'连接, DH_DE.DHNAME
[RAW.CM]: SITEID, SUBJID, PUB_TNAME, SN, CMTRT
[RAW.AD_DE]: SITEID, SUBJID, PUB_TNAME, SN, ADNAME
注: 如为空展示为空</t>
  </si>
  <si>
    <t>连接外部coding文件的"WhoDrug编码明细"表单,取"ATC1编码" 通过研究中心编号, 受试者代码, 表名称, 序号, 逐词术语匹配
[RAW.DH, RAW.DH_DE]: DH_DE.SITEID, DH_DE.SUBJID, DH_DE.PUB_TNAME, DH.SN与DH_DE.SN以'-'连接, DH_DE.DHNAME
[RAW.CM]: SITEID, SUBJID, PUB_TNAME, SN, CMTRT
[RAW.AD_DE]: SITEID, SUBJID, PUB_TNAME, SN, ADNAME
注: 如为空展示为空</t>
  </si>
  <si>
    <t>连接外部coding文件的"WhoDrug编码明细"表单,取"ATC2名称" 通过研究中心编号, 受试者代码, 表名称, 序号, 逐词术语匹配
[RAW.DH, RAW.DH_DE]: DH_DE.SITEID, DH_DE.SUBJID, DH_DE.PUB_TNAME, DH.SN与DH_DE.SN以'-'连接, DH_DE.DHNAME
[RAW.CM]: SITEID, SUBJID, PUB_TNAME, SN, CMTRT
[RAW.AD_DE]: SITEID, SUBJID, PUB_TNAME, SN, ADNAME
注: 如为空展示为空</t>
  </si>
  <si>
    <t>连接外部coding文件的"WhoDrug编码明细"表单,取"ATC2编码" 通过研究中心编号, 受试者代码, 表名称, 序号, 逐词术语匹配
[RAW.DH, RAW.DH_DE]: DH_DE.SITEID, DH_DE.SUBJID, DH_DE.PUB_TNAME, DH.SN与DH_DE.SN以'-'连接, DH_DE.DHNAME
[RAW.CM]: SITEID, SUBJID, PUB_TNAME, SN, CMTRT
[RAW.AD_DE]: SITEID, SUBJID, PUB_TNAME, SN, ADNAME
注: 如为空展示为空</t>
  </si>
  <si>
    <t>连接外部coding文件的"WhoDrug编码明细"表单,取"ATC3名称" 通过研究中心编号, 受试者代码, 表名称, 序号, 逐词术语匹配
[RAW.DH, RAW.DH_DE]: DH_DE.SITEID, DH_DE.SUBJID, DH_DE.PUB_TNAME, DH.SN与DH_DE.SN以'-'连接, DH_DE.DHNAME
[RAW.CM]: SITEID, SUBJID, PUB_TNAME, SN, CMTRT
[RAW.AD_DE]: SITEID, SUBJID, PUB_TNAME, SN, ADNAME
注: 如为空展示为空</t>
  </si>
  <si>
    <t>药物类别3</t>
  </si>
  <si>
    <t>药物类别3编码</t>
  </si>
  <si>
    <t>药物类别4</t>
  </si>
  <si>
    <t>药物类别4编码</t>
  </si>
  <si>
    <t>药物类别1</t>
  </si>
  <si>
    <t>药物类别1编码</t>
  </si>
  <si>
    <t>药物类别2</t>
  </si>
  <si>
    <t>药物类别2编码</t>
  </si>
  <si>
    <t>CMDECOD1</t>
    <phoneticPr fontId="5" type="noConversion"/>
  </si>
  <si>
    <r>
      <rPr>
        <b/>
        <sz val="8"/>
        <color indexed="8"/>
        <rFont val="宋体"/>
        <family val="3"/>
        <charset val="134"/>
      </rPr>
      <t>变量名称</t>
    </r>
    <phoneticPr fontId="5" type="noConversion"/>
  </si>
  <si>
    <r>
      <rPr>
        <b/>
        <sz val="8"/>
        <color indexed="8"/>
        <rFont val="宋体"/>
        <family val="3"/>
        <charset val="134"/>
      </rPr>
      <t>核心类别</t>
    </r>
    <phoneticPr fontId="7" type="noConversion"/>
  </si>
  <si>
    <r>
      <rPr>
        <b/>
        <sz val="8"/>
        <color indexed="8"/>
        <rFont val="宋体"/>
        <family val="3"/>
        <charset val="134"/>
      </rPr>
      <t>类型</t>
    </r>
    <phoneticPr fontId="5" type="noConversion"/>
  </si>
  <si>
    <r>
      <rPr>
        <b/>
        <sz val="8"/>
        <color indexed="8"/>
        <rFont val="宋体"/>
        <family val="3"/>
        <charset val="134"/>
      </rPr>
      <t>转换定义</t>
    </r>
    <phoneticPr fontId="5" type="noConversion"/>
  </si>
  <si>
    <r>
      <rPr>
        <b/>
        <sz val="8"/>
        <color indexed="8"/>
        <rFont val="宋体"/>
        <family val="3"/>
        <charset val="134"/>
      </rPr>
      <t>定义注释</t>
    </r>
    <phoneticPr fontId="5" type="noConversion"/>
  </si>
  <si>
    <t>XXXXX</t>
    <phoneticPr fontId="4" type="noConversion"/>
  </si>
  <si>
    <t>1.0</t>
  </si>
  <si>
    <t>发现</t>
    <phoneticPr fontId="4" type="noConversion"/>
  </si>
  <si>
    <t>发现</t>
    <phoneticPr fontId="4" type="noConversion"/>
  </si>
  <si>
    <t>干预</t>
    <phoneticPr fontId="4" type="noConversion"/>
  </si>
  <si>
    <t>干预</t>
    <phoneticPr fontId="4" type="noConversion"/>
  </si>
  <si>
    <t>事件</t>
    <phoneticPr fontId="4" type="noConversion"/>
  </si>
  <si>
    <t>人口学</t>
    <phoneticPr fontId="4" type="noConversion"/>
  </si>
  <si>
    <t>每个受试者每例次不良事件一条记录</t>
    <phoneticPr fontId="4" type="noConversion"/>
  </si>
  <si>
    <t>既往与合并用药</t>
    <phoneticPr fontId="4" type="noConversion"/>
  </si>
  <si>
    <t>每个受试者每次给药或每个用法一条记录</t>
    <phoneticPr fontId="4" type="noConversion"/>
  </si>
  <si>
    <t>受试者分布</t>
    <phoneticPr fontId="4" type="noConversion"/>
  </si>
  <si>
    <t>每个受试者每个完成状态或每个方案里程碑事件一条记录</t>
    <phoneticPr fontId="4" type="noConversion"/>
  </si>
  <si>
    <t>每个受试者每个访视每个时间点每次心电图每个发现一条记录</t>
    <phoneticPr fontId="4" type="noConversion"/>
  </si>
  <si>
    <t>EC</t>
    <phoneticPr fontId="4" type="noConversion"/>
  </si>
  <si>
    <t>暴露采集</t>
    <phoneticPr fontId="4" type="noConversion"/>
  </si>
  <si>
    <t>ec.sas</t>
    <phoneticPr fontId="4" type="noConversion"/>
  </si>
  <si>
    <t>每个受试者每个方案规定的研究用药每个采集的用法每个情景模式一条记录</t>
    <phoneticPr fontId="4" type="noConversion"/>
  </si>
  <si>
    <t>每个受试者每个研究药物每个用法一条记录</t>
    <phoneticPr fontId="4" type="noConversion"/>
  </si>
  <si>
    <t>事件或干预相关发现</t>
    <phoneticPr fontId="4" type="noConversion"/>
  </si>
  <si>
    <t>每个受试者每个访视每个时间点每个对象每次发现一条记录</t>
    <phoneticPr fontId="4" type="noConversion"/>
  </si>
  <si>
    <t>特殊用途</t>
    <phoneticPr fontId="4" type="noConversion"/>
  </si>
  <si>
    <t>每个受试者一个域一个修饰变量一条记录</t>
    <phoneticPr fontId="4" type="noConversion"/>
  </si>
  <si>
    <t>不满足的入选/排除标准</t>
    <phoneticPr fontId="4" type="noConversion"/>
  </si>
  <si>
    <t>免疫原性检验</t>
    <phoneticPr fontId="4" type="noConversion"/>
  </si>
  <si>
    <t>实验室检查</t>
    <phoneticPr fontId="4" type="noConversion"/>
  </si>
  <si>
    <t>病史</t>
    <phoneticPr fontId="4" type="noConversion"/>
  </si>
  <si>
    <t>每个受试者每个病史一条记录</t>
    <phoneticPr fontId="4" type="noConversion"/>
  </si>
  <si>
    <t>每个受试者每个访视每个身体系统检查或异常情况一条记录</t>
    <phoneticPr fontId="4" type="noConversion"/>
  </si>
  <si>
    <t>每个受试者每次诊疗操作一条记录</t>
    <phoneticPr fontId="4" type="noConversion"/>
  </si>
  <si>
    <t>问卷与量表</t>
    <phoneticPr fontId="4" type="noConversion"/>
  </si>
  <si>
    <t>诊疗操作</t>
    <phoneticPr fontId="4" type="noConversion"/>
  </si>
  <si>
    <t>每个受试者每个访视每个时间点每个问卷或量表每项问题一条记录</t>
    <phoneticPr fontId="4" type="noConversion"/>
  </si>
  <si>
    <t>疾病效应/状态评估</t>
    <phoneticPr fontId="4" type="noConversion"/>
  </si>
  <si>
    <t>每个受试者每个访视每个时间点每个评估者每个评估一条记录</t>
    <phoneticPr fontId="4" type="noConversion"/>
  </si>
  <si>
    <t>受试者元素</t>
    <phoneticPr fontId="4" type="noConversion"/>
  </si>
  <si>
    <t>每个受试者每个实际元素一条记录</t>
    <phoneticPr fontId="4" type="noConversion"/>
  </si>
  <si>
    <t>嗜好品使用</t>
    <phoneticPr fontId="4" type="noConversion"/>
  </si>
  <si>
    <t>每个受试者每个嗜好品一条记录</t>
    <phoneticPr fontId="4" type="noConversion"/>
  </si>
  <si>
    <t>每个受试者每个实际访视一条记录</t>
    <phoneticPr fontId="4" type="noConversion"/>
  </si>
  <si>
    <t>肿瘤/病灶测量</t>
    <phoneticPr fontId="42" type="noConversion"/>
  </si>
  <si>
    <t>每个受试者每个访视每个评估者每个评估项一条记录</t>
    <phoneticPr fontId="4" type="noConversion"/>
  </si>
  <si>
    <t>每个受试者每个标识的肿瘤每个评估者一条记录</t>
    <phoneticPr fontId="4" type="noConversion"/>
  </si>
  <si>
    <t>肿瘤/病灶标识</t>
    <phoneticPr fontId="4" type="noConversion"/>
  </si>
  <si>
    <t>EX.EXYN="1"</t>
    <phoneticPr fontId="4" type="noConversion"/>
  </si>
  <si>
    <t>每个受试者一条记录</t>
    <phoneticPr fontId="4" type="noConversion"/>
  </si>
  <si>
    <t>CO</t>
    <phoneticPr fontId="4" type="noConversion"/>
  </si>
  <si>
    <t>备注</t>
    <phoneticPr fontId="4" type="noConversion"/>
  </si>
  <si>
    <t>每个受试者每条备注一条记录</t>
    <phoneticPr fontId="4" type="noConversion"/>
  </si>
  <si>
    <t>co.sas</t>
    <phoneticPr fontId="4" type="noConversion"/>
  </si>
  <si>
    <t>XXXX</t>
    <phoneticPr fontId="4" type="noConversion"/>
  </si>
  <si>
    <t>CE</t>
    <phoneticPr fontId="4" type="noConversion"/>
  </si>
  <si>
    <t>临床事件</t>
    <phoneticPr fontId="4" type="noConversion"/>
  </si>
  <si>
    <t>ce.sas</t>
    <phoneticPr fontId="4" type="noConversion"/>
  </si>
  <si>
    <t>每个受试者每例次临床事件一条记录</t>
    <phoneticPr fontId="4" type="noConversion"/>
  </si>
  <si>
    <t>XXXX</t>
    <phoneticPr fontId="4" type="noConversion"/>
  </si>
  <si>
    <t>方案偏离</t>
    <phoneticPr fontId="4" type="noConversion"/>
  </si>
  <si>
    <t>每个受试者每例次方案偏离一条记录</t>
    <phoneticPr fontId="4" type="noConversion"/>
  </si>
  <si>
    <t>dv.sas</t>
    <phoneticPr fontId="4" type="noConversion"/>
  </si>
  <si>
    <t>HO</t>
    <phoneticPr fontId="4" type="noConversion"/>
  </si>
  <si>
    <t>就诊事件</t>
    <phoneticPr fontId="4" type="noConversion"/>
  </si>
  <si>
    <t>每个受试者每例次就诊事件一条记录</t>
    <phoneticPr fontId="4" type="noConversion"/>
  </si>
  <si>
    <t>ho.sas</t>
    <phoneticPr fontId="4" type="noConversion"/>
  </si>
  <si>
    <t>DA</t>
    <phoneticPr fontId="4" type="noConversion"/>
  </si>
  <si>
    <t>药物收发记录</t>
    <phoneticPr fontId="4" type="noConversion"/>
  </si>
  <si>
    <t>每个受试者每个药物收发情况一条记录</t>
    <phoneticPr fontId="4" type="noConversion"/>
  </si>
  <si>
    <t>da.sas</t>
    <phoneticPr fontId="4" type="noConversion"/>
  </si>
  <si>
    <t>发现</t>
    <phoneticPr fontId="4" type="noConversion"/>
  </si>
  <si>
    <t>XXXX</t>
    <phoneticPr fontId="4" type="noConversion"/>
  </si>
  <si>
    <t>dd.sas</t>
    <phoneticPr fontId="4" type="noConversion"/>
  </si>
  <si>
    <t>死亡详情</t>
    <phoneticPr fontId="4" type="noConversion"/>
  </si>
  <si>
    <t>每个受试者每个发现一条记录</t>
    <phoneticPr fontId="4" type="noConversion"/>
  </si>
  <si>
    <t>XXXX</t>
    <phoneticPr fontId="4" type="noConversion"/>
  </si>
  <si>
    <t>微生物检测</t>
    <phoneticPr fontId="4" type="noConversion"/>
  </si>
  <si>
    <t>每个受试者每个访视每个时间点每个微生物学样本发现一条记录</t>
    <phoneticPr fontId="4" type="noConversion"/>
  </si>
  <si>
    <t>mb.sas</t>
    <phoneticPr fontId="4" type="noConversion"/>
  </si>
  <si>
    <t>MO</t>
    <phoneticPr fontId="4" type="noConversion"/>
  </si>
  <si>
    <t>显微镜发现</t>
    <phoneticPr fontId="4" type="noConversion"/>
  </si>
  <si>
    <t>形态学发现</t>
    <phoneticPr fontId="4" type="noConversion"/>
  </si>
  <si>
    <t>每个受试者每个样本每个发现一条记录</t>
    <phoneticPr fontId="4" type="noConversion"/>
  </si>
  <si>
    <t>每个受试者每个访视每个时间点每个部位每个形态学发现一条记录</t>
    <phoneticPr fontId="4" type="noConversion"/>
  </si>
  <si>
    <t>mi.sas</t>
    <phoneticPr fontId="4" type="noConversion"/>
  </si>
  <si>
    <t>mo.sas</t>
    <phoneticPr fontId="4" type="noConversion"/>
  </si>
  <si>
    <t>药敏试验</t>
    <phoneticPr fontId="4" type="noConversion"/>
  </si>
  <si>
    <t>ms.sas</t>
    <phoneticPr fontId="4" type="noConversion"/>
  </si>
  <si>
    <t>药代动力学浓度</t>
    <phoneticPr fontId="4" type="noConversion"/>
  </si>
  <si>
    <t>pc.sas</t>
    <phoneticPr fontId="4" type="noConversion"/>
  </si>
  <si>
    <t>每个受试者每个分析物每个访视每个时间点每个浓度或每个样本特征一条记录</t>
    <phoneticPr fontId="4" type="noConversion"/>
  </si>
  <si>
    <t>PP</t>
    <phoneticPr fontId="4" type="noConversion"/>
  </si>
  <si>
    <t>药代动力学参数</t>
    <phoneticPr fontId="4" type="noConversion"/>
  </si>
  <si>
    <t>每个受试者每组时间浓度每个建模方法每个PK参数一条记录</t>
    <phoneticPr fontId="4" type="noConversion"/>
  </si>
  <si>
    <t>pp.sas</t>
    <phoneticPr fontId="4" type="noConversion"/>
  </si>
  <si>
    <t>RP</t>
    <phoneticPr fontId="4" type="noConversion"/>
  </si>
  <si>
    <t>生殖系统发现</t>
    <phoneticPr fontId="4" type="noConversion"/>
  </si>
  <si>
    <t>每个受试者每个访视每个时间点每个发现一条记录</t>
    <phoneticPr fontId="4" type="noConversion"/>
  </si>
  <si>
    <t>rp.sas</t>
    <phoneticPr fontId="4" type="noConversion"/>
  </si>
  <si>
    <t>受试者特征</t>
    <phoneticPr fontId="4" type="noConversion"/>
  </si>
  <si>
    <t>每个受试者每个特征一条记录</t>
    <phoneticPr fontId="4" type="noConversion"/>
  </si>
  <si>
    <t>sc.sas</t>
    <phoneticPr fontId="4" type="noConversion"/>
  </si>
  <si>
    <t>SS</t>
    <phoneticPr fontId="4" type="noConversion"/>
  </si>
  <si>
    <t>受试者状态</t>
    <phoneticPr fontId="4" type="noConversion"/>
  </si>
  <si>
    <t>ss.sas</t>
    <phoneticPr fontId="4" type="noConversion"/>
  </si>
  <si>
    <t>每个受试者每个访视每个状态一条记录</t>
    <phoneticPr fontId="4" type="noConversion"/>
  </si>
  <si>
    <t>SR</t>
    <phoneticPr fontId="4" type="noConversion"/>
  </si>
  <si>
    <t>皮试</t>
    <phoneticPr fontId="4" type="noConversion"/>
  </si>
  <si>
    <t>sr.sas</t>
    <phoneticPr fontId="4" type="noConversion"/>
  </si>
  <si>
    <t>每个受试者每个访视每个时间点每个对象每个测试一条记录</t>
    <phoneticPr fontId="4" type="noConversion"/>
  </si>
  <si>
    <t>试验分组</t>
    <phoneticPr fontId="4" type="noConversion"/>
  </si>
  <si>
    <t>每个试验组每个计划元素一条记录</t>
    <phoneticPr fontId="4" type="noConversion"/>
  </si>
  <si>
    <t>ta.sas</t>
    <phoneticPr fontId="4" type="noConversion"/>
  </si>
  <si>
    <t>试验设计</t>
    <phoneticPr fontId="4" type="noConversion"/>
  </si>
  <si>
    <t>试验元素</t>
    <phoneticPr fontId="4" type="noConversion"/>
  </si>
  <si>
    <t>每个计划元素一条记录</t>
    <phoneticPr fontId="4" type="noConversion"/>
  </si>
  <si>
    <t>te.sas</t>
    <phoneticPr fontId="4" type="noConversion"/>
  </si>
  <si>
    <t>试验疾病评估</t>
    <phoneticPr fontId="4" type="noConversion"/>
  </si>
  <si>
    <t>每个计划评估周期一条记录</t>
    <phoneticPr fontId="4" type="noConversion"/>
  </si>
  <si>
    <t>td.sas</t>
    <phoneticPr fontId="4" type="noConversion"/>
  </si>
  <si>
    <t>TI</t>
    <phoneticPr fontId="4" type="noConversion"/>
  </si>
  <si>
    <t>试验入选/排除标准</t>
    <phoneticPr fontId="4" type="noConversion"/>
  </si>
  <si>
    <t>每条入选/排除标准一条记录</t>
    <phoneticPr fontId="4" type="noConversion"/>
  </si>
  <si>
    <t>ti.sas</t>
    <phoneticPr fontId="4" type="noConversion"/>
  </si>
  <si>
    <t>TS</t>
    <phoneticPr fontId="4" type="noConversion"/>
  </si>
  <si>
    <t>试验概要</t>
    <phoneticPr fontId="4" type="noConversion"/>
  </si>
  <si>
    <t>每个试验概要参数值一条记录</t>
    <phoneticPr fontId="4" type="noConversion"/>
  </si>
  <si>
    <t>ts.sas</t>
    <phoneticPr fontId="4" type="noConversion"/>
  </si>
  <si>
    <t>试验访视</t>
    <phoneticPr fontId="4" type="noConversion"/>
  </si>
  <si>
    <t>每个分组每个计划访视一条记录</t>
    <phoneticPr fontId="4" type="noConversion"/>
  </si>
  <si>
    <t>tv.sas</t>
    <phoneticPr fontId="4" type="noConversion"/>
  </si>
  <si>
    <t>RELREC</t>
    <phoneticPr fontId="4" type="noConversion"/>
  </si>
  <si>
    <t>关联数据集</t>
    <phoneticPr fontId="4" type="noConversion"/>
  </si>
  <si>
    <t>一种关联一条记录</t>
    <phoneticPr fontId="4" type="noConversion"/>
  </si>
  <si>
    <t>relrec.sas</t>
    <phoneticPr fontId="4" type="noConversion"/>
  </si>
  <si>
    <t>XXXX</t>
    <phoneticPr fontId="4" type="noConversion"/>
  </si>
  <si>
    <t>补充修饰语数据集</t>
    <phoneticPr fontId="7" type="noConversion"/>
  </si>
  <si>
    <t>RunOrder</t>
    <phoneticPr fontId="4" type="noConversion"/>
  </si>
  <si>
    <t>特殊用途</t>
    <phoneticPr fontId="4" type="noConversion"/>
  </si>
  <si>
    <t>不良事件</t>
    <phoneticPr fontId="4" type="noConversion"/>
  </si>
  <si>
    <t>必需</t>
    <phoneticPr fontId="5" type="noConversion"/>
  </si>
  <si>
    <t>研究的唯一标识符</t>
    <phoneticPr fontId="5" type="noConversion"/>
  </si>
  <si>
    <t>双字符域名缩写</t>
    <phoneticPr fontId="5" type="noConversion"/>
  </si>
  <si>
    <t>同一产品的所有申请或递交的研究中受试者的唯一标识符</t>
    <phoneticPr fontId="5" type="noConversion"/>
  </si>
  <si>
    <t>受试者标识符</t>
    <phoneticPr fontId="5" type="noConversion"/>
  </si>
  <si>
    <t>死亡标帜</t>
    <phoneticPr fontId="5" type="noConversion"/>
  </si>
  <si>
    <t>指定</t>
    <phoneticPr fontId="5" type="noConversion"/>
  </si>
  <si>
    <t>衍生</t>
    <phoneticPr fontId="5" type="noConversion"/>
  </si>
  <si>
    <t>来源</t>
    <phoneticPr fontId="5" type="noConversion"/>
  </si>
  <si>
    <t>可有</t>
    <phoneticPr fontId="5" type="noConversion"/>
  </si>
  <si>
    <t>种族</t>
    <phoneticPr fontId="5" type="noConversion"/>
  </si>
  <si>
    <t>族群</t>
    <phoneticPr fontId="42" type="noConversion"/>
  </si>
  <si>
    <t>期望</t>
    <phoneticPr fontId="5" type="noConversion"/>
  </si>
  <si>
    <t>可有</t>
    <phoneticPr fontId="5" type="noConversion"/>
  </si>
  <si>
    <t>必需</t>
    <phoneticPr fontId="5" type="noConversion"/>
  </si>
  <si>
    <t>DM</t>
    <phoneticPr fontId="4" type="noConversion"/>
  </si>
  <si>
    <t>方案编号</t>
    <phoneticPr fontId="4" type="noConversion"/>
  </si>
  <si>
    <t>程序名称</t>
    <phoneticPr fontId="4" type="noConversion"/>
  </si>
  <si>
    <t>常规观测分类</t>
    <phoneticPr fontId="4" type="noConversion"/>
  </si>
  <si>
    <r>
      <rPr>
        <b/>
        <sz val="8"/>
        <rFont val="宋体"/>
        <family val="3"/>
        <charset val="134"/>
      </rPr>
      <t>数据来源</t>
    </r>
    <r>
      <rPr>
        <b/>
        <sz val="8"/>
        <rFont val="Arial"/>
        <family val="2"/>
      </rPr>
      <t xml:space="preserve">: </t>
    </r>
    <phoneticPr fontId="5" type="noConversion"/>
  </si>
  <si>
    <t>数据来源</t>
    <phoneticPr fontId="4" type="noConversion"/>
  </si>
  <si>
    <t>关键变量</t>
    <phoneticPr fontId="4" type="noConversion"/>
  </si>
  <si>
    <r>
      <rPr>
        <b/>
        <sz val="8"/>
        <rFont val="宋体"/>
        <family val="3"/>
        <charset val="134"/>
      </rPr>
      <t>排序变量</t>
    </r>
    <r>
      <rPr>
        <b/>
        <sz val="8"/>
        <rFont val="Arial"/>
        <family val="2"/>
      </rPr>
      <t>:</t>
    </r>
    <phoneticPr fontId="5" type="noConversion"/>
  </si>
  <si>
    <t>排序变量</t>
    <phoneticPr fontId="4" type="noConversion"/>
  </si>
  <si>
    <t>提取规则</t>
    <phoneticPr fontId="4" type="noConversion"/>
  </si>
  <si>
    <t>研究中心唯一标识符</t>
    <phoneticPr fontId="5" type="noConversion"/>
  </si>
  <si>
    <t>某个研究中心研究者姓名</t>
    <phoneticPr fontId="5" type="noConversion"/>
  </si>
  <si>
    <t>年龄相关的单位</t>
    <phoneticPr fontId="5" type="noConversion"/>
  </si>
  <si>
    <t>受试者性别</t>
    <phoneticPr fontId="5" type="noConversion"/>
  </si>
  <si>
    <t>受试者被分配的所在组别的名称</t>
    <phoneticPr fontId="5" type="noConversion"/>
  </si>
  <si>
    <t>受试者参与试验的研究中心所在的国家</t>
    <phoneticPr fontId="5" type="noConversion"/>
  </si>
  <si>
    <t>出生日期/时间</t>
  </si>
  <si>
    <t>DMDTC</t>
    <phoneticPr fontId="5" type="noConversion"/>
  </si>
  <si>
    <t>DMDY</t>
    <phoneticPr fontId="5" type="noConversion"/>
  </si>
  <si>
    <t>采集日期/时间</t>
    <phoneticPr fontId="5" type="noConversion"/>
  </si>
  <si>
    <t>采集日</t>
    <phoneticPr fontId="5" type="noConversion"/>
  </si>
  <si>
    <t>Char</t>
    <phoneticPr fontId="5" type="noConversion"/>
  </si>
  <si>
    <t>Num</t>
    <phoneticPr fontId="5" type="noConversion"/>
  </si>
  <si>
    <t>CRF</t>
    <phoneticPr fontId="5" type="noConversion"/>
  </si>
  <si>
    <t>CRF</t>
    <phoneticPr fontId="5" type="noConversion"/>
  </si>
  <si>
    <t>可有</t>
    <phoneticPr fontId="5" type="noConversion"/>
  </si>
  <si>
    <t>SDTM</t>
    <phoneticPr fontId="5" type="noConversion"/>
  </si>
  <si>
    <t>人口学数据采集日期/时间</t>
    <phoneticPr fontId="5" type="noConversion"/>
  </si>
  <si>
    <t>ID</t>
    <phoneticPr fontId="5" type="noConversion"/>
  </si>
  <si>
    <t>Domain</t>
    <phoneticPr fontId="5" type="noConversion"/>
  </si>
  <si>
    <t>Name</t>
    <phoneticPr fontId="5" type="noConversion"/>
  </si>
  <si>
    <t>Datatype</t>
    <phoneticPr fontId="5" type="noConversion"/>
  </si>
  <si>
    <t>Term</t>
    <phoneticPr fontId="5" type="noConversion"/>
  </si>
  <si>
    <t>Decode</t>
    <phoneticPr fontId="5" type="noConversion"/>
  </si>
  <si>
    <t>ACN</t>
    <phoneticPr fontId="5" type="noConversion"/>
  </si>
  <si>
    <t>对研究治疗采取的措施</t>
  </si>
  <si>
    <t>剂量增加</t>
    <phoneticPr fontId="5" type="noConversion"/>
  </si>
  <si>
    <t>无变化</t>
    <phoneticPr fontId="5" type="noConversion"/>
  </si>
  <si>
    <t>给药速率降低</t>
    <phoneticPr fontId="5" type="noConversion"/>
  </si>
  <si>
    <t>未知</t>
  </si>
  <si>
    <r>
      <rPr>
        <sz val="10"/>
        <color indexed="8"/>
        <rFont val="宋体"/>
        <family val="3"/>
        <charset val="134"/>
        <scheme val="minor"/>
      </rPr>
      <t>停药</t>
    </r>
  </si>
  <si>
    <r>
      <rPr>
        <sz val="10"/>
        <color indexed="8"/>
        <rFont val="宋体"/>
        <family val="3"/>
        <charset val="134"/>
        <scheme val="minor"/>
      </rPr>
      <t>不适用</t>
    </r>
  </si>
  <si>
    <t>ALL</t>
    <phoneticPr fontId="5" type="noConversion"/>
  </si>
  <si>
    <t>NCI_Codelist_Code</t>
    <phoneticPr fontId="5" type="noConversion"/>
  </si>
  <si>
    <t>NCI_Term_Code</t>
    <phoneticPr fontId="5" type="noConversion"/>
  </si>
  <si>
    <t>C66767</t>
  </si>
  <si>
    <t>C49503</t>
  </si>
  <si>
    <t>C49504</t>
  </si>
  <si>
    <t>C150826</t>
  </si>
  <si>
    <t>C49505</t>
  </si>
  <si>
    <t>C49501</t>
  </si>
  <si>
    <t>C49502</t>
  </si>
  <si>
    <t>C48660</t>
  </si>
  <si>
    <t>C17998</t>
  </si>
  <si>
    <t>剂量减少</t>
    <phoneticPr fontId="5" type="noConversion"/>
  </si>
  <si>
    <t>是非应答</t>
  </si>
  <si>
    <t>C66742</t>
  </si>
  <si>
    <t>Y</t>
  </si>
  <si>
    <t>C49487</t>
  </si>
  <si>
    <t>C49488</t>
  </si>
  <si>
    <t>N</t>
  </si>
  <si>
    <t>NA</t>
  </si>
  <si>
    <t>AGEU</t>
    <phoneticPr fontId="5" type="noConversion"/>
  </si>
  <si>
    <t>年龄单位</t>
    <phoneticPr fontId="5" type="noConversion"/>
  </si>
  <si>
    <t>C66781</t>
    <phoneticPr fontId="5" type="noConversion"/>
  </si>
  <si>
    <t>岁</t>
  </si>
  <si>
    <t>C29848</t>
    <phoneticPr fontId="5" type="noConversion"/>
  </si>
  <si>
    <t>SEX</t>
    <phoneticPr fontId="5" type="noConversion"/>
  </si>
  <si>
    <t>性别</t>
    <phoneticPr fontId="5" type="noConversion"/>
  </si>
  <si>
    <t>C66731</t>
    <phoneticPr fontId="5" type="noConversion"/>
  </si>
  <si>
    <t>F</t>
  </si>
  <si>
    <t>M</t>
  </si>
  <si>
    <t>C16576</t>
  </si>
  <si>
    <t>C20197</t>
  </si>
  <si>
    <t>RACE</t>
    <phoneticPr fontId="5" type="noConversion"/>
  </si>
  <si>
    <t>C74457</t>
  </si>
  <si>
    <t>C41259</t>
  </si>
  <si>
    <t>C41260</t>
  </si>
  <si>
    <t>C16352</t>
  </si>
  <si>
    <t>C41219</t>
  </si>
  <si>
    <t>C41261</t>
  </si>
  <si>
    <t>ETHNIC</t>
    <phoneticPr fontId="5" type="noConversion"/>
  </si>
  <si>
    <t>C17459</t>
  </si>
  <si>
    <t>C41222</t>
  </si>
  <si>
    <t>C43234</t>
  </si>
  <si>
    <t>族群</t>
    <phoneticPr fontId="5" type="noConversion"/>
  </si>
  <si>
    <t>C66790</t>
  </si>
  <si>
    <t>AE Domain Mapping Specifications</t>
    <phoneticPr fontId="5" type="noConversion"/>
  </si>
  <si>
    <t>CO Domain Mapping Specifications</t>
    <phoneticPr fontId="73" type="noConversion"/>
  </si>
  <si>
    <t>DA Domain Mapping Specifications</t>
    <phoneticPr fontId="73" type="noConversion"/>
  </si>
  <si>
    <t>DD Domain Mapping Specifications</t>
    <phoneticPr fontId="73" type="noConversion"/>
  </si>
  <si>
    <t>DV Domain Mapping Specifications</t>
    <phoneticPr fontId="73" type="noConversion"/>
  </si>
  <si>
    <t>EC Domain Mapping Specifications</t>
    <phoneticPr fontId="73" type="noConversion"/>
  </si>
  <si>
    <t>HO Domain Mapping Specifications</t>
    <phoneticPr fontId="73" type="noConversion"/>
  </si>
  <si>
    <t>MB Domain Mapping Specifications</t>
    <phoneticPr fontId="73" type="noConversion"/>
  </si>
  <si>
    <t>DD</t>
    <phoneticPr fontId="4" type="noConversion"/>
  </si>
  <si>
    <t>DV</t>
    <phoneticPr fontId="4" type="noConversion"/>
  </si>
  <si>
    <t>MB</t>
    <phoneticPr fontId="4" type="noConversion"/>
  </si>
  <si>
    <t>MS Domain Mapping Specifications</t>
    <phoneticPr fontId="73" type="noConversion"/>
  </si>
  <si>
    <t>MO Domain Mapping Specifications</t>
    <phoneticPr fontId="73" type="noConversion"/>
  </si>
  <si>
    <t>MI</t>
    <phoneticPr fontId="4" type="noConversion"/>
  </si>
  <si>
    <t>MS</t>
    <phoneticPr fontId="4" type="noConversion"/>
  </si>
  <si>
    <t>PC Domain Mapping Specifications</t>
    <phoneticPr fontId="73" type="noConversion"/>
  </si>
  <si>
    <t>PC</t>
    <phoneticPr fontId="4" type="noConversion"/>
  </si>
  <si>
    <t>PP Domain Mapping Specifications</t>
    <phoneticPr fontId="73" type="noConversion"/>
  </si>
  <si>
    <t>RP Domain Mapping Specifications</t>
    <phoneticPr fontId="73" type="noConversion"/>
  </si>
  <si>
    <t>RELREC Domain Mapping Specifications</t>
    <phoneticPr fontId="73" type="noConversion"/>
  </si>
  <si>
    <t>SC Domain Mapping Specifications</t>
    <phoneticPr fontId="73" type="noConversion"/>
  </si>
  <si>
    <t>SR Domain Mapping Specifications</t>
    <phoneticPr fontId="73" type="noConversion"/>
  </si>
  <si>
    <t>SC</t>
    <phoneticPr fontId="4" type="noConversion"/>
  </si>
  <si>
    <t>TD Domain Mapping Specifications</t>
    <phoneticPr fontId="73" type="noConversion"/>
  </si>
  <si>
    <t>TE Domain Mapping Specifications</t>
    <phoneticPr fontId="73" type="noConversion"/>
  </si>
  <si>
    <t>TI Domain Mapping Specifications</t>
    <phoneticPr fontId="73" type="noConversion"/>
  </si>
  <si>
    <t>TA</t>
    <phoneticPr fontId="4" type="noConversion"/>
  </si>
  <si>
    <t>TD</t>
    <phoneticPr fontId="4" type="noConversion"/>
  </si>
  <si>
    <t>TE</t>
    <phoneticPr fontId="4" type="noConversion"/>
  </si>
  <si>
    <t>TS Domain Mapping Specifications</t>
    <phoneticPr fontId="73" type="noConversion"/>
  </si>
  <si>
    <t>TV Domain Mapping Specifications</t>
    <phoneticPr fontId="73" type="noConversion"/>
  </si>
  <si>
    <t>TV</t>
    <phoneticPr fontId="4" type="noConversion"/>
  </si>
  <si>
    <t>SUPP--</t>
    <phoneticPr fontId="4" type="noConversion"/>
  </si>
  <si>
    <t>Control Terminology</t>
    <phoneticPr fontId="5" type="noConversion"/>
  </si>
  <si>
    <t>是</t>
  </si>
  <si>
    <t>否</t>
  </si>
  <si>
    <r>
      <rPr>
        <sz val="10"/>
        <rFont val="宋体"/>
        <family val="3"/>
        <charset val="134"/>
        <scheme val="minor"/>
      </rPr>
      <t>不适用</t>
    </r>
  </si>
  <si>
    <t>U; UNK; 不详</t>
  </si>
  <si>
    <t>年</t>
  </si>
  <si>
    <t>女性</t>
  </si>
  <si>
    <t>男性</t>
  </si>
  <si>
    <r>
      <rPr>
        <sz val="10"/>
        <color indexed="8"/>
        <rFont val="宋体"/>
        <family val="3"/>
        <charset val="134"/>
        <scheme val="minor"/>
      </rPr>
      <t>美国印第安人或阿拉斯加原住民</t>
    </r>
  </si>
  <si>
    <r>
      <rPr>
        <sz val="10"/>
        <color indexed="8"/>
        <rFont val="宋体"/>
        <family val="3"/>
        <charset val="134"/>
        <scheme val="minor"/>
      </rPr>
      <t>亚洲人</t>
    </r>
  </si>
  <si>
    <r>
      <rPr>
        <sz val="10"/>
        <color indexed="8"/>
        <rFont val="宋体"/>
        <family val="3"/>
        <charset val="134"/>
        <scheme val="minor"/>
      </rPr>
      <t>黑种人或非裔美国人</t>
    </r>
  </si>
  <si>
    <r>
      <rPr>
        <sz val="10"/>
        <color indexed="8"/>
        <rFont val="宋体"/>
        <family val="3"/>
        <charset val="134"/>
        <scheme val="minor"/>
      </rPr>
      <t>夏威夷原住民或其他太平洋岛民</t>
    </r>
  </si>
  <si>
    <r>
      <rPr>
        <sz val="10"/>
        <color indexed="8"/>
        <rFont val="宋体"/>
        <family val="3"/>
        <charset val="134"/>
        <scheme val="minor"/>
      </rPr>
      <t>白种人</t>
    </r>
  </si>
  <si>
    <r>
      <rPr>
        <sz val="10"/>
        <color indexed="8"/>
        <rFont val="宋体"/>
        <family val="3"/>
        <charset val="134"/>
        <scheme val="minor"/>
      </rPr>
      <t>非西班牙裔或拉丁裔</t>
    </r>
  </si>
  <si>
    <r>
      <rPr>
        <sz val="10"/>
        <color indexed="8"/>
        <rFont val="宋体"/>
        <family val="3"/>
        <charset val="134"/>
        <scheme val="minor"/>
      </rPr>
      <t>未报告</t>
    </r>
  </si>
  <si>
    <r>
      <rPr>
        <sz val="10"/>
        <color indexed="8"/>
        <rFont val="宋体"/>
        <family val="3"/>
        <charset val="134"/>
        <scheme val="minor"/>
      </rPr>
      <t>不详</t>
    </r>
  </si>
  <si>
    <t>方案编号:</t>
    <phoneticPr fontId="5" type="noConversion"/>
  </si>
  <si>
    <t>SDTM 版本:</t>
    <phoneticPr fontId="5" type="noConversion"/>
  </si>
  <si>
    <t>SDTM 数据集描述:</t>
    <phoneticPr fontId="5" type="noConversion"/>
  </si>
  <si>
    <t>SDTM 数据集结构:</t>
    <phoneticPr fontId="5" type="noConversion"/>
  </si>
  <si>
    <t>程序名称:</t>
    <phoneticPr fontId="5" type="noConversion"/>
  </si>
  <si>
    <t>常规观测分类:</t>
    <phoneticPr fontId="5" type="noConversion"/>
  </si>
  <si>
    <t xml:space="preserve">数据来源: </t>
    <phoneticPr fontId="5" type="noConversion"/>
  </si>
  <si>
    <t>关键变量:</t>
    <phoneticPr fontId="5" type="noConversion"/>
  </si>
  <si>
    <t>排序变量:</t>
    <phoneticPr fontId="5" type="noConversion"/>
  </si>
  <si>
    <t>提取规则:</t>
    <phoneticPr fontId="7" type="noConversion"/>
  </si>
  <si>
    <t>长度</t>
    <phoneticPr fontId="5" type="noConversion"/>
  </si>
  <si>
    <t>核心类别</t>
    <phoneticPr fontId="7" type="noConversion"/>
  </si>
  <si>
    <t>变量顺序</t>
    <phoneticPr fontId="5" type="noConversion"/>
  </si>
  <si>
    <t>定义注释</t>
    <phoneticPr fontId="5" type="noConversion"/>
  </si>
  <si>
    <t>研究标识符</t>
    <phoneticPr fontId="5" type="noConversion"/>
  </si>
  <si>
    <t>必需</t>
  </si>
  <si>
    <t>QL1706-101</t>
    <phoneticPr fontId="5" type="noConversion"/>
  </si>
  <si>
    <t>研究的唯一标识符。</t>
    <phoneticPr fontId="5" type="noConversion"/>
  </si>
  <si>
    <t>研究的唯一标识符。</t>
    <phoneticPr fontId="5" type="noConversion"/>
  </si>
  <si>
    <t>AE</t>
    <phoneticPr fontId="5" type="noConversion"/>
  </si>
  <si>
    <t>两字符域名缩写。</t>
    <phoneticPr fontId="5" type="noConversion"/>
  </si>
  <si>
    <t>两字符域名缩写。</t>
    <phoneticPr fontId="5" type="noConversion"/>
  </si>
  <si>
    <t>同一产品的所有申请或递交的研究中受试者的唯一标识符。</t>
    <phoneticPr fontId="5" type="noConversion"/>
  </si>
  <si>
    <t>同一产品的所有申请或递交的研究中受试者的唯一标识符。</t>
    <phoneticPr fontId="5" type="noConversion"/>
  </si>
  <si>
    <t>按照变量 STUDYID, USUBJID, AESPID, AEDECOD, AETERM, AESTDTC, AEENDTC排序. 在每个USUBJID开始的时候用1开始重新编号 (循环地排序).</t>
  </si>
  <si>
    <t>给出序列号以确保域内主题序号的唯一性。可以是任何有效数字。</t>
    <phoneticPr fontId="5" type="noConversion"/>
  </si>
  <si>
    <t>AEGRPID</t>
    <phoneticPr fontId="5" type="noConversion"/>
  </si>
  <si>
    <t>组合ID</t>
    <phoneticPr fontId="5" type="noConversion"/>
  </si>
  <si>
    <t>可有</t>
  </si>
  <si>
    <t>用来关联域内同一个受试者的一组相关记录。</t>
    <phoneticPr fontId="5" type="noConversion"/>
  </si>
  <si>
    <t>用来关联域内同一个受试者的一组相关记录。</t>
    <phoneticPr fontId="5" type="noConversion"/>
  </si>
  <si>
    <t>AEREFID</t>
    <phoneticPr fontId="5" type="noConversion"/>
  </si>
  <si>
    <t>参考ID</t>
    <phoneticPr fontId="5" type="noConversion"/>
  </si>
  <si>
    <t>参考ID</t>
    <phoneticPr fontId="5" type="noConversion"/>
  </si>
  <si>
    <t>Char</t>
    <phoneticPr fontId="5" type="noConversion"/>
  </si>
  <si>
    <t>AESPID</t>
    <phoneticPr fontId="5" type="noConversion"/>
  </si>
  <si>
    <t>自定义标识符</t>
    <phoneticPr fontId="5" type="noConversion"/>
  </si>
  <si>
    <t>z2.格式的AE.SN</t>
    <phoneticPr fontId="5" type="noConversion"/>
  </si>
  <si>
    <t>AETERM</t>
    <phoneticPr fontId="5" type="noConversion"/>
  </si>
  <si>
    <t>不良事件报告名称</t>
    <phoneticPr fontId="5" type="noConversion"/>
  </si>
  <si>
    <t>事件的本名。</t>
    <phoneticPr fontId="5" type="noConversion"/>
  </si>
  <si>
    <t>AEMODIFY</t>
    <phoneticPr fontId="5" type="noConversion"/>
  </si>
  <si>
    <t>修正词</t>
    <phoneticPr fontId="5" type="noConversion"/>
  </si>
  <si>
    <t>修正词</t>
    <phoneticPr fontId="5" type="noConversion"/>
  </si>
  <si>
    <t>Char</t>
    <phoneticPr fontId="5" type="noConversion"/>
  </si>
  <si>
    <t>可有</t>
    <phoneticPr fontId="5" type="noConversion"/>
  </si>
  <si>
    <t>SDTM</t>
    <phoneticPr fontId="5" type="noConversion"/>
  </si>
  <si>
    <t>AELLT</t>
    <phoneticPr fontId="5" type="noConversion"/>
  </si>
  <si>
    <t>低位语的字典衍生文本描述。</t>
    <phoneticPr fontId="5" type="noConversion"/>
  </si>
  <si>
    <t>低位语的字典衍生代码。</t>
    <phoneticPr fontId="5" type="noConversion"/>
  </si>
  <si>
    <t>标准化名称</t>
    <phoneticPr fontId="5" type="noConversion"/>
  </si>
  <si>
    <t>标准化名称</t>
    <phoneticPr fontId="5" type="noConversion"/>
  </si>
  <si>
    <t>首选语编码</t>
    <phoneticPr fontId="5" type="noConversion"/>
  </si>
  <si>
    <t>基于字典编码的首选术语。</t>
    <phoneticPr fontId="5" type="noConversion"/>
  </si>
  <si>
    <t>主系统器官分类的高位语的字典衍生文本描述。</t>
    <phoneticPr fontId="5" type="noConversion"/>
  </si>
  <si>
    <t>主系统器官分类的高位语的字典衍生代码。</t>
    <phoneticPr fontId="5" type="noConversion"/>
  </si>
  <si>
    <t>主系统器官分类的高位组语的字典衍生文本描述。</t>
    <phoneticPr fontId="5" type="noConversion"/>
  </si>
  <si>
    <t>主系统器官分类的高位组语的字典衍生代码。</t>
    <phoneticPr fontId="5" type="noConversion"/>
  </si>
  <si>
    <t>AECAT</t>
    <phoneticPr fontId="5" type="noConversion"/>
  </si>
  <si>
    <t>类别</t>
    <phoneticPr fontId="5" type="noConversion"/>
  </si>
  <si>
    <t>*</t>
    <phoneticPr fontId="5" type="noConversion"/>
  </si>
  <si>
    <t>*</t>
    <phoneticPr fontId="5" type="noConversion"/>
  </si>
  <si>
    <t>AESCAT</t>
    <phoneticPr fontId="5" type="noConversion"/>
  </si>
  <si>
    <t>子类</t>
    <phoneticPr fontId="5" type="noConversion"/>
  </si>
  <si>
    <t>子类</t>
    <phoneticPr fontId="5" type="noConversion"/>
  </si>
  <si>
    <t>*</t>
    <phoneticPr fontId="5" type="noConversion"/>
  </si>
  <si>
    <t>AEPRESP</t>
    <phoneticPr fontId="5" type="noConversion"/>
  </si>
  <si>
    <t>预设</t>
    <phoneticPr fontId="5" type="noConversion"/>
  </si>
  <si>
    <t>预设</t>
    <phoneticPr fontId="5" type="noConversion"/>
  </si>
  <si>
    <t>Char</t>
    <phoneticPr fontId="5" type="noConversion"/>
  </si>
  <si>
    <t>系统器官分类</t>
    <phoneticPr fontId="5" type="noConversion"/>
  </si>
  <si>
    <t>期望</t>
    <phoneticPr fontId="5" type="noConversion"/>
  </si>
  <si>
    <t>系统器官分类编码</t>
    <phoneticPr fontId="5" type="noConversion"/>
  </si>
  <si>
    <t>AESOC</t>
    <phoneticPr fontId="5" type="noConversion"/>
  </si>
  <si>
    <t>主系统器官分类</t>
    <phoneticPr fontId="5" type="noConversion"/>
  </si>
  <si>
    <t>MedDRA</t>
    <phoneticPr fontId="5" type="noConversion"/>
  </si>
  <si>
    <t>主系统器官分类编码</t>
    <phoneticPr fontId="5" type="noConversion"/>
  </si>
  <si>
    <t>AELOC</t>
    <phoneticPr fontId="5" type="noConversion"/>
  </si>
  <si>
    <t>部位</t>
    <phoneticPr fontId="5" type="noConversion"/>
  </si>
  <si>
    <t>Char</t>
    <phoneticPr fontId="5" type="noConversion"/>
  </si>
  <si>
    <t>AESEV</t>
    <phoneticPr fontId="5" type="noConversion"/>
  </si>
  <si>
    <t>严重程度</t>
    <phoneticPr fontId="5" type="noConversion"/>
  </si>
  <si>
    <t>AESER</t>
    <phoneticPr fontId="5" type="noConversion"/>
  </si>
  <si>
    <t>严重事件</t>
    <phoneticPr fontId="5" type="noConversion"/>
  </si>
  <si>
    <t>AEACNOTH</t>
    <phoneticPr fontId="5" type="noConversion"/>
  </si>
  <si>
    <t>采取的其他措施</t>
    <phoneticPr fontId="5" type="noConversion"/>
  </si>
  <si>
    <t>相关性</t>
    <phoneticPr fontId="5" type="noConversion"/>
  </si>
  <si>
    <t>AERELNST</t>
    <phoneticPr fontId="5" type="noConversion"/>
  </si>
  <si>
    <t>与非研究治疗的相关性</t>
    <phoneticPr fontId="5" type="noConversion"/>
  </si>
  <si>
    <t>AEPATT</t>
    <phoneticPr fontId="5" type="noConversion"/>
  </si>
  <si>
    <t>发生特点</t>
    <phoneticPr fontId="5" type="noConversion"/>
  </si>
  <si>
    <t>转归</t>
    <phoneticPr fontId="5" type="noConversion"/>
  </si>
  <si>
    <t>描述事件的结局。</t>
    <phoneticPr fontId="5" type="noConversion"/>
  </si>
  <si>
    <t>AESCAN</t>
    <phoneticPr fontId="5" type="noConversion"/>
  </si>
  <si>
    <t>涉及癌症</t>
    <phoneticPr fontId="5" type="noConversion"/>
  </si>
  <si>
    <t>Char</t>
    <phoneticPr fontId="5" type="noConversion"/>
  </si>
  <si>
    <t>可有</t>
    <phoneticPr fontId="5" type="noConversion"/>
  </si>
  <si>
    <t>严重事件是否涉及癌症的发展?</t>
    <phoneticPr fontId="5" type="noConversion"/>
  </si>
  <si>
    <t>后代先天异常或致畸</t>
    <phoneticPr fontId="5" type="noConversion"/>
  </si>
  <si>
    <t>当AE.SAECA_5=1 时, AESCONG='是', 否则为'否'.</t>
  </si>
  <si>
    <t>AESDISAB</t>
    <phoneticPr fontId="5" type="noConversion"/>
  </si>
  <si>
    <t>当AE.SAECA_4=1 时, AESDISAB='是', 否则为'否'.</t>
  </si>
  <si>
    <t>导致死亡</t>
    <phoneticPr fontId="5" type="noConversion"/>
  </si>
  <si>
    <t>当AE.SAECA_1=1 时, AESDTH='是', 否则为'否'.</t>
  </si>
  <si>
    <t>导致住院或住院时间延长</t>
    <phoneticPr fontId="5" type="noConversion"/>
  </si>
  <si>
    <t>当AE.SAECA_3=1 时, AESHOSP='是', 否则为'否'.</t>
  </si>
  <si>
    <t>AESLIFE</t>
    <phoneticPr fontId="5" type="noConversion"/>
  </si>
  <si>
    <t>危及生命</t>
    <phoneticPr fontId="5" type="noConversion"/>
  </si>
  <si>
    <t>当AE.SAECA_2=1 时, AESLIFE='是', 否则为'否'.</t>
  </si>
  <si>
    <t>AESOD</t>
    <phoneticPr fontId="5" type="noConversion"/>
  </si>
  <si>
    <t>药物过量引发</t>
    <phoneticPr fontId="5" type="noConversion"/>
  </si>
  <si>
    <t>其它重要的医学事件</t>
    <phoneticPr fontId="5" type="noConversion"/>
  </si>
  <si>
    <t>当AE.SAECA_99=1 时, AESMIE='是', 否则为'否'.</t>
  </si>
  <si>
    <t>AECONTRT</t>
    <phoneticPr fontId="5" type="noConversion"/>
  </si>
  <si>
    <t>是否给予合并或额外的治疗</t>
    <phoneticPr fontId="5" type="noConversion"/>
  </si>
  <si>
    <t>取AE.AETRT第一个字</t>
    <phoneticPr fontId="5" type="noConversion"/>
  </si>
  <si>
    <t>开始日期/时间</t>
    <phoneticPr fontId="5" type="noConversion"/>
  </si>
  <si>
    <t>AEENDTC</t>
    <phoneticPr fontId="5" type="noConversion"/>
  </si>
  <si>
    <t>结束日期/时间</t>
    <phoneticPr fontId="5" type="noConversion"/>
  </si>
  <si>
    <t>开始日</t>
    <phoneticPr fontId="5" type="noConversion"/>
  </si>
  <si>
    <t>与申办方定义的 RFSTDTC 相关的不良事件开始的研究日。</t>
    <phoneticPr fontId="5" type="noConversion"/>
  </si>
  <si>
    <t>结束日</t>
    <phoneticPr fontId="5" type="noConversion"/>
  </si>
  <si>
    <t>结束日</t>
    <phoneticPr fontId="5" type="noConversion"/>
  </si>
  <si>
    <t>相对于申办者定义的 RFSTDTC 有关的不良事件结束的研究。</t>
    <phoneticPr fontId="5" type="noConversion"/>
  </si>
  <si>
    <t>AEDUR</t>
    <phoneticPr fontId="5" type="noConversion"/>
  </si>
  <si>
    <t>持续时间</t>
    <phoneticPr fontId="5" type="noConversion"/>
  </si>
  <si>
    <t>AEENRF</t>
    <phoneticPr fontId="5" type="noConversion"/>
  </si>
  <si>
    <t>结束时间-相对参照区间</t>
    <phoneticPr fontId="5" type="noConversion"/>
  </si>
  <si>
    <t>AEENRTPT</t>
    <phoneticPr fontId="5" type="noConversion"/>
  </si>
  <si>
    <t>结束时间-相对参照时点</t>
    <phoneticPr fontId="5" type="noConversion"/>
  </si>
  <si>
    <t>AEENTPT</t>
    <phoneticPr fontId="5" type="noConversion"/>
  </si>
  <si>
    <t>结束时间的参照时点</t>
    <phoneticPr fontId="5" type="noConversion"/>
  </si>
  <si>
    <t>AETRTEM</t>
    <phoneticPr fontId="5" type="noConversion"/>
  </si>
  <si>
    <t>SUPP</t>
    <phoneticPr fontId="7" type="noConversion"/>
  </si>
  <si>
    <t>严重程度开始日期</t>
    <phoneticPr fontId="5" type="noConversion"/>
  </si>
  <si>
    <t>是否为剂量限制性毒性事件</t>
    <phoneticPr fontId="5" type="noConversion"/>
  </si>
  <si>
    <t>SUPP</t>
    <phoneticPr fontId="7" type="noConversion"/>
  </si>
  <si>
    <t>AEIMRE</t>
    <phoneticPr fontId="5" type="noConversion"/>
  </si>
  <si>
    <t>AESPECI</t>
    <phoneticPr fontId="5" type="noConversion"/>
  </si>
  <si>
    <t>是否为特别关注不良事件</t>
    <phoneticPr fontId="5" type="noConversion"/>
  </si>
  <si>
    <t>SAE开始日期</t>
    <phoneticPr fontId="5" type="noConversion"/>
  </si>
  <si>
    <t>对不良事件采取措施</t>
    <phoneticPr fontId="5" type="noConversion"/>
  </si>
  <si>
    <t>AE.AETRT</t>
    <phoneticPr fontId="5" type="noConversion"/>
  </si>
  <si>
    <t>与研究流程的关系</t>
    <phoneticPr fontId="5" type="noConversion"/>
  </si>
  <si>
    <t>当AE.AEPREL=’1‘时, AEPREL=’有关';
当AE.AEPREL=’2‘时, AEPREL=’无关'.</t>
  </si>
  <si>
    <t>AEDIS</t>
    <phoneticPr fontId="5" type="noConversion"/>
  </si>
  <si>
    <t>是否导致受试者退出研究治疗</t>
    <phoneticPr fontId="5" type="noConversion"/>
  </si>
  <si>
    <t>CE Domain Mapping Specifications</t>
    <phoneticPr fontId="5" type="noConversion"/>
  </si>
  <si>
    <r>
      <rPr>
        <b/>
        <sz val="8"/>
        <rFont val="宋体"/>
        <family val="3"/>
        <charset val="134"/>
      </rPr>
      <t>关键变量</t>
    </r>
    <r>
      <rPr>
        <b/>
        <sz val="8"/>
        <rFont val="Arial"/>
        <family val="2"/>
      </rPr>
      <t>:</t>
    </r>
    <phoneticPr fontId="5" type="noConversion"/>
  </si>
  <si>
    <r>
      <rPr>
        <b/>
        <sz val="8"/>
        <color indexed="8"/>
        <rFont val="宋体"/>
        <family val="3"/>
        <charset val="134"/>
      </rPr>
      <t>长度</t>
    </r>
    <phoneticPr fontId="5" type="noConversion"/>
  </si>
  <si>
    <r>
      <rPr>
        <b/>
        <sz val="8"/>
        <color indexed="8"/>
        <rFont val="宋体"/>
        <family val="3"/>
        <charset val="134"/>
      </rPr>
      <t>受控术语或格式</t>
    </r>
    <phoneticPr fontId="5" type="noConversion"/>
  </si>
  <si>
    <r>
      <rPr>
        <b/>
        <sz val="8"/>
        <color indexed="8"/>
        <rFont val="宋体"/>
        <family val="3"/>
        <charset val="134"/>
      </rPr>
      <t>变量类型</t>
    </r>
    <phoneticPr fontId="5" type="noConversion"/>
  </si>
  <si>
    <r>
      <rPr>
        <b/>
        <sz val="8"/>
        <color indexed="8"/>
        <rFont val="宋体"/>
        <family val="3"/>
        <charset val="134"/>
      </rPr>
      <t>变量顺序</t>
    </r>
    <phoneticPr fontId="5" type="noConversion"/>
  </si>
  <si>
    <r>
      <rPr>
        <sz val="8"/>
        <color theme="1"/>
        <rFont val="宋体"/>
        <family val="3"/>
        <charset val="134"/>
      </rPr>
      <t>研究标识符</t>
    </r>
    <phoneticPr fontId="5" type="noConversion"/>
  </si>
  <si>
    <t>Char</t>
    <phoneticPr fontId="73" type="noConversion"/>
  </si>
  <si>
    <t>必需</t>
    <phoneticPr fontId="73" type="noConversion"/>
  </si>
  <si>
    <t>SDTM</t>
    <phoneticPr fontId="73" type="noConversion"/>
  </si>
  <si>
    <t>DOMAIN</t>
    <phoneticPr fontId="7" type="noConversion"/>
  </si>
  <si>
    <r>
      <rPr>
        <sz val="8"/>
        <color theme="1"/>
        <rFont val="宋体"/>
        <family val="3"/>
        <charset val="134"/>
      </rPr>
      <t>域名缩写</t>
    </r>
    <phoneticPr fontId="73" type="noConversion"/>
  </si>
  <si>
    <t>CE</t>
    <phoneticPr fontId="5" type="noConversion"/>
  </si>
  <si>
    <t>必需</t>
    <phoneticPr fontId="73" type="noConversion"/>
  </si>
  <si>
    <t>SDTM</t>
    <phoneticPr fontId="73" type="noConversion"/>
  </si>
  <si>
    <t>两字符域名缩写。</t>
    <phoneticPr fontId="5" type="noConversion"/>
  </si>
  <si>
    <r>
      <rPr>
        <sz val="8"/>
        <color theme="1"/>
        <rFont val="宋体"/>
        <family val="3"/>
        <charset val="134"/>
      </rPr>
      <t>受试者唯一标识符</t>
    </r>
    <phoneticPr fontId="73" type="noConversion"/>
  </si>
  <si>
    <t>SDTM</t>
    <phoneticPr fontId="73" type="noConversion"/>
  </si>
  <si>
    <t>CESEQ</t>
  </si>
  <si>
    <r>
      <rPr>
        <sz val="8"/>
        <color theme="1"/>
        <rFont val="宋体"/>
        <family val="3"/>
        <charset val="134"/>
      </rPr>
      <t>序号</t>
    </r>
    <phoneticPr fontId="73" type="noConversion"/>
  </si>
  <si>
    <t>Num</t>
    <phoneticPr fontId="73" type="noConversion"/>
  </si>
  <si>
    <t>必需</t>
    <phoneticPr fontId="73" type="noConversion"/>
  </si>
  <si>
    <t>CEGRPID</t>
    <phoneticPr fontId="5" type="noConversion"/>
  </si>
  <si>
    <t>组合ID</t>
    <phoneticPr fontId="5" type="noConversion"/>
  </si>
  <si>
    <t>可有</t>
    <phoneticPr fontId="73" type="noConversion"/>
  </si>
  <si>
    <t>CEREFID</t>
    <phoneticPr fontId="5" type="noConversion"/>
  </si>
  <si>
    <t>Char</t>
    <phoneticPr fontId="5" type="noConversion"/>
  </si>
  <si>
    <t>可有</t>
    <phoneticPr fontId="73" type="noConversion"/>
  </si>
  <si>
    <t>内部或者外部的标识。</t>
    <phoneticPr fontId="73" type="noConversion"/>
  </si>
  <si>
    <t>CESPID</t>
    <phoneticPr fontId="5" type="noConversion"/>
  </si>
  <si>
    <t>自定义标识符</t>
    <phoneticPr fontId="5" type="noConversion"/>
  </si>
  <si>
    <t>SDTM</t>
    <phoneticPr fontId="5" type="noConversion"/>
  </si>
  <si>
    <t>CETERM</t>
    <phoneticPr fontId="5" type="noConversion"/>
  </si>
  <si>
    <t>临床事件报告名称</t>
    <phoneticPr fontId="5" type="noConversion"/>
  </si>
  <si>
    <r>
      <rPr>
        <sz val="8"/>
        <color theme="1"/>
        <rFont val="宋体"/>
        <family val="3"/>
        <charset val="134"/>
      </rPr>
      <t>医疗状况或事件的术语。</t>
    </r>
    <r>
      <rPr>
        <sz val="8"/>
        <color theme="1"/>
        <rFont val="Arial"/>
        <family val="2"/>
      </rPr>
      <t xml:space="preserve"> </t>
    </r>
    <r>
      <rPr>
        <sz val="8"/>
        <color theme="1"/>
        <rFont val="宋体"/>
        <family val="3"/>
        <charset val="134"/>
      </rPr>
      <t>一般在</t>
    </r>
    <r>
      <rPr>
        <sz val="8"/>
        <color theme="1"/>
        <rFont val="Arial"/>
        <family val="2"/>
      </rPr>
      <t>CRF</t>
    </r>
    <r>
      <rPr>
        <sz val="8"/>
        <color theme="1"/>
        <rFont val="宋体"/>
        <family val="3"/>
        <charset val="134"/>
      </rPr>
      <t>中预先设定。</t>
    </r>
    <phoneticPr fontId="5" type="noConversion"/>
  </si>
  <si>
    <t>CEDECOD</t>
    <phoneticPr fontId="5" type="noConversion"/>
  </si>
  <si>
    <r>
      <rPr>
        <sz val="8"/>
        <color theme="1"/>
        <rFont val="宋体"/>
        <family val="3"/>
        <charset val="134"/>
      </rPr>
      <t>标准化名称</t>
    </r>
    <phoneticPr fontId="5" type="noConversion"/>
  </si>
  <si>
    <t>*</t>
    <phoneticPr fontId="73" type="noConversion"/>
  </si>
  <si>
    <t>CECAT</t>
    <phoneticPr fontId="5" type="noConversion"/>
  </si>
  <si>
    <r>
      <rPr>
        <sz val="8"/>
        <color theme="1"/>
        <rFont val="宋体"/>
        <family val="3"/>
        <charset val="134"/>
      </rPr>
      <t>类别</t>
    </r>
    <phoneticPr fontId="73" type="noConversion"/>
  </si>
  <si>
    <t>*</t>
    <phoneticPr fontId="73" type="noConversion"/>
  </si>
  <si>
    <t>用于定义相关记录的分类。</t>
    <phoneticPr fontId="5" type="noConversion"/>
  </si>
  <si>
    <t>CESCAT</t>
  </si>
  <si>
    <r>
      <rPr>
        <sz val="8"/>
        <color theme="1"/>
        <rFont val="宋体"/>
        <family val="3"/>
        <charset val="134"/>
      </rPr>
      <t>子类</t>
    </r>
    <phoneticPr fontId="73" type="noConversion"/>
  </si>
  <si>
    <t>状况或事件的进一步分类。</t>
    <phoneticPr fontId="5" type="noConversion"/>
  </si>
  <si>
    <t>状况或事件的进一步分类。</t>
    <phoneticPr fontId="5" type="noConversion"/>
  </si>
  <si>
    <t>CEPRESP</t>
  </si>
  <si>
    <r>
      <rPr>
        <sz val="8"/>
        <color theme="1"/>
        <rFont val="宋体"/>
        <family val="3"/>
        <charset val="134"/>
      </rPr>
      <t>预设</t>
    </r>
    <phoneticPr fontId="5" type="noConversion"/>
  </si>
  <si>
    <t>Char</t>
    <phoneticPr fontId="73" type="noConversion"/>
  </si>
  <si>
    <t>CEOCCUR</t>
  </si>
  <si>
    <r>
      <rPr>
        <sz val="8"/>
        <color theme="1"/>
        <rFont val="宋体"/>
        <family val="3"/>
        <charset val="134"/>
      </rPr>
      <t>是否发生</t>
    </r>
    <phoneticPr fontId="5" type="noConversion"/>
  </si>
  <si>
    <t>CESTAT</t>
  </si>
  <si>
    <r>
      <rPr>
        <sz val="8"/>
        <color theme="1"/>
        <rFont val="宋体"/>
        <family val="3"/>
        <charset val="134"/>
      </rPr>
      <t>未做状态</t>
    </r>
    <phoneticPr fontId="73" type="noConversion"/>
  </si>
  <si>
    <t>表示未回答预先指定的列表中的问题的状态。</t>
    <phoneticPr fontId="5" type="noConversion"/>
  </si>
  <si>
    <t>CEREASND</t>
  </si>
  <si>
    <r>
      <rPr>
        <sz val="8"/>
        <color theme="1"/>
        <rFont val="宋体"/>
        <family val="3"/>
        <charset val="134"/>
      </rPr>
      <t>未做原因</t>
    </r>
    <phoneticPr fontId="73" type="noConversion"/>
  </si>
  <si>
    <r>
      <rPr>
        <sz val="8"/>
        <color theme="1"/>
        <rFont val="宋体"/>
        <family val="3"/>
        <charset val="134"/>
      </rPr>
      <t>描述未采集临床事件的原因。值为</t>
    </r>
    <r>
      <rPr>
        <sz val="8"/>
        <color theme="1"/>
        <rFont val="Arial"/>
        <family val="2"/>
      </rPr>
      <t>NOT DONE</t>
    </r>
    <r>
      <rPr>
        <sz val="8"/>
        <color theme="1"/>
        <rFont val="宋体"/>
        <family val="3"/>
        <charset val="134"/>
      </rPr>
      <t>时与</t>
    </r>
    <r>
      <rPr>
        <sz val="8"/>
        <color theme="1"/>
        <rFont val="Arial"/>
        <family val="2"/>
      </rPr>
      <t>CESTAT</t>
    </r>
    <r>
      <rPr>
        <sz val="8"/>
        <color theme="1"/>
        <rFont val="宋体"/>
        <family val="3"/>
        <charset val="134"/>
      </rPr>
      <t>一致使用。</t>
    </r>
    <phoneticPr fontId="5" type="noConversion"/>
  </si>
  <si>
    <t>CEBODSYS</t>
  </si>
  <si>
    <r>
      <rPr>
        <sz val="8"/>
        <color theme="1"/>
        <rFont val="宋体"/>
        <family val="3"/>
        <charset val="134"/>
      </rPr>
      <t>系统器官分类</t>
    </r>
    <phoneticPr fontId="73" type="noConversion"/>
  </si>
  <si>
    <t>CESEV</t>
  </si>
  <si>
    <r>
      <rPr>
        <sz val="8"/>
        <color theme="1"/>
        <rFont val="宋体"/>
        <family val="3"/>
        <charset val="134"/>
      </rPr>
      <t>严重程度</t>
    </r>
    <phoneticPr fontId="73" type="noConversion"/>
  </si>
  <si>
    <t>CEDTC</t>
    <phoneticPr fontId="5" type="noConversion"/>
  </si>
  <si>
    <t>ISO 8601</t>
    <phoneticPr fontId="5" type="noConversion"/>
  </si>
  <si>
    <t>CESTDTC</t>
    <phoneticPr fontId="5" type="noConversion"/>
  </si>
  <si>
    <t>CEENDTC</t>
    <phoneticPr fontId="5" type="noConversion"/>
  </si>
  <si>
    <t>CEDY</t>
  </si>
  <si>
    <r>
      <rPr>
        <sz val="8"/>
        <color theme="1"/>
        <rFont val="宋体"/>
        <family val="3"/>
        <charset val="134"/>
      </rPr>
      <t>采集日</t>
    </r>
    <phoneticPr fontId="5" type="noConversion"/>
  </si>
  <si>
    <t>CESTRF</t>
  </si>
  <si>
    <t>CEENRF</t>
    <phoneticPr fontId="5" type="noConversion"/>
  </si>
  <si>
    <t>CESTRTPT</t>
  </si>
  <si>
    <t>可有</t>
    <phoneticPr fontId="73" type="noConversion"/>
  </si>
  <si>
    <r>
      <rPr>
        <sz val="8"/>
        <color theme="1"/>
        <rFont val="宋体"/>
        <family val="3"/>
        <charset val="134"/>
      </rPr>
      <t>确认观测的开始是在由变量</t>
    </r>
    <r>
      <rPr>
        <sz val="8"/>
        <color theme="1"/>
        <rFont val="Arial"/>
        <family val="2"/>
      </rPr>
      <t xml:space="preserve"> CESTTPT </t>
    </r>
    <r>
      <rPr>
        <sz val="8"/>
        <color theme="1"/>
        <rFont val="宋体"/>
        <family val="3"/>
        <charset val="134"/>
      </rPr>
      <t>定义的参照时间点之前或之后。</t>
    </r>
    <phoneticPr fontId="5" type="noConversion"/>
  </si>
  <si>
    <t>CESTTPT</t>
    <phoneticPr fontId="5" type="noConversion"/>
  </si>
  <si>
    <t>SDTM</t>
    <phoneticPr fontId="73" type="noConversion"/>
  </si>
  <si>
    <t>CEENRTPT</t>
    <phoneticPr fontId="5" type="noConversion"/>
  </si>
  <si>
    <r>
      <rPr>
        <sz val="8"/>
        <color theme="1"/>
        <rFont val="宋体"/>
        <family val="3"/>
        <charset val="134"/>
      </rPr>
      <t>确认观测的结束是在由变量</t>
    </r>
    <r>
      <rPr>
        <sz val="8"/>
        <color theme="1"/>
        <rFont val="Arial"/>
        <family val="2"/>
      </rPr>
      <t>CEENTPT</t>
    </r>
    <r>
      <rPr>
        <sz val="8"/>
        <color theme="1"/>
        <rFont val="宋体"/>
        <family val="3"/>
        <charset val="134"/>
      </rPr>
      <t>定义的参照时间点之前或之后。</t>
    </r>
    <phoneticPr fontId="5" type="noConversion"/>
  </si>
  <si>
    <t>CEENTPT</t>
  </si>
  <si>
    <r>
      <rPr>
        <sz val="8"/>
        <color theme="1"/>
        <rFont val="宋体"/>
        <family val="3"/>
        <charset val="134"/>
      </rPr>
      <t>结束时间的参照时点</t>
    </r>
    <phoneticPr fontId="5" type="noConversion"/>
  </si>
  <si>
    <t>CONTENT</t>
    <phoneticPr fontId="5" type="noConversion"/>
  </si>
  <si>
    <t>程序名称:</t>
  </si>
  <si>
    <t xml:space="preserve">数据来源: </t>
  </si>
  <si>
    <t>关键变量:</t>
  </si>
  <si>
    <t>排序变量:</t>
  </si>
  <si>
    <t>变量标签</t>
    <phoneticPr fontId="5" type="noConversion"/>
  </si>
  <si>
    <t>CM</t>
    <phoneticPr fontId="5" type="noConversion"/>
  </si>
  <si>
    <t>两字符域名缩写。</t>
  </si>
  <si>
    <t>同一产品的所有申请或递交的研究中受试者的唯一标识符。</t>
  </si>
  <si>
    <t>按照变量 STUDYID, USUBJID, CMCAT, CMSCAT, CMSPID, CMTRT, CMSTDTC, CMENDTC排序. 在每个USUBJID开始的时候用1开始重新编号 (循环地排序).</t>
  </si>
  <si>
    <t>CMGRPID</t>
    <phoneticPr fontId="5" type="noConversion"/>
  </si>
  <si>
    <t>CMSPID</t>
    <phoneticPr fontId="5" type="noConversion"/>
  </si>
  <si>
    <t>自定义标识符</t>
    <phoneticPr fontId="5" type="noConversion"/>
  </si>
  <si>
    <t>治疗报告名称</t>
    <phoneticPr fontId="5" type="noConversion"/>
  </si>
  <si>
    <t>必需</t>
    <phoneticPr fontId="5" type="noConversion"/>
  </si>
  <si>
    <t>CMMODIFY</t>
    <phoneticPr fontId="5" type="noConversion"/>
  </si>
  <si>
    <t>CMDECOD</t>
    <phoneticPr fontId="5" type="noConversion"/>
  </si>
  <si>
    <t>CMSCAT</t>
    <phoneticPr fontId="5" type="noConversion"/>
  </si>
  <si>
    <t>CMPRESP</t>
  </si>
  <si>
    <t>CMOCCUR</t>
  </si>
  <si>
    <t>是否发生</t>
    <phoneticPr fontId="5" type="noConversion"/>
  </si>
  <si>
    <t>CMSTAT</t>
  </si>
  <si>
    <t>未做状态</t>
    <phoneticPr fontId="5" type="noConversion"/>
  </si>
  <si>
    <t>(ND)</t>
  </si>
  <si>
    <t>CMREASND</t>
  </si>
  <si>
    <t>未做原因</t>
    <phoneticPr fontId="5" type="noConversion"/>
  </si>
  <si>
    <t>CMINDC</t>
    <phoneticPr fontId="5" type="noConversion"/>
  </si>
  <si>
    <t>适应症</t>
    <phoneticPr fontId="5" type="noConversion"/>
  </si>
  <si>
    <t>CMCLAS</t>
    <phoneticPr fontId="5" type="noConversion"/>
  </si>
  <si>
    <t>归类</t>
    <phoneticPr fontId="5" type="noConversion"/>
  </si>
  <si>
    <t>归类编码</t>
    <phoneticPr fontId="5" type="noConversion"/>
  </si>
  <si>
    <t>CMCLAS对应的编码</t>
  </si>
  <si>
    <t>单次剂量</t>
    <phoneticPr fontId="5" type="noConversion"/>
  </si>
  <si>
    <t>单次剂量描述</t>
    <phoneticPr fontId="5" type="noConversion"/>
  </si>
  <si>
    <t>剂量单位</t>
    <phoneticPr fontId="5" type="noConversion"/>
  </si>
  <si>
    <t>剂型</t>
    <phoneticPr fontId="5" type="noConversion"/>
  </si>
  <si>
    <t>频率</t>
    <phoneticPr fontId="5" type="noConversion"/>
  </si>
  <si>
    <t>CMDOSTOT</t>
    <phoneticPr fontId="5" type="noConversion"/>
  </si>
  <si>
    <t>每日总剂量</t>
    <phoneticPr fontId="5" type="noConversion"/>
  </si>
  <si>
    <t>CMDOSRGM</t>
  </si>
  <si>
    <t>计划给药方案</t>
    <phoneticPr fontId="5" type="noConversion"/>
  </si>
  <si>
    <t>给药途径</t>
  </si>
  <si>
    <t>[RAW.CM]: 
如果CM.CMROUTE='1', 那么CMROUTE='口服';
如果CM.CMROUTE='2', 那么CMROUTE='皮下注射';
如果CM.CMROUTE='3', 那么CMROUTE='经皮给药';
如果CM.CMROUTE='4', 那么CMROUTE='静脉给药';
如果CM.CMROUTE='5', 那么CMROUTE='眼内';
如果CM.CMROUTE='6', 那么CMROUTE='肌肉注射';
如果CM.CMROUTE='7', 那么CMROUTE='吸入';
如果CM.CMROUTE='99', 那么CMROUTE='其他'.</t>
  </si>
  <si>
    <t>CMENDTC</t>
    <phoneticPr fontId="5" type="noConversion"/>
  </si>
  <si>
    <t>CMSTDY</t>
    <phoneticPr fontId="5" type="noConversion"/>
  </si>
  <si>
    <t>与申办方定义的RFSTDTC相关的开始给药的研究日。</t>
    <phoneticPr fontId="5" type="noConversion"/>
  </si>
  <si>
    <t>与申办方定义的RFSTDTC相关的结束给药的研究日。</t>
    <phoneticPr fontId="5" type="noConversion"/>
  </si>
  <si>
    <t>CMDUR</t>
  </si>
  <si>
    <t>CMSTRF</t>
  </si>
  <si>
    <t>CMSTRTPT</t>
  </si>
  <si>
    <t xml:space="preserve">标识开始给药是在由CMSTTPT定义的参照时间点之前或之后。
</t>
    <phoneticPr fontId="5" type="noConversion"/>
  </si>
  <si>
    <t>CMSTTPT</t>
  </si>
  <si>
    <t>开始时间的参照时点</t>
    <phoneticPr fontId="5" type="noConversion"/>
  </si>
  <si>
    <t>CMENRTPT</t>
  </si>
  <si>
    <t xml:space="preserve">标识结束给药是在由CMENTPT定义的参考时间点之前或之后
</t>
    <phoneticPr fontId="5" type="noConversion"/>
  </si>
  <si>
    <t>CMENTPT</t>
  </si>
  <si>
    <t>CMCATE</t>
    <phoneticPr fontId="5" type="noConversion"/>
  </si>
  <si>
    <t>治疗类别</t>
  </si>
  <si>
    <t>CMCATOT</t>
    <phoneticPr fontId="5" type="noConversion"/>
  </si>
  <si>
    <t>其他治疗类别</t>
  </si>
  <si>
    <t>其他目的说明</t>
    <phoneticPr fontId="5" type="noConversion"/>
  </si>
  <si>
    <t>是否持续</t>
    <phoneticPr fontId="5" type="noConversion"/>
  </si>
  <si>
    <t>药物名称备注</t>
    <phoneticPr fontId="5" type="noConversion"/>
  </si>
  <si>
    <t>[RAW.DH_DE]: DH_DE.DHCOM
[RAW.AD_DE]: AD_DE.ADCOM
注: 取第1-200个字节长度的字符.</t>
  </si>
  <si>
    <t>药物名称备注1</t>
  </si>
  <si>
    <t>[RAW.DH_DE]: DH_DE.DHCOM
[RAW.AD_DE]: AD_DE.ADCOM
注: 取第201-400个字节长度的字符.</t>
  </si>
  <si>
    <t>最佳疗效评估</t>
    <phoneticPr fontId="5" type="noConversion"/>
  </si>
  <si>
    <t>不良事件编号</t>
    <phoneticPr fontId="5" type="noConversion"/>
  </si>
  <si>
    <t>病史编号</t>
    <phoneticPr fontId="5" type="noConversion"/>
  </si>
  <si>
    <t>CMREOTH</t>
    <phoneticPr fontId="5" type="noConversion"/>
  </si>
  <si>
    <t>其他用药原因描述</t>
    <phoneticPr fontId="5" type="noConversion"/>
  </si>
  <si>
    <t>其他单位</t>
    <phoneticPr fontId="5" type="noConversion"/>
  </si>
  <si>
    <t>其他剂型</t>
    <phoneticPr fontId="5" type="noConversion"/>
  </si>
  <si>
    <t>其他给药频率</t>
    <phoneticPr fontId="5" type="noConversion"/>
  </si>
  <si>
    <t>其他给药途径</t>
    <phoneticPr fontId="5" type="noConversion"/>
  </si>
  <si>
    <t>药物标准名称 1</t>
    <phoneticPr fontId="5" type="noConversion"/>
  </si>
  <si>
    <t>WHODRUG</t>
    <phoneticPr fontId="5" type="noConversion"/>
  </si>
  <si>
    <t>既往免疫治疗靶点</t>
  </si>
  <si>
    <t>关键变量:</t>
    <phoneticPr fontId="5" type="noConversion"/>
  </si>
  <si>
    <t>排序变量:</t>
    <phoneticPr fontId="5" type="noConversion"/>
  </si>
  <si>
    <t>研究标识符</t>
    <phoneticPr fontId="73" type="noConversion"/>
  </si>
  <si>
    <t>研究的唯一标识符</t>
    <phoneticPr fontId="73" type="noConversion"/>
  </si>
  <si>
    <t>域名缩写</t>
    <phoneticPr fontId="73" type="noConversion"/>
  </si>
  <si>
    <t>CO</t>
    <phoneticPr fontId="73" type="noConversion"/>
  </si>
  <si>
    <t>双字符域名缩写</t>
    <phoneticPr fontId="73" type="noConversion"/>
  </si>
  <si>
    <t>关联域名缩写</t>
    <phoneticPr fontId="73" type="noConversion"/>
  </si>
  <si>
    <t>Char</t>
    <phoneticPr fontId="73" type="noConversion"/>
  </si>
  <si>
    <t>*</t>
    <phoneticPr fontId="73" type="noConversion"/>
  </si>
  <si>
    <t>父记录两个字符的域名缩写。</t>
    <phoneticPr fontId="73" type="noConversion"/>
  </si>
  <si>
    <t>USUBJID</t>
    <phoneticPr fontId="73" type="noConversion"/>
  </si>
  <si>
    <t>受试者唯一标识符</t>
    <phoneticPr fontId="73" type="noConversion"/>
  </si>
  <si>
    <t>同一产品的所有申请或递交的研究中受试者的唯一标识符。</t>
    <phoneticPr fontId="73" type="noConversion"/>
  </si>
  <si>
    <t>COSEQ</t>
  </si>
  <si>
    <t>序号</t>
    <phoneticPr fontId="73" type="noConversion"/>
  </si>
  <si>
    <t>给出序列号以确保域内主题记录的唯一性。可以是任何有效数字。</t>
    <phoneticPr fontId="73" type="noConversion"/>
  </si>
  <si>
    <t>标识变量</t>
    <phoneticPr fontId="73" type="noConversion"/>
  </si>
  <si>
    <t>标识变量值</t>
    <phoneticPr fontId="73" type="noConversion"/>
  </si>
  <si>
    <t>COREF</t>
  </si>
  <si>
    <t>备注参照</t>
    <phoneticPr fontId="73" type="noConversion"/>
  </si>
  <si>
    <t>SDTM</t>
    <phoneticPr fontId="73" type="noConversion"/>
  </si>
  <si>
    <t>COVAL</t>
  </si>
  <si>
    <t>备注</t>
    <phoneticPr fontId="73" type="noConversion"/>
  </si>
  <si>
    <t>备注文本。超过 200 个字符的文本可以添加到其他列COVAL1-COVALn。见假设 3。</t>
    <phoneticPr fontId="73" type="noConversion"/>
  </si>
  <si>
    <t>COEVAL</t>
  </si>
  <si>
    <t>评估者</t>
    <phoneticPr fontId="73" type="noConversion"/>
  </si>
  <si>
    <t>SDTM</t>
    <phoneticPr fontId="73" type="noConversion"/>
  </si>
  <si>
    <t>CODTC</t>
    <phoneticPr fontId="73" type="noConversion"/>
  </si>
  <si>
    <t>采集日期/时间</t>
    <phoneticPr fontId="73" type="noConversion"/>
  </si>
  <si>
    <t>ISO 8601</t>
    <phoneticPr fontId="73" type="noConversion"/>
  </si>
  <si>
    <r>
      <rPr>
        <b/>
        <sz val="8"/>
        <rFont val="宋体"/>
        <family val="3"/>
        <charset val="134"/>
      </rPr>
      <t>常规观测分类</t>
    </r>
    <r>
      <rPr>
        <b/>
        <sz val="8"/>
        <rFont val="Arial"/>
        <family val="2"/>
      </rPr>
      <t>:</t>
    </r>
    <phoneticPr fontId="5" type="noConversion"/>
  </si>
  <si>
    <r>
      <rPr>
        <b/>
        <sz val="8"/>
        <color indexed="8"/>
        <rFont val="宋体"/>
        <family val="3"/>
        <charset val="134"/>
      </rPr>
      <t>变量名称</t>
    </r>
    <phoneticPr fontId="5" type="noConversion"/>
  </si>
  <si>
    <r>
      <rPr>
        <b/>
        <sz val="8"/>
        <color indexed="8"/>
        <rFont val="宋体"/>
        <family val="3"/>
        <charset val="134"/>
      </rPr>
      <t>变量标签</t>
    </r>
    <phoneticPr fontId="5" type="noConversion"/>
  </si>
  <si>
    <r>
      <rPr>
        <b/>
        <sz val="8"/>
        <color indexed="8"/>
        <rFont val="宋体"/>
        <family val="3"/>
        <charset val="134"/>
      </rPr>
      <t>类型</t>
    </r>
    <phoneticPr fontId="5" type="noConversion"/>
  </si>
  <si>
    <r>
      <rPr>
        <b/>
        <sz val="8"/>
        <color indexed="8"/>
        <rFont val="宋体"/>
        <family val="3"/>
        <charset val="134"/>
      </rPr>
      <t>核心类别</t>
    </r>
    <phoneticPr fontId="7" type="noConversion"/>
  </si>
  <si>
    <r>
      <rPr>
        <b/>
        <sz val="8"/>
        <color indexed="8"/>
        <rFont val="宋体"/>
        <family val="3"/>
        <charset val="134"/>
      </rPr>
      <t>转换定义</t>
    </r>
    <phoneticPr fontId="5" type="noConversion"/>
  </si>
  <si>
    <r>
      <rPr>
        <b/>
        <sz val="8"/>
        <color indexed="8"/>
        <rFont val="宋体"/>
        <family val="3"/>
        <charset val="134"/>
      </rPr>
      <t>定义注释</t>
    </r>
    <phoneticPr fontId="5" type="noConversion"/>
  </si>
  <si>
    <t>STUDYID</t>
    <phoneticPr fontId="73" type="noConversion"/>
  </si>
  <si>
    <t>研究标识符</t>
    <phoneticPr fontId="73" type="noConversion"/>
  </si>
  <si>
    <t>研究的唯一标识符。</t>
    <phoneticPr fontId="73" type="noConversion"/>
  </si>
  <si>
    <t>DOMAIN</t>
    <phoneticPr fontId="73" type="noConversion"/>
  </si>
  <si>
    <t>域名缩写</t>
    <phoneticPr fontId="73" type="noConversion"/>
  </si>
  <si>
    <t>DD</t>
    <phoneticPr fontId="73" type="noConversion"/>
  </si>
  <si>
    <t>两个字符域名缩写。</t>
    <phoneticPr fontId="73" type="noConversion"/>
  </si>
  <si>
    <t>DDSEQ</t>
    <phoneticPr fontId="73" type="noConversion"/>
  </si>
  <si>
    <t>序号</t>
    <phoneticPr fontId="73" type="noConversion"/>
  </si>
  <si>
    <t>Num</t>
    <phoneticPr fontId="73" type="noConversion"/>
  </si>
  <si>
    <t>DDTESTCD</t>
    <phoneticPr fontId="73" type="noConversion"/>
  </si>
  <si>
    <t>评估项简称</t>
    <phoneticPr fontId="73" type="noConversion"/>
  </si>
  <si>
    <t>DDTEST</t>
    <phoneticPr fontId="73" type="noConversion"/>
  </si>
  <si>
    <t>评估项名称</t>
    <phoneticPr fontId="73" type="noConversion"/>
  </si>
  <si>
    <t>DDORRES</t>
    <phoneticPr fontId="73" type="noConversion"/>
  </si>
  <si>
    <t>原始结果</t>
    <phoneticPr fontId="73" type="noConversion"/>
  </si>
  <si>
    <t>期望</t>
    <phoneticPr fontId="73" type="noConversion"/>
  </si>
  <si>
    <t>原始接收或采集的定义在DDTEST中的检测的结果。</t>
    <phoneticPr fontId="73" type="noConversion"/>
  </si>
  <si>
    <t>DDSTRESC</t>
    <phoneticPr fontId="73" type="noConversion"/>
  </si>
  <si>
    <t>标准化结果</t>
    <phoneticPr fontId="73" type="noConversion"/>
  </si>
  <si>
    <t>期望</t>
    <phoneticPr fontId="73" type="noConversion"/>
  </si>
  <si>
    <t>包含从DDORRES中复制或以标准格式衍生得出的结果值。</t>
    <phoneticPr fontId="73" type="noConversion"/>
  </si>
  <si>
    <t>DDRESCAT</t>
    <phoneticPr fontId="73" type="noConversion"/>
  </si>
  <si>
    <t>结果类别</t>
    <phoneticPr fontId="73" type="noConversion"/>
  </si>
  <si>
    <t>DDEVAL</t>
    <phoneticPr fontId="73" type="noConversion"/>
  </si>
  <si>
    <t>评估者</t>
    <phoneticPr fontId="73" type="noConversion"/>
  </si>
  <si>
    <t>评估者的角色。</t>
    <phoneticPr fontId="73" type="noConversion"/>
  </si>
  <si>
    <t>DDDTC</t>
    <phoneticPr fontId="73" type="noConversion"/>
  </si>
  <si>
    <t>ISO 8601</t>
    <phoneticPr fontId="73" type="noConversion"/>
  </si>
  <si>
    <t>DDDY</t>
    <phoneticPr fontId="73" type="noConversion"/>
  </si>
  <si>
    <t>采集日</t>
    <phoneticPr fontId="73" type="noConversion"/>
  </si>
  <si>
    <t>IS Domain Mapping Specifications</t>
    <phoneticPr fontId="5" type="noConversion"/>
  </si>
  <si>
    <t>SDTM 版本:</t>
    <phoneticPr fontId="5" type="noConversion"/>
  </si>
  <si>
    <t>程序名称:</t>
    <phoneticPr fontId="5" type="noConversion"/>
  </si>
  <si>
    <t>提取规则:</t>
    <phoneticPr fontId="7" type="noConversion"/>
  </si>
  <si>
    <r>
      <rPr>
        <b/>
        <sz val="8"/>
        <color indexed="8"/>
        <rFont val="宋体"/>
        <family val="3"/>
        <charset val="134"/>
        <scheme val="minor"/>
      </rPr>
      <t>变量名称</t>
    </r>
    <phoneticPr fontId="5" type="noConversion"/>
  </si>
  <si>
    <r>
      <rPr>
        <b/>
        <sz val="8"/>
        <color indexed="8"/>
        <rFont val="宋体"/>
        <family val="3"/>
        <charset val="134"/>
        <scheme val="minor"/>
      </rPr>
      <t>变量标签</t>
    </r>
    <phoneticPr fontId="5" type="noConversion"/>
  </si>
  <si>
    <r>
      <rPr>
        <b/>
        <sz val="8"/>
        <color indexed="8"/>
        <rFont val="宋体"/>
        <family val="3"/>
        <charset val="134"/>
        <scheme val="minor"/>
      </rPr>
      <t>类型</t>
    </r>
    <phoneticPr fontId="5" type="noConversion"/>
  </si>
  <si>
    <r>
      <rPr>
        <b/>
        <sz val="8"/>
        <color indexed="8"/>
        <rFont val="宋体"/>
        <family val="3"/>
        <charset val="134"/>
        <scheme val="minor"/>
      </rPr>
      <t>长度</t>
    </r>
    <phoneticPr fontId="5" type="noConversion"/>
  </si>
  <si>
    <r>
      <rPr>
        <b/>
        <sz val="8"/>
        <color indexed="8"/>
        <rFont val="宋体"/>
        <family val="3"/>
        <charset val="134"/>
        <scheme val="minor"/>
      </rPr>
      <t>受控术语或格式</t>
    </r>
    <phoneticPr fontId="5" type="noConversion"/>
  </si>
  <si>
    <r>
      <rPr>
        <b/>
        <sz val="8"/>
        <color indexed="8"/>
        <rFont val="宋体"/>
        <family val="3"/>
        <charset val="134"/>
        <scheme val="minor"/>
      </rPr>
      <t>来源</t>
    </r>
    <phoneticPr fontId="5" type="noConversion"/>
  </si>
  <si>
    <r>
      <rPr>
        <b/>
        <sz val="8"/>
        <color indexed="8"/>
        <rFont val="宋体"/>
        <family val="3"/>
        <charset val="134"/>
        <scheme val="minor"/>
      </rPr>
      <t>核心类别</t>
    </r>
    <phoneticPr fontId="7" type="noConversion"/>
  </si>
  <si>
    <r>
      <rPr>
        <b/>
        <sz val="8"/>
        <color indexed="8"/>
        <rFont val="宋体"/>
        <family val="3"/>
        <charset val="134"/>
        <scheme val="minor"/>
      </rPr>
      <t>转换定义</t>
    </r>
    <phoneticPr fontId="5" type="noConversion"/>
  </si>
  <si>
    <r>
      <rPr>
        <b/>
        <sz val="8"/>
        <color indexed="8"/>
        <rFont val="宋体"/>
        <family val="3"/>
        <charset val="134"/>
        <scheme val="minor"/>
      </rPr>
      <t>变量类型</t>
    </r>
    <phoneticPr fontId="5" type="noConversion"/>
  </si>
  <si>
    <r>
      <rPr>
        <b/>
        <sz val="8"/>
        <color indexed="8"/>
        <rFont val="宋体"/>
        <family val="3"/>
        <charset val="134"/>
        <scheme val="minor"/>
      </rPr>
      <t>变量顺序</t>
    </r>
    <phoneticPr fontId="5" type="noConversion"/>
  </si>
  <si>
    <r>
      <rPr>
        <b/>
        <sz val="8"/>
        <color indexed="8"/>
        <rFont val="宋体"/>
        <family val="3"/>
        <charset val="134"/>
        <scheme val="minor"/>
      </rPr>
      <t>定义注释</t>
    </r>
    <phoneticPr fontId="5" type="noConversion"/>
  </si>
  <si>
    <t>研究标识符</t>
    <phoneticPr fontId="5" type="noConversion"/>
  </si>
  <si>
    <t>Char</t>
    <phoneticPr fontId="5" type="noConversion"/>
  </si>
  <si>
    <t>ISSEQ</t>
    <phoneticPr fontId="5" type="noConversion"/>
  </si>
  <si>
    <t>按照变量 STUDYID, USUBJID, ISTESTCD, VISITNUM, ISTPTNUM, ISDTC排序. 在每个USUBJID开始的时候用1开始重新编号 (循环地排序).</t>
  </si>
  <si>
    <t>ISGRPID</t>
    <phoneticPr fontId="5" type="noConversion"/>
  </si>
  <si>
    <t>用于关联域内同一受试者的一组相关记录。</t>
    <phoneticPr fontId="5" type="noConversion"/>
  </si>
  <si>
    <t>ISREFID</t>
    <phoneticPr fontId="5" type="noConversion"/>
  </si>
  <si>
    <t>ISSPID</t>
    <phoneticPr fontId="5" type="noConversion"/>
  </si>
  <si>
    <t>申办者自定义标识符。</t>
    <phoneticPr fontId="5" type="noConversion"/>
  </si>
  <si>
    <t>ISTESTCD</t>
    <phoneticPr fontId="5" type="noConversion"/>
  </si>
  <si>
    <t>检测项简称</t>
    <phoneticPr fontId="5" type="noConversion"/>
  </si>
  <si>
    <t>必需</t>
    <phoneticPr fontId="73" type="noConversion"/>
  </si>
  <si>
    <t>='ADA'
='NAB'
='ADATITER'
="AQL1706"
="APD1"
="ACTLA4"
="NPD1"
="NCTLA4"
="ADAU"</t>
    <phoneticPr fontId="5" type="noConversion"/>
  </si>
  <si>
    <t>ISTEST</t>
    <phoneticPr fontId="5" type="noConversion"/>
  </si>
  <si>
    <t>检测项名称</t>
    <phoneticPr fontId="5" type="noConversion"/>
  </si>
  <si>
    <t>*</t>
    <phoneticPr fontId="73" type="noConversion"/>
  </si>
  <si>
    <t>='ADA'
='NAB'
='ADA滴度'
="AQL1706"
="APD1"
="ACTLA4"
="NPD1"
="NCTLA4"
="ADAU"</t>
    <phoneticPr fontId="5" type="noConversion"/>
  </si>
  <si>
    <t>ISCAT</t>
    <phoneticPr fontId="5" type="noConversion"/>
  </si>
  <si>
    <t>类别</t>
    <phoneticPr fontId="73" type="noConversion"/>
  </si>
  <si>
    <t>[ADA_DE]'免疫原性'
[ADAE_DE]'免疫原性治疗结束/随访'
[ADAU_DE]'免疫原性计划外访视'</t>
    <phoneticPr fontId="5" type="noConversion"/>
  </si>
  <si>
    <t>ISSCAT</t>
    <phoneticPr fontId="5" type="noConversion"/>
  </si>
  <si>
    <t>子类</t>
    <phoneticPr fontId="73" type="noConversion"/>
  </si>
  <si>
    <t>Char</t>
    <phoneticPr fontId="73" type="noConversion"/>
  </si>
  <si>
    <t>*</t>
    <phoneticPr fontId="73" type="noConversion"/>
  </si>
  <si>
    <t>="ADA", 如果ISTEST="ADA", "NAB", "ADA滴度", "AQL1706", "APD1", "ACTLA4";
="NAB", 如果ISTEST="NAB", 如果ISTEST="NPD1", "NCTLA4";
="ADAU", 如果ISCAT="免疫原性计划外访视".</t>
    <phoneticPr fontId="5" type="noConversion"/>
  </si>
  <si>
    <t>SDTM</t>
    <phoneticPr fontId="73" type="noConversion"/>
  </si>
  <si>
    <t>对ISCAT的进一步分类。</t>
    <phoneticPr fontId="5" type="noConversion"/>
  </si>
  <si>
    <t>原始结果</t>
    <phoneticPr fontId="5" type="noConversion"/>
  </si>
  <si>
    <t>SDTM</t>
    <phoneticPr fontId="73" type="noConversion"/>
  </si>
  <si>
    <t>原始接受或采集的检查结果或发现。</t>
    <phoneticPr fontId="5" type="noConversion"/>
  </si>
  <si>
    <t>ISORRESU</t>
    <phoneticPr fontId="5" type="noConversion"/>
  </si>
  <si>
    <t>原始单位</t>
    <phoneticPr fontId="5" type="noConversion"/>
  </si>
  <si>
    <t>ISSTRESC</t>
    <phoneticPr fontId="5" type="noConversion"/>
  </si>
  <si>
    <t>ISSTRESN</t>
    <phoneticPr fontId="5" type="noConversion"/>
  </si>
  <si>
    <t>ISSTRESU</t>
    <phoneticPr fontId="5" type="noConversion"/>
  </si>
  <si>
    <t>标准化单位</t>
    <phoneticPr fontId="73" type="noConversion"/>
  </si>
  <si>
    <t>Char</t>
    <phoneticPr fontId="73" type="noConversion"/>
  </si>
  <si>
    <t>期望</t>
    <phoneticPr fontId="73" type="noConversion"/>
  </si>
  <si>
    <t>未做状态</t>
    <phoneticPr fontId="73" type="noConversion"/>
  </si>
  <si>
    <t>[ADA_DE]="未查"如果ADA_DE.ADAYN='2'
[ADAE_DE]="未查"如果ADAE_DE.ADAEYN='2'</t>
    <phoneticPr fontId="5" type="noConversion"/>
  </si>
  <si>
    <t>ISREASND</t>
    <phoneticPr fontId="5" type="noConversion"/>
  </si>
  <si>
    <t>[ADA_DE]=ADA_DE.ADAREA 如果ADA_DE.ADAYN='2'
[ADAE_DE]=如果ADAE_DE.ADAEREA"如果ADAE_DE.ADAEYN='2'</t>
    <phoneticPr fontId="5" type="noConversion"/>
  </si>
  <si>
    <t>ISNAM</t>
    <phoneticPr fontId="5" type="noConversion"/>
  </si>
  <si>
    <t>实验室/供应商名称</t>
    <phoneticPr fontId="5" type="noConversion"/>
  </si>
  <si>
    <t>实验室/供应商名称</t>
    <phoneticPr fontId="5" type="noConversion"/>
  </si>
  <si>
    <t>可有</t>
    <phoneticPr fontId="5" type="noConversion"/>
  </si>
  <si>
    <t>提供检测结果的实验室或供应商名称或标识符。</t>
    <phoneticPr fontId="5" type="noConversion"/>
  </si>
  <si>
    <t>ISSPEC</t>
    <phoneticPr fontId="5" type="noConversion"/>
  </si>
  <si>
    <t>样本类型</t>
    <phoneticPr fontId="5" type="noConversion"/>
  </si>
  <si>
    <t>可有</t>
    <phoneticPr fontId="5" type="noConversion"/>
  </si>
  <si>
    <t>ISMETHOD</t>
    <phoneticPr fontId="5" type="noConversion"/>
  </si>
  <si>
    <t>检测方法</t>
    <phoneticPr fontId="5" type="noConversion"/>
  </si>
  <si>
    <t>基线标帜</t>
    <phoneticPr fontId="5" type="noConversion"/>
  </si>
  <si>
    <t>可有</t>
    <phoneticPr fontId="73" type="noConversion"/>
  </si>
  <si>
    <t>用于标识基线的标识符。其值应为 Y 或者空值。</t>
    <phoneticPr fontId="5" type="noConversion"/>
  </si>
  <si>
    <t>ISLLOQ</t>
    <phoneticPr fontId="5" type="noConversion"/>
  </si>
  <si>
    <t>定量下限</t>
    <phoneticPr fontId="5" type="noConversion"/>
  </si>
  <si>
    <t>SDTM</t>
    <phoneticPr fontId="73" type="noConversion"/>
  </si>
  <si>
    <t xml:space="preserve">指示一项化验的下限定量值。单位是那些用于ISSTRESU的单位。
</t>
    <phoneticPr fontId="5" type="noConversion"/>
  </si>
  <si>
    <t>访视编号</t>
    <phoneticPr fontId="5" type="noConversion"/>
  </si>
  <si>
    <t>VISIT</t>
    <phoneticPr fontId="5" type="noConversion"/>
  </si>
  <si>
    <t>访视名称</t>
    <phoneticPr fontId="5" type="noConversion"/>
  </si>
  <si>
    <t xml:space="preserve">1. 方案定义的临床访视描述。2. 可作为 VISITNUM和/或VISITDY的补充
</t>
    <phoneticPr fontId="5" type="noConversion"/>
  </si>
  <si>
    <t>VISITDY</t>
    <phoneticPr fontId="5" type="noConversion"/>
  </si>
  <si>
    <t>计划访视日</t>
    <phoneticPr fontId="5" type="noConversion"/>
  </si>
  <si>
    <t>计划访视日</t>
    <phoneticPr fontId="5" type="noConversion"/>
  </si>
  <si>
    <t>Num</t>
    <phoneticPr fontId="5" type="noConversion"/>
  </si>
  <si>
    <t>基于人口学数据中RFSTDTC的计划访视研究日</t>
    <phoneticPr fontId="5" type="noConversion"/>
  </si>
  <si>
    <t>采集日期/时间</t>
    <phoneticPr fontId="5" type="noConversion"/>
  </si>
  <si>
    <t>采集日</t>
    <phoneticPr fontId="5" type="noConversion"/>
  </si>
  <si>
    <t>ISADAC</t>
    <phoneticPr fontId="5" type="noConversion"/>
  </si>
  <si>
    <t>采集周期</t>
    <phoneticPr fontId="5" type="noConversion"/>
  </si>
  <si>
    <t>[ADA]ADA.ADAC
[ADAU]ADAU.ADAUC</t>
    <phoneticPr fontId="5" type="noConversion"/>
  </si>
  <si>
    <t>SUPP</t>
    <phoneticPr fontId="73" type="noConversion"/>
  </si>
  <si>
    <t xml:space="preserve"> </t>
    <phoneticPr fontId="5" type="noConversion"/>
  </si>
  <si>
    <t>ISCOM</t>
    <phoneticPr fontId="5" type="noConversion"/>
  </si>
  <si>
    <t>备注</t>
    <phoneticPr fontId="5" type="noConversion"/>
  </si>
  <si>
    <t>[ADA_DE]ADA_DE.ADACOM
[ADAE_DE]ADAE_DE.ADAECOM
[ADAU_DE]ADAU_DE.ADAUCOM</t>
    <phoneticPr fontId="5" type="noConversion"/>
  </si>
  <si>
    <t>CONTENT</t>
    <phoneticPr fontId="5" type="noConversion"/>
  </si>
  <si>
    <t>SDTM 数据集描述:</t>
    <phoneticPr fontId="5" type="noConversion"/>
  </si>
  <si>
    <t>核心类别</t>
    <phoneticPr fontId="7" type="noConversion"/>
  </si>
  <si>
    <t>变量类型</t>
    <phoneticPr fontId="5" type="noConversion"/>
  </si>
  <si>
    <t>定义注释</t>
    <phoneticPr fontId="5" type="noConversion"/>
  </si>
  <si>
    <t>研究的唯一标识符。</t>
  </si>
  <si>
    <t>域名缩写</t>
    <phoneticPr fontId="5" type="noConversion"/>
  </si>
  <si>
    <t>MH</t>
    <phoneticPr fontId="5" type="noConversion"/>
  </si>
  <si>
    <t>受试者唯一标识符</t>
    <phoneticPr fontId="5" type="noConversion"/>
  </si>
  <si>
    <t>同一产品的所有申请或递交的研究中受试者的唯一标识符。</t>
    <phoneticPr fontId="5" type="noConversion"/>
  </si>
  <si>
    <t>序号</t>
    <phoneticPr fontId="7" type="noConversion"/>
  </si>
  <si>
    <t>MHGRPID</t>
    <phoneticPr fontId="5" type="noConversion"/>
  </si>
  <si>
    <t>用来关联域内同一受试者的一组相关记录。</t>
    <phoneticPr fontId="5" type="noConversion"/>
  </si>
  <si>
    <t>MHREFID</t>
    <phoneticPr fontId="5" type="noConversion"/>
  </si>
  <si>
    <t>内部或外部既往病史编号。</t>
    <phoneticPr fontId="5" type="noConversion"/>
  </si>
  <si>
    <t>[MH]MH.SN
注:如果MHSPID只有一位数字 需要用'0'补充.</t>
    <phoneticPr fontId="5" type="noConversion"/>
  </si>
  <si>
    <t>病史报告名称</t>
    <phoneticPr fontId="5" type="noConversion"/>
  </si>
  <si>
    <t>[MH]MH.MHTERM
[TH]TH,THTERM</t>
    <phoneticPr fontId="5" type="noConversion"/>
  </si>
  <si>
    <t>身体状况或事件的原本描述或预先打印在CRF上的术语。</t>
    <phoneticPr fontId="5" type="noConversion"/>
  </si>
  <si>
    <t>MHMODIFY</t>
    <phoneticPr fontId="5" type="noConversion"/>
  </si>
  <si>
    <t>CRF Pages 6 7</t>
    <phoneticPr fontId="5" type="noConversion"/>
  </si>
  <si>
    <t>[MH]'既往/现病史'
[TH]'肿瘤病史'</t>
  </si>
  <si>
    <t>*</t>
    <phoneticPr fontId="5" type="noConversion"/>
  </si>
  <si>
    <t>MHPRESP</t>
    <phoneticPr fontId="5" type="noConversion"/>
  </si>
  <si>
    <t>MHOCCUR</t>
    <phoneticPr fontId="5" type="noConversion"/>
  </si>
  <si>
    <t>MHSTAT</t>
    <phoneticPr fontId="5" type="noConversion"/>
  </si>
  <si>
    <t>未做状态</t>
    <phoneticPr fontId="5" type="noConversion"/>
  </si>
  <si>
    <t>状态用来表示预先设定的问题没有被回答。</t>
    <phoneticPr fontId="5" type="noConversion"/>
  </si>
  <si>
    <t>MHREASND</t>
    <phoneticPr fontId="5" type="noConversion"/>
  </si>
  <si>
    <t>未做原因</t>
    <phoneticPr fontId="5" type="noConversion"/>
  </si>
  <si>
    <t>系统器官分类</t>
    <phoneticPr fontId="7" type="noConversion"/>
  </si>
  <si>
    <t>MHDTC</t>
    <phoneticPr fontId="5" type="noConversion"/>
  </si>
  <si>
    <t>ISO 8601</t>
    <phoneticPr fontId="5" type="noConversion"/>
  </si>
  <si>
    <t>开始日期/时间</t>
    <phoneticPr fontId="5" type="noConversion"/>
  </si>
  <si>
    <t>CRF Pages 6 7</t>
    <phoneticPr fontId="5" type="noConversion"/>
  </si>
  <si>
    <t>MHDY</t>
    <phoneticPr fontId="5" type="noConversion"/>
  </si>
  <si>
    <t>MHENRF</t>
    <phoneticPr fontId="5" type="noConversion"/>
  </si>
  <si>
    <t>='持续'如果MHONGO='是'</t>
  </si>
  <si>
    <t>MHENRTPT</t>
    <phoneticPr fontId="5" type="noConversion"/>
  </si>
  <si>
    <t>标识事件的结尾在参考时间点的之前或之后。这个参照时间点由变量MHENTPT定义。</t>
    <phoneticPr fontId="5" type="noConversion"/>
  </si>
  <si>
    <t>MHENTPT</t>
    <phoneticPr fontId="5" type="noConversion"/>
  </si>
  <si>
    <t>结束时间的参照时点</t>
    <phoneticPr fontId="5" type="noConversion"/>
  </si>
  <si>
    <t>正在进行</t>
    <phoneticPr fontId="5" type="noConversion"/>
  </si>
  <si>
    <t>[MH]MH,MHONGO
='是',如果MH.MHONGO="1";
='否',如果MH.MHONGO="2".</t>
  </si>
  <si>
    <t>SUPP</t>
    <phoneticPr fontId="7" type="noConversion"/>
  </si>
  <si>
    <t>MHSOCCD</t>
    <phoneticPr fontId="5" type="noConversion"/>
  </si>
  <si>
    <t>主要的系统器官分类代码</t>
    <phoneticPr fontId="7" type="noConversion"/>
  </si>
  <si>
    <t>MHHLGT</t>
    <phoneticPr fontId="5" type="noConversion"/>
  </si>
  <si>
    <t>高层次术语</t>
    <phoneticPr fontId="7" type="noConversion"/>
  </si>
  <si>
    <t>MHHLGTCD</t>
    <phoneticPr fontId="5" type="noConversion"/>
  </si>
  <si>
    <t>高层次术语代码</t>
    <phoneticPr fontId="7" type="noConversion"/>
  </si>
  <si>
    <t>MHHLT</t>
    <phoneticPr fontId="5" type="noConversion"/>
  </si>
  <si>
    <t>高水平组术语</t>
    <phoneticPr fontId="7" type="noConversion"/>
  </si>
  <si>
    <t>MHHLTCD</t>
    <phoneticPr fontId="5" type="noConversion"/>
  </si>
  <si>
    <t>高水平组术语代码</t>
    <phoneticPr fontId="7" type="noConversion"/>
  </si>
  <si>
    <t>MHPREFCD</t>
    <phoneticPr fontId="5" type="noConversion"/>
  </si>
  <si>
    <t>首选术语代码</t>
    <phoneticPr fontId="5" type="noConversion"/>
  </si>
  <si>
    <t>MHLLT</t>
    <phoneticPr fontId="5" type="noConversion"/>
  </si>
  <si>
    <t>MHLLTCD</t>
    <phoneticPr fontId="5" type="noConversion"/>
  </si>
  <si>
    <t>最低层次的术语代码</t>
    <phoneticPr fontId="7" type="noConversion"/>
  </si>
  <si>
    <t>字典版本</t>
    <phoneticPr fontId="5" type="noConversion"/>
  </si>
  <si>
    <t>备注</t>
  </si>
  <si>
    <t>[MH]MH.MHCOM</t>
    <phoneticPr fontId="5" type="noConversion"/>
  </si>
  <si>
    <t>其他肿瘤类型</t>
  </si>
  <si>
    <t>肺癌类型</t>
  </si>
  <si>
    <t>[TH]TH.NLCATOTH</t>
    <phoneticPr fontId="5" type="noConversion"/>
  </si>
  <si>
    <t>MI Domain Mapping Specifications</t>
    <phoneticPr fontId="73" type="noConversion"/>
  </si>
  <si>
    <t>方案编号:</t>
    <phoneticPr fontId="5" type="noConversion"/>
  </si>
  <si>
    <t>SDTM 数据集描述:</t>
    <phoneticPr fontId="5" type="noConversion"/>
  </si>
  <si>
    <t>SDTM 数据集结构:</t>
    <phoneticPr fontId="5" type="noConversion"/>
  </si>
  <si>
    <t>程序名称:</t>
    <phoneticPr fontId="5" type="noConversion"/>
  </si>
  <si>
    <t xml:space="preserve">数据来源: </t>
    <phoneticPr fontId="5" type="noConversion"/>
  </si>
  <si>
    <t>受控术语或格式</t>
    <phoneticPr fontId="5" type="noConversion"/>
  </si>
  <si>
    <t>来源</t>
    <phoneticPr fontId="5" type="noConversion"/>
  </si>
  <si>
    <t>核心类别</t>
    <phoneticPr fontId="7" type="noConversion"/>
  </si>
  <si>
    <t>转换定义</t>
    <phoneticPr fontId="5" type="noConversion"/>
  </si>
  <si>
    <t>研究的唯一标识符。</t>
    <phoneticPr fontId="73" type="noConversion"/>
  </si>
  <si>
    <t>DOMAIN</t>
    <phoneticPr fontId="73" type="noConversion"/>
  </si>
  <si>
    <t>MI</t>
    <phoneticPr fontId="73" type="noConversion"/>
  </si>
  <si>
    <t>两字符域名缩写</t>
    <phoneticPr fontId="73" type="noConversion"/>
  </si>
  <si>
    <t>USUBJID</t>
    <phoneticPr fontId="73" type="noConversion"/>
  </si>
  <si>
    <t>同一产品的所有申请或递交的研究中受试者的唯一标识符。</t>
    <phoneticPr fontId="73" type="noConversion"/>
  </si>
  <si>
    <t>MISEQ</t>
  </si>
  <si>
    <t>MIGRPID</t>
  </si>
  <si>
    <t>组合ID</t>
    <phoneticPr fontId="73" type="noConversion"/>
  </si>
  <si>
    <t>用于关联单一域内用于补充同一受试者域内或域间的一组相关记录。</t>
    <phoneticPr fontId="73" type="noConversion"/>
  </si>
  <si>
    <t>MIREFID</t>
  </si>
  <si>
    <t>参考ID</t>
    <phoneticPr fontId="73" type="noConversion"/>
  </si>
  <si>
    <t>MISPID</t>
  </si>
  <si>
    <t>自定义标识符</t>
    <phoneticPr fontId="73" type="noConversion"/>
  </si>
  <si>
    <t>MITESTCD</t>
  </si>
  <si>
    <t>检测项简称</t>
  </si>
  <si>
    <t>MITEST</t>
  </si>
  <si>
    <t>检测项名称</t>
  </si>
  <si>
    <t>*</t>
    <phoneticPr fontId="73" type="noConversion"/>
  </si>
  <si>
    <t>MITSTDTL</t>
  </si>
  <si>
    <t>检测项详情</t>
  </si>
  <si>
    <t>MICAT</t>
  </si>
  <si>
    <t>类别</t>
  </si>
  <si>
    <t>用于定义相关记录的分类。</t>
    <phoneticPr fontId="73" type="noConversion"/>
  </si>
  <si>
    <t>MISCAT</t>
  </si>
  <si>
    <t>子类</t>
  </si>
  <si>
    <t>用于定义 MICAT 相关记录的进一步分类。</t>
    <phoneticPr fontId="73" type="noConversion"/>
  </si>
  <si>
    <t>MIORRES</t>
  </si>
  <si>
    <t>原始结果</t>
  </si>
  <si>
    <t>原始接收或采集的组织病理学测量或发现的结果。</t>
    <phoneticPr fontId="73" type="noConversion"/>
  </si>
  <si>
    <t>MIORRESU</t>
  </si>
  <si>
    <t>原始单位</t>
  </si>
  <si>
    <t>MIORRES 的原始单位。</t>
    <phoneticPr fontId="73" type="noConversion"/>
  </si>
  <si>
    <t>MISTRESC</t>
  </si>
  <si>
    <t>标准化结果</t>
    <phoneticPr fontId="73" type="noConversion"/>
  </si>
  <si>
    <t>MISTRESN</t>
  </si>
  <si>
    <t>MISTRESU</t>
    <phoneticPr fontId="73" type="noConversion"/>
  </si>
  <si>
    <t>标准化单位</t>
    <phoneticPr fontId="73" type="noConversion"/>
  </si>
  <si>
    <t>用于 MISTRESC 和 MISTRESN 的标准化单位</t>
    <phoneticPr fontId="73" type="noConversion"/>
  </si>
  <si>
    <t>MIRESCAT</t>
  </si>
  <si>
    <t>结果类别</t>
    <phoneticPr fontId="73" type="noConversion"/>
  </si>
  <si>
    <t>MISTAT</t>
  </si>
  <si>
    <t>未做状态</t>
    <phoneticPr fontId="73" type="noConversion"/>
  </si>
  <si>
    <t>MIREASND</t>
  </si>
  <si>
    <t>未做原因</t>
    <phoneticPr fontId="73" type="noConversion"/>
  </si>
  <si>
    <t>MINAM</t>
  </si>
  <si>
    <t>实验室/供应商名称</t>
    <phoneticPr fontId="73" type="noConversion"/>
  </si>
  <si>
    <t>提供检测结果的实验室或供应商名称或标识符。</t>
    <phoneticPr fontId="73" type="noConversion"/>
  </si>
  <si>
    <t>MISPEC</t>
  </si>
  <si>
    <t>样本类型</t>
    <phoneticPr fontId="73" type="noConversion"/>
  </si>
  <si>
    <t>必需</t>
    <phoneticPr fontId="73" type="noConversion"/>
  </si>
  <si>
    <t>MISPCCND</t>
  </si>
  <si>
    <t>样本状况</t>
  </si>
  <si>
    <t>MILOC</t>
  </si>
  <si>
    <t>部位</t>
  </si>
  <si>
    <t>(LOC)</t>
  </si>
  <si>
    <t>MILAT</t>
  </si>
  <si>
    <t>偏侧</t>
  </si>
  <si>
    <t>(LAT)</t>
  </si>
  <si>
    <t>MIDIR</t>
  </si>
  <si>
    <t>方位</t>
  </si>
  <si>
    <t>(DIR)</t>
  </si>
  <si>
    <t>MIMETHOD</t>
  </si>
  <si>
    <t>检测方法</t>
  </si>
  <si>
    <t>(METHOD)</t>
  </si>
  <si>
    <t>MIBLFL</t>
  </si>
  <si>
    <t>用于标识基线的标识符。 其值应为 Y 或者空值。</t>
  </si>
  <si>
    <t>MIEVAL</t>
  </si>
  <si>
    <t>评估者</t>
  </si>
  <si>
    <t>(EVAL)</t>
  </si>
  <si>
    <t>访视编号</t>
  </si>
  <si>
    <t>访视名称</t>
  </si>
  <si>
    <t>1. 方案定义的临床访视描述。 2. 可作为 VISITNUM 和/或VISITDY 的补充</t>
    <phoneticPr fontId="73" type="noConversion"/>
  </si>
  <si>
    <t>VISITDY</t>
  </si>
  <si>
    <t>计划访视日</t>
  </si>
  <si>
    <t>基于人口学数据中 RFSTDTC 的计划访视研究日</t>
    <phoneticPr fontId="73" type="noConversion"/>
  </si>
  <si>
    <t>与受试者所被分配组内的计划元素序列相关联元素的时期</t>
    <phoneticPr fontId="73" type="noConversion"/>
  </si>
  <si>
    <t>MIDTC</t>
  </si>
  <si>
    <t>样本采集日期/时间</t>
    <phoneticPr fontId="73" type="noConversion"/>
  </si>
  <si>
    <t>MIDY</t>
  </si>
  <si>
    <t>样本采集日</t>
  </si>
  <si>
    <r>
      <t xml:space="preserve">SDTM </t>
    </r>
    <r>
      <rPr>
        <b/>
        <sz val="8"/>
        <rFont val="宋体"/>
        <family val="3"/>
        <charset val="134"/>
      </rPr>
      <t>数据集结构</t>
    </r>
    <r>
      <rPr>
        <b/>
        <sz val="8"/>
        <rFont val="Arial"/>
        <family val="2"/>
      </rPr>
      <t>:</t>
    </r>
    <phoneticPr fontId="5" type="noConversion"/>
  </si>
  <si>
    <r>
      <rPr>
        <b/>
        <sz val="8"/>
        <rFont val="宋体"/>
        <family val="3"/>
        <charset val="134"/>
      </rPr>
      <t>程序名称</t>
    </r>
    <r>
      <rPr>
        <b/>
        <sz val="8"/>
        <rFont val="Arial"/>
        <family val="2"/>
      </rPr>
      <t>:</t>
    </r>
    <phoneticPr fontId="5" type="noConversion"/>
  </si>
  <si>
    <r>
      <rPr>
        <b/>
        <sz val="8"/>
        <rFont val="宋体"/>
        <family val="3"/>
        <charset val="134"/>
      </rPr>
      <t>变量名称</t>
    </r>
    <phoneticPr fontId="5" type="noConversion"/>
  </si>
  <si>
    <r>
      <rPr>
        <b/>
        <sz val="8"/>
        <rFont val="宋体"/>
        <family val="3"/>
        <charset val="134"/>
      </rPr>
      <t>变量标签</t>
    </r>
    <phoneticPr fontId="5" type="noConversion"/>
  </si>
  <si>
    <r>
      <rPr>
        <b/>
        <sz val="8"/>
        <rFont val="宋体"/>
        <family val="3"/>
        <charset val="134"/>
      </rPr>
      <t>类型</t>
    </r>
    <phoneticPr fontId="5" type="noConversion"/>
  </si>
  <si>
    <r>
      <rPr>
        <b/>
        <sz val="8"/>
        <rFont val="宋体"/>
        <family val="3"/>
        <charset val="134"/>
      </rPr>
      <t>长度</t>
    </r>
    <phoneticPr fontId="5" type="noConversion"/>
  </si>
  <si>
    <r>
      <rPr>
        <b/>
        <sz val="8"/>
        <rFont val="宋体"/>
        <family val="3"/>
        <charset val="134"/>
      </rPr>
      <t>受控术语或格式</t>
    </r>
    <phoneticPr fontId="5" type="noConversion"/>
  </si>
  <si>
    <r>
      <rPr>
        <b/>
        <sz val="8"/>
        <rFont val="宋体"/>
        <family val="3"/>
        <charset val="134"/>
      </rPr>
      <t>来源</t>
    </r>
    <phoneticPr fontId="5" type="noConversion"/>
  </si>
  <si>
    <r>
      <rPr>
        <b/>
        <sz val="8"/>
        <rFont val="宋体"/>
        <family val="3"/>
        <charset val="134"/>
      </rPr>
      <t>核心类别</t>
    </r>
    <phoneticPr fontId="7" type="noConversion"/>
  </si>
  <si>
    <r>
      <rPr>
        <b/>
        <sz val="8"/>
        <rFont val="宋体"/>
        <family val="3"/>
        <charset val="134"/>
      </rPr>
      <t>转换定义</t>
    </r>
    <phoneticPr fontId="5" type="noConversion"/>
  </si>
  <si>
    <r>
      <rPr>
        <b/>
        <sz val="8"/>
        <rFont val="宋体"/>
        <family val="3"/>
        <charset val="134"/>
      </rPr>
      <t>变量类型</t>
    </r>
    <phoneticPr fontId="5" type="noConversion"/>
  </si>
  <si>
    <r>
      <rPr>
        <b/>
        <sz val="8"/>
        <rFont val="宋体"/>
        <family val="3"/>
        <charset val="134"/>
      </rPr>
      <t>变量顺序</t>
    </r>
    <phoneticPr fontId="5" type="noConversion"/>
  </si>
  <si>
    <r>
      <rPr>
        <b/>
        <sz val="8"/>
        <rFont val="宋体"/>
        <family val="3"/>
        <charset val="134"/>
      </rPr>
      <t>定义注释</t>
    </r>
    <phoneticPr fontId="5" type="noConversion"/>
  </si>
  <si>
    <t>SDTM</t>
    <phoneticPr fontId="73" type="noConversion"/>
  </si>
  <si>
    <t>MS</t>
    <phoneticPr fontId="73" type="noConversion"/>
  </si>
  <si>
    <t>SDTM</t>
    <phoneticPr fontId="73" type="noConversion"/>
  </si>
  <si>
    <t>MSSEQ</t>
  </si>
  <si>
    <t>MSGRPID</t>
  </si>
  <si>
    <t>SDTM</t>
    <phoneticPr fontId="73" type="noConversion"/>
  </si>
  <si>
    <t>MSREFID</t>
  </si>
  <si>
    <t>MSSPID</t>
  </si>
  <si>
    <t>MSTESTCD</t>
  </si>
  <si>
    <t>检测项简称</t>
    <phoneticPr fontId="73" type="noConversion"/>
  </si>
  <si>
    <t>MSTEST</t>
  </si>
  <si>
    <t>检测项名称</t>
    <phoneticPr fontId="73" type="noConversion"/>
  </si>
  <si>
    <t>SDTM</t>
    <phoneticPr fontId="73" type="noConversion"/>
  </si>
  <si>
    <t>MSCAT</t>
  </si>
  <si>
    <t>MSSCAT</t>
  </si>
  <si>
    <t>MSORRES</t>
  </si>
  <si>
    <t>MSORRESU</t>
  </si>
  <si>
    <t>MSSTRESC</t>
  </si>
  <si>
    <t>MSSTRESN</t>
    <phoneticPr fontId="73" type="noConversion"/>
  </si>
  <si>
    <t>MSSTRESU</t>
  </si>
  <si>
    <t>标准化单位</t>
    <phoneticPr fontId="73" type="noConversion"/>
  </si>
  <si>
    <t>用于 MSSTRESC 和 MSSTRESN 的标准化单位</t>
    <phoneticPr fontId="73" type="noConversion"/>
  </si>
  <si>
    <t>MSRESCAT</t>
  </si>
  <si>
    <t>结果类别</t>
  </si>
  <si>
    <t>MSSTAT</t>
  </si>
  <si>
    <t>未做状态</t>
  </si>
  <si>
    <t>MSREASND</t>
  </si>
  <si>
    <t>未做原因</t>
  </si>
  <si>
    <t>MSNAM</t>
  </si>
  <si>
    <t>实验室/供应商名称</t>
    <phoneticPr fontId="73" type="noConversion"/>
  </si>
  <si>
    <t>提供检测结果的实验室或供应商名称或标识符。</t>
    <phoneticPr fontId="73" type="noConversion"/>
  </si>
  <si>
    <t>MSLOINC</t>
  </si>
  <si>
    <t>LOINC编码</t>
    <phoneticPr fontId="73" type="noConversion"/>
  </si>
  <si>
    <t>MSMETHOD</t>
    <phoneticPr fontId="73" type="noConversion"/>
  </si>
  <si>
    <t>MSBLFL</t>
  </si>
  <si>
    <t>用于标识基线的标识符。 其值应为 Y 或者空值。</t>
    <phoneticPr fontId="73" type="noConversion"/>
  </si>
  <si>
    <t>MSDRVFL</t>
  </si>
  <si>
    <t>衍生标帜</t>
  </si>
  <si>
    <t>1. 方案定义的临床访视描述。2. 可作为 VISITNUM 和/或VISITDY 的补充</t>
    <phoneticPr fontId="73" type="noConversion"/>
  </si>
  <si>
    <t>计划访视日</t>
    <phoneticPr fontId="73" type="noConversion"/>
  </si>
  <si>
    <t>Num</t>
    <phoneticPr fontId="73" type="noConversion"/>
  </si>
  <si>
    <t>基于人口学数据中 RFSTDTC 的计划访视研究日</t>
    <phoneticPr fontId="73" type="noConversion"/>
  </si>
  <si>
    <t>与受试者所被分配组内的计划元素序列相关联元素的时期</t>
    <phoneticPr fontId="73" type="noConversion"/>
  </si>
  <si>
    <t>MSDTC</t>
  </si>
  <si>
    <t>样本采集日期/时间</t>
    <phoneticPr fontId="73" type="noConversion"/>
  </si>
  <si>
    <t>标本采集日期/时间。</t>
  </si>
  <si>
    <t>MSDY</t>
  </si>
  <si>
    <t>样本采集日</t>
    <phoneticPr fontId="73" type="noConversion"/>
  </si>
  <si>
    <t>MSTPT</t>
  </si>
  <si>
    <t>计划时点名称</t>
    <phoneticPr fontId="73" type="noConversion"/>
  </si>
  <si>
    <t>MSTPTNUM</t>
  </si>
  <si>
    <t>计划时点编号</t>
    <phoneticPr fontId="73" type="noConversion"/>
  </si>
  <si>
    <t>MSELTM</t>
  </si>
  <si>
    <t>距离参照时点计划时间</t>
    <phoneticPr fontId="73" type="noConversion"/>
  </si>
  <si>
    <t>MSTPTREF</t>
  </si>
  <si>
    <t>参照时点</t>
  </si>
  <si>
    <t>可有</t>
    <phoneticPr fontId="73" type="noConversion"/>
  </si>
  <si>
    <t>SS Domain Mapping Specifications</t>
    <phoneticPr fontId="73" type="noConversion"/>
  </si>
  <si>
    <t>SDTM 版本:</t>
    <phoneticPr fontId="5" type="noConversion"/>
  </si>
  <si>
    <t>关键变量:</t>
    <phoneticPr fontId="5" type="noConversion"/>
  </si>
  <si>
    <t>排序变量:</t>
    <phoneticPr fontId="5" type="noConversion"/>
  </si>
  <si>
    <t>提取规则:</t>
    <phoneticPr fontId="7" type="noConversion"/>
  </si>
  <si>
    <t>变量名称</t>
    <phoneticPr fontId="5" type="noConversion"/>
  </si>
  <si>
    <t>变量标签</t>
    <phoneticPr fontId="5" type="noConversion"/>
  </si>
  <si>
    <t>类型</t>
    <phoneticPr fontId="5" type="noConversion"/>
  </si>
  <si>
    <t>长度</t>
    <phoneticPr fontId="5" type="noConversion"/>
  </si>
  <si>
    <t>变量类型</t>
    <phoneticPr fontId="5" type="noConversion"/>
  </si>
  <si>
    <t>变量顺序</t>
    <phoneticPr fontId="5" type="noConversion"/>
  </si>
  <si>
    <t>定义注释</t>
    <phoneticPr fontId="5" type="noConversion"/>
  </si>
  <si>
    <t>研究标识符</t>
    <phoneticPr fontId="73" type="noConversion"/>
  </si>
  <si>
    <t>Char</t>
    <phoneticPr fontId="73" type="noConversion"/>
  </si>
  <si>
    <t>必需</t>
    <phoneticPr fontId="73" type="noConversion"/>
  </si>
  <si>
    <t>SDTM</t>
    <phoneticPr fontId="73" type="noConversion"/>
  </si>
  <si>
    <t>域名缩写</t>
    <phoneticPr fontId="73" type="noConversion"/>
  </si>
  <si>
    <t>SS</t>
    <phoneticPr fontId="73" type="noConversion"/>
  </si>
  <si>
    <t>USUBJID</t>
    <phoneticPr fontId="73" type="noConversion"/>
  </si>
  <si>
    <t>受试者唯一标识符</t>
    <phoneticPr fontId="73" type="noConversion"/>
  </si>
  <si>
    <t>SSSEQ</t>
  </si>
  <si>
    <t>Num</t>
    <phoneticPr fontId="73" type="noConversion"/>
  </si>
  <si>
    <t>SSGRPID</t>
  </si>
  <si>
    <t>组合ID</t>
    <phoneticPr fontId="73" type="noConversion"/>
  </si>
  <si>
    <t>可有</t>
    <phoneticPr fontId="73" type="noConversion"/>
  </si>
  <si>
    <t>用来关联域内同一个受试者的一组相关记录。</t>
    <phoneticPr fontId="73" type="noConversion"/>
  </si>
  <si>
    <t>SSSPID</t>
  </si>
  <si>
    <t>自定义标识符</t>
    <phoneticPr fontId="73" type="noConversion"/>
  </si>
  <si>
    <t>SSTESTCD</t>
  </si>
  <si>
    <t>状态简称</t>
  </si>
  <si>
    <t>SSTEST</t>
  </si>
  <si>
    <t>状态名称</t>
  </si>
  <si>
    <t>SSCAT</t>
  </si>
  <si>
    <t>用以定义相关记录的分类。</t>
    <phoneticPr fontId="73" type="noConversion"/>
  </si>
  <si>
    <t>SSSCAT</t>
  </si>
  <si>
    <t>受试者状态的进一步分类。</t>
    <phoneticPr fontId="73" type="noConversion"/>
  </si>
  <si>
    <t>SSORRES</t>
  </si>
  <si>
    <t>期望</t>
    <phoneticPr fontId="73" type="noConversion"/>
  </si>
  <si>
    <t>原始接收或采集的受试者状态的结果。</t>
    <phoneticPr fontId="73" type="noConversion"/>
  </si>
  <si>
    <t>SSSTRESC</t>
  </si>
  <si>
    <t>标准化结果</t>
  </si>
  <si>
    <t>SSSTAT</t>
  </si>
  <si>
    <t>SSREASND</t>
  </si>
  <si>
    <t>SSEVAL</t>
  </si>
  <si>
    <t>1. 方案定义的临床访视描述。 2. 可作为 VISITNUM 和/或 VISITDY 的补充</t>
    <phoneticPr fontId="73" type="noConversion"/>
  </si>
  <si>
    <t>基于人口学数据中 RFSTDTC 的计划访视研究日</t>
    <phoneticPr fontId="73" type="noConversion"/>
  </si>
  <si>
    <t>SSDTC</t>
  </si>
  <si>
    <t>采集日期/时间</t>
    <phoneticPr fontId="73" type="noConversion"/>
  </si>
  <si>
    <t>ISO 8601</t>
    <phoneticPr fontId="73" type="noConversion"/>
  </si>
  <si>
    <t>SSDY</t>
  </si>
  <si>
    <t>采集日</t>
  </si>
  <si>
    <t>常规观测分类:</t>
    <phoneticPr fontId="5" type="noConversion"/>
  </si>
  <si>
    <t>变量名称</t>
    <phoneticPr fontId="5" type="noConversion"/>
  </si>
  <si>
    <t>类型</t>
    <phoneticPr fontId="5" type="noConversion"/>
  </si>
  <si>
    <t>长度</t>
    <phoneticPr fontId="5" type="noConversion"/>
  </si>
  <si>
    <t>来源</t>
    <phoneticPr fontId="5" type="noConversion"/>
  </si>
  <si>
    <t>变量顺序</t>
    <phoneticPr fontId="5" type="noConversion"/>
  </si>
  <si>
    <t>研究标识符</t>
    <phoneticPr fontId="7" type="noConversion"/>
  </si>
  <si>
    <t>SV</t>
    <phoneticPr fontId="5" type="noConversion"/>
  </si>
  <si>
    <t>两字符域名缩写</t>
  </si>
  <si>
    <t>转换定义参考VISIT表</t>
    <phoneticPr fontId="7" type="noConversion"/>
  </si>
  <si>
    <t>1. 方案定义的临床访视描述。 2. 可作为VISITNUM 和/或 VISITDY 的补充</t>
    <phoneticPr fontId="5" type="noConversion"/>
  </si>
  <si>
    <t>基于人口学数据中 RFSTDTC 的计划访视研究日</t>
    <phoneticPr fontId="5" type="noConversion"/>
  </si>
  <si>
    <t>基于人口学数据中 RFSTDTC 的计划访视研究日</t>
    <phoneticPr fontId="5" type="noConversion"/>
  </si>
  <si>
    <t>CRF Page 3</t>
    <phoneticPr fontId="5" type="noConversion"/>
  </si>
  <si>
    <t>访视的开始日期/时间。</t>
    <phoneticPr fontId="5" type="noConversion"/>
  </si>
  <si>
    <t>CRF Page 3</t>
    <phoneticPr fontId="5" type="noConversion"/>
  </si>
  <si>
    <t>访视的结束日期/时间。</t>
    <phoneticPr fontId="5" type="noConversion"/>
  </si>
  <si>
    <t>与申办者定义的 RFSTDTC 的相关的访视开始的研究日。</t>
    <phoneticPr fontId="5" type="noConversion"/>
  </si>
  <si>
    <t>结束日</t>
    <phoneticPr fontId="5" type="noConversion"/>
  </si>
  <si>
    <t>非计划访视内发生的受试者事件描述。</t>
    <phoneticPr fontId="5" type="noConversion"/>
  </si>
  <si>
    <t>TA Domain Mapping Specifications</t>
    <phoneticPr fontId="73" type="noConversion"/>
  </si>
  <si>
    <t>关键变量:</t>
    <phoneticPr fontId="5" type="noConversion"/>
  </si>
  <si>
    <t>转换定义</t>
    <phoneticPr fontId="5" type="noConversion"/>
  </si>
  <si>
    <t>变量类型</t>
    <phoneticPr fontId="5" type="noConversion"/>
  </si>
  <si>
    <t>TA</t>
    <phoneticPr fontId="73" type="noConversion"/>
  </si>
  <si>
    <t>域的双字符缩写。</t>
  </si>
  <si>
    <t>计划分组编码</t>
    <phoneticPr fontId="73" type="noConversion"/>
  </si>
  <si>
    <t>*</t>
    <phoneticPr fontId="73" type="noConversion"/>
  </si>
  <si>
    <t>计划分组描述</t>
    <phoneticPr fontId="73" type="noConversion"/>
  </si>
  <si>
    <t>分组或治疗组的给定名称。</t>
    <phoneticPr fontId="73" type="noConversion"/>
  </si>
  <si>
    <t>组内元素计划顺序</t>
    <phoneticPr fontId="73" type="noConversion"/>
  </si>
  <si>
    <t>受试者所被分配组别内元素计划序号</t>
  </si>
  <si>
    <t>元素描述</t>
  </si>
  <si>
    <t>元素的名称。同一元素可能在分组内发生不止一次。</t>
    <phoneticPr fontId="73" type="noConversion"/>
  </si>
  <si>
    <t>TABRANCH</t>
  </si>
  <si>
    <t>分叉条件</t>
  </si>
  <si>
    <t>TATRANS</t>
  </si>
  <si>
    <t>过渡规则</t>
  </si>
  <si>
    <t>与分组的这个元素相关联的试验时段的名称。</t>
  </si>
  <si>
    <t xml:space="preserve">数据来源: </t>
    <phoneticPr fontId="5" type="noConversion"/>
  </si>
  <si>
    <t>变量名称</t>
    <phoneticPr fontId="5" type="noConversion"/>
  </si>
  <si>
    <t>受控术语或格式</t>
    <phoneticPr fontId="5" type="noConversion"/>
  </si>
  <si>
    <t>转换定义</t>
    <phoneticPr fontId="5" type="noConversion"/>
  </si>
  <si>
    <t>STUDYID</t>
    <phoneticPr fontId="73" type="noConversion"/>
  </si>
  <si>
    <t>必需</t>
    <phoneticPr fontId="73" type="noConversion"/>
  </si>
  <si>
    <t>研究的唯一标识符。</t>
    <phoneticPr fontId="73" type="noConversion"/>
  </si>
  <si>
    <t>TD</t>
    <phoneticPr fontId="73" type="noConversion"/>
  </si>
  <si>
    <t>TDORDER</t>
  </si>
  <si>
    <t>计划评估日程序号</t>
    <phoneticPr fontId="73" type="noConversion"/>
  </si>
  <si>
    <t>TDANCVAR</t>
    <phoneticPr fontId="73" type="noConversion"/>
  </si>
  <si>
    <t>锚变量名</t>
  </si>
  <si>
    <t>TDSTOFF</t>
    <phoneticPr fontId="73" type="noConversion"/>
  </si>
  <si>
    <t>锚偏移</t>
  </si>
  <si>
    <t>TDTGTPAI</t>
    <phoneticPr fontId="73" type="noConversion"/>
  </si>
  <si>
    <t>计划评估间隔</t>
    <phoneticPr fontId="73" type="noConversion"/>
  </si>
  <si>
    <t>ISO 8601</t>
    <phoneticPr fontId="73" type="noConversion"/>
  </si>
  <si>
    <t>TDMINPAI</t>
    <phoneticPr fontId="73" type="noConversion"/>
  </si>
  <si>
    <t>计划评估间隔最小值</t>
    <phoneticPr fontId="73" type="noConversion"/>
  </si>
  <si>
    <t>ISO 8601</t>
  </si>
  <si>
    <t>TDMAXPAI</t>
    <phoneticPr fontId="73" type="noConversion"/>
  </si>
  <si>
    <t>计划评估间隔最大值</t>
    <phoneticPr fontId="73" type="noConversion"/>
  </si>
  <si>
    <t>TDNUMRPT</t>
    <phoneticPr fontId="73" type="noConversion"/>
  </si>
  <si>
    <t>实际评估最大值</t>
    <phoneticPr fontId="73" type="noConversion"/>
  </si>
  <si>
    <t>TU Domain Mapping Specifications</t>
    <phoneticPr fontId="7" type="noConversion"/>
  </si>
  <si>
    <t>研究标识符</t>
    <phoneticPr fontId="15" type="noConversion"/>
  </si>
  <si>
    <t>域名缩写</t>
    <phoneticPr fontId="15" type="noConversion"/>
  </si>
  <si>
    <t>TU</t>
    <phoneticPr fontId="5" type="noConversion"/>
  </si>
  <si>
    <t>两字符域名缩写。</t>
    <phoneticPr fontId="5" type="noConversion"/>
  </si>
  <si>
    <t>受试者唯一标识符</t>
    <phoneticPr fontId="15" type="noConversion"/>
  </si>
  <si>
    <t>TUSEQ</t>
    <phoneticPr fontId="5" type="noConversion"/>
  </si>
  <si>
    <t>序号</t>
    <phoneticPr fontId="15" type="noConversion"/>
  </si>
  <si>
    <t>TUGRPID</t>
    <phoneticPr fontId="5" type="noConversion"/>
  </si>
  <si>
    <t>用于关联域内同一受试者的一组相关记录。能够用来把分裂或者结合在一起的已经被标识的肿瘤分类。</t>
    <phoneticPr fontId="5" type="noConversion"/>
  </si>
  <si>
    <t>TUREFID</t>
    <phoneticPr fontId="5" type="noConversion"/>
  </si>
  <si>
    <t>自定义标识符</t>
    <phoneticPr fontId="5" type="noConversion"/>
  </si>
  <si>
    <t>申办者定义的参考编码。</t>
    <phoneticPr fontId="5" type="noConversion"/>
  </si>
  <si>
    <t>TULNKID</t>
    <phoneticPr fontId="5" type="noConversion"/>
  </si>
  <si>
    <t>检查项简称</t>
    <phoneticPr fontId="5" type="noConversion"/>
  </si>
  <si>
    <t>检查项名称</t>
    <phoneticPr fontId="5" type="noConversion"/>
  </si>
  <si>
    <t>='肿瘤识别'</t>
  </si>
  <si>
    <t>原始结果</t>
    <phoneticPr fontId="5" type="noConversion"/>
  </si>
  <si>
    <t>TUSTRESC</t>
    <phoneticPr fontId="5" type="noConversion"/>
  </si>
  <si>
    <t>标准化结果</t>
    <phoneticPr fontId="5" type="noConversion"/>
  </si>
  <si>
    <t>期望</t>
    <phoneticPr fontId="5" type="noConversion"/>
  </si>
  <si>
    <t>包含从 TUORRES 拷贝的所有发现的结果。</t>
    <phoneticPr fontId="5" type="noConversion"/>
  </si>
  <si>
    <t>TUNAM</t>
    <phoneticPr fontId="5" type="noConversion"/>
  </si>
  <si>
    <t>部位</t>
    <phoneticPr fontId="5" type="noConversion"/>
  </si>
  <si>
    <t>TULAT</t>
    <phoneticPr fontId="5" type="noConversion"/>
  </si>
  <si>
    <t>偏侧</t>
    <phoneticPr fontId="5" type="noConversion"/>
  </si>
  <si>
    <t>TUDIR</t>
    <phoneticPr fontId="5" type="noConversion"/>
  </si>
  <si>
    <t>方位</t>
    <phoneticPr fontId="5" type="noConversion"/>
  </si>
  <si>
    <t>TUPORTOT</t>
    <phoneticPr fontId="5" type="noConversion"/>
  </si>
  <si>
    <t>部分</t>
    <phoneticPr fontId="5" type="noConversion"/>
  </si>
  <si>
    <t>TUMETHOD</t>
    <phoneticPr fontId="5" type="noConversion"/>
  </si>
  <si>
    <t>检查方法</t>
    <phoneticPr fontId="5" type="noConversion"/>
  </si>
  <si>
    <t>TUEVAL</t>
    <phoneticPr fontId="5" type="noConversion"/>
  </si>
  <si>
    <t>评估者</t>
    <phoneticPr fontId="5" type="noConversion"/>
  </si>
  <si>
    <t>空</t>
    <phoneticPr fontId="5" type="noConversion"/>
  </si>
  <si>
    <t>TUEVALID</t>
    <phoneticPr fontId="5" type="noConversion"/>
  </si>
  <si>
    <t>评估者标识符</t>
    <phoneticPr fontId="5" type="noConversion"/>
  </si>
  <si>
    <t>TUACPTFL</t>
    <phoneticPr fontId="5" type="noConversion"/>
  </si>
  <si>
    <t>记录接受标帜</t>
    <phoneticPr fontId="5" type="noConversion"/>
  </si>
  <si>
    <t>访视编号</t>
    <phoneticPr fontId="5" type="noConversion"/>
  </si>
  <si>
    <t>转换定义参考VISIT表</t>
  </si>
  <si>
    <t>1. 方案定义的临床访视描述。 2. 可作为 VISITNUM 和/或VISITDY 的补充</t>
    <phoneticPr fontId="5" type="noConversion"/>
  </si>
  <si>
    <t>VISITDY</t>
    <phoneticPr fontId="5" type="noConversion"/>
  </si>
  <si>
    <t>与受试者所被分配组内的计划元素序列相关联元素的时期</t>
    <phoneticPr fontId="5" type="noConversion"/>
  </si>
  <si>
    <t>检查日期/时间</t>
    <phoneticPr fontId="5" type="noConversion"/>
  </si>
  <si>
    <t>检查日</t>
    <phoneticPr fontId="5" type="noConversion"/>
  </si>
  <si>
    <t>TULOCOT</t>
    <phoneticPr fontId="5" type="noConversion"/>
  </si>
  <si>
    <t>[TLB_DE]: TLB_DE.LOCOTH
[NTLB_DE]: NTLB_DE.NLOCOTH
[NL_DE]: NL_DE.LOCOTH</t>
  </si>
  <si>
    <t>TUDESC</t>
    <phoneticPr fontId="5" type="noConversion"/>
  </si>
  <si>
    <t>病灶描述</t>
    <phoneticPr fontId="5" type="noConversion"/>
  </si>
  <si>
    <t>TUMEOTH</t>
    <phoneticPr fontId="5" type="noConversion"/>
  </si>
  <si>
    <t>TUTWK</t>
    <phoneticPr fontId="5" type="noConversion"/>
  </si>
  <si>
    <t>评估周期</t>
    <phoneticPr fontId="5" type="noConversion"/>
  </si>
  <si>
    <t>TUTWKOT</t>
    <phoneticPr fontId="5" type="noConversion"/>
  </si>
  <si>
    <t>评估周期, 其他</t>
    <phoneticPr fontId="5" type="noConversion"/>
  </si>
  <si>
    <t>Char</t>
    <phoneticPr fontId="5" type="noConversion"/>
  </si>
  <si>
    <t>AE</t>
    <phoneticPr fontId="5" type="noConversion"/>
  </si>
  <si>
    <t>AESEV</t>
    <phoneticPr fontId="5" type="noConversion"/>
  </si>
  <si>
    <t>不良事件严重程度</t>
    <phoneticPr fontId="5" type="noConversion"/>
  </si>
  <si>
    <t>不良事件严重程度</t>
    <phoneticPr fontId="5" type="noConversion"/>
  </si>
  <si>
    <t>C66769</t>
    <phoneticPr fontId="5" type="noConversion"/>
  </si>
  <si>
    <t>Char</t>
    <phoneticPr fontId="5" type="noConversion"/>
  </si>
  <si>
    <r>
      <rPr>
        <sz val="10"/>
        <color indexed="8"/>
        <rFont val="宋体"/>
        <family val="3"/>
        <charset val="134"/>
        <scheme val="minor"/>
      </rPr>
      <t>轻度</t>
    </r>
  </si>
  <si>
    <t>C41338</t>
  </si>
  <si>
    <t>1; 1级</t>
  </si>
  <si>
    <r>
      <rPr>
        <sz val="10"/>
        <color indexed="8"/>
        <rFont val="宋体"/>
        <family val="3"/>
        <charset val="134"/>
        <scheme val="minor"/>
      </rPr>
      <t>中度</t>
    </r>
  </si>
  <si>
    <t>C41339</t>
  </si>
  <si>
    <t>2; 2级</t>
  </si>
  <si>
    <r>
      <rPr>
        <sz val="10"/>
        <color indexed="8"/>
        <rFont val="宋体"/>
        <family val="3"/>
        <charset val="134"/>
        <scheme val="minor"/>
      </rPr>
      <t>重度</t>
    </r>
  </si>
  <si>
    <t>C41340</t>
  </si>
  <si>
    <t>3; 3级</t>
  </si>
  <si>
    <t>变量名称</t>
    <phoneticPr fontId="5" type="noConversion"/>
  </si>
  <si>
    <t>类型</t>
    <phoneticPr fontId="5" type="noConversion"/>
  </si>
  <si>
    <t>长度</t>
    <phoneticPr fontId="5" type="noConversion"/>
  </si>
  <si>
    <t>来源</t>
    <phoneticPr fontId="5" type="noConversion"/>
  </si>
  <si>
    <t>核心类别</t>
    <phoneticPr fontId="7" type="noConversion"/>
  </si>
  <si>
    <t>变量类型</t>
    <phoneticPr fontId="5" type="noConversion"/>
  </si>
  <si>
    <t>必需</t>
    <phoneticPr fontId="5" type="noConversion"/>
  </si>
  <si>
    <t>研究的唯一标识符</t>
    <phoneticPr fontId="5" type="noConversion"/>
  </si>
  <si>
    <t>研究的唯一标识符</t>
    <phoneticPr fontId="5" type="noConversion"/>
  </si>
  <si>
    <t>DS</t>
    <phoneticPr fontId="5" type="noConversion"/>
  </si>
  <si>
    <t>两字符域名缩写</t>
    <phoneticPr fontId="5" type="noConversion"/>
  </si>
  <si>
    <t>DSSEQ</t>
    <phoneticPr fontId="5" type="noConversion"/>
  </si>
  <si>
    <t>序号</t>
    <phoneticPr fontId="5" type="noConversion"/>
  </si>
  <si>
    <t>序号</t>
    <phoneticPr fontId="5" type="noConversion"/>
  </si>
  <si>
    <t>DSGRPID</t>
    <phoneticPr fontId="5" type="noConversion"/>
  </si>
  <si>
    <t>Char</t>
    <phoneticPr fontId="5" type="noConversion"/>
  </si>
  <si>
    <t>可有</t>
    <phoneticPr fontId="5" type="noConversion"/>
  </si>
  <si>
    <t>用来关联域内同一个受试者的一组相关记录</t>
  </si>
  <si>
    <t>DSREFID</t>
    <phoneticPr fontId="5" type="noConversion"/>
  </si>
  <si>
    <t>内部或外部标识</t>
    <phoneticPr fontId="5" type="noConversion"/>
  </si>
  <si>
    <t>自定义标识符</t>
    <phoneticPr fontId="5" type="noConversion"/>
  </si>
  <si>
    <t>CRF Page 4</t>
    <phoneticPr fontId="5" type="noConversion"/>
  </si>
  <si>
    <t>受试者分布事件报告名称</t>
    <phoneticPr fontId="5" type="noConversion"/>
  </si>
  <si>
    <t>标准化名称</t>
    <phoneticPr fontId="5" type="noConversion"/>
  </si>
  <si>
    <t>处置事件的进一步分类</t>
    <phoneticPr fontId="5" type="noConversion"/>
  </si>
  <si>
    <t>DCDTC</t>
    <phoneticPr fontId="5" type="noConversion"/>
  </si>
  <si>
    <t>SDTM</t>
    <phoneticPr fontId="5" type="noConversion"/>
  </si>
  <si>
    <t>DSSTDTC</t>
    <phoneticPr fontId="5" type="noConversion"/>
  </si>
  <si>
    <t>DSSTDY</t>
    <phoneticPr fontId="5" type="noConversion"/>
  </si>
  <si>
    <t>Num</t>
    <phoneticPr fontId="5" type="noConversion"/>
  </si>
  <si>
    <t>与申办者定义的RFSTDTC相关的处置事件开始的研究日。</t>
    <phoneticPr fontId="5" type="noConversion"/>
  </si>
  <si>
    <t>VERSION</t>
    <phoneticPr fontId="5" type="noConversion"/>
  </si>
  <si>
    <t>方案版本号</t>
    <phoneticPr fontId="5" type="noConversion"/>
  </si>
  <si>
    <t xml:space="preserve">CRF Page 4 </t>
    <phoneticPr fontId="5" type="noConversion"/>
  </si>
  <si>
    <t>RANDNO</t>
    <phoneticPr fontId="5" type="noConversion"/>
  </si>
  <si>
    <t>入组编号</t>
    <phoneticPr fontId="5" type="noConversion"/>
  </si>
  <si>
    <t>提取规则:</t>
    <phoneticPr fontId="7" type="noConversion"/>
  </si>
  <si>
    <t>用于描述某个研究的研究者标识符。 可能进一步用于研究中心编号。 当INVID 和SITEID 相同时无需保留</t>
    <phoneticPr fontId="5" type="noConversion"/>
  </si>
  <si>
    <t>如果 DM.ETHNIC="99", 则 ETHNOTH=DM.ETHNOTH;</t>
  </si>
  <si>
    <t>当RAND.RANDPHA="1"时, EXPHASE="剂量递增阶段";
当RAND.RANDPHA="2"时, EXPHASE="PK研究病例扩展阶段".</t>
  </si>
  <si>
    <t>方案编号:</t>
    <phoneticPr fontId="5" type="noConversion"/>
  </si>
  <si>
    <t>受试者出生日期/时间</t>
    <phoneticPr fontId="5" type="noConversion"/>
  </si>
  <si>
    <t>标识受试者死亡。 值为Y 或者为空。 即使死亡日期未知也应当被填充。</t>
    <phoneticPr fontId="5" type="noConversion"/>
  </si>
  <si>
    <t>亚裔</t>
    <phoneticPr fontId="5" type="noConversion"/>
  </si>
  <si>
    <t>SDTM 版本:</t>
    <phoneticPr fontId="5" type="noConversion"/>
  </si>
  <si>
    <t>SDTM 数据集结构:</t>
    <phoneticPr fontId="5" type="noConversion"/>
  </si>
  <si>
    <t>常规观测分类:</t>
    <phoneticPr fontId="5" type="noConversion"/>
  </si>
  <si>
    <t>SDTM 数据集结构:</t>
    <phoneticPr fontId="5" type="noConversion"/>
  </si>
  <si>
    <t>同一产品的所有申请或递交的研究中受试者的唯一标识符</t>
    <phoneticPr fontId="5" type="noConversion"/>
  </si>
  <si>
    <t>同一产品的所有申请或递交的研究中受试者的唯一标识符</t>
    <phoneticPr fontId="5" type="noConversion"/>
  </si>
  <si>
    <t>DVSEQ</t>
    <phoneticPr fontId="5" type="noConversion"/>
  </si>
  <si>
    <t>DVREFID</t>
    <phoneticPr fontId="5" type="noConversion"/>
  </si>
  <si>
    <t>内部或外部标识符</t>
    <phoneticPr fontId="5" type="noConversion"/>
  </si>
  <si>
    <t>DVSPID</t>
    <phoneticPr fontId="5" type="noConversion"/>
  </si>
  <si>
    <t>DVTERM</t>
    <phoneticPr fontId="5" type="noConversion"/>
  </si>
  <si>
    <t>方案偏离报告名称</t>
    <phoneticPr fontId="5" type="noConversion"/>
  </si>
  <si>
    <t>DVDECOD</t>
    <phoneticPr fontId="5" type="noConversion"/>
  </si>
  <si>
    <t>DVCAT</t>
    <phoneticPr fontId="5" type="noConversion"/>
  </si>
  <si>
    <t>方案偏离标准的分类</t>
    <phoneticPr fontId="5" type="noConversion"/>
  </si>
  <si>
    <t>方案偏离的进一步分类</t>
    <phoneticPr fontId="5" type="noConversion"/>
  </si>
  <si>
    <t>EPOCH</t>
    <phoneticPr fontId="5" type="noConversion"/>
  </si>
  <si>
    <t>DVSTDTC</t>
    <phoneticPr fontId="5" type="noConversion"/>
  </si>
  <si>
    <t>DVENDTC</t>
    <phoneticPr fontId="5" type="noConversion"/>
  </si>
  <si>
    <t>DV</t>
    <phoneticPr fontId="5" type="noConversion"/>
  </si>
  <si>
    <t>两字符域名缩写</t>
    <phoneticPr fontId="5" type="noConversion"/>
  </si>
  <si>
    <t>Char</t>
    <phoneticPr fontId="5" type="noConversion"/>
  </si>
  <si>
    <t>*</t>
    <phoneticPr fontId="5" type="noConversion"/>
  </si>
  <si>
    <t>可有</t>
    <phoneticPr fontId="5" type="noConversion"/>
  </si>
  <si>
    <t>DVSCAT</t>
    <phoneticPr fontId="5" type="noConversion"/>
  </si>
  <si>
    <t>时期</t>
    <phoneticPr fontId="5" type="noConversion"/>
  </si>
  <si>
    <t>结束日期/时间</t>
    <phoneticPr fontId="5" type="noConversion"/>
  </si>
  <si>
    <t>参考ID</t>
  </si>
  <si>
    <t>开始日期/时间</t>
  </si>
  <si>
    <t>必需</t>
    <phoneticPr fontId="5" type="noConversion"/>
  </si>
  <si>
    <t>研究的唯一标识符</t>
    <phoneticPr fontId="5" type="noConversion"/>
  </si>
  <si>
    <t>EC</t>
    <phoneticPr fontId="5" type="noConversion"/>
  </si>
  <si>
    <t>两字符域名缩写</t>
    <phoneticPr fontId="5" type="noConversion"/>
  </si>
  <si>
    <t>SDTM</t>
    <phoneticPr fontId="5" type="noConversion"/>
  </si>
  <si>
    <t>ECSEQ</t>
    <phoneticPr fontId="5" type="noConversion"/>
  </si>
  <si>
    <t>序号</t>
    <phoneticPr fontId="5" type="noConversion"/>
  </si>
  <si>
    <t>Num</t>
    <phoneticPr fontId="5" type="noConversion"/>
  </si>
  <si>
    <t>必需</t>
    <phoneticPr fontId="5" type="noConversion"/>
  </si>
  <si>
    <t>ECGRPID</t>
  </si>
  <si>
    <t>组合ID</t>
    <phoneticPr fontId="5" type="noConversion"/>
  </si>
  <si>
    <t>可有</t>
    <phoneticPr fontId="5" type="noConversion"/>
  </si>
  <si>
    <t>SDTM</t>
    <phoneticPr fontId="5" type="noConversion"/>
  </si>
  <si>
    <t>用来关联域内同一个受试者的一组相关记录。</t>
  </si>
  <si>
    <t>ECREFID</t>
  </si>
  <si>
    <t>自定义标识符</t>
  </si>
  <si>
    <t>ECLNKID</t>
  </si>
  <si>
    <t>关联域之间相关记录的标识符。</t>
  </si>
  <si>
    <t>ECLNKGRP</t>
  </si>
  <si>
    <t>链接组合ID</t>
  </si>
  <si>
    <t>关联域之间一组记录的标识符。</t>
  </si>
  <si>
    <t>ECTRT</t>
  </si>
  <si>
    <t>治疗名称</t>
  </si>
  <si>
    <t>*</t>
    <phoneticPr fontId="5" type="noConversion"/>
  </si>
  <si>
    <t>ECMOOD</t>
  </si>
  <si>
    <t>情景模式</t>
  </si>
  <si>
    <t>ECCAT</t>
  </si>
  <si>
    <t>用于定义治疗名称的类别。</t>
  </si>
  <si>
    <t>ECSCAT</t>
  </si>
  <si>
    <t>对治疗类别的进一步分类。</t>
  </si>
  <si>
    <t>ECPRESP</t>
  </si>
  <si>
    <t>预设</t>
  </si>
  <si>
    <t>ECOCCUR</t>
  </si>
  <si>
    <t>是否发生</t>
  </si>
  <si>
    <t>ECDOSE</t>
  </si>
  <si>
    <t>单次剂量</t>
  </si>
  <si>
    <t>ECDOSTXT</t>
  </si>
  <si>
    <t>单次剂量描述</t>
  </si>
  <si>
    <t>ECDOSU</t>
  </si>
  <si>
    <t>剂量单位</t>
  </si>
  <si>
    <t>ECDOSFRM</t>
  </si>
  <si>
    <t>剂型</t>
  </si>
  <si>
    <t>频率</t>
  </si>
  <si>
    <t>ECDOSTOT</t>
  </si>
  <si>
    <t>每日总剂量</t>
  </si>
  <si>
    <t>ECDOSRGM</t>
  </si>
  <si>
    <t>计划给药方案</t>
  </si>
  <si>
    <t>ECROUTE</t>
  </si>
  <si>
    <t>ECLOT</t>
  </si>
  <si>
    <t>批号</t>
  </si>
  <si>
    <t>ECTRT批号。</t>
  </si>
  <si>
    <t>ECLOC</t>
  </si>
  <si>
    <t>给药部位</t>
  </si>
  <si>
    <t>ECLAT</t>
  </si>
  <si>
    <t>ECDIR</t>
  </si>
  <si>
    <t>ECPORTOT</t>
  </si>
  <si>
    <t>部分</t>
  </si>
  <si>
    <t>ECFAST</t>
  </si>
  <si>
    <t>是否空腹</t>
  </si>
  <si>
    <t>ECPSTRG</t>
  </si>
  <si>
    <t>药物规格</t>
  </si>
  <si>
    <t>ECPSTRGU</t>
  </si>
  <si>
    <t>药物规格单位</t>
  </si>
  <si>
    <t>ECADJ</t>
  </si>
  <si>
    <t>剂量调整原因</t>
  </si>
  <si>
    <t>描述或解释了剂量调整的原因。</t>
  </si>
  <si>
    <t>ECSTDTC</t>
  </si>
  <si>
    <t>ECENDTC</t>
  </si>
  <si>
    <t>结束日期/时间</t>
  </si>
  <si>
    <t>ECSTDY</t>
  </si>
  <si>
    <t>开始日</t>
  </si>
  <si>
    <t xml:space="preserve">与申办方定义的RFSTDTC相关的治疗开始的研究日
</t>
    <phoneticPr fontId="5" type="noConversion"/>
  </si>
  <si>
    <t>ECENDY</t>
  </si>
  <si>
    <t>结束日</t>
  </si>
  <si>
    <t>ECDUR</t>
  </si>
  <si>
    <t>持续时间</t>
  </si>
  <si>
    <t>采集的治疗持续时间及单位。仅用于病例报告表采集而非衍生的信息</t>
    <phoneticPr fontId="5" type="noConversion"/>
  </si>
  <si>
    <t>ECTPT</t>
  </si>
  <si>
    <t>ECTPTNUM</t>
  </si>
  <si>
    <t>ECELTM</t>
  </si>
  <si>
    <t>ECTPTREF</t>
  </si>
  <si>
    <t>ECRFTDTC</t>
  </si>
  <si>
    <t>参照时点日期/时间</t>
  </si>
  <si>
    <t>用于预先定义的特定的干预。值应该为"是"或者空。</t>
    <phoneticPr fontId="73" type="noConversion"/>
  </si>
  <si>
    <t>ECDOSFRQ</t>
    <phoneticPr fontId="73" type="noConversion"/>
  </si>
  <si>
    <t>以ECDOSU为单位的ECTRT每日总剂量。在用每日总剂量来记录给药时使用。</t>
    <phoneticPr fontId="73" type="noConversion"/>
  </si>
  <si>
    <t>由ECTRT和ECDOSU体现的治疗开始日期和时间。</t>
    <phoneticPr fontId="73" type="noConversion"/>
  </si>
  <si>
    <t>描述或解释了剂量调整的原因。</t>
    <phoneticPr fontId="73" type="noConversion"/>
  </si>
  <si>
    <t>转换定义</t>
    <phoneticPr fontId="5" type="noConversion"/>
  </si>
  <si>
    <t>变量顺序</t>
    <phoneticPr fontId="5" type="noConversion"/>
  </si>
  <si>
    <t>开始日期/时间</t>
    <phoneticPr fontId="5" type="noConversion"/>
  </si>
  <si>
    <t>DM</t>
    <phoneticPr fontId="5" type="noConversion"/>
  </si>
  <si>
    <t>ISO 8601</t>
    <phoneticPr fontId="5" type="noConversion"/>
  </si>
  <si>
    <t>ISO 8601</t>
    <phoneticPr fontId="5" type="noConversion"/>
  </si>
  <si>
    <t xml:space="preserve">ISO 8601 </t>
    <phoneticPr fontId="5" type="noConversion"/>
  </si>
  <si>
    <t>QL1706-101</t>
    <phoneticPr fontId="5" type="noConversion"/>
  </si>
  <si>
    <t>EX</t>
    <phoneticPr fontId="5" type="noConversion"/>
  </si>
  <si>
    <t>EXGRPID</t>
  </si>
  <si>
    <t>Char</t>
    <phoneticPr fontId="5" type="noConversion"/>
  </si>
  <si>
    <t>用来关联域内同一受试者的一组相关记录</t>
    <phoneticPr fontId="5" type="noConversion"/>
  </si>
  <si>
    <t>EXREFID</t>
  </si>
  <si>
    <t>EXSPID</t>
    <phoneticPr fontId="5" type="noConversion"/>
  </si>
  <si>
    <t>EXLNKID</t>
  </si>
  <si>
    <t>EXLNKGRP</t>
  </si>
  <si>
    <t>治疗名称</t>
    <phoneticPr fontId="5" type="noConversion"/>
  </si>
  <si>
    <t>EXCAT</t>
  </si>
  <si>
    <t>用于定义治疗名称的类别。</t>
    <phoneticPr fontId="5" type="noConversion"/>
  </si>
  <si>
    <t>EXSCAT</t>
  </si>
  <si>
    <t>子类</t>
    <phoneticPr fontId="5" type="noConversion"/>
  </si>
  <si>
    <t>*</t>
    <phoneticPr fontId="5" type="noConversion"/>
  </si>
  <si>
    <t>对治疗类别的进一步分类。</t>
    <phoneticPr fontId="5" type="noConversion"/>
  </si>
  <si>
    <t>单次剂量</t>
    <phoneticPr fontId="5" type="noConversion"/>
  </si>
  <si>
    <t>Num</t>
    <phoneticPr fontId="5" type="noConversion"/>
  </si>
  <si>
    <t>EXDOSTXT</t>
  </si>
  <si>
    <t>Char</t>
    <phoneticPr fontId="5" type="noConversion"/>
  </si>
  <si>
    <t>EXDOSU</t>
    <phoneticPr fontId="5" type="noConversion"/>
  </si>
  <si>
    <t>EXDOSFRM</t>
    <phoneticPr fontId="5" type="noConversion"/>
  </si>
  <si>
    <t>EXDOSFRQ</t>
  </si>
  <si>
    <t>EXDOSRGM</t>
  </si>
  <si>
    <t>给药途径</t>
    <phoneticPr fontId="5" type="noConversion"/>
  </si>
  <si>
    <t>EXLOT</t>
    <phoneticPr fontId="5" type="noConversion"/>
  </si>
  <si>
    <t>批号</t>
    <phoneticPr fontId="5" type="noConversion"/>
  </si>
  <si>
    <t>EXLOC</t>
    <phoneticPr fontId="5" type="noConversion"/>
  </si>
  <si>
    <t>EXLAT</t>
  </si>
  <si>
    <t>EXDIR</t>
  </si>
  <si>
    <t>EXFAST</t>
  </si>
  <si>
    <t>EXADJ</t>
  </si>
  <si>
    <t>剂量调整原因</t>
    <phoneticPr fontId="5" type="noConversion"/>
  </si>
  <si>
    <t>*</t>
  </si>
  <si>
    <t>EXENDTC</t>
    <phoneticPr fontId="5" type="noConversion"/>
  </si>
  <si>
    <t>EXDUR</t>
  </si>
  <si>
    <t>可有</t>
    <phoneticPr fontId="5" type="noConversion"/>
  </si>
  <si>
    <t>采集的治疗持续时间及单位。仅用于病例报告表采集而非衍生的信息。</t>
    <phoneticPr fontId="5" type="noConversion"/>
  </si>
  <si>
    <t>EXTPT</t>
  </si>
  <si>
    <t>计划时点名称</t>
    <phoneticPr fontId="5" type="noConversion"/>
  </si>
  <si>
    <t>计划时点名称</t>
    <phoneticPr fontId="5" type="noConversion"/>
  </si>
  <si>
    <t>EXTPTNUM</t>
  </si>
  <si>
    <t>计划时点编号</t>
    <phoneticPr fontId="5" type="noConversion"/>
  </si>
  <si>
    <t>EXELTM</t>
  </si>
  <si>
    <t>距离参照时点计划时间</t>
    <phoneticPr fontId="5" type="noConversion"/>
  </si>
  <si>
    <t>距离参照时点计划时间</t>
    <phoneticPr fontId="5" type="noConversion"/>
  </si>
  <si>
    <t>EXTPTREF</t>
  </si>
  <si>
    <t>EXRFTDTC</t>
  </si>
  <si>
    <t>链接组合ID</t>
    <phoneticPr fontId="5" type="noConversion"/>
  </si>
  <si>
    <t>="QL1706注射液".</t>
  </si>
  <si>
    <t>=EX.EXPDOS的数值型</t>
  </si>
  <si>
    <t>="静脉注射".</t>
    <phoneticPr fontId="5" type="noConversion"/>
  </si>
  <si>
    <t>="治疗期"</t>
  </si>
  <si>
    <t>通过"T"连接EX.EXDAT和EX.EXSTTIM.</t>
  </si>
  <si>
    <t>由 EXTRT和 EXDOSU 体现的治疗开始日期和时间。</t>
    <phoneticPr fontId="5" type="noConversion"/>
  </si>
  <si>
    <t>通过"T"连接EX.EXDAT和EX.EXENTIM.</t>
  </si>
  <si>
    <t>计算EXSTDY = (数值型EXSTDTC - 数值型DM.RFSTDTC). 注意: 加 1 如果计算结果大于等于0.</t>
  </si>
  <si>
    <t>计算EXENDY = (数值型EXENDTC - 数值型DM.RFSTDTC).  注意: 加 1 如果计算结果大于等于0.</t>
  </si>
  <si>
    <t>参照时点日期/时间</t>
    <phoneticPr fontId="5" type="noConversion"/>
  </si>
  <si>
    <t>组合ID</t>
    <phoneticPr fontId="5" type="noConversion"/>
  </si>
  <si>
    <t>="液体".</t>
    <phoneticPr fontId="5" type="noConversion"/>
  </si>
  <si>
    <t>EXTRT批号</t>
    <phoneticPr fontId="5" type="noConversion"/>
  </si>
  <si>
    <t>与申办方定义的RFSTDTC相关的治疗开始的研究日。</t>
    <phoneticPr fontId="5" type="noConversion"/>
  </si>
  <si>
    <t>链接ID</t>
    <phoneticPr fontId="5" type="noConversion"/>
  </si>
  <si>
    <t>提取规则:</t>
    <phoneticPr fontId="7" type="noConversion"/>
  </si>
  <si>
    <t>链接ID</t>
    <phoneticPr fontId="5" type="noConversion"/>
  </si>
  <si>
    <t>必需</t>
    <phoneticPr fontId="5" type="noConversion"/>
  </si>
  <si>
    <t>QL1706-101</t>
    <phoneticPr fontId="5" type="noConversion"/>
  </si>
  <si>
    <t>FA</t>
    <phoneticPr fontId="5" type="noConversion"/>
  </si>
  <si>
    <t>受试者唯一标识符</t>
    <phoneticPr fontId="5" type="noConversion"/>
  </si>
  <si>
    <t>Char</t>
    <phoneticPr fontId="5" type="noConversion"/>
  </si>
  <si>
    <t>必需</t>
    <phoneticPr fontId="5" type="noConversion"/>
  </si>
  <si>
    <t>FAGRPID</t>
    <phoneticPr fontId="5" type="noConversion"/>
  </si>
  <si>
    <t>Char</t>
    <phoneticPr fontId="5" type="noConversion"/>
  </si>
  <si>
    <t>SDTM</t>
    <phoneticPr fontId="5" type="noConversion"/>
  </si>
  <si>
    <t>评估项简称</t>
    <phoneticPr fontId="5" type="noConversion"/>
  </si>
  <si>
    <t>评估项名称</t>
    <phoneticPr fontId="5" type="noConversion"/>
  </si>
  <si>
    <t>FASCAT</t>
    <phoneticPr fontId="5" type="noConversion"/>
  </si>
  <si>
    <t>FACAT 的进一步分类。</t>
    <phoneticPr fontId="5" type="noConversion"/>
  </si>
  <si>
    <t>原始接收或采集到的测试结果。</t>
    <phoneticPr fontId="5" type="noConversion"/>
  </si>
  <si>
    <t>FAORRESU</t>
    <phoneticPr fontId="5" type="noConversion"/>
  </si>
  <si>
    <t>数据采集的原始单位。FAORRES的单位。</t>
    <phoneticPr fontId="5" type="noConversion"/>
  </si>
  <si>
    <t>FASTRESN</t>
    <phoneticPr fontId="5" type="noConversion"/>
  </si>
  <si>
    <t>FASTRESU</t>
  </si>
  <si>
    <t>标准化单位</t>
    <phoneticPr fontId="5" type="noConversion"/>
  </si>
  <si>
    <t>(UNIT)</t>
  </si>
  <si>
    <t>用于FASTRESC和FASTRESN的标准化单位。</t>
    <phoneticPr fontId="5" type="noConversion"/>
  </si>
  <si>
    <t>FASTAT</t>
  </si>
  <si>
    <t>FAREASND</t>
  </si>
  <si>
    <t>FALOC</t>
  </si>
  <si>
    <t>FALAT</t>
  </si>
  <si>
    <t>用于标识基线的标识符。其值应为Y或者空值。</t>
    <phoneticPr fontId="5" type="noConversion"/>
  </si>
  <si>
    <t>FAEVAL</t>
  </si>
  <si>
    <t>1.方案定义的临床访视描述。2.可作为VISITNUM 和/或VISITDY的补充</t>
    <phoneticPr fontId="5" type="noConversion"/>
  </si>
  <si>
    <t>CRF Page 78</t>
    <phoneticPr fontId="5" type="noConversion"/>
  </si>
  <si>
    <t>按照变量 STUDYID, USUBJID, FAOBJ, FATESTCD, VISITNUM, FASPID排序。在每个USUBJID开始的时候用1重新开始编号 (循环地排序)。</t>
  </si>
  <si>
    <t>转换定义参考FATEST表</t>
  </si>
  <si>
    <t>转换定义参考FATEST表</t>
    <phoneticPr fontId="44" type="noConversion"/>
  </si>
  <si>
    <t>转换定义参考VISIT表</t>
    <phoneticPr fontId="44" type="noConversion"/>
  </si>
  <si>
    <t>转换定义参考FATEST表</t>
    <phoneticPr fontId="44" type="noConversion"/>
  </si>
  <si>
    <t>序号</t>
    <phoneticPr fontId="7" type="noConversion"/>
  </si>
  <si>
    <t>研究的唯一标识符</t>
    <phoneticPr fontId="5" type="noConversion"/>
  </si>
  <si>
    <t>MO</t>
    <phoneticPr fontId="5" type="noConversion"/>
  </si>
  <si>
    <t>两字符域名缩写</t>
    <phoneticPr fontId="5" type="noConversion"/>
  </si>
  <si>
    <t>MOSEQ</t>
    <phoneticPr fontId="5" type="noConversion"/>
  </si>
  <si>
    <t>MOGRPID</t>
  </si>
  <si>
    <t>SDTM</t>
    <phoneticPr fontId="5" type="noConversion"/>
  </si>
  <si>
    <t>用于关联单一域内用于补充同一受试者域内或域间的一组相关记录。</t>
    <phoneticPr fontId="5" type="noConversion"/>
  </si>
  <si>
    <t>MOREFID</t>
  </si>
  <si>
    <t>MOSPID</t>
  </si>
  <si>
    <t>MOLNKID</t>
  </si>
  <si>
    <t>用来链接操作结果与所做操作的标识符。</t>
  </si>
  <si>
    <t>MOTESTCD</t>
  </si>
  <si>
    <t>(MOTESTCD)</t>
  </si>
  <si>
    <t>MOTEST</t>
  </si>
  <si>
    <t>检查项名称</t>
  </si>
  <si>
    <t>(MOTEST)</t>
  </si>
  <si>
    <t>MOCAT</t>
  </si>
  <si>
    <t>用于定义相关记录的分类。</t>
  </si>
  <si>
    <t>MOSCAT</t>
  </si>
  <si>
    <t>用于定义MOCAT相关记录的进一步分类。</t>
    <phoneticPr fontId="5" type="noConversion"/>
  </si>
  <si>
    <t>MOPOS</t>
  </si>
  <si>
    <t>体位</t>
  </si>
  <si>
    <t>(POSITION)</t>
  </si>
  <si>
    <t>MOORRES</t>
  </si>
  <si>
    <t>原始接收或采集的组织病理学测量或发现的结果。</t>
  </si>
  <si>
    <t>MOORRESU</t>
  </si>
  <si>
    <t>MOORRES的原始单位。</t>
    <phoneticPr fontId="5" type="noConversion"/>
  </si>
  <si>
    <t>MOSTRESC</t>
  </si>
  <si>
    <t>MOSTRESN</t>
  </si>
  <si>
    <t>MOSTRESU</t>
  </si>
  <si>
    <t>标准化单位</t>
  </si>
  <si>
    <t>用于MOSTRESC和MOSTRESN的标准化单位</t>
    <phoneticPr fontId="5" type="noConversion"/>
  </si>
  <si>
    <t>MOSTAT</t>
  </si>
  <si>
    <t>MOREASND</t>
  </si>
  <si>
    <t>MOXFN</t>
  </si>
  <si>
    <t>外部文件路径</t>
    <phoneticPr fontId="5" type="noConversion"/>
  </si>
  <si>
    <t>外部文件路径</t>
    <phoneticPr fontId="5" type="noConversion"/>
  </si>
  <si>
    <t>外部文件的文件路径</t>
    <phoneticPr fontId="5" type="noConversion"/>
  </si>
  <si>
    <t>MONAM</t>
  </si>
  <si>
    <t>实验室/供应商名称</t>
    <phoneticPr fontId="5" type="noConversion"/>
  </si>
  <si>
    <t>提供检查结果的实验室或供应商名称或标识符。</t>
    <phoneticPr fontId="5" type="noConversion"/>
  </si>
  <si>
    <t>提供检查结果的实验室或供应商名称或标识符。</t>
    <phoneticPr fontId="5" type="noConversion"/>
  </si>
  <si>
    <t>MOLOC</t>
  </si>
  <si>
    <t>MOLAT</t>
  </si>
  <si>
    <t>MODIR</t>
  </si>
  <si>
    <t>MOPORTOT</t>
  </si>
  <si>
    <t xml:space="preserve">解剖位置或者被安排/分配的整体的部分标本的修饰。
</t>
    <phoneticPr fontId="5" type="noConversion"/>
  </si>
  <si>
    <t>MOMETHOD</t>
  </si>
  <si>
    <t>检查方法</t>
  </si>
  <si>
    <t>检查的方法。</t>
    <phoneticPr fontId="5" type="noConversion"/>
  </si>
  <si>
    <t>汇总分析方法</t>
    <phoneticPr fontId="5" type="noConversion"/>
  </si>
  <si>
    <t>*</t>
    <phoneticPr fontId="5" type="noConversion"/>
  </si>
  <si>
    <t>MOBLFL</t>
  </si>
  <si>
    <t>用于标识基线的标识符。其值应为Y或者空值。</t>
    <phoneticPr fontId="5" type="noConversion"/>
  </si>
  <si>
    <t>MODRVFL</t>
  </si>
  <si>
    <t>MOEVAL</t>
  </si>
  <si>
    <t>Num</t>
    <phoneticPr fontId="5" type="noConversion"/>
  </si>
  <si>
    <t>期望</t>
    <phoneticPr fontId="5" type="noConversion"/>
  </si>
  <si>
    <t>1.方案定义的临床访视描述。 2.可作为VISITNUM和/或 VISITDY 的补充</t>
    <phoneticPr fontId="5" type="noConversion"/>
  </si>
  <si>
    <t>基于人口学数据中RFSTDTC的计划访视研究日</t>
    <phoneticPr fontId="5" type="noConversion"/>
  </si>
  <si>
    <t>MODTC</t>
  </si>
  <si>
    <t>MODY</t>
  </si>
  <si>
    <t>检查日</t>
  </si>
  <si>
    <t>MOTPT</t>
  </si>
  <si>
    <t>MOTPTNUM</t>
  </si>
  <si>
    <t>MOELTM</t>
  </si>
  <si>
    <t>距离参照时点计划时间</t>
    <phoneticPr fontId="5" type="noConversion"/>
  </si>
  <si>
    <t>MOTPTREF</t>
  </si>
  <si>
    <t>MORFTDTC</t>
  </si>
  <si>
    <t>受试者唯一标识符</t>
    <phoneticPr fontId="73" type="noConversion"/>
  </si>
  <si>
    <t>必需</t>
    <phoneticPr fontId="5" type="noConversion"/>
  </si>
  <si>
    <t>QS</t>
    <phoneticPr fontId="5" type="noConversion"/>
  </si>
  <si>
    <t>必需</t>
    <phoneticPr fontId="5" type="noConversion"/>
  </si>
  <si>
    <t>必需</t>
    <phoneticPr fontId="5" type="noConversion"/>
  </si>
  <si>
    <t>必需</t>
    <phoneticPr fontId="5" type="noConversion"/>
  </si>
  <si>
    <t>QSGRPID</t>
  </si>
  <si>
    <t>组合ID</t>
    <phoneticPr fontId="5" type="noConversion"/>
  </si>
  <si>
    <t>用于关联域内同一个受试者的一组相关记录。</t>
    <phoneticPr fontId="5" type="noConversion"/>
  </si>
  <si>
    <t>QSSPID</t>
  </si>
  <si>
    <t>可有</t>
    <phoneticPr fontId="5" type="noConversion"/>
  </si>
  <si>
    <t>问题简称</t>
    <phoneticPr fontId="5" type="noConversion"/>
  </si>
  <si>
    <t>必需</t>
    <phoneticPr fontId="5" type="noConversion"/>
  </si>
  <si>
    <t>问题名称</t>
    <phoneticPr fontId="5" type="noConversion"/>
  </si>
  <si>
    <t>类别</t>
    <phoneticPr fontId="5" type="noConversion"/>
  </si>
  <si>
    <t>='ECOG'</t>
    <phoneticPr fontId="5" type="noConversion"/>
  </si>
  <si>
    <t>QSSCAT</t>
  </si>
  <si>
    <t>*</t>
    <phoneticPr fontId="5" type="noConversion"/>
  </si>
  <si>
    <t>SDTM</t>
    <phoneticPr fontId="5" type="noConversion"/>
  </si>
  <si>
    <t xml:space="preserve">同一类别内问题的进一步分类。例: MENTAL HEALTH DOMAIN, DEPRESSION DOMAIN, WORD RECALL。
</t>
    <phoneticPr fontId="5" type="noConversion"/>
  </si>
  <si>
    <t>原始结果</t>
    <phoneticPr fontId="5" type="noConversion"/>
  </si>
  <si>
    <t>QSORRESU</t>
  </si>
  <si>
    <t>标准化结果</t>
    <phoneticPr fontId="5" type="noConversion"/>
  </si>
  <si>
    <t>QSSTRESN</t>
  </si>
  <si>
    <t>QSSTRESU</t>
  </si>
  <si>
    <t>Char</t>
    <phoneticPr fontId="5" type="noConversion"/>
  </si>
  <si>
    <t>用于QSSTRESC或QSSTRESN的标准化单位。</t>
    <phoneticPr fontId="5" type="noConversion"/>
  </si>
  <si>
    <t>QSSTAT</t>
    <phoneticPr fontId="5" type="noConversion"/>
  </si>
  <si>
    <t>QSREASND</t>
  </si>
  <si>
    <t>描述问题没有回答的原因。当QSSTAT值为NOT DONE时与其结合使用。例:SUBJECT REFUSED。</t>
    <phoneticPr fontId="5" type="noConversion"/>
  </si>
  <si>
    <t>基线标帜</t>
    <phoneticPr fontId="5" type="noConversion"/>
  </si>
  <si>
    <t>用于标识基线的标识符。其值应为Y或者空值。</t>
    <phoneticPr fontId="15" type="noConversion"/>
  </si>
  <si>
    <t>QSDRVFL</t>
  </si>
  <si>
    <t>可有</t>
    <phoneticPr fontId="5" type="noConversion"/>
  </si>
  <si>
    <t>SDTM</t>
    <phoneticPr fontId="5" type="noConversion"/>
  </si>
  <si>
    <t>QSEVAL</t>
  </si>
  <si>
    <t>SDTM</t>
    <phoneticPr fontId="5" type="noConversion"/>
  </si>
  <si>
    <t xml:space="preserve">提供的评估的人员。例:STUDY SUBJECT, CAREGIVER,INVESTIGATOR。
</t>
    <phoneticPr fontId="5" type="noConversion"/>
  </si>
  <si>
    <t>访视编号</t>
    <phoneticPr fontId="5" type="noConversion"/>
  </si>
  <si>
    <t xml:space="preserve">1.方案定义的临床访视描述。2.可作为VISITNUM和/或VISITDY的补充。
</t>
    <phoneticPr fontId="5" type="noConversion"/>
  </si>
  <si>
    <t>计划访视日</t>
    <phoneticPr fontId="5" type="noConversion"/>
  </si>
  <si>
    <t>可有</t>
    <phoneticPr fontId="5" type="noConversion"/>
  </si>
  <si>
    <t>评估日期/时间</t>
    <phoneticPr fontId="5" type="noConversion"/>
  </si>
  <si>
    <t>=ECOG.ECOGDAT</t>
    <phoneticPr fontId="5" type="noConversion"/>
  </si>
  <si>
    <t>问卷或量表的日期。</t>
  </si>
  <si>
    <t>评估日</t>
  </si>
  <si>
    <t>QSTPT</t>
  </si>
  <si>
    <t>QSTPTNUM</t>
  </si>
  <si>
    <t>计划时点编号</t>
    <phoneticPr fontId="5" type="noConversion"/>
  </si>
  <si>
    <t>QSELTM</t>
  </si>
  <si>
    <t>QSTPTREF</t>
  </si>
  <si>
    <t>QSRFTDTC</t>
  </si>
  <si>
    <t>参照时点日期/时间</t>
    <phoneticPr fontId="5" type="noConversion"/>
  </si>
  <si>
    <t>QSEVLINT</t>
  </si>
  <si>
    <t>评估时段</t>
  </si>
  <si>
    <t>SDTM</t>
    <phoneticPr fontId="5" type="noConversion"/>
  </si>
  <si>
    <t>='ECOG评分'</t>
    <phoneticPr fontId="5" type="noConversion"/>
  </si>
  <si>
    <t>与QSORRES相同</t>
    <phoneticPr fontId="15" type="noConversion"/>
  </si>
  <si>
    <t>当ECOG.ECOGYN='2',则='未查'.</t>
  </si>
  <si>
    <t>常规观测分类:</t>
    <phoneticPr fontId="5" type="noConversion"/>
  </si>
  <si>
    <t>必需</t>
    <phoneticPr fontId="5" type="noConversion"/>
  </si>
  <si>
    <t>研究的唯一标识符</t>
    <phoneticPr fontId="5" type="noConversion"/>
  </si>
  <si>
    <t>RP</t>
    <phoneticPr fontId="5" type="noConversion"/>
  </si>
  <si>
    <t>必需</t>
    <phoneticPr fontId="5" type="noConversion"/>
  </si>
  <si>
    <t>两字符域名缩写</t>
    <phoneticPr fontId="5" type="noConversion"/>
  </si>
  <si>
    <t>同一产品的所有申请或递交的研究中,受试者的唯一标识符</t>
    <phoneticPr fontId="5" type="noConversion"/>
  </si>
  <si>
    <t>RPSEQ</t>
    <phoneticPr fontId="5" type="noConversion"/>
  </si>
  <si>
    <t>序号</t>
    <phoneticPr fontId="5" type="noConversion"/>
  </si>
  <si>
    <t>Num</t>
    <phoneticPr fontId="5" type="noConversion"/>
  </si>
  <si>
    <t>RPGRPID</t>
  </si>
  <si>
    <t>Char</t>
    <phoneticPr fontId="73" type="noConversion"/>
  </si>
  <si>
    <t>可有</t>
    <phoneticPr fontId="73" type="noConversion"/>
  </si>
  <si>
    <t>SDTM</t>
    <phoneticPr fontId="5" type="noConversion"/>
  </si>
  <si>
    <t>用来关联域内同一个受试者的一组相关记录。</t>
    <phoneticPr fontId="73" type="noConversion"/>
  </si>
  <si>
    <t>RPREFID</t>
  </si>
  <si>
    <t>内部或外部的生殖系统检查记录标识符。</t>
    <phoneticPr fontId="73" type="noConversion"/>
  </si>
  <si>
    <t>RPSPID</t>
    <phoneticPr fontId="73" type="noConversion"/>
  </si>
  <si>
    <t>RPTESTCD</t>
  </si>
  <si>
    <t>检查项简称</t>
    <phoneticPr fontId="73" type="noConversion"/>
  </si>
  <si>
    <t>必需</t>
    <phoneticPr fontId="73" type="noConversion"/>
  </si>
  <si>
    <t>SDTM</t>
    <phoneticPr fontId="5" type="noConversion"/>
  </si>
  <si>
    <t>RPTEST</t>
    <phoneticPr fontId="73" type="noConversion"/>
  </si>
  <si>
    <t>检查项名称</t>
    <phoneticPr fontId="73" type="noConversion"/>
  </si>
  <si>
    <t>必需</t>
    <phoneticPr fontId="73" type="noConversion"/>
  </si>
  <si>
    <t xml:space="preserve">用于获取检测或检查的测量结果或发现结果的问题或问题组的字面名称。 RPTEST的值不能超过 40 个字符。例如:Number of Live Births, Number of Pregnancies, Birth Control Method。
</t>
    <phoneticPr fontId="73" type="noConversion"/>
  </si>
  <si>
    <t>RPCAT</t>
    <phoneticPr fontId="73" type="noConversion"/>
  </si>
  <si>
    <t>*</t>
    <phoneticPr fontId="5" type="noConversion"/>
  </si>
  <si>
    <t>用于定义相关记录的类别。</t>
    <phoneticPr fontId="73" type="noConversion"/>
  </si>
  <si>
    <t>RPSCAT</t>
  </si>
  <si>
    <t>子类</t>
    <phoneticPr fontId="73" type="noConversion"/>
  </si>
  <si>
    <t>可有</t>
    <phoneticPr fontId="73" type="noConversion"/>
  </si>
  <si>
    <t>RP记录的进一步分类</t>
    <phoneticPr fontId="73" type="noConversion"/>
  </si>
  <si>
    <t>RPORRES</t>
  </si>
  <si>
    <t>原始结果</t>
    <phoneticPr fontId="73" type="noConversion"/>
  </si>
  <si>
    <t>期望</t>
    <phoneticPr fontId="73" type="noConversion"/>
  </si>
  <si>
    <t>原始收到或采集的生殖系统研究测试结果。</t>
    <phoneticPr fontId="73" type="noConversion"/>
  </si>
  <si>
    <t>RPORRESU</t>
  </si>
  <si>
    <t>原始单位</t>
    <phoneticPr fontId="73" type="noConversion"/>
  </si>
  <si>
    <t>RPSTRESC</t>
  </si>
  <si>
    <t>标准化结果</t>
    <phoneticPr fontId="73" type="noConversion"/>
  </si>
  <si>
    <t>RPSTRESN</t>
  </si>
  <si>
    <t>Num</t>
    <phoneticPr fontId="73" type="noConversion"/>
  </si>
  <si>
    <t>RPSTRESU</t>
  </si>
  <si>
    <t>标准化单位</t>
    <phoneticPr fontId="73" type="noConversion"/>
  </si>
  <si>
    <t>用于RPSTRESC和RPSTRESN标准化单位。</t>
    <phoneticPr fontId="5" type="noConversion"/>
  </si>
  <si>
    <t>RPSTAT</t>
  </si>
  <si>
    <t>RPREASND</t>
  </si>
  <si>
    <t>描述为何测量或试验未完成。例: BROKEN EQUIPMENT or SUBJECT REFUSED.当RPSTAT的值为NOT DONE时与 RPSTAT 一起使用。</t>
    <phoneticPr fontId="73" type="noConversion"/>
  </si>
  <si>
    <t>RPBLFL</t>
  </si>
  <si>
    <t>用于标识基线的标识符。其值应为Y或者空值。</t>
    <phoneticPr fontId="73" type="noConversion"/>
  </si>
  <si>
    <t>RPDRVFL</t>
  </si>
  <si>
    <t>可有</t>
    <phoneticPr fontId="73" type="noConversion"/>
  </si>
  <si>
    <t>1.方案定义的临床访视描述。2.可作为VISITNUM和/或VISITDY的补充</t>
    <phoneticPr fontId="73" type="noConversion"/>
  </si>
  <si>
    <t>计划访视日</t>
    <phoneticPr fontId="73" type="noConversion"/>
  </si>
  <si>
    <t>Num</t>
    <phoneticPr fontId="73" type="noConversion"/>
  </si>
  <si>
    <t>基于人口学数据中RFSTDTC的计划访视研究日</t>
    <phoneticPr fontId="73" type="noConversion"/>
  </si>
  <si>
    <t>RPDTC</t>
  </si>
  <si>
    <t>检查日期/时间</t>
    <phoneticPr fontId="73" type="noConversion"/>
  </si>
  <si>
    <t>期望</t>
    <phoneticPr fontId="73" type="noConversion"/>
  </si>
  <si>
    <t>生殖系统检查日期。</t>
  </si>
  <si>
    <t>RPDY</t>
  </si>
  <si>
    <t>方案编号:</t>
    <phoneticPr fontId="5" type="noConversion"/>
  </si>
  <si>
    <t>SDTM 数据集描述:</t>
    <phoneticPr fontId="5" type="noConversion"/>
  </si>
  <si>
    <t>程序名称:</t>
    <phoneticPr fontId="5" type="noConversion"/>
  </si>
  <si>
    <t xml:space="preserve">数据来源: </t>
    <phoneticPr fontId="5" type="noConversion"/>
  </si>
  <si>
    <t>关键变量:</t>
    <phoneticPr fontId="5" type="noConversion"/>
  </si>
  <si>
    <t>排序变量:</t>
    <phoneticPr fontId="5" type="noConversion"/>
  </si>
  <si>
    <t>提取规则:</t>
    <phoneticPr fontId="7" type="noConversion"/>
  </si>
  <si>
    <t>变量名称</t>
    <phoneticPr fontId="5" type="noConversion"/>
  </si>
  <si>
    <t>变量标签</t>
    <phoneticPr fontId="5" type="noConversion"/>
  </si>
  <si>
    <t>长度</t>
    <phoneticPr fontId="5" type="noConversion"/>
  </si>
  <si>
    <t>受控术语或格式</t>
    <phoneticPr fontId="5" type="noConversion"/>
  </si>
  <si>
    <t>来源</t>
    <phoneticPr fontId="5" type="noConversion"/>
  </si>
  <si>
    <t>核心类别</t>
    <phoneticPr fontId="7" type="noConversion"/>
  </si>
  <si>
    <t>转换定义</t>
    <phoneticPr fontId="5" type="noConversion"/>
  </si>
  <si>
    <t>变量类型</t>
    <phoneticPr fontId="5" type="noConversion"/>
  </si>
  <si>
    <t>变量顺序</t>
    <phoneticPr fontId="5" type="noConversion"/>
  </si>
  <si>
    <t>定义注释</t>
    <phoneticPr fontId="5" type="noConversion"/>
  </si>
  <si>
    <t>RS</t>
    <phoneticPr fontId="5" type="noConversion"/>
  </si>
  <si>
    <t>必需</t>
    <phoneticPr fontId="5" type="noConversion"/>
  </si>
  <si>
    <t>RSSEQ</t>
    <phoneticPr fontId="5" type="noConversion"/>
  </si>
  <si>
    <t>RSGRPID</t>
  </si>
  <si>
    <t>RSREFID</t>
  </si>
  <si>
    <t>内部或外部的肿瘤/病灶标识</t>
  </si>
  <si>
    <t>RSSPID</t>
  </si>
  <si>
    <t>申办者定义的参考编码。</t>
  </si>
  <si>
    <t>RSLNKID</t>
  </si>
  <si>
    <t>可有</t>
    <phoneticPr fontId="5" type="noConversion"/>
  </si>
  <si>
    <t>RSLNKGRP</t>
  </si>
  <si>
    <t>='RECIST 1.1'</t>
    <phoneticPr fontId="5" type="noConversion"/>
  </si>
  <si>
    <t>原始接收、采集或者计算的肿瘤反应评估的结果。</t>
    <phoneticPr fontId="5" type="noConversion"/>
  </si>
  <si>
    <t>RSORRES</t>
    <phoneticPr fontId="5" type="noConversion"/>
  </si>
  <si>
    <t>CRF</t>
    <phoneticPr fontId="5" type="noConversion"/>
  </si>
  <si>
    <t>RSREASND</t>
  </si>
  <si>
    <t>RSNAM</t>
  </si>
  <si>
    <t>Char</t>
    <phoneticPr fontId="5" type="noConversion"/>
  </si>
  <si>
    <t>RSEVALID</t>
    <phoneticPr fontId="5" type="noConversion"/>
  </si>
  <si>
    <t>RSACPTFL</t>
    <phoneticPr fontId="5" type="noConversion"/>
  </si>
  <si>
    <t>记录接受标帜</t>
  </si>
  <si>
    <t>Char</t>
    <phoneticPr fontId="5" type="noConversion"/>
  </si>
  <si>
    <t>1. 方案定义的临床访视描述。 2. 可作为 VISITNUM 和/或 VISITDY 的补充</t>
  </si>
  <si>
    <t>时期</t>
    <phoneticPr fontId="5" type="noConversion"/>
  </si>
  <si>
    <t>检查日</t>
    <phoneticPr fontId="5" type="noConversion"/>
  </si>
  <si>
    <t>与受试者所被分配组内的计划元素序列相关联元素的时段</t>
    <phoneticPr fontId="39" type="noConversion"/>
  </si>
  <si>
    <t>SC</t>
    <phoneticPr fontId="5" type="noConversion"/>
  </si>
  <si>
    <t>SCSEQ</t>
    <phoneticPr fontId="5" type="noConversion"/>
  </si>
  <si>
    <t>SCGRPID</t>
    <phoneticPr fontId="5" type="noConversion"/>
  </si>
  <si>
    <t>用来关联域内同一个受试者的一组相关记录</t>
    <phoneticPr fontId="5" type="noConversion"/>
  </si>
  <si>
    <t>SCSPID</t>
    <phoneticPr fontId="5" type="noConversion"/>
  </si>
  <si>
    <t>SCTESTCD</t>
  </si>
  <si>
    <t>受试者特征简称</t>
    <phoneticPr fontId="5" type="noConversion"/>
  </si>
  <si>
    <t>SCTEST</t>
  </si>
  <si>
    <t>受试者特征</t>
  </si>
  <si>
    <t>SCCAT</t>
  </si>
  <si>
    <t>用以定义相关记录的分类。</t>
    <phoneticPr fontId="5" type="noConversion"/>
  </si>
  <si>
    <t>SCSCAT</t>
  </si>
  <si>
    <t>受试者特征的进一步分类。</t>
  </si>
  <si>
    <t>SCORRES</t>
  </si>
  <si>
    <t>原始接收或采集的受试者特征的结果。</t>
  </si>
  <si>
    <t>SCORRESU</t>
    <phoneticPr fontId="5" type="noConversion"/>
  </si>
  <si>
    <t>采集数据的原始单位。SCORRES的单位。</t>
    <phoneticPr fontId="5" type="noConversion"/>
  </si>
  <si>
    <t>SCSTRESC</t>
    <phoneticPr fontId="5" type="noConversion"/>
  </si>
  <si>
    <t>SCSTRESN</t>
  </si>
  <si>
    <t>SCSTRESU</t>
  </si>
  <si>
    <t>用于SCSTRESC或SCSTRESN的标准化单位。</t>
    <phoneticPr fontId="5" type="noConversion"/>
  </si>
  <si>
    <t>SCSTAT</t>
  </si>
  <si>
    <t>SCREASND</t>
  </si>
  <si>
    <t>SCDTC</t>
  </si>
  <si>
    <t>SCDY</t>
  </si>
  <si>
    <t>变量类型</t>
    <phoneticPr fontId="5" type="noConversion"/>
  </si>
  <si>
    <t>SDTM 数据集结构:</t>
    <phoneticPr fontId="5" type="noConversion"/>
  </si>
  <si>
    <t>程序名称:</t>
    <phoneticPr fontId="5" type="noConversion"/>
  </si>
  <si>
    <t>关键变量:</t>
    <phoneticPr fontId="5" type="noConversion"/>
  </si>
  <si>
    <t>必需</t>
    <phoneticPr fontId="5" type="noConversion"/>
  </si>
  <si>
    <t>研究的唯一标识符</t>
    <phoneticPr fontId="5" type="noConversion"/>
  </si>
  <si>
    <t>SR</t>
  </si>
  <si>
    <t>SRSEQ</t>
  </si>
  <si>
    <t>序号</t>
    <phoneticPr fontId="5" type="noConversion"/>
  </si>
  <si>
    <t>Num</t>
    <phoneticPr fontId="5" type="noConversion"/>
  </si>
  <si>
    <t>SDTM</t>
    <phoneticPr fontId="5" type="noConversion"/>
  </si>
  <si>
    <t>SRGRPID</t>
  </si>
  <si>
    <t>组合ID</t>
    <phoneticPr fontId="5" type="noConversion"/>
  </si>
  <si>
    <t>SRREFID</t>
  </si>
  <si>
    <t>Char</t>
    <phoneticPr fontId="5" type="noConversion"/>
  </si>
  <si>
    <t>可有</t>
    <phoneticPr fontId="5" type="noConversion"/>
  </si>
  <si>
    <t>SDTM</t>
    <phoneticPr fontId="5" type="noConversion"/>
  </si>
  <si>
    <t>SRSPID</t>
  </si>
  <si>
    <t>自定义标识符</t>
    <phoneticPr fontId="5" type="noConversion"/>
  </si>
  <si>
    <t>Char</t>
    <phoneticPr fontId="5" type="noConversion"/>
  </si>
  <si>
    <t>SDTM</t>
    <phoneticPr fontId="5" type="noConversion"/>
  </si>
  <si>
    <t>申办者定义的标识符</t>
    <phoneticPr fontId="5" type="noConversion"/>
  </si>
  <si>
    <t>SRTESTCD</t>
  </si>
  <si>
    <t>检测项简称</t>
    <phoneticPr fontId="5" type="noConversion"/>
  </si>
  <si>
    <t>Char</t>
    <phoneticPr fontId="5" type="noConversion"/>
  </si>
  <si>
    <t>*</t>
    <phoneticPr fontId="5" type="noConversion"/>
  </si>
  <si>
    <t>SRTEST</t>
  </si>
  <si>
    <t>检测项名称</t>
    <phoneticPr fontId="5" type="noConversion"/>
  </si>
  <si>
    <t>必需</t>
    <phoneticPr fontId="5" type="noConversion"/>
  </si>
  <si>
    <t>SDTM</t>
    <phoneticPr fontId="5" type="noConversion"/>
  </si>
  <si>
    <t>SROBJ</t>
  </si>
  <si>
    <t>SRCAT</t>
  </si>
  <si>
    <t>可有</t>
    <phoneticPr fontId="5" type="noConversion"/>
  </si>
  <si>
    <t>用于定义受试者之间的主题变量值的类别</t>
  </si>
  <si>
    <t>SRSCAT</t>
    <phoneticPr fontId="5" type="noConversion"/>
  </si>
  <si>
    <t>可有</t>
    <phoneticPr fontId="5" type="noConversion"/>
  </si>
  <si>
    <t>SRCAT值的进一步分类。</t>
    <phoneticPr fontId="5" type="noConversion"/>
  </si>
  <si>
    <t>SRORRES</t>
  </si>
  <si>
    <t>期望</t>
    <phoneticPr fontId="5" type="noConversion"/>
  </si>
  <si>
    <t>SRORRESU</t>
  </si>
  <si>
    <t>数据采集的原始单位。SRORRES的单位。例如:mm。</t>
    <phoneticPr fontId="5" type="noConversion"/>
  </si>
  <si>
    <t>SRSTRESC</t>
    <phoneticPr fontId="5" type="noConversion"/>
  </si>
  <si>
    <t>期望</t>
    <phoneticPr fontId="5" type="noConversion"/>
  </si>
  <si>
    <t>SRSTRESN</t>
  </si>
  <si>
    <t>Num</t>
    <phoneticPr fontId="5" type="noConversion"/>
  </si>
  <si>
    <t>SRSTRESU</t>
  </si>
  <si>
    <t>Char</t>
    <phoneticPr fontId="5" type="noConversion"/>
  </si>
  <si>
    <t>用于SRSTRESC和SRSTRESN的标准化单位, 如: mm。</t>
    <phoneticPr fontId="5" type="noConversion"/>
  </si>
  <si>
    <t>SRSTAT</t>
  </si>
  <si>
    <t>SRREASND</t>
    <phoneticPr fontId="5" type="noConversion"/>
  </si>
  <si>
    <t>SRNAM</t>
    <phoneticPr fontId="5" type="noConversion"/>
  </si>
  <si>
    <t>实验室/供应商名称</t>
    <phoneticPr fontId="5" type="noConversion"/>
  </si>
  <si>
    <t>SDTM</t>
    <phoneticPr fontId="5" type="noConversion"/>
  </si>
  <si>
    <t>提供检测结果的实验室或供应商名称或标识符。</t>
  </si>
  <si>
    <t>SRSPEC</t>
    <phoneticPr fontId="5" type="noConversion"/>
  </si>
  <si>
    <t>样本类型</t>
  </si>
  <si>
    <t>SRLOC</t>
    <phoneticPr fontId="5" type="noConversion"/>
  </si>
  <si>
    <t>测量结果采集的相关部位。</t>
  </si>
  <si>
    <t>SRLAT</t>
    <phoneticPr fontId="5" type="noConversion"/>
  </si>
  <si>
    <t>SRMETHOD</t>
    <phoneticPr fontId="5" type="noConversion"/>
  </si>
  <si>
    <t>SREVAL</t>
  </si>
  <si>
    <t>1.方案定义的临床访视描述。2.可作为VISITNUM和/或VISITDY的补充</t>
    <phoneticPr fontId="5" type="noConversion"/>
  </si>
  <si>
    <t>计划访视日</t>
    <phoneticPr fontId="5" type="noConversion"/>
  </si>
  <si>
    <t>采集日期/时间</t>
    <phoneticPr fontId="5" type="noConversion"/>
  </si>
  <si>
    <t>SRDY</t>
  </si>
  <si>
    <t>SRTPT</t>
  </si>
  <si>
    <t>计划时点名称</t>
    <phoneticPr fontId="5" type="noConversion"/>
  </si>
  <si>
    <t>SRTPTNUM</t>
  </si>
  <si>
    <t>计划时点编号</t>
    <phoneticPr fontId="5" type="noConversion"/>
  </si>
  <si>
    <t>SRTPT的数值型以便排序</t>
    <phoneticPr fontId="5" type="noConversion"/>
  </si>
  <si>
    <t>SRELTM</t>
  </si>
  <si>
    <t>距离参照时点计划时间</t>
    <phoneticPr fontId="5" type="noConversion"/>
  </si>
  <si>
    <t>SRTPTREF</t>
  </si>
  <si>
    <t>SRRFTDTC</t>
  </si>
  <si>
    <t>参照时点日期/时间</t>
    <phoneticPr fontId="5" type="noConversion"/>
  </si>
  <si>
    <t>参照时点的日期/时间,SRTPTREF。</t>
    <phoneticPr fontId="5" type="noConversion"/>
  </si>
  <si>
    <t>受控术语或格式</t>
    <phoneticPr fontId="5" type="noConversion"/>
  </si>
  <si>
    <t>SRDTC</t>
    <phoneticPr fontId="73" type="noConversion"/>
  </si>
  <si>
    <t>SU</t>
    <phoneticPr fontId="5" type="noConversion"/>
  </si>
  <si>
    <t>在一个产品的所有研究和递交中唯一的识别一个受试者的编号。</t>
    <phoneticPr fontId="5" type="noConversion"/>
  </si>
  <si>
    <t>SUGRPID</t>
  </si>
  <si>
    <t>SUSPID</t>
  </si>
  <si>
    <t>嗜好品报告名称</t>
    <phoneticPr fontId="5" type="noConversion"/>
  </si>
  <si>
    <t>SUMODIFY</t>
  </si>
  <si>
    <t>修正词</t>
  </si>
  <si>
    <t>SUDECOD</t>
  </si>
  <si>
    <t>SUCAT</t>
  </si>
  <si>
    <t>SUSCAT</t>
  </si>
  <si>
    <t>SUPRESP</t>
    <phoneticPr fontId="5" type="noConversion"/>
  </si>
  <si>
    <t>SUOCCUR</t>
    <phoneticPr fontId="5" type="noConversion"/>
  </si>
  <si>
    <t>SUSTAT</t>
  </si>
  <si>
    <t>SUREASND</t>
  </si>
  <si>
    <t>SUCLAS</t>
  </si>
  <si>
    <t>SUCLASCD</t>
  </si>
  <si>
    <t>归类编码</t>
    <phoneticPr fontId="5" type="noConversion"/>
  </si>
  <si>
    <t>SUCLAS相应的代码。可从编码中获得。</t>
    <phoneticPr fontId="5" type="noConversion"/>
  </si>
  <si>
    <t>SUDOSE</t>
  </si>
  <si>
    <t>SUDOSTXT</t>
  </si>
  <si>
    <t>单次用量描述</t>
    <phoneticPr fontId="5" type="noConversion"/>
  </si>
  <si>
    <t>SUDOSU</t>
  </si>
  <si>
    <t>用量单位</t>
    <phoneticPr fontId="5" type="noConversion"/>
  </si>
  <si>
    <t>Char</t>
    <phoneticPr fontId="5" type="noConversion"/>
  </si>
  <si>
    <t>SUDOSFRM</t>
  </si>
  <si>
    <t>SUDOSFRQ</t>
  </si>
  <si>
    <t>(FREQ)</t>
  </si>
  <si>
    <t>SUDOSTOT</t>
  </si>
  <si>
    <t>每日总用量</t>
    <phoneticPr fontId="5" type="noConversion"/>
  </si>
  <si>
    <t>Num</t>
    <phoneticPr fontId="5" type="noConversion"/>
  </si>
  <si>
    <t>SUROUTE</t>
  </si>
  <si>
    <t>使用途径</t>
    <phoneticPr fontId="5" type="noConversion"/>
  </si>
  <si>
    <t>(ROUTE)</t>
  </si>
  <si>
    <t>SDTM</t>
    <phoneticPr fontId="5" type="noConversion"/>
  </si>
  <si>
    <t>SUSTDTC</t>
  </si>
  <si>
    <t>SUENDTC</t>
  </si>
  <si>
    <t>可有</t>
    <phoneticPr fontId="5" type="noConversion"/>
  </si>
  <si>
    <t>SUSTDY</t>
  </si>
  <si>
    <t>与申办方定义的RFSTDTC相关的开始嗜好品使用的研究日。</t>
    <phoneticPr fontId="5" type="noConversion"/>
  </si>
  <si>
    <t>SUENDY</t>
  </si>
  <si>
    <t>与申办方定义的RFSTDTC相对的结束嗜好品使用的研究日。</t>
    <phoneticPr fontId="5" type="noConversion"/>
  </si>
  <si>
    <t>SUDUR</t>
  </si>
  <si>
    <t>SUSTRF</t>
  </si>
  <si>
    <t>开始时间-相对参照区间</t>
    <phoneticPr fontId="5" type="noConversion"/>
  </si>
  <si>
    <t>SUENRF</t>
    <phoneticPr fontId="5" type="noConversion"/>
  </si>
  <si>
    <t>CRF Page 14</t>
    <phoneticPr fontId="5" type="noConversion"/>
  </si>
  <si>
    <t>SUSTRTPT</t>
    <phoneticPr fontId="5" type="noConversion"/>
  </si>
  <si>
    <t>确定嗜好品的使用是在变量SUSTTPT定义的参照时间点之前或之后。</t>
    <phoneticPr fontId="5" type="noConversion"/>
  </si>
  <si>
    <t>SUSTTPT</t>
  </si>
  <si>
    <t>SUENRTPT</t>
  </si>
  <si>
    <t>确定嗜好品的使用是在变量SUENTPT定义的参照时间点之前或之后。</t>
    <phoneticPr fontId="5" type="noConversion"/>
  </si>
  <si>
    <t>SUENTPT</t>
  </si>
  <si>
    <t>="之前" 如果SU.SUDSTXT="1";
="持续" 如果SU.SUDSTXT"="2".</t>
    <phoneticPr fontId="5" type="noConversion"/>
  </si>
  <si>
    <t>TS</t>
    <phoneticPr fontId="73" type="noConversion"/>
  </si>
  <si>
    <t>TSSEQ</t>
    <phoneticPr fontId="73" type="noConversion"/>
  </si>
  <si>
    <t>TSGRPID</t>
    <phoneticPr fontId="73" type="noConversion"/>
  </si>
  <si>
    <t>TSPARMCD</t>
    <phoneticPr fontId="73" type="noConversion"/>
  </si>
  <si>
    <t>试验概要参数简称</t>
    <phoneticPr fontId="5" type="noConversion"/>
  </si>
  <si>
    <t>TSPARM</t>
    <phoneticPr fontId="73" type="noConversion"/>
  </si>
  <si>
    <t>试验概要参数</t>
    <phoneticPr fontId="5" type="noConversion"/>
  </si>
  <si>
    <t>TSVAL</t>
    <phoneticPr fontId="73" type="noConversion"/>
  </si>
  <si>
    <t>参数值</t>
    <phoneticPr fontId="5" type="noConversion"/>
  </si>
  <si>
    <t>TSVALNF</t>
    <phoneticPr fontId="5" type="noConversion"/>
  </si>
  <si>
    <t xml:space="preserve">参数空值原因说明
</t>
    <phoneticPr fontId="5" type="noConversion"/>
  </si>
  <si>
    <t>TSPARAM空值的原因说明,仅当TSVAL为空的时候赋值。</t>
    <phoneticPr fontId="5" type="noConversion"/>
  </si>
  <si>
    <t>TSVALCD</t>
    <phoneticPr fontId="5" type="noConversion"/>
  </si>
  <si>
    <t xml:space="preserve">参数值编码
</t>
    <phoneticPr fontId="5" type="noConversion"/>
  </si>
  <si>
    <t>TSVCDREF</t>
    <phoneticPr fontId="5" type="noConversion"/>
  </si>
  <si>
    <t xml:space="preserve">参考术语集名称
</t>
    <phoneticPr fontId="5" type="noConversion"/>
  </si>
  <si>
    <t>TSVCDVER</t>
    <phoneticPr fontId="5" type="noConversion"/>
  </si>
  <si>
    <t xml:space="preserve">参考术语集版本
</t>
    <phoneticPr fontId="5" type="noConversion"/>
  </si>
  <si>
    <t>TV</t>
    <phoneticPr fontId="73" type="noConversion"/>
  </si>
  <si>
    <t>1. 方案定义的临床访视描述。2. 可作为VISITNUM和/或VISITDY 的补充</t>
    <phoneticPr fontId="5" type="noConversion"/>
  </si>
  <si>
    <t>计划访视日</t>
    <phoneticPr fontId="73" type="noConversion"/>
  </si>
  <si>
    <t>基于人口学数据中RFSTDTC的计划访视研究日</t>
    <phoneticPr fontId="5" type="noConversion"/>
  </si>
  <si>
    <t>*</t>
    <phoneticPr fontId="73" type="noConversion"/>
  </si>
  <si>
    <t>期望</t>
    <phoneticPr fontId="5" type="noConversion"/>
  </si>
  <si>
    <t>计划分组描述</t>
    <phoneticPr fontId="73" type="noConversion"/>
  </si>
  <si>
    <t>TVSTRL</t>
  </si>
  <si>
    <t>访视开始规则</t>
    <phoneticPr fontId="73" type="noConversion"/>
  </si>
  <si>
    <t>描述何时访视开始的规则及其与元素顺序的关系。</t>
    <phoneticPr fontId="5" type="noConversion"/>
  </si>
  <si>
    <t>TVENRL</t>
  </si>
  <si>
    <t>访视结束规则</t>
    <phoneticPr fontId="73" type="noConversion"/>
  </si>
  <si>
    <t>描述何时访视结束的规则及其与元素顺序的关系。</t>
    <phoneticPr fontId="5" type="noConversion"/>
  </si>
  <si>
    <t>定义注释</t>
    <phoneticPr fontId="5" type="noConversion"/>
  </si>
  <si>
    <t>Char</t>
    <phoneticPr fontId="73" type="noConversion"/>
  </si>
  <si>
    <t>Num</t>
    <phoneticPr fontId="73" type="noConversion"/>
  </si>
  <si>
    <t>DA</t>
    <phoneticPr fontId="73" type="noConversion"/>
  </si>
  <si>
    <t>DASEQ</t>
    <phoneticPr fontId="73" type="noConversion"/>
  </si>
  <si>
    <t>DAGRPID</t>
    <phoneticPr fontId="73" type="noConversion"/>
  </si>
  <si>
    <t>DAREFID</t>
    <phoneticPr fontId="73" type="noConversion"/>
  </si>
  <si>
    <t>DASPID</t>
    <phoneticPr fontId="73" type="noConversion"/>
  </si>
  <si>
    <t>DATESTCD</t>
    <phoneticPr fontId="73" type="noConversion"/>
  </si>
  <si>
    <t>DATEST</t>
    <phoneticPr fontId="73" type="noConversion"/>
  </si>
  <si>
    <t>DACAT</t>
    <phoneticPr fontId="73" type="noConversion"/>
  </si>
  <si>
    <t>DASCAT</t>
    <phoneticPr fontId="73" type="noConversion"/>
  </si>
  <si>
    <t>DAORRES</t>
    <phoneticPr fontId="73" type="noConversion"/>
  </si>
  <si>
    <t>DAORRESU</t>
    <phoneticPr fontId="73" type="noConversion"/>
  </si>
  <si>
    <t>DASTRESC</t>
    <phoneticPr fontId="73" type="noConversion"/>
  </si>
  <si>
    <t>DASTRESN</t>
    <phoneticPr fontId="73" type="noConversion"/>
  </si>
  <si>
    <t>DASTRESU</t>
    <phoneticPr fontId="73" type="noConversion"/>
  </si>
  <si>
    <t>DASTAT</t>
    <phoneticPr fontId="73" type="noConversion"/>
  </si>
  <si>
    <t>DAREASND</t>
    <phoneticPr fontId="73" type="noConversion"/>
  </si>
  <si>
    <t>VISITNUM</t>
    <phoneticPr fontId="73" type="noConversion"/>
  </si>
  <si>
    <t>VISIT</t>
    <phoneticPr fontId="73" type="noConversion"/>
  </si>
  <si>
    <t>VISITDY</t>
    <phoneticPr fontId="73" type="noConversion"/>
  </si>
  <si>
    <t>DADTC</t>
    <phoneticPr fontId="73" type="noConversion"/>
  </si>
  <si>
    <t>DADY</t>
    <phoneticPr fontId="73" type="noConversion"/>
  </si>
  <si>
    <t>两字符域名缩写。</t>
    <phoneticPr fontId="73" type="noConversion"/>
  </si>
  <si>
    <t>用于定义一组相关记录的进一步分类。</t>
    <phoneticPr fontId="73" type="noConversion"/>
  </si>
  <si>
    <t>原始接收或采集的药物收发评估的结果。</t>
    <phoneticPr fontId="73" type="noConversion"/>
  </si>
  <si>
    <t>DAORRES的单位。</t>
    <phoneticPr fontId="73" type="noConversion"/>
  </si>
  <si>
    <t>用于DASTRESC和DASTRESN的标准化单位。</t>
    <phoneticPr fontId="73" type="noConversion"/>
  </si>
  <si>
    <t>访视编号</t>
    <phoneticPr fontId="73" type="noConversion"/>
  </si>
  <si>
    <t>1.方案定义的临床访视描述 。2.可作为VISITNUM和/或VISITDY的补充。</t>
    <phoneticPr fontId="73" type="noConversion"/>
  </si>
  <si>
    <t>基于人口学数据中RFTDTC的计划访视研究日。</t>
    <phoneticPr fontId="73" type="noConversion"/>
  </si>
  <si>
    <t>访视名称</t>
    <phoneticPr fontId="73" type="noConversion"/>
  </si>
  <si>
    <t>变量标签</t>
    <phoneticPr fontId="5" type="noConversion"/>
  </si>
  <si>
    <t>研究标识符</t>
    <phoneticPr fontId="73" type="noConversion"/>
  </si>
  <si>
    <t>研究的唯一标识符。</t>
    <phoneticPr fontId="73" type="noConversion"/>
  </si>
  <si>
    <t>组合ID</t>
    <phoneticPr fontId="73" type="noConversion"/>
  </si>
  <si>
    <t>用来关联域内同一个受试者的一组相关记录。</t>
    <phoneticPr fontId="73" type="noConversion"/>
  </si>
  <si>
    <t>必需</t>
    <phoneticPr fontId="5" type="noConversion"/>
  </si>
  <si>
    <t>QL1706-101</t>
    <phoneticPr fontId="5" type="noConversion"/>
  </si>
  <si>
    <t>域名缩写</t>
    <phoneticPr fontId="5" type="noConversion"/>
  </si>
  <si>
    <t>EG</t>
    <phoneticPr fontId="5" type="noConversion"/>
  </si>
  <si>
    <t>必需</t>
    <phoneticPr fontId="5" type="noConversion"/>
  </si>
  <si>
    <t>两字符域名缩写</t>
    <phoneticPr fontId="5" type="noConversion"/>
  </si>
  <si>
    <t>受试者唯一标识符</t>
    <phoneticPr fontId="5" type="noConversion"/>
  </si>
  <si>
    <t>必需</t>
    <phoneticPr fontId="5" type="noConversion"/>
  </si>
  <si>
    <t>EGSEQ</t>
    <phoneticPr fontId="7" type="noConversion"/>
  </si>
  <si>
    <t>EGGRPID</t>
    <phoneticPr fontId="5" type="noConversion"/>
  </si>
  <si>
    <t>Char</t>
    <phoneticPr fontId="5" type="noConversion"/>
  </si>
  <si>
    <t>EGREFID</t>
    <phoneticPr fontId="5" type="noConversion"/>
  </si>
  <si>
    <t>EGSPID</t>
    <phoneticPr fontId="5" type="noConversion"/>
  </si>
  <si>
    <t>自定义标识符</t>
    <phoneticPr fontId="5" type="noConversion"/>
  </si>
  <si>
    <t>检查项简称</t>
    <phoneticPr fontId="7" type="noConversion"/>
  </si>
  <si>
    <t>检查项名称</t>
    <phoneticPr fontId="7" type="noConversion"/>
  </si>
  <si>
    <t>EGCAT</t>
    <phoneticPr fontId="5" type="noConversion"/>
  </si>
  <si>
    <t>EGSCAT</t>
    <phoneticPr fontId="5" type="noConversion"/>
  </si>
  <si>
    <t>EGPOS</t>
    <phoneticPr fontId="5" type="noConversion"/>
  </si>
  <si>
    <t>体位</t>
    <phoneticPr fontId="5" type="noConversion"/>
  </si>
  <si>
    <t>EGREASND</t>
    <phoneticPr fontId="5" type="noConversion"/>
  </si>
  <si>
    <t>EGXFN</t>
    <phoneticPr fontId="5" type="noConversion"/>
  </si>
  <si>
    <t>EGNAM</t>
    <phoneticPr fontId="5" type="noConversion"/>
  </si>
  <si>
    <t>EGLEAD</t>
    <phoneticPr fontId="5" type="noConversion"/>
  </si>
  <si>
    <t>导联</t>
    <phoneticPr fontId="5" type="noConversion"/>
  </si>
  <si>
    <t>EGMETHOD</t>
    <phoneticPr fontId="5" type="noConversion"/>
  </si>
  <si>
    <t>EGBLFL</t>
    <phoneticPr fontId="7" type="noConversion"/>
  </si>
  <si>
    <t>EGDRVFL</t>
    <phoneticPr fontId="5" type="noConversion"/>
  </si>
  <si>
    <t>衍生标帜</t>
    <phoneticPr fontId="5" type="noConversion"/>
  </si>
  <si>
    <t>EGEVAL</t>
    <phoneticPr fontId="5" type="noConversion"/>
  </si>
  <si>
    <t>心电图的日期。</t>
    <phoneticPr fontId="5" type="noConversion"/>
  </si>
  <si>
    <t>检查日</t>
    <phoneticPr fontId="5" type="noConversion"/>
  </si>
  <si>
    <t>EGTPT</t>
    <phoneticPr fontId="5" type="noConversion"/>
  </si>
  <si>
    <t>EGTPTNUM</t>
    <phoneticPr fontId="5" type="noConversion"/>
  </si>
  <si>
    <t>计划时间点编号</t>
    <phoneticPr fontId="5" type="noConversion"/>
  </si>
  <si>
    <t>EGELTM</t>
    <phoneticPr fontId="5" type="noConversion"/>
  </si>
  <si>
    <t>EGTPTREF</t>
    <phoneticPr fontId="5" type="noConversion"/>
  </si>
  <si>
    <t>参照时点</t>
    <phoneticPr fontId="5" type="noConversion"/>
  </si>
  <si>
    <t>EGRFTDTC</t>
    <phoneticPr fontId="5" type="noConversion"/>
  </si>
  <si>
    <t>检查序号</t>
    <phoneticPr fontId="5" type="noConversion"/>
  </si>
  <si>
    <t>临床意义异常描述</t>
    <phoneticPr fontId="5" type="noConversion"/>
  </si>
  <si>
    <t>EGCOM</t>
    <phoneticPr fontId="5" type="noConversion"/>
  </si>
  <si>
    <t>心电图的进一步分类。</t>
    <phoneticPr fontId="5" type="noConversion"/>
  </si>
  <si>
    <t>如果是给药前的最后一次非空测量则 EGBLFL ="是";</t>
    <phoneticPr fontId="7" type="noConversion"/>
  </si>
  <si>
    <t>1.方案定义的临床访视描述。2.可作为VISITNUM和/或VISITDY的补充。</t>
    <phoneticPr fontId="5" type="noConversion"/>
  </si>
  <si>
    <t>基于人口学数据中 RFSTDTC的计划访视研究日</t>
    <phoneticPr fontId="5" type="noConversion"/>
  </si>
  <si>
    <t>应用于EGSTRESC和EGSTRESN的标准化单位。</t>
    <phoneticPr fontId="5" type="noConversion"/>
  </si>
  <si>
    <t>外部心电图波形文件的名称和路径。</t>
    <phoneticPr fontId="5" type="noConversion"/>
  </si>
  <si>
    <t>参照时点EGTPTREF的日期/时间。</t>
    <phoneticPr fontId="5" type="noConversion"/>
  </si>
  <si>
    <t>同一产品的所有申请或递交的研究中受试者的唯一标识符。</t>
    <phoneticPr fontId="5" type="noConversion"/>
  </si>
  <si>
    <t>DOMAIN</t>
    <phoneticPr fontId="73" type="noConversion"/>
  </si>
  <si>
    <t>HO</t>
    <phoneticPr fontId="73" type="noConversion"/>
  </si>
  <si>
    <t>HOSEQ</t>
    <phoneticPr fontId="73" type="noConversion"/>
  </si>
  <si>
    <t>Num</t>
    <phoneticPr fontId="73" type="noConversion"/>
  </si>
  <si>
    <t>HOGRPID</t>
    <phoneticPr fontId="73" type="noConversion"/>
  </si>
  <si>
    <t>Char</t>
    <phoneticPr fontId="73" type="noConversion"/>
  </si>
  <si>
    <t>HOREFID</t>
    <phoneticPr fontId="73" type="noConversion"/>
  </si>
  <si>
    <t>SDTM</t>
    <phoneticPr fontId="73" type="noConversion"/>
  </si>
  <si>
    <t>HOSPID</t>
  </si>
  <si>
    <t>HOTERM</t>
  </si>
  <si>
    <t>SDTM</t>
    <phoneticPr fontId="73" type="noConversion"/>
  </si>
  <si>
    <t xml:space="preserve">HODECOD </t>
  </si>
  <si>
    <t xml:space="preserve">HOCAT </t>
    <phoneticPr fontId="73" type="noConversion"/>
  </si>
  <si>
    <t>Char</t>
    <phoneticPr fontId="73" type="noConversion"/>
  </si>
  <si>
    <t>HOSCAT</t>
    <phoneticPr fontId="73" type="noConversion"/>
  </si>
  <si>
    <t xml:space="preserve">HOPRESP </t>
    <phoneticPr fontId="73" type="noConversion"/>
  </si>
  <si>
    <t xml:space="preserve">HOOCCUR </t>
    <phoneticPr fontId="73" type="noConversion"/>
  </si>
  <si>
    <t xml:space="preserve">HOSTAT </t>
    <phoneticPr fontId="73" type="noConversion"/>
  </si>
  <si>
    <t>HOREASND</t>
    <phoneticPr fontId="73" type="noConversion"/>
  </si>
  <si>
    <t xml:space="preserve">HODTC </t>
    <phoneticPr fontId="73" type="noConversion"/>
  </si>
  <si>
    <t>ISO 8601</t>
    <phoneticPr fontId="73" type="noConversion"/>
  </si>
  <si>
    <t xml:space="preserve">HOSTDTC </t>
    <phoneticPr fontId="73" type="noConversion"/>
  </si>
  <si>
    <t>ISO 8601</t>
    <phoneticPr fontId="73" type="noConversion"/>
  </si>
  <si>
    <t>HOENDTC</t>
    <phoneticPr fontId="73" type="noConversion"/>
  </si>
  <si>
    <t xml:space="preserve">HODY </t>
    <phoneticPr fontId="73" type="noConversion"/>
  </si>
  <si>
    <t xml:space="preserve">HOSTDY </t>
    <phoneticPr fontId="73" type="noConversion"/>
  </si>
  <si>
    <t>HOENDY</t>
    <phoneticPr fontId="73" type="noConversion"/>
  </si>
  <si>
    <t xml:space="preserve">HODUR </t>
    <phoneticPr fontId="73" type="noConversion"/>
  </si>
  <si>
    <t>HOSTRTPT</t>
    <phoneticPr fontId="73" type="noConversion"/>
  </si>
  <si>
    <t xml:space="preserve">HOSTTPT </t>
    <phoneticPr fontId="73" type="noConversion"/>
  </si>
  <si>
    <t>开始时间的参照时点</t>
    <phoneticPr fontId="73" type="noConversion"/>
  </si>
  <si>
    <t>HOENRTPT</t>
    <phoneticPr fontId="73" type="noConversion"/>
  </si>
  <si>
    <t xml:space="preserve">HOENTPT </t>
    <phoneticPr fontId="73" type="noConversion"/>
  </si>
  <si>
    <t>内部或外部就诊标识符。</t>
    <phoneticPr fontId="73" type="noConversion"/>
  </si>
  <si>
    <t>就诊事件报告名称</t>
  </si>
  <si>
    <t xml:space="preserve">标准化名称 </t>
  </si>
  <si>
    <t xml:space="preserve">类别 </t>
  </si>
  <si>
    <t>采集医疗保健的日期和时间。</t>
    <phoneticPr fontId="73" type="noConversion"/>
  </si>
  <si>
    <t xml:space="preserve">开始日期/时间 </t>
    <phoneticPr fontId="73" type="noConversion"/>
  </si>
  <si>
    <t xml:space="preserve">结束日期/时间 </t>
    <phoneticPr fontId="73" type="noConversion"/>
  </si>
  <si>
    <t xml:space="preserve">开始日 </t>
  </si>
  <si>
    <t>持续时间</t>
    <phoneticPr fontId="73" type="noConversion"/>
  </si>
  <si>
    <t>标识观测的开始是在由申办者定义在变量--STTPT中的参照时间点之前或之后。</t>
    <phoneticPr fontId="73" type="noConversion"/>
  </si>
  <si>
    <t>可有</t>
    <phoneticPr fontId="73" type="noConversion"/>
  </si>
  <si>
    <t>就诊事件的描述或预先打印在CRF上的就诊术语。</t>
    <phoneticPr fontId="73" type="noConversion"/>
  </si>
  <si>
    <t>用于定义主题变量值的分类。</t>
    <phoneticPr fontId="73" type="noConversion"/>
  </si>
  <si>
    <t xml:space="preserve">采集日 </t>
    <phoneticPr fontId="73" type="noConversion"/>
  </si>
  <si>
    <t xml:space="preserve">结束时间-相对参照时点 </t>
    <phoneticPr fontId="73" type="noConversion"/>
  </si>
  <si>
    <t>采集日期/时间</t>
    <phoneticPr fontId="73" type="noConversion"/>
  </si>
  <si>
    <t xml:space="preserve">结束日 </t>
    <phoneticPr fontId="73" type="noConversion"/>
  </si>
  <si>
    <t>定义注释</t>
    <phoneticPr fontId="5" type="noConversion"/>
  </si>
  <si>
    <t>可有</t>
    <phoneticPr fontId="73" type="noConversion"/>
  </si>
  <si>
    <t>必需</t>
    <phoneticPr fontId="73" type="noConversion"/>
  </si>
  <si>
    <t xml:space="preserve">数据来源: </t>
    <phoneticPr fontId="5" type="noConversion"/>
  </si>
  <si>
    <t>研究标识符</t>
    <phoneticPr fontId="73" type="noConversion"/>
  </si>
  <si>
    <t>必需</t>
    <phoneticPr fontId="73" type="noConversion"/>
  </si>
  <si>
    <t>研究的唯一标识符。</t>
    <phoneticPr fontId="73" type="noConversion"/>
  </si>
  <si>
    <t>受试者唯一标识符</t>
    <phoneticPr fontId="73" type="noConversion"/>
  </si>
  <si>
    <t>组合ID</t>
    <phoneticPr fontId="73" type="noConversion"/>
  </si>
  <si>
    <t>用来关联域内同一个受试者的一组相关记录。</t>
    <phoneticPr fontId="73" type="noConversion"/>
  </si>
  <si>
    <t>可有</t>
    <phoneticPr fontId="73" type="noConversion"/>
  </si>
  <si>
    <t xml:space="preserve">子类 </t>
    <phoneticPr fontId="73" type="noConversion"/>
  </si>
  <si>
    <t>HOCAT的进一步分类。</t>
    <phoneticPr fontId="73" type="noConversion"/>
  </si>
  <si>
    <t>是否发生</t>
    <phoneticPr fontId="73" type="noConversion"/>
  </si>
  <si>
    <t>未做状态</t>
    <phoneticPr fontId="73" type="noConversion"/>
  </si>
  <si>
    <t>这个状态是指预先定义在CRF上的就诊事件没有被回答。</t>
    <phoneticPr fontId="73" type="noConversion"/>
  </si>
  <si>
    <t>和申办方定义的RFSTDTC对应的事件采集的研究日。</t>
    <phoneticPr fontId="73" type="noConversion"/>
  </si>
  <si>
    <t>与申办者定义的RFSTDTC相关的开始就诊的研究日。</t>
    <phoneticPr fontId="73" type="noConversion"/>
  </si>
  <si>
    <t xml:space="preserve">开始时间-相对参照时点 </t>
    <phoneticPr fontId="73" type="noConversion"/>
  </si>
  <si>
    <t xml:space="preserve">结束时间的参照时点 </t>
    <phoneticPr fontId="73" type="noConversion"/>
  </si>
  <si>
    <t>IE</t>
    <phoneticPr fontId="5" type="noConversion"/>
  </si>
  <si>
    <t>IESCAT</t>
    <phoneticPr fontId="5" type="noConversion"/>
  </si>
  <si>
    <t>IESTRESC</t>
    <phoneticPr fontId="5" type="noConversion"/>
  </si>
  <si>
    <t>IEDTC</t>
  </si>
  <si>
    <t>IEDY</t>
  </si>
  <si>
    <t>Protocol</t>
    <phoneticPr fontId="5" type="noConversion"/>
  </si>
  <si>
    <t>IETEST4</t>
    <phoneticPr fontId="5" type="noConversion"/>
  </si>
  <si>
    <t>SDTM 版本:</t>
    <phoneticPr fontId="5" type="noConversion"/>
  </si>
  <si>
    <t>用来定义受试者间相关记录的种类。</t>
    <phoneticPr fontId="5" type="noConversion"/>
  </si>
  <si>
    <t>与IEORRES相同</t>
  </si>
  <si>
    <t>入选/排除标准结果的标准格式。</t>
    <phoneticPr fontId="5" type="noConversion"/>
  </si>
  <si>
    <t xml:space="preserve">可有 </t>
    <phoneticPr fontId="5" type="noConversion"/>
  </si>
  <si>
    <t>基于人口学数据中 RFSTDTC的计划访视研究日。</t>
    <phoneticPr fontId="5" type="noConversion"/>
  </si>
  <si>
    <t>根据Protocol保留标准的前201-400个字符</t>
    <phoneticPr fontId="5" type="noConversion"/>
  </si>
  <si>
    <t>根据Protocol保留标准的前601-800个字符</t>
    <phoneticPr fontId="5" type="noConversion"/>
  </si>
  <si>
    <t>研究的唯一标识符。</t>
    <phoneticPr fontId="5" type="noConversion"/>
  </si>
  <si>
    <t>入选/排除标准简称</t>
    <phoneticPr fontId="5" type="noConversion"/>
  </si>
  <si>
    <t>研究中的病人违背的入选或排除标准的字面描述。IETEST的值不能超过200个字符。</t>
    <phoneticPr fontId="5" type="noConversion"/>
  </si>
  <si>
    <t>标准化结果</t>
    <phoneticPr fontId="5" type="noConversion"/>
  </si>
  <si>
    <t>1. 方案定义的临床访视描述。 2. 可作为 VISITNUM 和/或 VISITDY的补充 。</t>
    <phoneticPr fontId="5" type="noConversion"/>
  </si>
  <si>
    <t>根据Protocol保留标准的前1-200个字符</t>
    <phoneticPr fontId="5" type="noConversion"/>
  </si>
  <si>
    <t>根据Protocol保留标准的前401-600个字符</t>
    <phoneticPr fontId="5" type="noConversion"/>
  </si>
  <si>
    <t>入选/排除标准 4</t>
    <phoneticPr fontId="5" type="noConversion"/>
  </si>
  <si>
    <t>LB</t>
    <phoneticPr fontId="5" type="noConversion"/>
  </si>
  <si>
    <t xml:space="preserve">LBGRPID </t>
    <phoneticPr fontId="5" type="noConversion"/>
  </si>
  <si>
    <t xml:space="preserve">LBREFID </t>
    <phoneticPr fontId="5" type="noConversion"/>
  </si>
  <si>
    <t>自定义标识符</t>
    <phoneticPr fontId="5" type="noConversion"/>
  </si>
  <si>
    <t>LBSCAT</t>
    <phoneticPr fontId="5" type="noConversion"/>
  </si>
  <si>
    <t>LBORNRLO</t>
    <phoneticPr fontId="5" type="noConversion"/>
  </si>
  <si>
    <t>LBORNRHI</t>
    <phoneticPr fontId="5" type="noConversion"/>
  </si>
  <si>
    <t>LBSTRESC</t>
    <phoneticPr fontId="5" type="noConversion"/>
  </si>
  <si>
    <t>LBSTRESN</t>
    <phoneticPr fontId="5" type="noConversion"/>
  </si>
  <si>
    <t>LBSTNRLO</t>
    <phoneticPr fontId="5" type="noConversion"/>
  </si>
  <si>
    <t>LBSTNRHI</t>
    <phoneticPr fontId="5" type="noConversion"/>
  </si>
  <si>
    <t>LBSTNRC</t>
    <phoneticPr fontId="5" type="noConversion"/>
  </si>
  <si>
    <t>LBNRIND</t>
    <phoneticPr fontId="5" type="noConversion"/>
  </si>
  <si>
    <t>LBLOINC</t>
    <phoneticPr fontId="5" type="noConversion"/>
  </si>
  <si>
    <t>LBSPEC</t>
    <phoneticPr fontId="5" type="noConversion"/>
  </si>
  <si>
    <t xml:space="preserve">LBSPCCND </t>
    <phoneticPr fontId="5" type="noConversion"/>
  </si>
  <si>
    <t>LBMETHOD</t>
    <phoneticPr fontId="5" type="noConversion"/>
  </si>
  <si>
    <t>LBFAST</t>
    <phoneticPr fontId="5" type="noConversion"/>
  </si>
  <si>
    <t>LBDRVFL</t>
    <phoneticPr fontId="5" type="noConversion"/>
  </si>
  <si>
    <t>LBTOX</t>
    <phoneticPr fontId="5" type="noConversion"/>
  </si>
  <si>
    <t xml:space="preserve">LBTOXGR </t>
    <phoneticPr fontId="5" type="noConversion"/>
  </si>
  <si>
    <t>LBENDTC</t>
    <phoneticPr fontId="5" type="noConversion"/>
  </si>
  <si>
    <t>LBDY</t>
    <phoneticPr fontId="5" type="noConversion"/>
  </si>
  <si>
    <t>LBTPT</t>
    <phoneticPr fontId="5" type="noConversion"/>
  </si>
  <si>
    <t>LBTPTNUM</t>
    <phoneticPr fontId="5" type="noConversion"/>
  </si>
  <si>
    <t>LBELTM</t>
    <phoneticPr fontId="5" type="noConversion"/>
  </si>
  <si>
    <t>LBTPTREF</t>
    <phoneticPr fontId="5" type="noConversion"/>
  </si>
  <si>
    <t xml:space="preserve">LBRFTDTC </t>
    <phoneticPr fontId="5" type="noConversion"/>
  </si>
  <si>
    <t>提取规则:</t>
    <phoneticPr fontId="7" type="noConversion"/>
  </si>
  <si>
    <t>同一产品的所有申请或递交的研究中受试者的唯一标识符。</t>
    <phoneticPr fontId="5" type="noConversion"/>
  </si>
  <si>
    <t>序号</t>
    <phoneticPr fontId="7" type="noConversion"/>
  </si>
  <si>
    <t>组合ID</t>
    <phoneticPr fontId="5" type="noConversion"/>
  </si>
  <si>
    <t>参考ID</t>
    <phoneticPr fontId="5" type="noConversion"/>
  </si>
  <si>
    <t>检测项简称</t>
    <phoneticPr fontId="5" type="noConversion"/>
  </si>
  <si>
    <t>类别</t>
    <phoneticPr fontId="5" type="noConversion"/>
  </si>
  <si>
    <t>子类</t>
    <phoneticPr fontId="5" type="noConversion"/>
  </si>
  <si>
    <t>原始接收或采集的检查结果或发现。</t>
    <phoneticPr fontId="5" type="noConversion"/>
  </si>
  <si>
    <t xml:space="preserve">原始单位 </t>
    <phoneticPr fontId="5" type="noConversion"/>
  </si>
  <si>
    <t>原始正常值范围下限</t>
    <phoneticPr fontId="5" type="noConversion"/>
  </si>
  <si>
    <t>原始正常值范围上限</t>
    <phoneticPr fontId="5" type="noConversion"/>
  </si>
  <si>
    <t>标准化结果</t>
    <phoneticPr fontId="5" type="noConversion"/>
  </si>
  <si>
    <t>根据LB_UNIT的factor列以及LBORRES进行derive.
注: 对于LBORRESU='NA'且LBCAT^="尿常规", LBSTRESC放空。</t>
    <phoneticPr fontId="5" type="noConversion"/>
  </si>
  <si>
    <t>LBSTRESC的数值型结果.</t>
    <phoneticPr fontId="5" type="noConversion"/>
  </si>
  <si>
    <t>标准化单位</t>
    <phoneticPr fontId="5" type="noConversion"/>
  </si>
  <si>
    <t>用于LBSTRESC和LBSTRESN的标准化单位。</t>
    <phoneticPr fontId="5" type="noConversion"/>
  </si>
  <si>
    <t>标准化正常值范围下限</t>
    <phoneticPr fontId="5" type="noConversion"/>
  </si>
  <si>
    <t>=LBORNRLO乘以LB_UNIT表中相应的factor.
NOTE: 将原始值标准化, 标准化参考LB_UNIT表的factor列以及LBORNRLO进行计算.</t>
    <phoneticPr fontId="5" type="noConversion"/>
  </si>
  <si>
    <t>以标准化单位记录在LBSTRESC/LBSTRESN中连续性测量结果的参考范围下限。仅适用于连续型结果。</t>
    <phoneticPr fontId="5" type="noConversion"/>
  </si>
  <si>
    <t>标准化正常值范围上限</t>
    <phoneticPr fontId="5" type="noConversion"/>
  </si>
  <si>
    <t>=LBORNRHI乘以LB_UNIT表中相应的factor.
NOTE: 将原始值标准化, 标准化参考LB_UNIT表的factor列以及LBORNRLO进行计算.</t>
    <phoneticPr fontId="5" type="noConversion"/>
  </si>
  <si>
    <t>以标准化单位记录在LBSTRESC/LBSTRESN中连续性测量结果的参考范围上限。仅适用于连续型结果。</t>
    <phoneticPr fontId="5" type="noConversion"/>
  </si>
  <si>
    <t>可有</t>
    <phoneticPr fontId="5" type="noConversion"/>
  </si>
  <si>
    <t>相对参考范围指示符</t>
    <phoneticPr fontId="5" type="noConversion"/>
  </si>
  <si>
    <t>未做状态</t>
    <phoneticPr fontId="5" type="noConversion"/>
  </si>
  <si>
    <t>未做原因</t>
    <phoneticPr fontId="5" type="noConversion"/>
  </si>
  <si>
    <t xml:space="preserve">LOINC编码 </t>
    <phoneticPr fontId="5" type="noConversion"/>
  </si>
  <si>
    <t>可有</t>
    <phoneticPr fontId="5" type="noConversion"/>
  </si>
  <si>
    <t>样本类型</t>
    <phoneticPr fontId="5" type="noConversion"/>
  </si>
  <si>
    <t>样本状况</t>
    <phoneticPr fontId="5" type="noConversion"/>
  </si>
  <si>
    <t>检测方法</t>
    <phoneticPr fontId="5" type="noConversion"/>
  </si>
  <si>
    <t>基线标帜</t>
    <phoneticPr fontId="5" type="noConversion"/>
  </si>
  <si>
    <t>用于标识基线的标识符。 其值应为Y或者空值。</t>
    <phoneticPr fontId="5" type="noConversion"/>
  </si>
  <si>
    <t>是否空腹</t>
    <phoneticPr fontId="5" type="noConversion"/>
  </si>
  <si>
    <t>衍生标帜</t>
    <phoneticPr fontId="5" type="noConversion"/>
  </si>
  <si>
    <t>毒性分级标准</t>
    <phoneticPr fontId="5" type="noConversion"/>
  </si>
  <si>
    <t>毒性分级</t>
    <phoneticPr fontId="5" type="noConversion"/>
  </si>
  <si>
    <t>可有</t>
    <phoneticPr fontId="5" type="noConversion"/>
  </si>
  <si>
    <t>访视编号</t>
    <phoneticPr fontId="5" type="noConversion"/>
  </si>
  <si>
    <t>访视名称</t>
    <phoneticPr fontId="5" type="noConversion"/>
  </si>
  <si>
    <t>1. 方案定义的临床访视描述。 2. 可作为VISITNUM和/或VISITDY的补充。</t>
    <phoneticPr fontId="5" type="noConversion"/>
  </si>
  <si>
    <t>计划访视日</t>
    <phoneticPr fontId="5" type="noConversion"/>
  </si>
  <si>
    <t>基于人口学数据中RFSTDTC的计划访视研究日。</t>
    <phoneticPr fontId="5" type="noConversion"/>
  </si>
  <si>
    <t>样本采集日期/时间</t>
    <phoneticPr fontId="5" type="noConversion"/>
  </si>
  <si>
    <t>样本采集日</t>
    <phoneticPr fontId="5" type="noConversion"/>
  </si>
  <si>
    <t>参照时点日期/时间</t>
    <phoneticPr fontId="5" type="noConversion"/>
  </si>
  <si>
    <t>参考时点LBTPTREF的日期/时间。</t>
    <phoneticPr fontId="5" type="noConversion"/>
  </si>
  <si>
    <t>实验室/供应商名称</t>
    <phoneticPr fontId="5" type="noConversion"/>
  </si>
  <si>
    <t>Char</t>
    <phoneticPr fontId="73" type="noConversion"/>
  </si>
  <si>
    <t>域名缩写</t>
    <phoneticPr fontId="73" type="noConversion"/>
  </si>
  <si>
    <t>MB</t>
    <phoneticPr fontId="73" type="noConversion"/>
  </si>
  <si>
    <t>两字符域名缩写。</t>
    <phoneticPr fontId="73" type="noConversion"/>
  </si>
  <si>
    <t>同一产品的所有申请或递交的研究中受试者的唯一标识符。</t>
    <phoneticPr fontId="73" type="noConversion"/>
  </si>
  <si>
    <t>MBSEQ</t>
    <phoneticPr fontId="73" type="noConversion"/>
  </si>
  <si>
    <t>序号</t>
    <phoneticPr fontId="73" type="noConversion"/>
  </si>
  <si>
    <t>Num</t>
    <phoneticPr fontId="73" type="noConversion"/>
  </si>
  <si>
    <t>MBGRPID</t>
    <phoneticPr fontId="73" type="noConversion"/>
  </si>
  <si>
    <t>期望</t>
    <phoneticPr fontId="73" type="noConversion"/>
  </si>
  <si>
    <t>SDTM</t>
    <phoneticPr fontId="73" type="noConversion"/>
  </si>
  <si>
    <t>用来关联域内同一受试者的一组相关记录。</t>
    <phoneticPr fontId="73" type="noConversion"/>
  </si>
  <si>
    <t>MBREFID</t>
    <phoneticPr fontId="73" type="noConversion"/>
  </si>
  <si>
    <t>可有</t>
    <phoneticPr fontId="73" type="noConversion"/>
  </si>
  <si>
    <t>MBSPID</t>
    <phoneticPr fontId="73" type="noConversion"/>
  </si>
  <si>
    <t>自定义标识符</t>
    <phoneticPr fontId="73" type="noConversion"/>
  </si>
  <si>
    <t>MBTESTCD</t>
    <phoneticPr fontId="73" type="noConversion"/>
  </si>
  <si>
    <t>检测项简称</t>
    <phoneticPr fontId="73" type="noConversion"/>
  </si>
  <si>
    <t xml:space="preserve">MBTEST </t>
  </si>
  <si>
    <t xml:space="preserve">MBCAT </t>
    <phoneticPr fontId="73" type="noConversion"/>
  </si>
  <si>
    <t>类别</t>
    <phoneticPr fontId="73" type="noConversion"/>
  </si>
  <si>
    <t>*</t>
    <phoneticPr fontId="73" type="noConversion"/>
  </si>
  <si>
    <t>MBSCAT</t>
    <phoneticPr fontId="73" type="noConversion"/>
  </si>
  <si>
    <t>MBORRES</t>
    <phoneticPr fontId="73" type="noConversion"/>
  </si>
  <si>
    <t>MBORRESU</t>
    <phoneticPr fontId="73" type="noConversion"/>
  </si>
  <si>
    <t>MBSTRESC</t>
    <phoneticPr fontId="73" type="noConversion"/>
  </si>
  <si>
    <t>标准化结果</t>
    <phoneticPr fontId="73" type="noConversion"/>
  </si>
  <si>
    <t>MBSTRESN</t>
    <phoneticPr fontId="73" type="noConversion"/>
  </si>
  <si>
    <t>Num</t>
    <phoneticPr fontId="73" type="noConversion"/>
  </si>
  <si>
    <t>MBSTRESU</t>
    <phoneticPr fontId="73" type="noConversion"/>
  </si>
  <si>
    <t>标准化单位</t>
    <phoneticPr fontId="73" type="noConversion"/>
  </si>
  <si>
    <t xml:space="preserve">MBRESCAT </t>
    <phoneticPr fontId="73" type="noConversion"/>
  </si>
  <si>
    <t>结果类别</t>
    <phoneticPr fontId="73" type="noConversion"/>
  </si>
  <si>
    <t>*</t>
    <phoneticPr fontId="73" type="noConversion"/>
  </si>
  <si>
    <t>MBSTAT</t>
    <phoneticPr fontId="73" type="noConversion"/>
  </si>
  <si>
    <t>未做状态</t>
    <phoneticPr fontId="73" type="noConversion"/>
  </si>
  <si>
    <t>MBREASND</t>
    <phoneticPr fontId="73" type="noConversion"/>
  </si>
  <si>
    <t>未做原因</t>
    <phoneticPr fontId="73" type="noConversion"/>
  </si>
  <si>
    <t>MBNAM</t>
    <phoneticPr fontId="73" type="noConversion"/>
  </si>
  <si>
    <t>提供检测结果的实验室或供应商名称或标识符。</t>
    <phoneticPr fontId="73" type="noConversion"/>
  </si>
  <si>
    <t>MBLOINC</t>
    <phoneticPr fontId="73" type="noConversion"/>
  </si>
  <si>
    <t>MBSPEC</t>
    <phoneticPr fontId="73" type="noConversion"/>
  </si>
  <si>
    <t>样本类型</t>
    <phoneticPr fontId="73" type="noConversion"/>
  </si>
  <si>
    <t xml:space="preserve">MBSPCCND </t>
    <phoneticPr fontId="73" type="noConversion"/>
  </si>
  <si>
    <t>样本状况</t>
    <phoneticPr fontId="73" type="noConversion"/>
  </si>
  <si>
    <t xml:space="preserve">MBLOC </t>
    <phoneticPr fontId="73" type="noConversion"/>
  </si>
  <si>
    <t>部位</t>
    <phoneticPr fontId="73" type="noConversion"/>
  </si>
  <si>
    <t xml:space="preserve">MBMETHOD </t>
    <phoneticPr fontId="73" type="noConversion"/>
  </si>
  <si>
    <t>检测方法</t>
    <phoneticPr fontId="73" type="noConversion"/>
  </si>
  <si>
    <t>MBBLFL</t>
    <phoneticPr fontId="73" type="noConversion"/>
  </si>
  <si>
    <t>基线标帜</t>
    <phoneticPr fontId="73" type="noConversion"/>
  </si>
  <si>
    <t>MBDRVFL</t>
    <phoneticPr fontId="73" type="noConversion"/>
  </si>
  <si>
    <t>衍生标帜</t>
    <phoneticPr fontId="73" type="noConversion"/>
  </si>
  <si>
    <t xml:space="preserve">VISITNUM </t>
    <phoneticPr fontId="73" type="noConversion"/>
  </si>
  <si>
    <t>EPOCH</t>
    <phoneticPr fontId="73" type="noConversion"/>
  </si>
  <si>
    <t>时期</t>
    <phoneticPr fontId="73" type="noConversion"/>
  </si>
  <si>
    <t>与受试者所被分配组内的计划元素序列相关联元素的时期。</t>
    <phoneticPr fontId="73" type="noConversion"/>
  </si>
  <si>
    <t>MBDTC</t>
    <phoneticPr fontId="73" type="noConversion"/>
  </si>
  <si>
    <t>MBDY</t>
    <phoneticPr fontId="73" type="noConversion"/>
  </si>
  <si>
    <t>MBTPT</t>
    <phoneticPr fontId="73" type="noConversion"/>
  </si>
  <si>
    <t>MBTPTNUM</t>
    <phoneticPr fontId="73" type="noConversion"/>
  </si>
  <si>
    <t>MBELTM</t>
    <phoneticPr fontId="73" type="noConversion"/>
  </si>
  <si>
    <t xml:space="preserve">MBTPTREF </t>
    <phoneticPr fontId="73" type="noConversion"/>
  </si>
  <si>
    <t>参照时点</t>
    <phoneticPr fontId="73" type="noConversion"/>
  </si>
  <si>
    <t>MBRFTDTC</t>
    <phoneticPr fontId="73" type="noConversion"/>
  </si>
  <si>
    <t>用于定义MBCAT相关记录的进一步分类。</t>
    <phoneticPr fontId="73" type="noConversion"/>
  </si>
  <si>
    <t>用于标识基线的标识符。其值应为Y或者空值。</t>
    <phoneticPr fontId="73" type="noConversion"/>
  </si>
  <si>
    <t>1. 方案定义的临床访视描述。2. 可作为VISITNUM和/或VISITDY的补充。</t>
    <phoneticPr fontId="73" type="noConversion"/>
  </si>
  <si>
    <t xml:space="preserve">标本采集日期/时间。 </t>
    <phoneticPr fontId="73" type="noConversion"/>
  </si>
  <si>
    <t>参照时点日期/时间</t>
    <phoneticPr fontId="73" type="noConversion"/>
  </si>
  <si>
    <t>程序名称:</t>
    <phoneticPr fontId="5" type="noConversion"/>
  </si>
  <si>
    <t>长度</t>
    <phoneticPr fontId="5" type="noConversion"/>
  </si>
  <si>
    <t>参考ID</t>
    <phoneticPr fontId="73" type="noConversion"/>
  </si>
  <si>
    <t>期望</t>
    <phoneticPr fontId="73" type="noConversion"/>
  </si>
  <si>
    <t>用于MBSTRESC和MBSTRESN的标准化单位 。</t>
    <phoneticPr fontId="73" type="noConversion"/>
  </si>
  <si>
    <t>实验室/供应商名称</t>
    <phoneticPr fontId="73" type="noConversion"/>
  </si>
  <si>
    <t>基于人口学数据中RFSTDTC的计划访视研究日。</t>
    <phoneticPr fontId="73" type="noConversion"/>
  </si>
  <si>
    <t>样本采集日期/时间</t>
    <phoneticPr fontId="73" type="noConversion"/>
  </si>
  <si>
    <t xml:space="preserve">距离参照时点计划时间 </t>
    <phoneticPr fontId="73" type="noConversion"/>
  </si>
  <si>
    <t>组合ID</t>
    <phoneticPr fontId="73" type="noConversion"/>
  </si>
  <si>
    <t>STUDYID</t>
    <phoneticPr fontId="73" type="noConversion"/>
  </si>
  <si>
    <t>Char</t>
    <phoneticPr fontId="73" type="noConversion"/>
  </si>
  <si>
    <t>SDTM</t>
    <phoneticPr fontId="73" type="noConversion"/>
  </si>
  <si>
    <t>DOMAIN</t>
    <phoneticPr fontId="73" type="noConversion"/>
  </si>
  <si>
    <t>域名缩写</t>
    <phoneticPr fontId="73" type="noConversion"/>
  </si>
  <si>
    <t>PC</t>
    <phoneticPr fontId="73" type="noConversion"/>
  </si>
  <si>
    <t>SDTM</t>
    <phoneticPr fontId="73" type="noConversion"/>
  </si>
  <si>
    <t>USUBJID</t>
    <phoneticPr fontId="73" type="noConversion"/>
  </si>
  <si>
    <t>Char</t>
    <phoneticPr fontId="73" type="noConversion"/>
  </si>
  <si>
    <t>PCSEQ</t>
  </si>
  <si>
    <t>序号</t>
    <phoneticPr fontId="73" type="noConversion"/>
  </si>
  <si>
    <t>Num</t>
    <phoneticPr fontId="73" type="noConversion"/>
  </si>
  <si>
    <t>必需</t>
    <phoneticPr fontId="73" type="noConversion"/>
  </si>
  <si>
    <t>SDTM</t>
    <phoneticPr fontId="73" type="noConversion"/>
  </si>
  <si>
    <t>为了确保受试者记录在域内的唯一性而给出的序号。</t>
    <phoneticPr fontId="73" type="noConversion"/>
  </si>
  <si>
    <t>PCGRPID</t>
  </si>
  <si>
    <t>Char</t>
    <phoneticPr fontId="73" type="noConversion"/>
  </si>
  <si>
    <t>SDTM</t>
    <phoneticPr fontId="73" type="noConversion"/>
  </si>
  <si>
    <t>用于关联域内的相关记录以支持域内和域间的关系。</t>
    <phoneticPr fontId="73" type="noConversion"/>
  </si>
  <si>
    <t>PCREFID</t>
  </si>
  <si>
    <t>PCSPID</t>
  </si>
  <si>
    <t>Char</t>
    <phoneticPr fontId="73" type="noConversion"/>
  </si>
  <si>
    <t>申办方定义的参考编号。</t>
    <phoneticPr fontId="73" type="noConversion"/>
  </si>
  <si>
    <t>PCTESTCD</t>
  </si>
  <si>
    <t>必需</t>
    <phoneticPr fontId="73" type="noConversion"/>
  </si>
  <si>
    <t xml:space="preserve">PCTEST </t>
  </si>
  <si>
    <t>*</t>
    <phoneticPr fontId="73" type="noConversion"/>
  </si>
  <si>
    <t>必需</t>
    <phoneticPr fontId="73" type="noConversion"/>
  </si>
  <si>
    <t xml:space="preserve">PCCAT </t>
  </si>
  <si>
    <t>PCSCAT</t>
  </si>
  <si>
    <t>子类</t>
    <phoneticPr fontId="73" type="noConversion"/>
  </si>
  <si>
    <t>可有</t>
    <phoneticPr fontId="73" type="noConversion"/>
  </si>
  <si>
    <t>检测类别的进一步分类。</t>
    <phoneticPr fontId="73" type="noConversion"/>
  </si>
  <si>
    <t>PCORRES</t>
  </si>
  <si>
    <t>原始接收或采集到的检测或发现结果。</t>
    <phoneticPr fontId="73" type="noConversion"/>
  </si>
  <si>
    <t>PCORRESU</t>
  </si>
  <si>
    <t>PCSTRESC</t>
  </si>
  <si>
    <t>Char</t>
    <phoneticPr fontId="73" type="noConversion"/>
  </si>
  <si>
    <t>PCSTRESN</t>
  </si>
  <si>
    <t>期望</t>
    <phoneticPr fontId="73" type="noConversion"/>
  </si>
  <si>
    <t>PCSTRESU</t>
  </si>
  <si>
    <t>标准化单位</t>
    <phoneticPr fontId="73" type="noConversion"/>
  </si>
  <si>
    <t>PCSTAT</t>
  </si>
  <si>
    <t>PCREASND</t>
  </si>
  <si>
    <t>未做原因</t>
    <phoneticPr fontId="73" type="noConversion"/>
  </si>
  <si>
    <t>PCNAM</t>
  </si>
  <si>
    <t>PCSPEC</t>
  </si>
  <si>
    <t xml:space="preserve">PCSPCCND </t>
  </si>
  <si>
    <t xml:space="preserve">PCMETHOD </t>
  </si>
  <si>
    <t>PCFAST</t>
    <phoneticPr fontId="73" type="noConversion"/>
  </si>
  <si>
    <t>是否空腹</t>
    <phoneticPr fontId="73" type="noConversion"/>
  </si>
  <si>
    <t>可有</t>
    <phoneticPr fontId="73" type="noConversion"/>
  </si>
  <si>
    <t>空腹状态的标识符。</t>
    <phoneticPr fontId="73" type="noConversion"/>
  </si>
  <si>
    <t>PCDRVFL</t>
  </si>
  <si>
    <t xml:space="preserve">PCLLOQ </t>
    <phoneticPr fontId="73" type="noConversion"/>
  </si>
  <si>
    <t>定量下限</t>
    <phoneticPr fontId="73" type="noConversion"/>
  </si>
  <si>
    <t xml:space="preserve">PCULOQ </t>
    <phoneticPr fontId="73" type="noConversion"/>
  </si>
  <si>
    <t>定量上限</t>
    <phoneticPr fontId="73" type="noConversion"/>
  </si>
  <si>
    <t>访视编号</t>
    <phoneticPr fontId="73" type="noConversion"/>
  </si>
  <si>
    <t>VISIT</t>
    <phoneticPr fontId="73" type="noConversion"/>
  </si>
  <si>
    <t>访视名称</t>
    <phoneticPr fontId="73" type="noConversion"/>
  </si>
  <si>
    <t>VISITDY</t>
    <phoneticPr fontId="73" type="noConversion"/>
  </si>
  <si>
    <t>PCDTC</t>
  </si>
  <si>
    <t>PCENDTC</t>
    <phoneticPr fontId="73" type="noConversion"/>
  </si>
  <si>
    <t xml:space="preserve">PCDY </t>
    <phoneticPr fontId="73" type="noConversion"/>
  </si>
  <si>
    <t>PCTPT</t>
  </si>
  <si>
    <t>PCTPTNUM</t>
  </si>
  <si>
    <t>Num</t>
    <phoneticPr fontId="73" type="noConversion"/>
  </si>
  <si>
    <t>PCELTM</t>
  </si>
  <si>
    <t>ISO 8601</t>
    <phoneticPr fontId="73" type="noConversion"/>
  </si>
  <si>
    <t xml:space="preserve">PCTPTREF </t>
  </si>
  <si>
    <t>PCRFTDTC</t>
    <phoneticPr fontId="73" type="noConversion"/>
  </si>
  <si>
    <t>PCEVLINT</t>
    <phoneticPr fontId="73" type="noConversion"/>
  </si>
  <si>
    <t>评估时段</t>
    <phoneticPr fontId="73" type="noConversion"/>
  </si>
  <si>
    <t>用于PCSTRESC和PCSTRESN的标准化单位。</t>
    <phoneticPr fontId="73" type="noConversion"/>
  </si>
  <si>
    <t>1. 方案定义的临床访视描述。 2. 可作为 VISITNUM和/或VISITDY的补充。</t>
    <phoneticPr fontId="73" type="noConversion"/>
  </si>
  <si>
    <t>结束日期/时间</t>
    <phoneticPr fontId="73" type="noConversion"/>
  </si>
  <si>
    <t>PCTPTREF描述的参照时点的日期/时间。</t>
    <phoneticPr fontId="73" type="noConversion"/>
  </si>
  <si>
    <t>SDTM 版本:</t>
    <phoneticPr fontId="5" type="noConversion"/>
  </si>
  <si>
    <t>类型</t>
    <phoneticPr fontId="5" type="noConversion"/>
  </si>
  <si>
    <t>来源</t>
    <phoneticPr fontId="5" type="noConversion"/>
  </si>
  <si>
    <t>研究的唯一标识符。</t>
    <phoneticPr fontId="73" type="noConversion"/>
  </si>
  <si>
    <t>组合ID</t>
    <phoneticPr fontId="73" type="noConversion"/>
  </si>
  <si>
    <t>采集到的数据的原始单位。PCORRES的原始单位。例如: mg/L 。</t>
    <phoneticPr fontId="73" type="noConversion"/>
  </si>
  <si>
    <t>样本采集日期/时间</t>
    <phoneticPr fontId="73" type="noConversion"/>
  </si>
  <si>
    <t>研究的唯一标识符。</t>
    <phoneticPr fontId="5" type="noConversion"/>
  </si>
  <si>
    <t>PE</t>
    <phoneticPr fontId="5" type="noConversion"/>
  </si>
  <si>
    <t>同一产品的所有申请或递交的研究中受试者的唯一标识符。</t>
    <phoneticPr fontId="5" type="noConversion"/>
  </si>
  <si>
    <t>PESEQ</t>
    <phoneticPr fontId="7" type="noConversion"/>
  </si>
  <si>
    <t>PEGRPID</t>
    <phoneticPr fontId="5" type="noConversion"/>
  </si>
  <si>
    <t>自定义标识符</t>
    <phoneticPr fontId="5" type="noConversion"/>
  </si>
  <si>
    <t>*</t>
    <phoneticPr fontId="5" type="noConversion"/>
  </si>
  <si>
    <t>PEMODIFY</t>
    <phoneticPr fontId="5" type="noConversion"/>
  </si>
  <si>
    <t xml:space="preserve">PECAT </t>
    <phoneticPr fontId="5" type="noConversion"/>
  </si>
  <si>
    <t>PESCAT</t>
    <phoneticPr fontId="5" type="noConversion"/>
  </si>
  <si>
    <t>PEBODSYS</t>
    <phoneticPr fontId="5" type="noConversion"/>
  </si>
  <si>
    <t>PEORRESU</t>
    <phoneticPr fontId="5" type="noConversion"/>
  </si>
  <si>
    <t>PEREASND</t>
    <phoneticPr fontId="5" type="noConversion"/>
  </si>
  <si>
    <t>PELOC</t>
    <phoneticPr fontId="5" type="noConversion"/>
  </si>
  <si>
    <t>部位</t>
    <phoneticPr fontId="5" type="noConversion"/>
  </si>
  <si>
    <t>PEMETHOD</t>
    <phoneticPr fontId="5" type="noConversion"/>
  </si>
  <si>
    <t>PEEVAL</t>
    <phoneticPr fontId="5" type="noConversion"/>
  </si>
  <si>
    <t>VISITDY</t>
    <phoneticPr fontId="5" type="noConversion"/>
  </si>
  <si>
    <t>计划访视日</t>
    <phoneticPr fontId="5" type="noConversion"/>
  </si>
  <si>
    <t>检查日</t>
    <phoneticPr fontId="5" type="noConversion"/>
  </si>
  <si>
    <t>提取规则:</t>
    <phoneticPr fontId="7" type="noConversion"/>
  </si>
  <si>
    <t>检查的进一步分类。PESCAT用于增加更详细的分类信息。</t>
    <phoneticPr fontId="5" type="noConversion"/>
  </si>
  <si>
    <t>数据采集的原始单位。PEORRES的单位。</t>
    <phoneticPr fontId="5" type="noConversion"/>
  </si>
  <si>
    <t>基于人口学数据中RFSTDTC的计划访视研究日 。</t>
    <phoneticPr fontId="5" type="noConversion"/>
  </si>
  <si>
    <t>检查日期/时间</t>
  </si>
  <si>
    <t>异常详细描述</t>
  </si>
  <si>
    <t>转换定义参考PETEST
Note:如果只有一位数字,则需要用0补充.</t>
    <phoneticPr fontId="5" type="noConversion"/>
  </si>
  <si>
    <t>PP</t>
    <phoneticPr fontId="5" type="noConversion"/>
  </si>
  <si>
    <t>PPSEQ</t>
  </si>
  <si>
    <t>PPGRPID</t>
  </si>
  <si>
    <t>PPTESTCD</t>
  </si>
  <si>
    <t>PPTEST</t>
  </si>
  <si>
    <t xml:space="preserve">PPCAT </t>
  </si>
  <si>
    <t>PPSCAT</t>
  </si>
  <si>
    <t>PPORRES</t>
  </si>
  <si>
    <t>PPORRESU</t>
  </si>
  <si>
    <t>PPSTRESC</t>
  </si>
  <si>
    <t>PPSTRESN</t>
    <phoneticPr fontId="73" type="noConversion"/>
  </si>
  <si>
    <t>PPSTRESU</t>
    <phoneticPr fontId="73" type="noConversion"/>
  </si>
  <si>
    <t>PPSTAT</t>
  </si>
  <si>
    <t>PPREASND</t>
  </si>
  <si>
    <t>PPSPEC</t>
    <phoneticPr fontId="73" type="noConversion"/>
  </si>
  <si>
    <t>PPDTC</t>
    <phoneticPr fontId="73" type="noConversion"/>
  </si>
  <si>
    <t>PPRFTDTC</t>
    <phoneticPr fontId="73" type="noConversion"/>
  </si>
  <si>
    <t>PPSTINT</t>
    <phoneticPr fontId="73" type="noConversion"/>
  </si>
  <si>
    <t>计划评估时段起点</t>
    <phoneticPr fontId="73" type="noConversion"/>
  </si>
  <si>
    <t>PPENINT</t>
    <phoneticPr fontId="73" type="noConversion"/>
  </si>
  <si>
    <t>计划评估时段终点</t>
    <phoneticPr fontId="73" type="noConversion"/>
  </si>
  <si>
    <t>参数简称</t>
    <phoneticPr fontId="5" type="noConversion"/>
  </si>
  <si>
    <t>参数名称</t>
    <phoneticPr fontId="5" type="noConversion"/>
  </si>
  <si>
    <t>原始接收或采集到的检测结果。</t>
    <phoneticPr fontId="73" type="noConversion"/>
  </si>
  <si>
    <t>用于PPSTRESC和PPSTRESN的标准化单位。</t>
    <phoneticPr fontId="73" type="noConversion"/>
  </si>
  <si>
    <t xml:space="preserve">参照时点日期/时间 </t>
    <phoneticPr fontId="73" type="noConversion"/>
  </si>
  <si>
    <t>用于计算参数的 PC记录的参照时点的日期/时间。PPRFTDTC中的值应与PCRFTDTC中相关记录的值相同。</t>
    <phoneticPr fontId="73" type="noConversion"/>
  </si>
  <si>
    <t>计划的相关参照时间点的估算或评估时间时段的开始。</t>
    <phoneticPr fontId="73" type="noConversion"/>
  </si>
  <si>
    <t>计划的相关参照时间点的估算或评估时间时段的结束。</t>
  </si>
  <si>
    <t>计划的参数计算的日期/时间。</t>
    <phoneticPr fontId="73" type="noConversion"/>
  </si>
  <si>
    <t>两字符域名缩写。</t>
    <phoneticPr fontId="5" type="noConversion"/>
  </si>
  <si>
    <t>PR</t>
    <phoneticPr fontId="73" type="noConversion"/>
  </si>
  <si>
    <t>PRGRPID</t>
    <phoneticPr fontId="73" type="noConversion"/>
  </si>
  <si>
    <t>可有</t>
    <phoneticPr fontId="73" type="noConversion"/>
  </si>
  <si>
    <t>可有</t>
    <phoneticPr fontId="73" type="noConversion"/>
  </si>
  <si>
    <t xml:space="preserve">PRLNKID </t>
    <phoneticPr fontId="73" type="noConversion"/>
  </si>
  <si>
    <t>PRLNKGRP</t>
    <phoneticPr fontId="73" type="noConversion"/>
  </si>
  <si>
    <t>CRF Pages 10 11 12 61 65 66 67</t>
    <phoneticPr fontId="73" type="noConversion"/>
  </si>
  <si>
    <t>PRSCAT</t>
    <phoneticPr fontId="73" type="noConversion"/>
  </si>
  <si>
    <t>PRPRESP</t>
    <phoneticPr fontId="73" type="noConversion"/>
  </si>
  <si>
    <t xml:space="preserve">PROCCUR </t>
    <phoneticPr fontId="73" type="noConversion"/>
  </si>
  <si>
    <t>CRF  Page 61</t>
    <phoneticPr fontId="73" type="noConversion"/>
  </si>
  <si>
    <t>PRDOSE</t>
    <phoneticPr fontId="73" type="noConversion"/>
  </si>
  <si>
    <t>PRDOSTXT</t>
    <phoneticPr fontId="73" type="noConversion"/>
  </si>
  <si>
    <t>PRDOSFRM</t>
    <phoneticPr fontId="73" type="noConversion"/>
  </si>
  <si>
    <t xml:space="preserve">PRDOSFRQ </t>
    <phoneticPr fontId="73" type="noConversion"/>
  </si>
  <si>
    <t>PRDOSRGM</t>
    <phoneticPr fontId="73" type="noConversion"/>
  </si>
  <si>
    <t>PRROUTE</t>
    <phoneticPr fontId="73" type="noConversion"/>
  </si>
  <si>
    <t xml:space="preserve">(LOC) </t>
  </si>
  <si>
    <t>操作实施的解剖学部位。</t>
    <phoneticPr fontId="73" type="noConversion"/>
  </si>
  <si>
    <t>PRLAT</t>
    <phoneticPr fontId="73" type="noConversion"/>
  </si>
  <si>
    <t>PRDIR</t>
    <phoneticPr fontId="73" type="noConversion"/>
  </si>
  <si>
    <t>PRPORTOT</t>
    <phoneticPr fontId="73" type="noConversion"/>
  </si>
  <si>
    <t>PRSTDTC</t>
    <phoneticPr fontId="73" type="noConversion"/>
  </si>
  <si>
    <t>ISO 8601</t>
    <phoneticPr fontId="73" type="noConversion"/>
  </si>
  <si>
    <t>PRDUR</t>
    <phoneticPr fontId="5" type="noConversion"/>
  </si>
  <si>
    <t>PRTPT</t>
    <phoneticPr fontId="73" type="noConversion"/>
  </si>
  <si>
    <t>PRTPTNUM</t>
    <phoneticPr fontId="73" type="noConversion"/>
  </si>
  <si>
    <t>PRELTM</t>
    <phoneticPr fontId="73" type="noConversion"/>
  </si>
  <si>
    <t>PRTPTREF</t>
  </si>
  <si>
    <t>PRRFTDTC</t>
    <phoneticPr fontId="73" type="noConversion"/>
  </si>
  <si>
    <t>PRSTRTPT</t>
    <phoneticPr fontId="73" type="noConversion"/>
  </si>
  <si>
    <t>PRSTTPT</t>
    <phoneticPr fontId="73" type="noConversion"/>
  </si>
  <si>
    <t>PRENRTPT</t>
    <phoneticPr fontId="73" type="noConversion"/>
  </si>
  <si>
    <t>PRENTPT</t>
    <phoneticPr fontId="73" type="noConversion"/>
  </si>
  <si>
    <t>方案编号:</t>
    <phoneticPr fontId="5" type="noConversion"/>
  </si>
  <si>
    <t>SDTM 版本:</t>
    <phoneticPr fontId="5" type="noConversion"/>
  </si>
  <si>
    <t>SDTM 数据集描述:</t>
    <phoneticPr fontId="5" type="noConversion"/>
  </si>
  <si>
    <t>SDTM 数据集结构:</t>
    <phoneticPr fontId="5" type="noConversion"/>
  </si>
  <si>
    <t>常规观测分类:</t>
    <phoneticPr fontId="5" type="noConversion"/>
  </si>
  <si>
    <t>提取规则:</t>
    <phoneticPr fontId="7" type="noConversion"/>
  </si>
  <si>
    <t>研究的唯一标识符。</t>
    <phoneticPr fontId="73" type="noConversion"/>
  </si>
  <si>
    <t>两字符域名缩写。</t>
    <phoneticPr fontId="73" type="noConversion"/>
  </si>
  <si>
    <t>在一个产品的所有研究和递交中唯一的识别一个受试者的编号。</t>
    <phoneticPr fontId="73" type="noConversion"/>
  </si>
  <si>
    <t>在一个域中用来将一个受试者的一些相关记录绑定在一起。</t>
    <phoneticPr fontId="73" type="noConversion"/>
  </si>
  <si>
    <t>转换定义参考PRTRT表
Note:如果只有一位数字,则需要用0补充.</t>
    <phoneticPr fontId="73" type="noConversion"/>
  </si>
  <si>
    <t>链接ID</t>
    <phoneticPr fontId="73" type="noConversion"/>
  </si>
  <si>
    <t>关联域之间相关记录的标识符。</t>
    <phoneticPr fontId="73" type="noConversion"/>
  </si>
  <si>
    <t>链接组合ID</t>
    <phoneticPr fontId="73" type="noConversion"/>
  </si>
  <si>
    <t>关联域之间一组记录的标识符。</t>
    <phoneticPr fontId="73" type="noConversion"/>
  </si>
  <si>
    <t>操作报告名称</t>
  </si>
  <si>
    <t>标准化名称</t>
    <phoneticPr fontId="73" type="noConversion"/>
  </si>
  <si>
    <t>用来定义程序的类别。</t>
    <phoneticPr fontId="73" type="noConversion"/>
  </si>
  <si>
    <t>程序分类PRCAT的更深一步的分类。</t>
    <phoneticPr fontId="73" type="noConversion"/>
  </si>
  <si>
    <t>预设</t>
    <phoneticPr fontId="73" type="noConversion"/>
  </si>
  <si>
    <t>当一个特定的程序被预设在病例报告表上时使用。值应为"是"或空。</t>
    <phoneticPr fontId="73" type="noConversion"/>
  </si>
  <si>
    <t>适应症</t>
    <phoneticPr fontId="5" type="noConversion"/>
  </si>
  <si>
    <t>单次剂量</t>
    <phoneticPr fontId="73" type="noConversion"/>
  </si>
  <si>
    <t>单次剂量描述</t>
    <phoneticPr fontId="5" type="noConversion"/>
  </si>
  <si>
    <t>剂量单位</t>
    <phoneticPr fontId="5" type="noConversion"/>
  </si>
  <si>
    <t>PRDOSE,PRDOSTOT,或PRDOSTXT的单位。</t>
    <phoneticPr fontId="73" type="noConversion"/>
  </si>
  <si>
    <t>剂型</t>
    <phoneticPr fontId="73" type="noConversion"/>
  </si>
  <si>
    <t>可有</t>
    <phoneticPr fontId="73" type="noConversion"/>
  </si>
  <si>
    <t>PRTRT的剂型。</t>
    <phoneticPr fontId="73" type="noConversion"/>
  </si>
  <si>
    <t>频率</t>
    <phoneticPr fontId="73" type="noConversion"/>
  </si>
  <si>
    <t>通常表示为特定区间内的操作次数。</t>
    <phoneticPr fontId="73" type="noConversion"/>
  </si>
  <si>
    <t>计划操作方案</t>
    <phoneticPr fontId="73" type="noConversion"/>
  </si>
  <si>
    <t>操作计划或方案的文字描述。</t>
    <phoneticPr fontId="73" type="noConversion"/>
  </si>
  <si>
    <t>操作途径</t>
    <phoneticPr fontId="73" type="noConversion"/>
  </si>
  <si>
    <t>PRTRT的操作途径。</t>
    <phoneticPr fontId="73" type="noConversion"/>
  </si>
  <si>
    <t>操作部位</t>
    <phoneticPr fontId="73" type="noConversion"/>
  </si>
  <si>
    <t>偏侧</t>
    <phoneticPr fontId="73" type="noConversion"/>
  </si>
  <si>
    <t>对解剖学部位或样本的偏侧进一步细化的修饰语。</t>
    <phoneticPr fontId="73" type="noConversion"/>
  </si>
  <si>
    <t>方位</t>
    <phoneticPr fontId="73" type="noConversion"/>
  </si>
  <si>
    <t>对解剖学部位或样本的方向进一步细化的修饰语。</t>
    <phoneticPr fontId="73" type="noConversion"/>
  </si>
  <si>
    <t>部分</t>
    <phoneticPr fontId="73" type="noConversion"/>
  </si>
  <si>
    <t>1. 方案定义的临床访视描述。2. 可作为 VISITNUM和/或VISITDY的补充。</t>
    <phoneticPr fontId="73" type="noConversion"/>
  </si>
  <si>
    <t>开始日期/时间</t>
    <phoneticPr fontId="73" type="noConversion"/>
  </si>
  <si>
    <t>开始日</t>
    <phoneticPr fontId="73" type="noConversion"/>
  </si>
  <si>
    <t>与申办方定义在人口学 RFSTDTC相关的操作开始的研究日。</t>
    <phoneticPr fontId="73" type="noConversion"/>
  </si>
  <si>
    <t>持续时间</t>
    <phoneticPr fontId="5" type="noConversion"/>
  </si>
  <si>
    <t xml:space="preserve">计划时点名称 </t>
    <phoneticPr fontId="73" type="noConversion"/>
  </si>
  <si>
    <t>计划时点编号</t>
    <phoneticPr fontId="73" type="noConversion"/>
  </si>
  <si>
    <t>距离参照时点计划时间</t>
    <phoneticPr fontId="73" type="noConversion"/>
  </si>
  <si>
    <t>参照时点</t>
    <phoneticPr fontId="5" type="noConversion"/>
  </si>
  <si>
    <t>PRELTM,PRTPTNUM,和PRTPT所提到的固定时间参照点的描述。</t>
    <phoneticPr fontId="73" type="noConversion"/>
  </si>
  <si>
    <t>参照时点日期/时间</t>
    <phoneticPr fontId="73" type="noConversion"/>
  </si>
  <si>
    <t>开始时间-相对参照时点</t>
    <phoneticPr fontId="73" type="noConversion"/>
  </si>
  <si>
    <t>开始时间的参照时点</t>
    <phoneticPr fontId="73" type="noConversion"/>
  </si>
  <si>
    <t>结束时间-相对参照时点</t>
    <phoneticPr fontId="73" type="noConversion"/>
  </si>
  <si>
    <t>结束时间的参照时点</t>
    <phoneticPr fontId="73" type="noConversion"/>
  </si>
  <si>
    <t>放疗目的</t>
    <phoneticPr fontId="5" type="noConversion"/>
  </si>
  <si>
    <t xml:space="preserve">[RH]RH.RHPUR
</t>
    <phoneticPr fontId="73" type="noConversion"/>
  </si>
  <si>
    <t>最佳疗效评估</t>
    <phoneticPr fontId="5" type="noConversion"/>
  </si>
  <si>
    <t>是否持续</t>
    <phoneticPr fontId="5" type="noConversion"/>
  </si>
  <si>
    <t>放疗其他目的</t>
    <phoneticPr fontId="5" type="noConversion"/>
  </si>
  <si>
    <t>病灶是否为PD</t>
    <phoneticPr fontId="5" type="noConversion"/>
  </si>
  <si>
    <t>不良事件编号</t>
    <phoneticPr fontId="5" type="noConversion"/>
  </si>
  <si>
    <t>其他治疗原因</t>
    <phoneticPr fontId="5" type="noConversion"/>
  </si>
  <si>
    <t xml:space="preserve">[RH]RH.RHPUR
</t>
    <phoneticPr fontId="73" type="noConversion"/>
  </si>
  <si>
    <t>STUDYID</t>
    <phoneticPr fontId="73" type="noConversion"/>
  </si>
  <si>
    <t>SDTM</t>
    <phoneticPr fontId="73" type="noConversion"/>
  </si>
  <si>
    <t>RDOMAIN</t>
    <phoneticPr fontId="73" type="noConversion"/>
  </si>
  <si>
    <t>关联域名缩写</t>
    <phoneticPr fontId="73" type="noConversion"/>
  </si>
  <si>
    <t>USUBJID</t>
    <phoneticPr fontId="73" type="noConversion"/>
  </si>
  <si>
    <t>IDVAR</t>
    <phoneticPr fontId="73" type="noConversion"/>
  </si>
  <si>
    <t>标识变量</t>
    <phoneticPr fontId="73" type="noConversion"/>
  </si>
  <si>
    <t>Char</t>
    <phoneticPr fontId="73" type="noConversion"/>
  </si>
  <si>
    <t>标识变量值</t>
    <phoneticPr fontId="73" type="noConversion"/>
  </si>
  <si>
    <t>RELTYPE</t>
    <phoneticPr fontId="73" type="noConversion"/>
  </si>
  <si>
    <t>关系类型</t>
    <phoneticPr fontId="73" type="noConversion"/>
  </si>
  <si>
    <t>RELID</t>
    <phoneticPr fontId="73" type="noConversion"/>
  </si>
  <si>
    <t>关系标识符</t>
    <phoneticPr fontId="73" type="noConversion"/>
  </si>
  <si>
    <t xml:space="preserve">必需 </t>
    <phoneticPr fontId="73" type="noConversion"/>
  </si>
  <si>
    <t>研究的唯一标识符</t>
    <phoneticPr fontId="73" type="noConversion"/>
  </si>
  <si>
    <t>域</t>
    <phoneticPr fontId="73" type="noConversion"/>
  </si>
  <si>
    <t>父记录两个字符的域名缩写。</t>
    <phoneticPr fontId="73" type="noConversion"/>
  </si>
  <si>
    <t>方案编号:</t>
    <phoneticPr fontId="5" type="noConversion"/>
  </si>
  <si>
    <t>SDTM 版本:</t>
    <phoneticPr fontId="5" type="noConversion"/>
  </si>
  <si>
    <t>程序名称:</t>
    <phoneticPr fontId="5" type="noConversion"/>
  </si>
  <si>
    <t>关键变量:</t>
    <phoneticPr fontId="5" type="noConversion"/>
  </si>
  <si>
    <t>排序变量:</t>
    <phoneticPr fontId="5" type="noConversion"/>
  </si>
  <si>
    <t>提取规则:</t>
    <phoneticPr fontId="7" type="noConversion"/>
  </si>
  <si>
    <t>变量名称</t>
    <phoneticPr fontId="5" type="noConversion"/>
  </si>
  <si>
    <t>变量标签</t>
    <phoneticPr fontId="5" type="noConversion"/>
  </si>
  <si>
    <t>长度</t>
    <phoneticPr fontId="5" type="noConversion"/>
  </si>
  <si>
    <t>受控术语或格式</t>
    <phoneticPr fontId="5" type="noConversion"/>
  </si>
  <si>
    <t>来源</t>
    <phoneticPr fontId="5" type="noConversion"/>
  </si>
  <si>
    <t>转换定义</t>
    <phoneticPr fontId="5" type="noConversion"/>
  </si>
  <si>
    <t>变量类型</t>
    <phoneticPr fontId="5" type="noConversion"/>
  </si>
  <si>
    <t>变量顺序</t>
    <phoneticPr fontId="5" type="noConversion"/>
  </si>
  <si>
    <t>定义注释</t>
    <phoneticPr fontId="5" type="noConversion"/>
  </si>
  <si>
    <t>研究标识符</t>
    <phoneticPr fontId="73" type="noConversion"/>
  </si>
  <si>
    <t xml:space="preserve">必需 </t>
    <phoneticPr fontId="73" type="noConversion"/>
  </si>
  <si>
    <t>研究标识符</t>
    <phoneticPr fontId="15" type="noConversion"/>
  </si>
  <si>
    <t>SE</t>
    <phoneticPr fontId="5" type="noConversion"/>
  </si>
  <si>
    <t>SE</t>
    <phoneticPr fontId="7" type="noConversion"/>
  </si>
  <si>
    <t>SESEQ</t>
    <phoneticPr fontId="7" type="noConversion"/>
  </si>
  <si>
    <t>转换定义参考SEETCD表</t>
    <phoneticPr fontId="5" type="noConversion"/>
  </si>
  <si>
    <t>ISO 8601</t>
    <phoneticPr fontId="5" type="noConversion"/>
  </si>
  <si>
    <t>转换定义参考SEETCD表</t>
    <phoneticPr fontId="5" type="noConversion"/>
  </si>
  <si>
    <t>结束日期/时间</t>
    <phoneticPr fontId="5" type="noConversion"/>
  </si>
  <si>
    <t>ISO 8601</t>
    <phoneticPr fontId="5" type="noConversion"/>
  </si>
  <si>
    <t>转换定义参考SEETCD表</t>
    <phoneticPr fontId="5" type="noConversion"/>
  </si>
  <si>
    <t>时期</t>
    <phoneticPr fontId="5" type="noConversion"/>
  </si>
  <si>
    <t>SEUPDES</t>
    <phoneticPr fontId="5" type="noConversion"/>
  </si>
  <si>
    <t xml:space="preserve">计划外元素描述 </t>
    <phoneticPr fontId="5" type="noConversion"/>
  </si>
  <si>
    <t>提取规则:</t>
    <phoneticPr fontId="7" type="noConversion"/>
  </si>
  <si>
    <t>转换定义参考SEETCD表</t>
  </si>
  <si>
    <t>与受试者所被分配组内的计划元素序列相关联元素的时段。</t>
    <phoneticPr fontId="5" type="noConversion"/>
  </si>
  <si>
    <t>每个受试者的元素开始日期/时间。</t>
    <phoneticPr fontId="5" type="noConversion"/>
  </si>
  <si>
    <t>每个受试者的元素结束日期/时间。</t>
    <phoneticPr fontId="5" type="noConversion"/>
  </si>
  <si>
    <t>受试者所被分配组别内元素计划序号。</t>
    <phoneticPr fontId="5" type="noConversion"/>
  </si>
  <si>
    <t>SDTM 数据集描述:</t>
    <phoneticPr fontId="5" type="noConversion"/>
  </si>
  <si>
    <t>常规观测分类:</t>
    <phoneticPr fontId="5" type="noConversion"/>
  </si>
  <si>
    <t>研究的唯一标识符。</t>
    <phoneticPr fontId="5" type="noConversion"/>
  </si>
  <si>
    <t>域名缩写</t>
    <phoneticPr fontId="15" type="noConversion"/>
  </si>
  <si>
    <t>两字符域名缩写。</t>
    <phoneticPr fontId="5" type="noConversion"/>
  </si>
  <si>
    <t>受试者唯一标识符</t>
    <phoneticPr fontId="15" type="noConversion"/>
  </si>
  <si>
    <t>序号</t>
    <phoneticPr fontId="15" type="noConversion"/>
  </si>
  <si>
    <t>与受试者所被分配组内的计划元素序列相关联元素的时段。</t>
    <phoneticPr fontId="5" type="noConversion"/>
  </si>
  <si>
    <t xml:space="preserve">DOMAIN </t>
    <phoneticPr fontId="73" type="noConversion"/>
  </si>
  <si>
    <t>TE</t>
    <phoneticPr fontId="73" type="noConversion"/>
  </si>
  <si>
    <t>域的双字符缩写。</t>
    <phoneticPr fontId="73" type="noConversion"/>
  </si>
  <si>
    <t>ETCD</t>
    <phoneticPr fontId="73" type="noConversion"/>
  </si>
  <si>
    <t>元素编码</t>
    <phoneticPr fontId="73" type="noConversion"/>
  </si>
  <si>
    <t>Char</t>
    <phoneticPr fontId="73" type="noConversion"/>
  </si>
  <si>
    <t>*</t>
    <phoneticPr fontId="73" type="noConversion"/>
  </si>
  <si>
    <t>必需</t>
    <phoneticPr fontId="73" type="noConversion"/>
  </si>
  <si>
    <t>SDTM</t>
    <phoneticPr fontId="73" type="noConversion"/>
  </si>
  <si>
    <t>ELEMENT</t>
    <phoneticPr fontId="73" type="noConversion"/>
  </si>
  <si>
    <t>元素描述</t>
    <phoneticPr fontId="73" type="noConversion"/>
  </si>
  <si>
    <t>Char</t>
    <phoneticPr fontId="73" type="noConversion"/>
  </si>
  <si>
    <t>*</t>
    <phoneticPr fontId="73" type="noConversion"/>
  </si>
  <si>
    <t>必需</t>
    <phoneticPr fontId="73" type="noConversion"/>
  </si>
  <si>
    <t>SDTM</t>
    <phoneticPr fontId="73" type="noConversion"/>
  </si>
  <si>
    <t>元素的名称。</t>
    <phoneticPr fontId="73" type="noConversion"/>
  </si>
  <si>
    <t>TESTRL</t>
    <phoneticPr fontId="73" type="noConversion"/>
  </si>
  <si>
    <t>元素开始规则</t>
    <phoneticPr fontId="73" type="noConversion"/>
  </si>
  <si>
    <t>元素开始的表示规则。</t>
    <phoneticPr fontId="73" type="noConversion"/>
  </si>
  <si>
    <t>TEENRL</t>
    <phoneticPr fontId="73" type="noConversion"/>
  </si>
  <si>
    <t>元素结束规则</t>
    <phoneticPr fontId="73" type="noConversion"/>
  </si>
  <si>
    <t>Char</t>
    <phoneticPr fontId="73" type="noConversion"/>
  </si>
  <si>
    <t>可有</t>
    <phoneticPr fontId="73" type="noConversion"/>
  </si>
  <si>
    <t>TEDUR</t>
    <phoneticPr fontId="73" type="noConversion"/>
  </si>
  <si>
    <t>元素计划持续时间</t>
    <phoneticPr fontId="73" type="noConversion"/>
  </si>
  <si>
    <t>Char</t>
    <phoneticPr fontId="73" type="noConversion"/>
  </si>
  <si>
    <t>ISO 8601</t>
    <phoneticPr fontId="73" type="noConversion"/>
  </si>
  <si>
    <t>可有</t>
    <phoneticPr fontId="73" type="noConversion"/>
  </si>
  <si>
    <t>SDTM</t>
    <phoneticPr fontId="73" type="noConversion"/>
  </si>
  <si>
    <t>元素结束的表示规则。每个元素都必须有TEENRL或TEDUR。</t>
    <phoneticPr fontId="73" type="noConversion"/>
  </si>
  <si>
    <t>ISO 8601格式元素的计划持续时间。当在固定持续时间后应用元素结束规则时使用。</t>
    <phoneticPr fontId="73" type="noConversion"/>
  </si>
  <si>
    <t>STUDYID</t>
    <phoneticPr fontId="73" type="noConversion"/>
  </si>
  <si>
    <t>IETESTCD</t>
    <phoneticPr fontId="73" type="noConversion"/>
  </si>
  <si>
    <t>入选/排除标准简称</t>
    <phoneticPr fontId="73" type="noConversion"/>
  </si>
  <si>
    <t>IETEST</t>
    <phoneticPr fontId="73" type="noConversion"/>
  </si>
  <si>
    <t>入选/排除标准</t>
    <phoneticPr fontId="73" type="noConversion"/>
  </si>
  <si>
    <t>IECAT</t>
    <phoneticPr fontId="73" type="noConversion"/>
  </si>
  <si>
    <t>用于归类是入选或排除标准。</t>
    <phoneticPr fontId="73" type="noConversion"/>
  </si>
  <si>
    <t>IESCAT</t>
    <phoneticPr fontId="73" type="noConversion"/>
  </si>
  <si>
    <t>TIRL</t>
    <phoneticPr fontId="73" type="noConversion"/>
  </si>
  <si>
    <t>入选/排除标准规则</t>
    <phoneticPr fontId="73" type="noConversion"/>
  </si>
  <si>
    <t>TIVERS</t>
    <phoneticPr fontId="73" type="noConversion"/>
  </si>
  <si>
    <t>方案版本</t>
    <phoneticPr fontId="73" type="noConversion"/>
  </si>
  <si>
    <t>SDTM</t>
    <phoneticPr fontId="73" type="noConversion"/>
  </si>
  <si>
    <t>排序变量:</t>
    <phoneticPr fontId="5" type="noConversion"/>
  </si>
  <si>
    <t>变量名称</t>
    <phoneticPr fontId="5" type="noConversion"/>
  </si>
  <si>
    <t>变量顺序</t>
    <phoneticPr fontId="5" type="noConversion"/>
  </si>
  <si>
    <t>研究的唯一标识符。</t>
    <phoneticPr fontId="5" type="noConversion"/>
  </si>
  <si>
    <t>TR</t>
    <phoneticPr fontId="7" type="noConversion"/>
  </si>
  <si>
    <t>TRSEQ</t>
    <phoneticPr fontId="5" type="noConversion"/>
  </si>
  <si>
    <t>TRGRPID</t>
    <phoneticPr fontId="5" type="noConversion"/>
  </si>
  <si>
    <t>TRREFID</t>
    <phoneticPr fontId="5" type="noConversion"/>
  </si>
  <si>
    <t>TRSPID</t>
    <phoneticPr fontId="5" type="noConversion"/>
  </si>
  <si>
    <t>TRLNKID</t>
    <phoneticPr fontId="5" type="noConversion"/>
  </si>
  <si>
    <t>TRLNKGRP</t>
    <phoneticPr fontId="5" type="noConversion"/>
  </si>
  <si>
    <t>TRTESTCD</t>
    <phoneticPr fontId="5" type="noConversion"/>
  </si>
  <si>
    <t>Char</t>
    <phoneticPr fontId="5" type="noConversion"/>
  </si>
  <si>
    <t>TRTEST</t>
    <phoneticPr fontId="5" type="noConversion"/>
  </si>
  <si>
    <t>TRORRES</t>
    <phoneticPr fontId="5" type="noConversion"/>
  </si>
  <si>
    <t>Char</t>
    <phoneticPr fontId="5" type="noConversion"/>
  </si>
  <si>
    <t>TRSTRESN</t>
    <phoneticPr fontId="5" type="noConversion"/>
  </si>
  <si>
    <t>TRSTRESU</t>
    <phoneticPr fontId="5" type="noConversion"/>
  </si>
  <si>
    <t>TRSTAT</t>
    <phoneticPr fontId="5" type="noConversion"/>
  </si>
  <si>
    <t xml:space="preserve">TRREASND </t>
    <phoneticPr fontId="5" type="noConversion"/>
  </si>
  <si>
    <t>TRNAM</t>
    <phoneticPr fontId="5" type="noConversion"/>
  </si>
  <si>
    <t>TRMETHOD</t>
    <phoneticPr fontId="5" type="noConversion"/>
  </si>
  <si>
    <t>TREVAL</t>
    <phoneticPr fontId="5" type="noConversion"/>
  </si>
  <si>
    <t>TREVALID</t>
    <phoneticPr fontId="5" type="noConversion"/>
  </si>
  <si>
    <t>TRACPTFL</t>
    <phoneticPr fontId="5" type="noConversion"/>
  </si>
  <si>
    <t>VISITNUM</t>
    <phoneticPr fontId="5" type="noConversion"/>
  </si>
  <si>
    <t>TRDTC</t>
    <phoneticPr fontId="5" type="noConversion"/>
  </si>
  <si>
    <t>TRDY</t>
    <phoneticPr fontId="5" type="noConversion"/>
  </si>
  <si>
    <t>受试者唯一标识符</t>
    <phoneticPr fontId="15" type="noConversion"/>
  </si>
  <si>
    <t>转换定义参考TRTEST表</t>
  </si>
  <si>
    <t>用于组合/链接所用于RS域中的疗效评估记录的测量/评估。</t>
    <phoneticPr fontId="5" type="noConversion"/>
  </si>
  <si>
    <t>原始收到或采集的肿瘤测量/评估结果。</t>
    <phoneticPr fontId="5" type="noConversion"/>
  </si>
  <si>
    <t>等于TRORRES</t>
  </si>
  <si>
    <t>等于数值型的TRSTRESC</t>
  </si>
  <si>
    <t>等于TRORRESU</t>
  </si>
  <si>
    <t>用于TRSTRESN的标准化单位。</t>
    <phoneticPr fontId="5" type="noConversion"/>
  </si>
  <si>
    <t>内部或外部的肿瘤/病灶标识。</t>
    <phoneticPr fontId="5" type="noConversion"/>
  </si>
  <si>
    <t>标准化结果</t>
    <phoneticPr fontId="5" type="noConversion"/>
  </si>
  <si>
    <t>实验室/供应商名称</t>
    <phoneticPr fontId="5" type="noConversion"/>
  </si>
  <si>
    <t>计划访视日</t>
    <phoneticPr fontId="5" type="noConversion"/>
  </si>
  <si>
    <t>研究的唯一标识符。</t>
    <phoneticPr fontId="7" type="noConversion"/>
  </si>
  <si>
    <t>VS</t>
    <phoneticPr fontId="5" type="noConversion"/>
  </si>
  <si>
    <t>两字符域名缩写。</t>
    <phoneticPr fontId="7" type="noConversion"/>
  </si>
  <si>
    <t>VSGRPID</t>
    <phoneticPr fontId="7" type="noConversion"/>
  </si>
  <si>
    <t>组合ID</t>
    <phoneticPr fontId="7" type="noConversion"/>
  </si>
  <si>
    <t xml:space="preserve">可有 </t>
    <phoneticPr fontId="7" type="noConversion"/>
  </si>
  <si>
    <t>用来关联域内一位受试者的一组相关记录。</t>
    <phoneticPr fontId="7" type="noConversion"/>
  </si>
  <si>
    <t>自定义标识符</t>
    <phoneticPr fontId="7" type="noConversion"/>
  </si>
  <si>
    <t>*</t>
    <phoneticPr fontId="7" type="noConversion"/>
  </si>
  <si>
    <t>用来定义相关记录类别。</t>
    <phoneticPr fontId="7" type="noConversion"/>
  </si>
  <si>
    <t>VSSCAT</t>
    <phoneticPr fontId="7" type="noConversion"/>
  </si>
  <si>
    <t>子类</t>
    <phoneticPr fontId="7" type="noConversion"/>
  </si>
  <si>
    <t>检测或检查的进一步分类。</t>
    <phoneticPr fontId="7" type="noConversion"/>
  </si>
  <si>
    <t>VSPOS</t>
    <phoneticPr fontId="7" type="noConversion"/>
  </si>
  <si>
    <t>体位</t>
    <phoneticPr fontId="7" type="noConversion"/>
  </si>
  <si>
    <t>原始结果</t>
    <phoneticPr fontId="7" type="noConversion"/>
  </si>
  <si>
    <t>生命体征原始接收或采集的测量结果。</t>
    <phoneticPr fontId="7" type="noConversion"/>
  </si>
  <si>
    <t>标准化结果</t>
    <phoneticPr fontId="7" type="noConversion"/>
  </si>
  <si>
    <t>VSSTRESN</t>
    <phoneticPr fontId="7" type="noConversion"/>
  </si>
  <si>
    <t>标准化单位</t>
    <phoneticPr fontId="7" type="noConversion"/>
  </si>
  <si>
    <t>未做状态</t>
    <phoneticPr fontId="7" type="noConversion"/>
  </si>
  <si>
    <t>可有</t>
    <phoneticPr fontId="7" type="noConversion"/>
  </si>
  <si>
    <t>VSREASND</t>
    <phoneticPr fontId="7" type="noConversion"/>
  </si>
  <si>
    <t>未做原因</t>
    <phoneticPr fontId="7" type="noConversion"/>
  </si>
  <si>
    <t>VSLOC</t>
    <phoneticPr fontId="7" type="noConversion"/>
  </si>
  <si>
    <t>部位</t>
    <phoneticPr fontId="7" type="noConversion"/>
  </si>
  <si>
    <t xml:space="preserve">VSLAT </t>
    <phoneticPr fontId="7" type="noConversion"/>
  </si>
  <si>
    <t>偏侧</t>
    <phoneticPr fontId="7" type="noConversion"/>
  </si>
  <si>
    <t>VSBLFL</t>
    <phoneticPr fontId="7" type="noConversion"/>
  </si>
  <si>
    <t>VSDRVFL</t>
    <phoneticPr fontId="7" type="noConversion"/>
  </si>
  <si>
    <t>衍生标帜</t>
    <phoneticPr fontId="7" type="noConversion"/>
  </si>
  <si>
    <t>VISITDY</t>
    <phoneticPr fontId="7" type="noConversion"/>
  </si>
  <si>
    <t>ISO 8601</t>
    <phoneticPr fontId="7" type="noConversion"/>
  </si>
  <si>
    <t>检查日</t>
    <phoneticPr fontId="7" type="noConversion"/>
  </si>
  <si>
    <t>CRF Page 46</t>
    <phoneticPr fontId="7" type="noConversion"/>
  </si>
  <si>
    <t xml:space="preserve">VSELTM </t>
    <phoneticPr fontId="7" type="noConversion"/>
  </si>
  <si>
    <t>距离参照时点计划时间</t>
    <phoneticPr fontId="7" type="noConversion"/>
  </si>
  <si>
    <t>VSTPTREF</t>
    <phoneticPr fontId="7" type="noConversion"/>
  </si>
  <si>
    <t>参照时点</t>
    <phoneticPr fontId="7" type="noConversion"/>
  </si>
  <si>
    <t>VSRFTDTC</t>
    <phoneticPr fontId="7" type="noConversion"/>
  </si>
  <si>
    <t>参照时点日期/时间</t>
    <phoneticPr fontId="7" type="noConversion"/>
  </si>
  <si>
    <t>数值型格式的VSSTRESC。</t>
    <phoneticPr fontId="5" type="noConversion"/>
  </si>
  <si>
    <t>用于标识基线的标识符。其值应为Y或者空值。</t>
    <phoneticPr fontId="7" type="noConversion"/>
  </si>
  <si>
    <t>转换定义参考 VISIT 表</t>
    <phoneticPr fontId="44" type="noConversion"/>
  </si>
  <si>
    <t>1. 方案定义的临床访视描述。 2. 可作为VISITNUM和/或VISITDY的补充。</t>
    <phoneticPr fontId="7" type="noConversion"/>
  </si>
  <si>
    <t>基于人口学数据中RFSTDTC的计划访视研究日</t>
    <phoneticPr fontId="7" type="noConversion"/>
  </si>
  <si>
    <t>转换定义参考CODELIST表</t>
    <phoneticPr fontId="44" type="noConversion"/>
  </si>
  <si>
    <t>VSTPTREF变量参照时点的日期/时间。</t>
    <phoneticPr fontId="7" type="noConversion"/>
  </si>
  <si>
    <t>用于VSSTRESC或VSSTRESN的标准化单位。</t>
    <phoneticPr fontId="7" type="noConversion"/>
  </si>
  <si>
    <t>常规观测分类:</t>
    <phoneticPr fontId="5" type="noConversion"/>
  </si>
  <si>
    <t>="是", 如果首次给药前最后一次测量值非空。</t>
    <phoneticPr fontId="5" type="noConversion"/>
  </si>
  <si>
    <t>指定</t>
    <phoneticPr fontId="7" type="noConversion"/>
  </si>
  <si>
    <t>SDTM 版本</t>
    <phoneticPr fontId="4" type="noConversion"/>
  </si>
  <si>
    <t>SDTM 数据集描述</t>
    <phoneticPr fontId="4" type="noConversion"/>
  </si>
  <si>
    <t>[RAW.DH]: 当DH.YN='1';[RAW.CM]: 当CM.YN='1';[RAW.AD]: 当AD.YN='1'.</t>
  </si>
  <si>
    <t>如果VS1.VS1YN="1"或者VS1.VS1OYN="1"</t>
  </si>
  <si>
    <t>SDTM 数据集结构</t>
    <phoneticPr fontId="4" type="noConversion"/>
  </si>
  <si>
    <t>[MH]MH.YN='1';
[TH]全取.</t>
    <phoneticPr fontId="4" type="noConversion"/>
  </si>
  <si>
    <t>ISO 8601(AE.AESTDAT)</t>
  </si>
  <si>
    <t>ISO 8601(AE.AEENDAT)</t>
  </si>
  <si>
    <t>ISO 8601(AE_DE.SEVSTDAT)</t>
  </si>
  <si>
    <t>ISO 8601(AE.SAESTDAT)</t>
  </si>
  <si>
    <t>ISO 8601(DH.DHSTDAT)</t>
  </si>
  <si>
    <t>ISO 8601(DH.DHENDAT)</t>
  </si>
  <si>
    <t>ISO 8601(CM.CMSTDAT)</t>
  </si>
  <si>
    <t>ISO 8601(CM.CMENDAT)</t>
  </si>
  <si>
    <t>ISO 8601(AD.ADSTDAT)</t>
  </si>
  <si>
    <t>ISO 8601(AD.ADENDAT)</t>
  </si>
  <si>
    <t>每位受试者第一次给药日期
=ISO 8601(EX.EXDAT, EXSTTIM)中第一个非空日期/时间.</t>
  </si>
  <si>
    <t xml:space="preserve">如果 DR.DRDAT^="" 则 DTHDTC=ISO 8601(DR.DRDAT); 
如果 AE.AEOUT="5" 则 DTHDTC=ISO 8601(AE.AEENDAT); 
如果 DS.DSREA="2" 则 DTHDTC=ISO 8601(DS.DSDAT); 
</t>
  </si>
  <si>
    <t>=ISO 8601(ICF.ICFDAT)</t>
  </si>
  <si>
    <t>=ISO 8601(RAND.RANDDAT)</t>
  </si>
  <si>
    <t>=ISO 8601(EOT.EOTDAT)</t>
  </si>
  <si>
    <t>=ISO 8601(DS.DSDAT)</t>
  </si>
  <si>
    <t>用ISO 8601字符格式表示的偏离开始日期/时间</t>
  </si>
  <si>
    <t>用ISO 8601字符格式表示的偏离结束的日期/时间</t>
  </si>
  <si>
    <t>一个由ECTPTREF确定的参照时间点的ISO 8601字符格式的日期/时间</t>
  </si>
  <si>
    <t>一个由EXTPTREF确定的参照时点的ISO 8601字符格式的日期/时间。</t>
  </si>
  <si>
    <t>=ISO 8601(PE.PEDAT)</t>
  </si>
  <si>
    <t>符合ISO 8601字符格式的操作开始日期/时间。</t>
  </si>
  <si>
    <t>符合ISO 8601字符格式的操作结束日期/时间。</t>
  </si>
  <si>
    <t>符合ISO 8601字符格式的程序持续时间。仅用于CRF采集而非开始和结束日期/时间的衍生信息。</t>
  </si>
  <si>
    <t>=ISO 8601(OEA.OEADAT)</t>
  </si>
  <si>
    <t>ISO 8601(TLB_DE.TLBDAT)</t>
  </si>
  <si>
    <t>ISO 8601(NTLB_DE.NTLBDAT)</t>
  </si>
  <si>
    <t>ISO 8601(TL_DE.TLDAT)</t>
  </si>
  <si>
    <t>ISO 8601(NTL_DE.NTLDAT)</t>
  </si>
  <si>
    <t>ISO 8601(NL_DE.NLDAT)</t>
  </si>
  <si>
    <t>导致永久或显著的残疾或功能障碍</t>
    <phoneticPr fontId="5" type="noConversion"/>
  </si>
  <si>
    <t>OUT</t>
    <phoneticPr fontId="5" type="noConversion"/>
  </si>
  <si>
    <t>事件转归</t>
    <phoneticPr fontId="5" type="noConversion"/>
  </si>
  <si>
    <t>C66768</t>
    <phoneticPr fontId="5" type="noConversion"/>
  </si>
  <si>
    <t>Char</t>
    <phoneticPr fontId="5" type="noConversion"/>
  </si>
  <si>
    <t>C48275</t>
  </si>
  <si>
    <t>C49494</t>
  </si>
  <si>
    <t>C49498</t>
  </si>
  <si>
    <t>C49495</t>
  </si>
  <si>
    <t>C49496</t>
  </si>
  <si>
    <t>AE</t>
    <phoneticPr fontId="5" type="noConversion"/>
  </si>
  <si>
    <t>C66728</t>
  </si>
  <si>
    <t>STENRF</t>
    <phoneticPr fontId="5" type="noConversion"/>
  </si>
  <si>
    <t>ALL</t>
    <phoneticPr fontId="5" type="noConversion"/>
  </si>
  <si>
    <t>与参考时间的关系</t>
    <phoneticPr fontId="5" type="noConversion"/>
  </si>
  <si>
    <t>C38008</t>
  </si>
  <si>
    <t>C25629</t>
  </si>
  <si>
    <t>C25456</t>
  </si>
  <si>
    <t>C25490</t>
  </si>
  <si>
    <t>C49640</t>
  </si>
  <si>
    <t>C53279</t>
  </si>
  <si>
    <t>持续</t>
  </si>
  <si>
    <t>事件转归</t>
    <phoneticPr fontId="5" type="noConversion"/>
  </si>
  <si>
    <t>5; 死亡; 5级</t>
  </si>
  <si>
    <t>U;  UNK;  不详</t>
  </si>
  <si>
    <t>结束时间-相对参照区间</t>
    <phoneticPr fontId="5" type="noConversion"/>
  </si>
  <si>
    <t>ND</t>
    <phoneticPr fontId="5" type="noConversion"/>
  </si>
  <si>
    <t>未查</t>
    <phoneticPr fontId="5" type="noConversion"/>
  </si>
  <si>
    <t>C66789</t>
    <phoneticPr fontId="5" type="noConversion"/>
  </si>
  <si>
    <t>C49484</t>
    <phoneticPr fontId="5" type="noConversion"/>
  </si>
  <si>
    <t>未查</t>
    <phoneticPr fontId="5" type="noConversion"/>
  </si>
  <si>
    <t>FRM</t>
    <phoneticPr fontId="5" type="noConversion"/>
  </si>
  <si>
    <t>C66726</t>
  </si>
  <si>
    <t>丸剂</t>
  </si>
  <si>
    <t>气雾剂</t>
  </si>
  <si>
    <t>乳膏</t>
  </si>
  <si>
    <t>凝胶</t>
  </si>
  <si>
    <t>颗粒剂</t>
  </si>
  <si>
    <t>注射剂</t>
  </si>
  <si>
    <t>软膏</t>
  </si>
  <si>
    <t>贴剂</t>
  </si>
  <si>
    <t>粉剂</t>
  </si>
  <si>
    <t>喷雾剂</t>
  </si>
  <si>
    <t>栓剂</t>
  </si>
  <si>
    <t>混悬剂</t>
  </si>
  <si>
    <t>片剂</t>
  </si>
  <si>
    <t>气雾剂</t>
    <phoneticPr fontId="5" type="noConversion"/>
  </si>
  <si>
    <t>胶囊</t>
    <phoneticPr fontId="5" type="noConversion"/>
  </si>
  <si>
    <t>C42887</t>
  </si>
  <si>
    <t>C25158</t>
  </si>
  <si>
    <t>C28944</t>
  </si>
  <si>
    <t>C42934</t>
  </si>
  <si>
    <t>C42937</t>
  </si>
  <si>
    <t>C42938</t>
  </si>
  <si>
    <t>C42946</t>
  </si>
  <si>
    <t>C42966</t>
  </si>
  <si>
    <t>C42968</t>
  </si>
  <si>
    <t>C42972</t>
  </si>
  <si>
    <t>C42989</t>
  </si>
  <si>
    <t>C42993</t>
  </si>
  <si>
    <t>C42994</t>
  </si>
  <si>
    <t>C42998</t>
  </si>
  <si>
    <t>FREQ</t>
    <phoneticPr fontId="5" type="noConversion"/>
  </si>
  <si>
    <t>C71113</t>
    <phoneticPr fontId="5" type="noConversion"/>
  </si>
  <si>
    <t>频率</t>
    <phoneticPr fontId="5" type="noConversion"/>
  </si>
  <si>
    <t>BID</t>
  </si>
  <si>
    <t>BIM</t>
  </si>
  <si>
    <t>PA</t>
  </si>
  <si>
    <t>PRN</t>
  </si>
  <si>
    <t>Q2H</t>
  </si>
  <si>
    <t>Q2M</t>
  </si>
  <si>
    <t>Q36H</t>
  </si>
  <si>
    <t>Q3D</t>
  </si>
  <si>
    <t>Q3H</t>
  </si>
  <si>
    <t>Q3M</t>
  </si>
  <si>
    <t>Q45MIN</t>
  </si>
  <si>
    <t>Q48H</t>
  </si>
  <si>
    <t>Q4D</t>
  </si>
  <si>
    <t>Q4H</t>
  </si>
  <si>
    <t>Q4M</t>
  </si>
  <si>
    <t>Q5D</t>
  </si>
  <si>
    <t>Q5H</t>
  </si>
  <si>
    <t>Q6H</t>
  </si>
  <si>
    <t>Q6M</t>
  </si>
  <si>
    <t>Q7D</t>
  </si>
  <si>
    <t>Q7H</t>
  </si>
  <si>
    <t>Q8H</t>
  </si>
  <si>
    <t>Q9H</t>
  </si>
  <si>
    <t>QAM</t>
  </si>
  <si>
    <t>QD</t>
  </si>
  <si>
    <t>QH</t>
  </si>
  <si>
    <t>QID</t>
  </si>
  <si>
    <t>QM</t>
  </si>
  <si>
    <t>QN</t>
  </si>
  <si>
    <t>QOD</t>
  </si>
  <si>
    <t>QPM</t>
  </si>
  <si>
    <t>TID</t>
  </si>
  <si>
    <t>每日上午</t>
    <phoneticPr fontId="5" type="noConversion"/>
  </si>
  <si>
    <t>C64497</t>
  </si>
  <si>
    <t>C98861</t>
  </si>
  <si>
    <t>C98859</t>
  </si>
  <si>
    <t>C64528</t>
  </si>
  <si>
    <t>C98860</t>
  </si>
  <si>
    <t>C98852</t>
  </si>
  <si>
    <t>C64531</t>
  </si>
  <si>
    <t>C98853</t>
  </si>
  <si>
    <t>C64636</t>
  </si>
  <si>
    <t>C64496</t>
  </si>
  <si>
    <t>C71129</t>
  </si>
  <si>
    <t>C71127</t>
  </si>
  <si>
    <t>C64535</t>
  </si>
  <si>
    <t>C64529</t>
  </si>
  <si>
    <t>C103390</t>
  </si>
  <si>
    <t>C89788</t>
  </si>
  <si>
    <t>C116149</t>
  </si>
  <si>
    <t>C103389</t>
  </si>
  <si>
    <t>C67069</t>
  </si>
  <si>
    <t>C71325</t>
  </si>
  <si>
    <t>C64954</t>
  </si>
  <si>
    <t>C64576</t>
  </si>
  <si>
    <t>C74924</t>
  </si>
  <si>
    <t>C64499</t>
  </si>
  <si>
    <t>C64516</t>
  </si>
  <si>
    <t>C64536</t>
  </si>
  <si>
    <t>C89791</t>
  </si>
  <si>
    <t>C64533</t>
  </si>
  <si>
    <t>C64517</t>
  </si>
  <si>
    <t>C64537</t>
  </si>
  <si>
    <t>C139183</t>
  </si>
  <si>
    <t>C89790</t>
  </si>
  <si>
    <t>C64534</t>
  </si>
  <si>
    <t>C64518</t>
  </si>
  <si>
    <t>C64538</t>
  </si>
  <si>
    <t>C71124</t>
  </si>
  <si>
    <t>C64519</t>
  </si>
  <si>
    <t>C64520</t>
  </si>
  <si>
    <t>C89789</t>
  </si>
  <si>
    <t>C139177</t>
  </si>
  <si>
    <t>C64521</t>
  </si>
  <si>
    <t>C64523</t>
  </si>
  <si>
    <t>C64524</t>
  </si>
  <si>
    <t>C64595</t>
  </si>
  <si>
    <t>C25473</t>
  </si>
  <si>
    <t>C64510</t>
  </si>
  <si>
    <t>C64530</t>
  </si>
  <si>
    <t>C64498</t>
  </si>
  <si>
    <t>C139178</t>
  </si>
  <si>
    <t>C64525</t>
  </si>
  <si>
    <t>C64596</t>
  </si>
  <si>
    <t>C64527</t>
  </si>
  <si>
    <t>C65134</t>
  </si>
  <si>
    <r>
      <rPr>
        <sz val="10"/>
        <color indexed="8"/>
        <rFont val="宋体"/>
        <family val="3"/>
        <charset val="134"/>
        <scheme val="minor"/>
      </rPr>
      <t>西班牙裔或拉丁裔</t>
    </r>
    <phoneticPr fontId="5" type="noConversion"/>
  </si>
  <si>
    <r>
      <rPr>
        <sz val="10"/>
        <color indexed="8"/>
        <rFont val="宋体"/>
        <family val="3"/>
        <charset val="134"/>
        <scheme val="minor"/>
      </rPr>
      <t>暂停给药</t>
    </r>
    <phoneticPr fontId="5" type="noConversion"/>
  </si>
  <si>
    <r>
      <rPr>
        <sz val="10"/>
        <color indexed="8"/>
        <rFont val="宋体"/>
        <family val="3"/>
        <charset val="134"/>
        <scheme val="minor"/>
      </rPr>
      <t>死亡</t>
    </r>
  </si>
  <si>
    <r>
      <rPr>
        <sz val="10"/>
        <color indexed="8"/>
        <rFont val="宋体"/>
        <family val="3"/>
        <charset val="134"/>
        <scheme val="minor"/>
      </rPr>
      <t>未好转</t>
    </r>
  </si>
  <si>
    <r>
      <rPr>
        <sz val="10"/>
        <color indexed="8"/>
        <rFont val="宋体"/>
        <family val="3"/>
        <charset val="134"/>
        <scheme val="minor"/>
      </rPr>
      <t>痊愈</t>
    </r>
    <phoneticPr fontId="5" type="noConversion"/>
  </si>
  <si>
    <r>
      <rPr>
        <sz val="10"/>
        <color indexed="8"/>
        <rFont val="宋体"/>
        <family val="3"/>
        <charset val="134"/>
        <scheme val="minor"/>
      </rPr>
      <t>痊愈有后遗症</t>
    </r>
  </si>
  <si>
    <r>
      <rPr>
        <sz val="10"/>
        <color indexed="8"/>
        <rFont val="宋体"/>
        <family val="3"/>
        <charset val="134"/>
        <scheme val="minor"/>
      </rPr>
      <t>好转</t>
    </r>
  </si>
  <si>
    <r>
      <rPr>
        <sz val="10"/>
        <color indexed="8"/>
        <rFont val="宋体"/>
        <family val="3"/>
        <charset val="134"/>
        <scheme val="minor"/>
      </rPr>
      <t>之后</t>
    </r>
  </si>
  <si>
    <r>
      <rPr>
        <sz val="10"/>
        <color indexed="8"/>
        <rFont val="宋体"/>
        <family val="3"/>
        <charset val="134"/>
        <scheme val="minor"/>
      </rPr>
      <t>之前</t>
    </r>
  </si>
  <si>
    <r>
      <rPr>
        <sz val="10"/>
        <color indexed="8"/>
        <rFont val="宋体"/>
        <family val="3"/>
        <charset val="134"/>
        <scheme val="minor"/>
      </rPr>
      <t>同时</t>
    </r>
  </si>
  <si>
    <r>
      <rPr>
        <sz val="10"/>
        <color indexed="8"/>
        <rFont val="宋体"/>
        <family val="3"/>
        <charset val="134"/>
        <scheme val="minor"/>
      </rPr>
      <t>期间</t>
    </r>
  </si>
  <si>
    <r>
      <rPr>
        <sz val="10"/>
        <color indexed="8"/>
        <rFont val="宋体"/>
        <family val="3"/>
        <charset val="134"/>
        <scheme val="minor"/>
      </rPr>
      <t>期间/之后</t>
    </r>
  </si>
  <si>
    <r>
      <rPr>
        <sz val="10"/>
        <color indexed="8"/>
        <rFont val="宋体"/>
        <family val="3"/>
        <charset val="134"/>
        <scheme val="minor"/>
      </rPr>
      <t>仍持续</t>
    </r>
  </si>
  <si>
    <r>
      <rPr>
        <sz val="10"/>
        <rFont val="宋体"/>
        <family val="3"/>
        <charset val="134"/>
        <scheme val="minor"/>
      </rPr>
      <t>药物剂型</t>
    </r>
  </si>
  <si>
    <r>
      <rPr>
        <sz val="10"/>
        <color indexed="8"/>
        <rFont val="宋体"/>
        <family val="3"/>
        <charset val="134"/>
        <scheme val="minor"/>
      </rPr>
      <t>每周2次</t>
    </r>
  </si>
  <si>
    <t>BIS;  每周2次</t>
  </si>
  <si>
    <r>
      <rPr>
        <sz val="10"/>
        <color indexed="8"/>
        <rFont val="宋体"/>
        <family val="3"/>
        <charset val="134"/>
        <scheme val="minor"/>
      </rPr>
      <t>每年2次</t>
    </r>
  </si>
  <si>
    <r>
      <rPr>
        <sz val="10"/>
        <color indexed="8"/>
        <rFont val="宋体"/>
        <family val="3"/>
        <charset val="134"/>
        <scheme val="minor"/>
      </rPr>
      <t>每月3次</t>
    </r>
  </si>
  <si>
    <r>
      <rPr>
        <sz val="10"/>
        <color indexed="8"/>
        <rFont val="宋体"/>
        <family val="3"/>
        <charset val="134"/>
        <scheme val="minor"/>
      </rPr>
      <t>每周3次</t>
    </r>
  </si>
  <si>
    <t>TIS;  每周3次</t>
  </si>
  <si>
    <r>
      <rPr>
        <sz val="10"/>
        <color indexed="8"/>
        <rFont val="宋体"/>
        <family val="3"/>
        <charset val="134"/>
        <scheme val="minor"/>
      </rPr>
      <t>每年3次</t>
    </r>
  </si>
  <si>
    <r>
      <rPr>
        <sz val="10"/>
        <color indexed="8"/>
        <rFont val="宋体"/>
        <family val="3"/>
        <charset val="134"/>
        <scheme val="minor"/>
      </rPr>
      <t>每月4次</t>
    </r>
  </si>
  <si>
    <r>
      <rPr>
        <sz val="10"/>
        <color indexed="8"/>
        <rFont val="宋体"/>
        <family val="3"/>
        <charset val="134"/>
        <scheme val="minor"/>
      </rPr>
      <t>每周4次</t>
    </r>
  </si>
  <si>
    <t>每周4次;  QIS</t>
  </si>
  <si>
    <r>
      <rPr>
        <sz val="10"/>
        <color indexed="8"/>
        <rFont val="宋体"/>
        <family val="3"/>
        <charset val="134"/>
        <scheme val="minor"/>
      </rPr>
      <t>每年4次</t>
    </r>
  </si>
  <si>
    <r>
      <rPr>
        <sz val="10"/>
        <color indexed="8"/>
        <rFont val="宋体"/>
        <family val="3"/>
        <charset val="134"/>
        <scheme val="minor"/>
      </rPr>
      <t>任意</t>
    </r>
    <phoneticPr fontId="5" type="noConversion"/>
  </si>
  <si>
    <t>BID;  每日2次</t>
    <phoneticPr fontId="5" type="noConversion"/>
  </si>
  <si>
    <r>
      <rPr>
        <sz val="10"/>
        <color indexed="8"/>
        <rFont val="宋体"/>
        <family val="3"/>
        <charset val="134"/>
        <scheme val="minor"/>
      </rPr>
      <t>持续</t>
    </r>
  </si>
  <si>
    <r>
      <rPr>
        <sz val="10"/>
        <color indexed="8"/>
        <rFont val="宋体"/>
        <family val="3"/>
        <charset val="134"/>
        <scheme val="minor"/>
      </rPr>
      <t>每2周</t>
    </r>
  </si>
  <si>
    <t>每2周;  Q2S</t>
  </si>
  <si>
    <r>
      <rPr>
        <sz val="10"/>
        <color indexed="8"/>
        <rFont val="宋体"/>
        <family val="3"/>
        <charset val="134"/>
        <scheme val="minor"/>
      </rPr>
      <t>每3周</t>
    </r>
  </si>
  <si>
    <t>每3周; Q3S</t>
  </si>
  <si>
    <r>
      <rPr>
        <sz val="10"/>
        <color indexed="8"/>
        <rFont val="宋体"/>
        <family val="3"/>
        <charset val="134"/>
        <scheme val="minor"/>
      </rPr>
      <t>每4周</t>
    </r>
  </si>
  <si>
    <t>每4周; Q4S</t>
  </si>
  <si>
    <r>
      <rPr>
        <sz val="10"/>
        <color indexed="8"/>
        <rFont val="宋体"/>
        <family val="3"/>
        <charset val="134"/>
        <scheme val="minor"/>
      </rPr>
      <t>每5周</t>
    </r>
  </si>
  <si>
    <r>
      <rPr>
        <sz val="10"/>
        <rFont val="宋体"/>
        <family val="3"/>
        <charset val="134"/>
        <scheme val="minor"/>
      </rPr>
      <t>每5周; Q5S</t>
    </r>
  </si>
  <si>
    <r>
      <rPr>
        <sz val="10"/>
        <color indexed="8"/>
        <rFont val="宋体"/>
        <family val="3"/>
        <charset val="134"/>
        <scheme val="minor"/>
      </rPr>
      <t>每6周</t>
    </r>
  </si>
  <si>
    <r>
      <rPr>
        <sz val="10"/>
        <rFont val="宋体"/>
        <family val="3"/>
        <charset val="134"/>
        <scheme val="minor"/>
      </rPr>
      <t>每6周; Q6S</t>
    </r>
  </si>
  <si>
    <r>
      <rPr>
        <sz val="10"/>
        <color indexed="8"/>
        <rFont val="宋体"/>
        <family val="3"/>
        <charset val="134"/>
        <scheme val="minor"/>
      </rPr>
      <t>每7周</t>
    </r>
  </si>
  <si>
    <r>
      <rPr>
        <sz val="10"/>
        <color indexed="8"/>
        <rFont val="宋体"/>
        <family val="3"/>
        <charset val="134"/>
        <scheme val="minor"/>
      </rPr>
      <t>每8周</t>
    </r>
  </si>
  <si>
    <r>
      <rPr>
        <sz val="10"/>
        <rFont val="宋体"/>
        <family val="3"/>
        <charset val="134"/>
        <scheme val="minor"/>
      </rPr>
      <t>每8周;  Q8S</t>
    </r>
  </si>
  <si>
    <r>
      <rPr>
        <sz val="10"/>
        <color indexed="8"/>
        <rFont val="宋体"/>
        <family val="3"/>
        <charset val="134"/>
        <scheme val="minor"/>
      </rPr>
      <t>每周</t>
    </r>
  </si>
  <si>
    <t>每周; QS</t>
  </si>
  <si>
    <r>
      <rPr>
        <sz val="10"/>
        <color indexed="8"/>
        <rFont val="宋体"/>
        <family val="3"/>
        <charset val="134"/>
        <scheme val="minor"/>
      </rPr>
      <t>间歇的</t>
    </r>
  </si>
  <si>
    <r>
      <rPr>
        <sz val="10"/>
        <color indexed="8"/>
        <rFont val="宋体"/>
        <family val="3"/>
        <charset val="134"/>
        <scheme val="minor"/>
      </rPr>
      <t>偶尔</t>
    </r>
  </si>
  <si>
    <r>
      <t>1</t>
    </r>
    <r>
      <rPr>
        <sz val="10"/>
        <color indexed="8"/>
        <rFont val="宋体"/>
        <family val="3"/>
        <charset val="134"/>
        <scheme val="minor"/>
      </rPr>
      <t>次</t>
    </r>
  </si>
  <si>
    <r>
      <rPr>
        <sz val="10"/>
        <rFont val="宋体"/>
        <family val="3"/>
        <charset val="134"/>
        <scheme val="minor"/>
      </rPr>
      <t>每年</t>
    </r>
  </si>
  <si>
    <t>按需</t>
    <phoneticPr fontId="5" type="noConversion"/>
  </si>
  <si>
    <t>每2小时</t>
  </si>
  <si>
    <t>每2月</t>
    <phoneticPr fontId="5" type="noConversion"/>
  </si>
  <si>
    <r>
      <rPr>
        <sz val="10"/>
        <rFont val="宋体"/>
        <family val="3"/>
        <charset val="134"/>
        <scheme val="minor"/>
      </rPr>
      <t>每36小时</t>
    </r>
  </si>
  <si>
    <t>每3日</t>
    <phoneticPr fontId="5" type="noConversion"/>
  </si>
  <si>
    <t>每3小时</t>
  </si>
  <si>
    <t>每3月</t>
    <phoneticPr fontId="5" type="noConversion"/>
  </si>
  <si>
    <r>
      <rPr>
        <sz val="10"/>
        <rFont val="宋体"/>
        <family val="3"/>
        <charset val="134"/>
        <scheme val="minor"/>
      </rPr>
      <t>每45分钟</t>
    </r>
  </si>
  <si>
    <r>
      <rPr>
        <sz val="10"/>
        <rFont val="宋体"/>
        <family val="3"/>
        <charset val="134"/>
        <scheme val="minor"/>
      </rPr>
      <t>每48小时</t>
    </r>
  </si>
  <si>
    <t>每4日</t>
    <phoneticPr fontId="5" type="noConversion"/>
  </si>
  <si>
    <t>每4小时</t>
  </si>
  <si>
    <t>每4月</t>
    <phoneticPr fontId="5" type="noConversion"/>
  </si>
  <si>
    <t>每5日</t>
    <phoneticPr fontId="5" type="noConversion"/>
  </si>
  <si>
    <t>每5小时</t>
    <phoneticPr fontId="5" type="noConversion"/>
  </si>
  <si>
    <t>每6小时</t>
  </si>
  <si>
    <t>每6月</t>
    <phoneticPr fontId="5" type="noConversion"/>
  </si>
  <si>
    <t>每7小时</t>
  </si>
  <si>
    <t>每8小时</t>
  </si>
  <si>
    <t>每9小时</t>
  </si>
  <si>
    <t>每日</t>
    <phoneticPr fontId="5" type="noConversion"/>
  </si>
  <si>
    <t>每小时</t>
  </si>
  <si>
    <t>每日4次</t>
    <phoneticPr fontId="5" type="noConversion"/>
  </si>
  <si>
    <t>每月</t>
  </si>
  <si>
    <t>每第2日; 每2日; 每隔1日; Q2D</t>
    <phoneticPr fontId="5" type="noConversion"/>
  </si>
  <si>
    <t>每日3次</t>
    <phoneticPr fontId="5" type="noConversion"/>
  </si>
  <si>
    <r>
      <t>2</t>
    </r>
    <r>
      <rPr>
        <sz val="10"/>
        <color indexed="8"/>
        <rFont val="宋体"/>
        <family val="3"/>
        <charset val="134"/>
        <scheme val="minor"/>
      </rPr>
      <t>次</t>
    </r>
  </si>
  <si>
    <t>ROUTE</t>
    <phoneticPr fontId="5" type="noConversion"/>
  </si>
  <si>
    <t>给药途径</t>
    <phoneticPr fontId="5" type="noConversion"/>
  </si>
  <si>
    <t>C66729</t>
    <phoneticPr fontId="5" type="noConversion"/>
  </si>
  <si>
    <t>口腔</t>
    <phoneticPr fontId="5" type="noConversion"/>
  </si>
  <si>
    <t>腹膜内</t>
    <phoneticPr fontId="5" type="noConversion"/>
  </si>
  <si>
    <t>直肠</t>
    <phoneticPr fontId="5" type="noConversion"/>
  </si>
  <si>
    <t>局部</t>
    <phoneticPr fontId="5" type="noConversion"/>
  </si>
  <si>
    <t>阴道</t>
    <phoneticPr fontId="5" type="noConversion"/>
  </si>
  <si>
    <t>C38193</t>
  </si>
  <si>
    <t>C38238</t>
  </si>
  <si>
    <t>C38250</t>
  </si>
  <si>
    <t>C28161</t>
  </si>
  <si>
    <t>C38255</t>
  </si>
  <si>
    <t>C38258</t>
  </si>
  <si>
    <t>C38276</t>
  </si>
  <si>
    <t>C38284</t>
  </si>
  <si>
    <t>C38288</t>
  </si>
  <si>
    <t>C38295</t>
  </si>
  <si>
    <t>C38216</t>
  </si>
  <si>
    <t>C38299</t>
  </si>
  <si>
    <t>C38300</t>
  </si>
  <si>
    <t>C38304</t>
  </si>
  <si>
    <t>C38305</t>
  </si>
  <si>
    <t>C38311</t>
  </si>
  <si>
    <t>C38313</t>
  </si>
  <si>
    <t/>
  </si>
  <si>
    <t>CRF Term</t>
    <phoneticPr fontId="5" type="noConversion"/>
  </si>
  <si>
    <t>是</t>
    <phoneticPr fontId="5" type="noConversion"/>
  </si>
  <si>
    <t>否</t>
    <phoneticPr fontId="5" type="noConversion"/>
  </si>
  <si>
    <t>开始日</t>
    <phoneticPr fontId="5" type="noConversion"/>
  </si>
  <si>
    <t>AETOXGR</t>
    <phoneticPr fontId="5" type="noConversion"/>
  </si>
  <si>
    <t>痊愈/恢复</t>
    <phoneticPr fontId="5" type="noConversion"/>
  </si>
  <si>
    <t>好转</t>
    <phoneticPr fontId="5" type="noConversion"/>
  </si>
  <si>
    <t>痊愈/恢复伴有后遗症</t>
    <phoneticPr fontId="5" type="noConversion"/>
  </si>
  <si>
    <t>未好转</t>
    <phoneticPr fontId="5" type="noConversion"/>
  </si>
  <si>
    <t>死亡</t>
    <phoneticPr fontId="5" type="noConversion"/>
  </si>
  <si>
    <t>不详</t>
    <phoneticPr fontId="5" type="noConversion"/>
  </si>
  <si>
    <t xml:space="preserve">CRF </t>
    <phoneticPr fontId="5" type="noConversion"/>
  </si>
  <si>
    <t>暂停用药</t>
    <phoneticPr fontId="5" type="noConversion"/>
  </si>
  <si>
    <t>不变</t>
    <phoneticPr fontId="5" type="noConversion"/>
  </si>
  <si>
    <t>永久停药</t>
    <phoneticPr fontId="5" type="noConversion"/>
  </si>
  <si>
    <t>不适用</t>
    <phoneticPr fontId="5" type="noConversion"/>
  </si>
  <si>
    <t>剂量减少</t>
    <phoneticPr fontId="5" type="noConversion"/>
  </si>
  <si>
    <t>胶囊剂</t>
    <phoneticPr fontId="5" type="noConversion"/>
  </si>
  <si>
    <t>注射剂/注射用</t>
    <phoneticPr fontId="5" type="noConversion"/>
  </si>
  <si>
    <t>乳剂</t>
    <phoneticPr fontId="5" type="noConversion"/>
  </si>
  <si>
    <t>其他</t>
    <phoneticPr fontId="5" type="noConversion"/>
  </si>
  <si>
    <t>滴剂</t>
    <phoneticPr fontId="5" type="noConversion"/>
  </si>
  <si>
    <t>软膏剂</t>
    <phoneticPr fontId="5" type="noConversion"/>
  </si>
  <si>
    <t>膜剂</t>
    <phoneticPr fontId="5" type="noConversion"/>
  </si>
  <si>
    <t>冲剂</t>
    <phoneticPr fontId="5" type="noConversion"/>
  </si>
  <si>
    <t>一周一次</t>
    <phoneticPr fontId="5" type="noConversion"/>
  </si>
  <si>
    <t>两周一次</t>
    <phoneticPr fontId="5" type="noConversion"/>
  </si>
  <si>
    <t>一日一次</t>
    <phoneticPr fontId="5" type="noConversion"/>
  </si>
  <si>
    <t>一日两次</t>
    <phoneticPr fontId="5" type="noConversion"/>
  </si>
  <si>
    <t>一日四次</t>
    <phoneticPr fontId="5" type="noConversion"/>
  </si>
  <si>
    <t>一日三次</t>
    <phoneticPr fontId="5" type="noConversion"/>
  </si>
  <si>
    <t>隔日</t>
    <phoneticPr fontId="5" type="noConversion"/>
  </si>
  <si>
    <t>按需</t>
    <phoneticPr fontId="5" type="noConversion"/>
  </si>
  <si>
    <t>NA</t>
    <phoneticPr fontId="5" type="noConversion"/>
  </si>
  <si>
    <t>未知</t>
    <phoneticPr fontId="5" type="noConversion"/>
  </si>
  <si>
    <t>口服</t>
    <phoneticPr fontId="5" type="noConversion"/>
  </si>
  <si>
    <t>皮下注射</t>
    <phoneticPr fontId="5" type="noConversion"/>
  </si>
  <si>
    <t>吸入</t>
    <phoneticPr fontId="5" type="noConversion"/>
  </si>
  <si>
    <t>肌肉注射</t>
    <phoneticPr fontId="5" type="noConversion"/>
  </si>
  <si>
    <t>眼内</t>
    <phoneticPr fontId="5" type="noConversion"/>
  </si>
  <si>
    <t>静脉给药</t>
    <phoneticPr fontId="5" type="noConversion"/>
  </si>
  <si>
    <t>经皮给药</t>
    <phoneticPr fontId="5" type="noConversion"/>
  </si>
  <si>
    <t>药物剂型</t>
    <phoneticPr fontId="5" type="noConversion"/>
  </si>
  <si>
    <t>AE.AETERM</t>
    <phoneticPr fontId="5" type="noConversion"/>
  </si>
  <si>
    <t>=ICF.ICFVER</t>
    <phoneticPr fontId="5" type="noConversion"/>
  </si>
  <si>
    <t>=RAND.RANDNO</t>
    <phoneticPr fontId="5" type="noConversion"/>
  </si>
  <si>
    <r>
      <t>EG.EGDAT</t>
    </r>
    <r>
      <rPr>
        <sz val="8"/>
        <rFont val="宋体"/>
        <family val="3"/>
        <charset val="134"/>
      </rPr>
      <t/>
    </r>
    <phoneticPr fontId="73" type="noConversion"/>
  </si>
  <si>
    <t>TH</t>
    <phoneticPr fontId="73" type="noConversion"/>
  </si>
  <si>
    <t>="现阶段TNM-T分期"</t>
    <phoneticPr fontId="73" type="noConversion"/>
  </si>
  <si>
    <t>TH.TNMTOTH</t>
    <phoneticPr fontId="73" type="noConversion"/>
  </si>
  <si>
    <t>="病灶"</t>
    <phoneticPr fontId="73" type="noConversion"/>
  </si>
  <si>
    <t>TH.THLOC</t>
    <phoneticPr fontId="73" type="noConversion"/>
  </si>
  <si>
    <t>AH</t>
    <phoneticPr fontId="73" type="noConversion"/>
  </si>
  <si>
    <t>="是否有过敏史"</t>
    <phoneticPr fontId="73" type="noConversion"/>
  </si>
  <si>
    <t>="是否已知过敏原"</t>
    <phoneticPr fontId="73" type="noConversion"/>
  </si>
  <si>
    <t>="过敏原"</t>
    <phoneticPr fontId="73" type="noConversion"/>
  </si>
  <si>
    <t>AH.AHDESC</t>
    <phoneticPr fontId="73" type="noConversion"/>
  </si>
  <si>
    <t>FH</t>
    <phoneticPr fontId="73" type="noConversion"/>
  </si>
  <si>
    <t>="是否有家族史"</t>
    <phoneticPr fontId="73" type="noConversion"/>
  </si>
  <si>
    <t>="家族史情况"</t>
    <phoneticPr fontId="73" type="noConversion"/>
  </si>
  <si>
    <t>="家族史"</t>
    <phoneticPr fontId="73" type="noConversion"/>
  </si>
  <si>
    <t>="疾病名称"</t>
    <phoneticPr fontId="73" type="noConversion"/>
  </si>
  <si>
    <t>FH.FHTERM</t>
    <phoneticPr fontId="73" type="noConversion"/>
  </si>
  <si>
    <t>="家族中患者与受试者关系"</t>
    <phoneticPr fontId="73" type="noConversion"/>
  </si>
  <si>
    <t>="其他计划外检查"</t>
    <phoneticPr fontId="73" type="noConversion"/>
  </si>
  <si>
    <t>FADTC</t>
    <phoneticPr fontId="73" type="noConversion"/>
  </si>
  <si>
    <t>Conversion Definition</t>
    <phoneticPr fontId="73" type="noConversion"/>
  </si>
  <si>
    <t>Full Text</t>
    <phoneticPr fontId="73" type="noConversion"/>
  </si>
  <si>
    <t>INC01</t>
    <phoneticPr fontId="73" type="noConversion"/>
  </si>
  <si>
    <r>
      <t>INC02</t>
    </r>
    <r>
      <rPr>
        <sz val="11"/>
        <color theme="1"/>
        <rFont val="宋体"/>
        <family val="2"/>
        <charset val="134"/>
        <scheme val="minor"/>
      </rPr>
      <t/>
    </r>
  </si>
  <si>
    <r>
      <t>INC03</t>
    </r>
    <r>
      <rPr>
        <sz val="11"/>
        <color theme="1"/>
        <rFont val="宋体"/>
        <family val="2"/>
        <charset val="134"/>
        <scheme val="minor"/>
      </rPr>
      <t/>
    </r>
  </si>
  <si>
    <r>
      <t>INC04</t>
    </r>
    <r>
      <rPr>
        <sz val="11"/>
        <color theme="1"/>
        <rFont val="宋体"/>
        <family val="2"/>
        <charset val="134"/>
        <scheme val="minor"/>
      </rPr>
      <t/>
    </r>
  </si>
  <si>
    <r>
      <t>INC05</t>
    </r>
    <r>
      <rPr>
        <sz val="11"/>
        <color theme="1"/>
        <rFont val="宋体"/>
        <family val="2"/>
        <charset val="134"/>
        <scheme val="minor"/>
      </rPr>
      <t/>
    </r>
  </si>
  <si>
    <r>
      <t>INC06</t>
    </r>
    <r>
      <rPr>
        <sz val="11"/>
        <color theme="1"/>
        <rFont val="宋体"/>
        <family val="2"/>
        <charset val="134"/>
        <scheme val="minor"/>
      </rPr>
      <t/>
    </r>
  </si>
  <si>
    <r>
      <t>INC07</t>
    </r>
    <r>
      <rPr>
        <sz val="11"/>
        <color theme="1"/>
        <rFont val="宋体"/>
        <family val="2"/>
        <charset val="134"/>
        <scheme val="minor"/>
      </rPr>
      <t/>
    </r>
  </si>
  <si>
    <r>
      <t>INC08</t>
    </r>
    <r>
      <rPr>
        <sz val="11"/>
        <color theme="1"/>
        <rFont val="宋体"/>
        <family val="2"/>
        <charset val="134"/>
        <scheme val="minor"/>
      </rPr>
      <t/>
    </r>
  </si>
  <si>
    <r>
      <t>INC09</t>
    </r>
    <r>
      <rPr>
        <sz val="11"/>
        <color theme="1"/>
        <rFont val="宋体"/>
        <family val="2"/>
        <charset val="134"/>
        <scheme val="minor"/>
      </rPr>
      <t/>
    </r>
  </si>
  <si>
    <t>EXC01</t>
    <phoneticPr fontId="73" type="noConversion"/>
  </si>
  <si>
    <r>
      <t>EXC02</t>
    </r>
    <r>
      <rPr>
        <sz val="11"/>
        <color theme="1"/>
        <rFont val="宋体"/>
        <family val="2"/>
        <charset val="134"/>
        <scheme val="minor"/>
      </rPr>
      <t/>
    </r>
  </si>
  <si>
    <r>
      <t>EXC03</t>
    </r>
    <r>
      <rPr>
        <sz val="11"/>
        <color theme="1"/>
        <rFont val="宋体"/>
        <family val="2"/>
        <charset val="134"/>
        <scheme val="minor"/>
      </rPr>
      <t/>
    </r>
  </si>
  <si>
    <r>
      <t>EXC04</t>
    </r>
    <r>
      <rPr>
        <sz val="11"/>
        <color theme="1"/>
        <rFont val="宋体"/>
        <family val="2"/>
        <charset val="134"/>
        <scheme val="minor"/>
      </rPr>
      <t/>
    </r>
  </si>
  <si>
    <r>
      <t>EXC05</t>
    </r>
    <r>
      <rPr>
        <sz val="11"/>
        <color theme="1"/>
        <rFont val="宋体"/>
        <family val="2"/>
        <charset val="134"/>
        <scheme val="minor"/>
      </rPr>
      <t/>
    </r>
  </si>
  <si>
    <r>
      <t>EXC06</t>
    </r>
    <r>
      <rPr>
        <sz val="11"/>
        <color theme="1"/>
        <rFont val="宋体"/>
        <family val="2"/>
        <charset val="134"/>
        <scheme val="minor"/>
      </rPr>
      <t/>
    </r>
  </si>
  <si>
    <r>
      <t>EXC07</t>
    </r>
    <r>
      <rPr>
        <sz val="11"/>
        <color theme="1"/>
        <rFont val="宋体"/>
        <family val="2"/>
        <charset val="134"/>
        <scheme val="minor"/>
      </rPr>
      <t/>
    </r>
  </si>
  <si>
    <r>
      <t>EXC08</t>
    </r>
    <r>
      <rPr>
        <sz val="11"/>
        <color theme="1"/>
        <rFont val="宋体"/>
        <family val="2"/>
        <charset val="134"/>
        <scheme val="minor"/>
      </rPr>
      <t/>
    </r>
  </si>
  <si>
    <r>
      <t>EXC09</t>
    </r>
    <r>
      <rPr>
        <sz val="11"/>
        <color theme="1"/>
        <rFont val="宋体"/>
        <family val="2"/>
        <charset val="134"/>
        <scheme val="minor"/>
      </rPr>
      <t/>
    </r>
  </si>
  <si>
    <r>
      <t>EXC10</t>
    </r>
    <r>
      <rPr>
        <sz val="11"/>
        <color theme="1"/>
        <rFont val="宋体"/>
        <family val="2"/>
        <charset val="134"/>
        <scheme val="minor"/>
      </rPr>
      <t/>
    </r>
  </si>
  <si>
    <r>
      <t>EXC11</t>
    </r>
    <r>
      <rPr>
        <sz val="11"/>
        <color theme="1"/>
        <rFont val="宋体"/>
        <family val="2"/>
        <charset val="134"/>
        <scheme val="minor"/>
      </rPr>
      <t/>
    </r>
  </si>
  <si>
    <r>
      <t>EXC12</t>
    </r>
    <r>
      <rPr>
        <sz val="11"/>
        <color theme="1"/>
        <rFont val="宋体"/>
        <family val="2"/>
        <charset val="134"/>
        <scheme val="minor"/>
      </rPr>
      <t/>
    </r>
  </si>
  <si>
    <r>
      <t>EXC13</t>
    </r>
    <r>
      <rPr>
        <sz val="11"/>
        <color theme="1"/>
        <rFont val="宋体"/>
        <family val="2"/>
        <charset val="134"/>
        <scheme val="minor"/>
      </rPr>
      <t/>
    </r>
  </si>
  <si>
    <r>
      <t>EXC14</t>
    </r>
    <r>
      <rPr>
        <sz val="11"/>
        <color theme="1"/>
        <rFont val="宋体"/>
        <family val="2"/>
        <charset val="134"/>
        <scheme val="minor"/>
      </rPr>
      <t/>
    </r>
  </si>
  <si>
    <r>
      <t>EXC15</t>
    </r>
    <r>
      <rPr>
        <sz val="11"/>
        <color theme="1"/>
        <rFont val="宋体"/>
        <family val="2"/>
        <charset val="134"/>
        <scheme val="minor"/>
      </rPr>
      <t/>
    </r>
  </si>
  <si>
    <r>
      <t>EXC16</t>
    </r>
    <r>
      <rPr>
        <sz val="11"/>
        <color theme="1"/>
        <rFont val="宋体"/>
        <family val="2"/>
        <charset val="134"/>
        <scheme val="minor"/>
      </rPr>
      <t/>
    </r>
  </si>
  <si>
    <r>
      <t>EXC17</t>
    </r>
    <r>
      <rPr>
        <sz val="11"/>
        <color theme="1"/>
        <rFont val="宋体"/>
        <family val="2"/>
        <charset val="134"/>
        <scheme val="minor"/>
      </rPr>
      <t/>
    </r>
  </si>
  <si>
    <r>
      <t>EXC18</t>
    </r>
    <r>
      <rPr>
        <sz val="11"/>
        <color theme="1"/>
        <rFont val="宋体"/>
        <family val="2"/>
        <charset val="134"/>
        <scheme val="minor"/>
      </rPr>
      <t/>
    </r>
  </si>
  <si>
    <r>
      <t>EXC19</t>
    </r>
    <r>
      <rPr>
        <sz val="11"/>
        <color theme="1"/>
        <rFont val="宋体"/>
        <family val="2"/>
        <charset val="134"/>
        <scheme val="minor"/>
      </rPr>
      <t/>
    </r>
  </si>
  <si>
    <t>LBSPID</t>
    <phoneticPr fontId="5" type="noConversion"/>
  </si>
  <si>
    <t>LBCAT</t>
    <phoneticPr fontId="5" type="noConversion"/>
  </si>
  <si>
    <t>LBTEST</t>
    <phoneticPr fontId="5" type="noConversion"/>
  </si>
  <si>
    <t>LBTESTCD</t>
    <phoneticPr fontId="5" type="noConversion"/>
  </si>
  <si>
    <t>LBORRES</t>
    <phoneticPr fontId="5" type="noConversion"/>
  </si>
  <si>
    <t>LBORRESU</t>
    <phoneticPr fontId="5" type="noConversion"/>
  </si>
  <si>
    <t>LBSTAT</t>
    <phoneticPr fontId="5" type="noConversion"/>
  </si>
  <si>
    <t>LBDTC</t>
    <phoneticPr fontId="5" type="noConversion"/>
  </si>
  <si>
    <t>LBNAM</t>
    <phoneticPr fontId="5" type="noConversion"/>
  </si>
  <si>
    <t>LBCLSIG</t>
    <phoneticPr fontId="5" type="noConversion"/>
  </si>
  <si>
    <t>=CM.CMDSTXT的数值型格式,如果CM.CMDSTXT为数字</t>
  </si>
  <si>
    <t>=CM.CMDSTXT如果CM.CMDSTXT不为数字</t>
    <phoneticPr fontId="73" type="noConversion"/>
  </si>
  <si>
    <t>="持续",如果AD.ADONGO='是'</t>
  </si>
  <si>
    <t>="既往及合并用药"</t>
    <phoneticPr fontId="73" type="noConversion"/>
  </si>
  <si>
    <t>="既往肿瘤药物治疗史"</t>
    <phoneticPr fontId="73" type="noConversion"/>
  </si>
  <si>
    <t>="后续肿瘤药物治疗"</t>
    <phoneticPr fontId="73" type="noConversion"/>
  </si>
  <si>
    <t>如果 ICF.ICFDAT 不为空</t>
    <phoneticPr fontId="5" type="noConversion"/>
  </si>
  <si>
    <t>='方案里程碑'</t>
  </si>
  <si>
    <t xml:space="preserve">=' 签署知情同意书' </t>
    <phoneticPr fontId="5" type="noConversion"/>
  </si>
  <si>
    <t>='处置事件'</t>
    <phoneticPr fontId="5" type="noConversion"/>
  </si>
  <si>
    <t>="入组成功"</t>
  </si>
  <si>
    <t>='处置事件'</t>
  </si>
  <si>
    <t>如果RAND.RANDREA="1"则DSDECOD="不符合入选标准/符合排除标准";
如果RAND.RANDREA="2"则DSDECOD="撤回知情同意书";
如果RAND.RANDREA="3"则DSDECOD="不良事件";
如果RAND.RANDREA="4"则DSDECOD="死亡";
如果RAND.RANDREA="99"则DSDECOD="其他";</t>
  </si>
  <si>
    <t>如果RAND.RANDYN="2"</t>
    <phoneticPr fontId="73" type="noConversion"/>
  </si>
  <si>
    <t>="入组信息"</t>
    <phoneticPr fontId="5" type="noConversion"/>
  </si>
  <si>
    <t>如果RAND.RANDYN="5"</t>
    <phoneticPr fontId="5" type="noConversion"/>
  </si>
  <si>
    <t>如果EOT.EOTYN="1"</t>
    <phoneticPr fontId="5" type="noConversion"/>
  </si>
  <si>
    <t>="治疗结束"</t>
    <phoneticPr fontId="5" type="noConversion"/>
  </si>
  <si>
    <r>
      <t xml:space="preserve">如果DS.DSREA="1"则DSDECOD="不良事件";
如果DS.DSREA="2"则DSDECOD="死亡";
如果DS.DSREA="3"则DSDECOD="受试者自行退出";
如果DS.DSREA="4"则DSDECOD="失访";
如果DS.DSREA="5"则DSDECOD="研究结束";
如果DS.DSREA="6"则DSDECOD="申办方终止";
如果DS.DSREA="99"则DSDECOD="其他";
</t>
    </r>
    <r>
      <rPr>
        <sz val="8"/>
        <rFont val="宋体"/>
        <family val="3"/>
        <charset val="134"/>
      </rPr>
      <t/>
    </r>
    <phoneticPr fontId="5" type="noConversion"/>
  </si>
  <si>
    <t xml:space="preserve">='知情同意签署' </t>
    <phoneticPr fontId="73" type="noConversion"/>
  </si>
  <si>
    <t>="研究结束"</t>
    <phoneticPr fontId="5" type="noConversion"/>
  </si>
  <si>
    <t>EGSTRESC的数值型结果.</t>
  </si>
  <si>
    <t>="未查"</t>
    <phoneticPr fontId="73" type="noConversion"/>
  </si>
  <si>
    <t>="心率"</t>
    <phoneticPr fontId="5" type="noConversion"/>
  </si>
  <si>
    <t>如果EG. QTCLSIG="2"或者EG. QTCLSIG="3"则EGDESC=EG.QTDESC</t>
    <phoneticPr fontId="73" type="noConversion"/>
  </si>
  <si>
    <t>="QTcF 均值"</t>
    <phoneticPr fontId="73" type="noConversion"/>
  </si>
  <si>
    <t>="未查"</t>
    <phoneticPr fontId="73" type="noConversion"/>
  </si>
  <si>
    <t>如果EG.EGYN="2"</t>
    <phoneticPr fontId="73" type="noConversion"/>
  </si>
  <si>
    <t>="12导联心电图检查"</t>
    <phoneticPr fontId="5" type="noConversion"/>
  </si>
  <si>
    <t>="未查"</t>
    <phoneticPr fontId="73" type="noConversion"/>
  </si>
  <si>
    <t>如果EG.EGYN="1"</t>
    <phoneticPr fontId="73" type="noConversion"/>
  </si>
  <si>
    <t>以下列表显示为&lt;变量名称&gt; = &lt;测试代码&gt;: EGHR = HR.</t>
    <phoneticPr fontId="73" type="noConversion"/>
  </si>
  <si>
    <t>="次/分钟"</t>
    <phoneticPr fontId="73" type="noConversion"/>
  </si>
  <si>
    <t>用"T"连接EG.EGDAT和EG_DE.EGTIM</t>
    <phoneticPr fontId="73" type="noConversion"/>
  </si>
  <si>
    <t>="QT 间期"</t>
    <phoneticPr fontId="5" type="noConversion"/>
  </si>
  <si>
    <t>以下列表显示为&lt;变量名称&gt; = &lt;测试代码&gt;: EGQT = QT.</t>
    <phoneticPr fontId="73" type="noConversion"/>
  </si>
  <si>
    <t>以下列表显示为&lt;变量名称&gt; = &lt;测试代码&gt;: EGQTCF = QTCF.</t>
    <phoneticPr fontId="73" type="noConversion"/>
  </si>
  <si>
    <t>'以下列表显示为&lt;变量名称&gt; = &lt;测试代码&gt;: EGQTCFM=QTCFM</t>
    <phoneticPr fontId="73" type="noConversion"/>
  </si>
  <si>
    <t>="整体评估"</t>
    <phoneticPr fontId="73" type="noConversion"/>
  </si>
  <si>
    <t>'以下列表显示为&lt;变量名称&gt; = &lt;测试代码&gt;: QTCLSIG=QTCLSIG</t>
    <phoneticPr fontId="73" type="noConversion"/>
  </si>
  <si>
    <r>
      <t>EG.EGDAT</t>
    </r>
    <r>
      <rPr>
        <sz val="8"/>
        <rFont val="宋体"/>
        <family val="3"/>
        <charset val="134"/>
      </rPr>
      <t/>
    </r>
    <phoneticPr fontId="73" type="noConversion"/>
  </si>
  <si>
    <t>TH.THSTAOTH</t>
  </si>
  <si>
    <r>
      <t>Raw</t>
    </r>
    <r>
      <rPr>
        <b/>
        <sz val="8"/>
        <color theme="1"/>
        <rFont val="宋体"/>
        <family val="3"/>
        <charset val="134"/>
      </rPr>
      <t xml:space="preserve"> Data</t>
    </r>
    <phoneticPr fontId="73" type="noConversion"/>
  </si>
  <si>
    <r>
      <t>I</t>
    </r>
    <r>
      <rPr>
        <i/>
        <sz val="8"/>
        <color rgb="FF132CBF"/>
        <rFont val="宋体"/>
        <family val="3"/>
        <charset val="134"/>
      </rPr>
      <t>E2</t>
    </r>
  </si>
  <si>
    <t>LB, LB_DE</t>
    <phoneticPr fontId="73" type="noConversion"/>
  </si>
  <si>
    <t>如果LB.LBYN="2"</t>
    <phoneticPr fontId="73" type="noConversion"/>
  </si>
  <si>
    <t>甲状腺功能</t>
    <phoneticPr fontId="73" type="noConversion"/>
  </si>
  <si>
    <t>如果LB.LBYN="1"</t>
    <phoneticPr fontId="73" type="noConversion"/>
  </si>
  <si>
    <t>=LB.LBDAT</t>
    <phoneticPr fontId="73" type="noConversion"/>
  </si>
  <si>
    <t>=LB.LBNAME</t>
    <phoneticPr fontId="73" type="noConversion"/>
  </si>
  <si>
    <t>如果LB.LBYN="2"</t>
    <phoneticPr fontId="73" type="noConversion"/>
  </si>
  <si>
    <t>如果VIR.VIRYN="2"</t>
    <phoneticPr fontId="73" type="noConversion"/>
  </si>
  <si>
    <t>如果VIR.VIRYN="1"</t>
    <phoneticPr fontId="73" type="noConversion"/>
  </si>
  <si>
    <t>=VIR.VIRDAT</t>
    <phoneticPr fontId="73" type="noConversion"/>
  </si>
  <si>
    <t>如果HBV.HBVYN="1"</t>
    <phoneticPr fontId="73" type="noConversion"/>
  </si>
  <si>
    <t>HBV.HBVRES</t>
    <phoneticPr fontId="73" type="noConversion"/>
  </si>
  <si>
    <t>如果HBV.HBVYN="2"则LBSTAT="未查", 否则为空.</t>
    <phoneticPr fontId="73" type="noConversion"/>
  </si>
  <si>
    <t>=HBV.HBVDAT</t>
    <phoneticPr fontId="73" type="noConversion"/>
  </si>
  <si>
    <t>="血"</t>
    <phoneticPr fontId="73" type="noConversion"/>
  </si>
  <si>
    <r>
      <rPr>
        <i/>
        <sz val="8"/>
        <color rgb="FF132CBF"/>
        <rFont val="宋体"/>
        <family val="3"/>
        <charset val="134"/>
      </rPr>
      <t>HBV.HBVCOM</t>
    </r>
  </si>
  <si>
    <r>
      <t>C</t>
    </r>
    <r>
      <rPr>
        <i/>
        <sz val="8"/>
        <color rgb="FF132CBF"/>
        <rFont val="宋体"/>
        <family val="3"/>
        <charset val="134"/>
      </rPr>
      <t>CR</t>
    </r>
  </si>
  <si>
    <r>
      <rPr>
        <i/>
        <sz val="8"/>
        <color rgb="FF132CBF"/>
        <rFont val="宋体"/>
        <family val="3"/>
        <charset val="134"/>
      </rPr>
      <t>=CCR.CCRDAT</t>
    </r>
  </si>
  <si>
    <r>
      <t>如果H</t>
    </r>
    <r>
      <rPr>
        <i/>
        <sz val="8"/>
        <color rgb="FF132CBF"/>
        <rFont val="宋体"/>
        <family val="3"/>
        <charset val="134"/>
      </rPr>
      <t>CG.HCGYN="1"</t>
    </r>
  </si>
  <si>
    <r>
      <t>=H</t>
    </r>
    <r>
      <rPr>
        <i/>
        <sz val="8"/>
        <color rgb="FF132CBF"/>
        <rFont val="宋体"/>
        <family val="3"/>
        <charset val="134"/>
      </rPr>
      <t>CG.HCGDAT</t>
    </r>
  </si>
  <si>
    <t>LBCAT</t>
    <phoneticPr fontId="5" type="noConversion"/>
  </si>
  <si>
    <t>LBTEST</t>
    <phoneticPr fontId="5" type="noConversion"/>
  </si>
  <si>
    <t>LBTESTCD</t>
    <phoneticPr fontId="5" type="noConversion"/>
  </si>
  <si>
    <t>LB, LB_DE</t>
    <phoneticPr fontId="73" type="noConversion"/>
  </si>
  <si>
    <t>甲状腺功能</t>
    <phoneticPr fontId="73" type="noConversion"/>
  </si>
  <si>
    <t>IU/L</t>
    <phoneticPr fontId="73" type="noConversion"/>
  </si>
  <si>
    <t>IU/L</t>
    <phoneticPr fontId="73" type="noConversion"/>
  </si>
  <si>
    <t>CCR</t>
    <phoneticPr fontId="73" type="noConversion"/>
  </si>
  <si>
    <t>="未查"</t>
  </si>
  <si>
    <t>如果 PE.YN='1'</t>
    <phoneticPr fontId="73" type="noConversion"/>
  </si>
  <si>
    <t>当PE.PEOTH='1',则='是';
当PE.PEOTH='2',则='否'.</t>
  </si>
  <si>
    <t xml:space="preserve"> 当PE.PEOTH='2' ,则 ="未查".</t>
  </si>
  <si>
    <t>如果PE.PEOTH='1'</t>
    <phoneticPr fontId="73" type="noConversion"/>
  </si>
  <si>
    <t>如果 PE.YN='2'</t>
    <phoneticPr fontId="73" type="noConversion"/>
  </si>
  <si>
    <t>'既往肿瘤放疗史'</t>
  </si>
  <si>
    <t>'放疗'</t>
  </si>
  <si>
    <t>="持续",如果RH.RHONGO='1'</t>
  </si>
  <si>
    <t>'既往肿瘤手术史'</t>
  </si>
  <si>
    <t>'既往肿瘤其他治疗史'</t>
  </si>
  <si>
    <t>="持续",如果OH.OHONGO='1'</t>
  </si>
  <si>
    <t>'既往及合并非药物治疗'</t>
  </si>
  <si>
    <t>="持续",如果PR.PRONGO='1'</t>
  </si>
  <si>
    <t>后续抗肿瘤放疗'</t>
  </si>
  <si>
    <t>="持续",如果AR.ARONGO='1'</t>
  </si>
  <si>
    <t>'后续抗肿瘤手术史'</t>
  </si>
  <si>
    <t>'后续抗肿瘤其他治疗'</t>
  </si>
  <si>
    <t>="持续",如果AO.AOONGO='1'</t>
  </si>
  <si>
    <t>当OEA.OEATL='1', 则='基线无靶病灶';
当OEA.OEATL='2', 则='完全缓解';
当OEA.OEATL='3', 则='部分缓解';
当OEA.OEATL='4', 则='疾病稳定';
当OEA.OEATL='5', 则='疾病进展';
当OEA.OEATL='6', 则='无法评估';
当OEA.OEATL='7', 则='未评估';</t>
    <phoneticPr fontId="39" type="noConversion"/>
  </si>
  <si>
    <t>当OEA.OEANTL='1', 则='基线无非靶病灶';
当OEA.OEANTL='2', 则='完全缓解';
当OEA.OEANTL='3', 则='非完全缓解/非疾病进展';
当OEA.OEANTL='4', 则='疾病进展';
当OEA.OEANTL='5', 则='无法评估';
当OEA.OEANTL='6', 则='未评估';</t>
    <phoneticPr fontId="39" type="noConversion"/>
  </si>
  <si>
    <t>当OEA.OEARES='1', 则='完全缓解';
当OEA.OEARES='2', 则='部分缓解';
当OEA.OEARES='3', 则='疾病稳定';
当OEA.OEARES='4', 则='疾病进展';
当OEA.OEARES='5', 则='无法评估';
当OEA.OEARES='6', 则='未评估';</t>
    <phoneticPr fontId="39" type="noConversion"/>
  </si>
  <si>
    <t>当OEA.OEANL='1', 则='是';
当OEA.OEANL='2', 则='否';
当OEA.OEANL='3', 则='无法评估';
当OEA.OEANL='4', 则='未评估';</t>
    <phoneticPr fontId="39" type="noConversion"/>
  </si>
  <si>
    <t>对每一个受试者输出一条SDTM.DM.RFICDTC非缺失的记录</t>
  </si>
  <si>
    <t>=SDTM.DM.RFICDTC的日期部分</t>
  </si>
  <si>
    <t>当受试者的SDTM.DM.ARMCD='03MG'且SDTM.DM.RFSTDTC非缺失, 则每个受试者输出一条记录</t>
  </si>
  <si>
    <t>=SDTM.DM.RFSTDTC的日期部分</t>
  </si>
  <si>
    <t>当受试者的SDTM.DM.ARMCD='1MG'且SDTM.DM.RFSTDTC非缺失, 则每个受试者输出一条记录</t>
  </si>
  <si>
    <t>当受试者的SDTM.DM.ARMCD='3MG'且SDTM.DM.RFSTDTC非缺失, 则每个受试者输出一条记录</t>
  </si>
  <si>
    <t>当受试者的SDTM.DM.ARMCD='5MG'且SDTM.DM.RFSTDTC非缺失, 则每个受试者输出一条记录</t>
  </si>
  <si>
    <t>当受试者的SDTM.DM.ARMCD='10MG'且SDTM.DM.RFSTDTC非缺失, 则每个受试者输出一条记录</t>
    <phoneticPr fontId="73" type="noConversion"/>
  </si>
  <si>
    <t>TLB, TLB_DE (RAW.TLB和RAW.TLB_DE通过变量SUBJID, VISIT合并.)</t>
  </si>
  <si>
    <t>='靶病灶'</t>
  </si>
  <si>
    <t>TLB_DE.TLBSPID的两位数格式</t>
    <phoneticPr fontId="73" type="noConversion"/>
  </si>
  <si>
    <t>TLB_DE.METOTH, 如果TRMETHOD='其他'</t>
  </si>
  <si>
    <t>=TLB.TLBSOD</t>
    <phoneticPr fontId="73" type="noConversion"/>
  </si>
  <si>
    <t>NTLB.NTLBYN='1'</t>
    <phoneticPr fontId="73" type="noConversion"/>
  </si>
  <si>
    <t>='非靶病灶'</t>
  </si>
  <si>
    <t>NTLB_DE.NTLBSPID的两位数格式</t>
    <phoneticPr fontId="73" type="noConversion"/>
  </si>
  <si>
    <t>TL_DE.TLSPID的两位数格式</t>
    <phoneticPr fontId="73" type="noConversion"/>
  </si>
  <si>
    <t>最长/最短直径</t>
  </si>
  <si>
    <t>=TL.TLSOD</t>
    <phoneticPr fontId="73" type="noConversion"/>
  </si>
  <si>
    <t>NTL_DE.NTLSPID的两位数格式</t>
  </si>
  <si>
    <t>='新病灶'</t>
  </si>
  <si>
    <t>NL_DE.NLSPID的两位数格式</t>
    <phoneticPr fontId="73" type="noConversion"/>
  </si>
  <si>
    <t>当NL.NLYN='1',则='是';
当NL.NLYN='2',则='否';
当NL.NLYN='3',则='无法评估';
当NL.NLYN='4',则='未评估';</t>
    <phoneticPr fontId="39" type="noConversion"/>
  </si>
  <si>
    <t>最长/最短直径</t>
    <phoneticPr fontId="73" type="noConversion"/>
  </si>
  <si>
    <t>NTLB_DE.METNOTH, 如果TRMETHOD='其他'</t>
  </si>
  <si>
    <t>TL_DE.METOTH, 如果TRMETHOD='其他'</t>
  </si>
  <si>
    <t>NTL_DE.METNOTH, 如果TRMETHOD='其他'</t>
  </si>
  <si>
    <t>NL_DE.METOTH, 如果TRMETHOD='其他'</t>
  </si>
  <si>
    <t>VSTEST</t>
    <phoneticPr fontId="73" type="noConversion"/>
  </si>
  <si>
    <t>VSTESTCD</t>
    <phoneticPr fontId="73" type="noConversion"/>
  </si>
  <si>
    <t>VSORRES</t>
    <phoneticPr fontId="73" type="noConversion"/>
  </si>
  <si>
    <t>VSDTC</t>
    <phoneticPr fontId="73" type="noConversion"/>
  </si>
  <si>
    <t>VS1_DE</t>
    <phoneticPr fontId="73" type="noConversion"/>
  </si>
  <si>
    <t>VS1_OTH</t>
    <phoneticPr fontId="73" type="noConversion"/>
  </si>
  <si>
    <t>VS2</t>
    <phoneticPr fontId="73" type="noConversion"/>
  </si>
  <si>
    <t>WT</t>
    <phoneticPr fontId="73" type="noConversion"/>
  </si>
  <si>
    <t>SUPPQUAL Domain Mapping Specifications</t>
    <phoneticPr fontId="5" type="noConversion"/>
  </si>
  <si>
    <t>亚裔</t>
    <phoneticPr fontId="5" type="noConversion"/>
  </si>
  <si>
    <t>汉族</t>
    <phoneticPr fontId="5" type="noConversion"/>
  </si>
  <si>
    <t>其他</t>
    <phoneticPr fontId="5" type="noConversion"/>
  </si>
  <si>
    <t>NCOMPLT</t>
    <phoneticPr fontId="5" type="noConversion"/>
  </si>
  <si>
    <t>完成或未完成原因</t>
    <phoneticPr fontId="5" type="noConversion"/>
  </si>
  <si>
    <t>C66727</t>
    <phoneticPr fontId="5" type="noConversion"/>
  </si>
  <si>
    <t>DS</t>
    <phoneticPr fontId="5" type="noConversion"/>
  </si>
  <si>
    <t>C41331</t>
  </si>
  <si>
    <t>C25250</t>
  </si>
  <si>
    <t>C28554</t>
  </si>
  <si>
    <t>C38155</t>
  </si>
  <si>
    <t>C139236</t>
  </si>
  <si>
    <t>C105448</t>
  </si>
  <si>
    <t>C48226</t>
  </si>
  <si>
    <t>C48227</t>
  </si>
  <si>
    <t>C150884</t>
  </si>
  <si>
    <t>C139240</t>
  </si>
  <si>
    <t>C139241</t>
  </si>
  <si>
    <t>C49631</t>
  </si>
  <si>
    <t>C17649</t>
  </si>
  <si>
    <t>C48250</t>
  </si>
  <si>
    <t>C25742</t>
  </si>
  <si>
    <t>C35571</t>
  </si>
  <si>
    <t>C50996</t>
  </si>
  <si>
    <t>C142185</t>
  </si>
  <si>
    <t>C142349</t>
  </si>
  <si>
    <t>C139237</t>
  </si>
  <si>
    <t>C139238</t>
  </si>
  <si>
    <t>C139239</t>
  </si>
  <si>
    <t>C25746</t>
  </si>
  <si>
    <t>C49628</t>
  </si>
  <si>
    <t>C106576</t>
  </si>
  <si>
    <t>C49632</t>
  </si>
  <si>
    <t>C49633</t>
  </si>
  <si>
    <t>C102355</t>
  </si>
  <si>
    <t>C49634</t>
  </si>
  <si>
    <t>受试者自行退出研究治疗</t>
  </si>
  <si>
    <t>受试者在研究治疗期间发生妊娠</t>
  </si>
  <si>
    <t>其他原因使得研究者认为受试者不适合继续研究治疗</t>
  </si>
  <si>
    <t>受试者开始新的抗肿瘤治疗</t>
  </si>
  <si>
    <t>研究终止</t>
  </si>
  <si>
    <t>撤回知情同意</t>
  </si>
  <si>
    <t>DSCAT</t>
    <phoneticPr fontId="5" type="noConversion"/>
  </si>
  <si>
    <t>受试者分布事件类别</t>
    <phoneticPr fontId="5" type="noConversion"/>
  </si>
  <si>
    <t>C74558</t>
  </si>
  <si>
    <t>受试者分布事件</t>
    <phoneticPr fontId="5" type="noConversion"/>
  </si>
  <si>
    <t>C74590</t>
  </si>
  <si>
    <t>C150824</t>
  </si>
  <si>
    <t>C74588</t>
  </si>
  <si>
    <t>EPOCH</t>
    <phoneticPr fontId="5" type="noConversion"/>
  </si>
  <si>
    <t>时期</t>
    <phoneticPr fontId="5" type="noConversion"/>
  </si>
  <si>
    <t>C99079</t>
  </si>
  <si>
    <t>C125938</t>
  </si>
  <si>
    <t>C102255</t>
  </si>
  <si>
    <t>C123452</t>
  </si>
  <si>
    <t>C99158</t>
  </si>
  <si>
    <t>C123453</t>
  </si>
  <si>
    <t>C16032</t>
  </si>
  <si>
    <t>C102256</t>
  </si>
  <si>
    <t>C98779</t>
  </si>
  <si>
    <t>C48262</t>
  </si>
  <si>
    <t>C101526</t>
  </si>
  <si>
    <t>C42872</t>
  </si>
  <si>
    <t>基线期</t>
  </si>
  <si>
    <t>盲态治疗期</t>
  </si>
  <si>
    <t>持续治疗期</t>
  </si>
  <si>
    <t>随访期</t>
  </si>
  <si>
    <t>诱导治疗期</t>
  </si>
  <si>
    <t>远期随访期</t>
  </si>
  <si>
    <t>开放治疗期</t>
  </si>
  <si>
    <t>导入期</t>
  </si>
  <si>
    <t>筛选期</t>
  </si>
  <si>
    <t>洗脱期</t>
  </si>
  <si>
    <t>诱导治疗期;  强化治疗期</t>
  </si>
  <si>
    <t>Num</t>
    <phoneticPr fontId="73" type="noConversion"/>
  </si>
  <si>
    <t>EG</t>
    <phoneticPr fontId="5" type="noConversion"/>
  </si>
  <si>
    <t>POSITION</t>
    <phoneticPr fontId="5" type="noConversion"/>
  </si>
  <si>
    <t>体位</t>
    <phoneticPr fontId="5" type="noConversion"/>
  </si>
  <si>
    <t>C71148</t>
  </si>
  <si>
    <t>C77532</t>
  </si>
  <si>
    <t>C100758</t>
  </si>
  <si>
    <t>C62172</t>
  </si>
  <si>
    <t>C62165</t>
  </si>
  <si>
    <t>C62171</t>
  </si>
  <si>
    <t>C111310</t>
  </si>
  <si>
    <t>C62122</t>
  </si>
  <si>
    <t>C150885</t>
  </si>
  <si>
    <t>C92604</t>
  </si>
  <si>
    <t>C62166</t>
  </si>
  <si>
    <t>C62167</t>
  </si>
  <si>
    <t>C90480</t>
  </si>
  <si>
    <t>ISO 8601</t>
    <phoneticPr fontId="5" type="noConversion"/>
  </si>
  <si>
    <t>EGTESTCD</t>
    <phoneticPr fontId="5" type="noConversion"/>
  </si>
  <si>
    <t>心电图检查代码</t>
    <phoneticPr fontId="5" type="noConversion"/>
  </si>
  <si>
    <t>C71153</t>
    <phoneticPr fontId="5" type="noConversion"/>
  </si>
  <si>
    <t>C119259</t>
  </si>
  <si>
    <t>C41255</t>
  </si>
  <si>
    <t>C117783</t>
  </si>
  <si>
    <t>C117784</t>
  </si>
  <si>
    <t>C117785</t>
  </si>
  <si>
    <t>C117786</t>
  </si>
  <si>
    <t>C117787</t>
  </si>
  <si>
    <t>C100391</t>
  </si>
  <si>
    <t>C117788</t>
  </si>
  <si>
    <t>C117789</t>
  </si>
  <si>
    <t>C117790</t>
  </si>
  <si>
    <t>EGHRMN</t>
  </si>
  <si>
    <t>INTP</t>
  </si>
  <si>
    <t>QTAG</t>
  </si>
  <si>
    <t>QTCBSB</t>
  </si>
  <si>
    <t>QTCFAG</t>
  </si>
  <si>
    <t>QTCFSB</t>
  </si>
  <si>
    <t>QTCUNS</t>
  </si>
  <si>
    <t>QWAAG</t>
  </si>
  <si>
    <t>QWASB</t>
  </si>
  <si>
    <t>QTSB</t>
    <phoneticPr fontId="5" type="noConversion"/>
  </si>
  <si>
    <t>QTCBAG</t>
    <phoneticPr fontId="5" type="noConversion"/>
  </si>
  <si>
    <t>C71152</t>
    <phoneticPr fontId="5" type="noConversion"/>
  </si>
  <si>
    <t>EGTEST</t>
    <phoneticPr fontId="5" type="noConversion"/>
  </si>
  <si>
    <t>心电图检查名称</t>
    <phoneticPr fontId="5" type="noConversion"/>
  </si>
  <si>
    <t>Char</t>
    <phoneticPr fontId="5" type="noConversion"/>
  </si>
  <si>
    <t>EG</t>
    <phoneticPr fontId="5" type="noConversion"/>
  </si>
  <si>
    <t>Char</t>
    <phoneticPr fontId="5" type="noConversion"/>
  </si>
  <si>
    <t>C119259</t>
    <phoneticPr fontId="5" type="noConversion"/>
  </si>
  <si>
    <t>C41255</t>
    <phoneticPr fontId="5" type="noConversion"/>
  </si>
  <si>
    <t>心电图检查名称</t>
    <phoneticPr fontId="5" type="noConversion"/>
  </si>
  <si>
    <t>C71152</t>
    <phoneticPr fontId="5" type="noConversion"/>
  </si>
  <si>
    <t>EG</t>
    <phoneticPr fontId="5" type="noConversion"/>
  </si>
  <si>
    <t>C117789</t>
    <phoneticPr fontId="5" type="noConversion"/>
  </si>
  <si>
    <t>C117790</t>
    <phoneticPr fontId="5" type="noConversion"/>
  </si>
  <si>
    <t>C117783</t>
    <phoneticPr fontId="5" type="noConversion"/>
  </si>
  <si>
    <t>C117788</t>
    <phoneticPr fontId="5" type="noConversion"/>
  </si>
  <si>
    <t>C100391</t>
    <phoneticPr fontId="5" type="noConversion"/>
  </si>
  <si>
    <t>C117784</t>
    <phoneticPr fontId="5" type="noConversion"/>
  </si>
  <si>
    <t>C117785</t>
    <phoneticPr fontId="5" type="noConversion"/>
  </si>
  <si>
    <t>C117786</t>
    <phoneticPr fontId="5" type="noConversion"/>
  </si>
  <si>
    <t>C117787</t>
    <phoneticPr fontId="5" type="noConversion"/>
  </si>
  <si>
    <t>IE</t>
    <phoneticPr fontId="5" type="noConversion"/>
  </si>
  <si>
    <t>IECAT</t>
    <phoneticPr fontId="5" type="noConversion"/>
  </si>
  <si>
    <t>入选/排除标准类别</t>
    <phoneticPr fontId="5" type="noConversion"/>
  </si>
  <si>
    <t>C66797</t>
    <phoneticPr fontId="5" type="noConversion"/>
  </si>
  <si>
    <t>排除标准</t>
    <phoneticPr fontId="5" type="noConversion"/>
  </si>
  <si>
    <t>入选标准</t>
    <phoneticPr fontId="5" type="noConversion"/>
  </si>
  <si>
    <t>C25370</t>
  </si>
  <si>
    <t>C25532</t>
  </si>
  <si>
    <t>等于RSORRES</t>
    <phoneticPr fontId="5" type="noConversion"/>
  </si>
  <si>
    <t>常规观测分类:</t>
    <phoneticPr fontId="5" type="noConversion"/>
  </si>
  <si>
    <t>用于链接肿瘤疗效评估与TR域中相关测量/评估记录。</t>
    <phoneticPr fontId="5" type="noConversion"/>
  </si>
  <si>
    <t>转换定义参考RSTEST表</t>
    <phoneticPr fontId="5" type="noConversion"/>
  </si>
  <si>
    <t>RSEVALID要遵循CDISC Controlled Terminology。比如RADIOLOGIST,RADIOLOGIST 1 or RADIOLOGIST 2。见假设 4。</t>
    <phoneticPr fontId="5" type="noConversion"/>
  </si>
  <si>
    <t>转换定义参考RSTEST表</t>
    <phoneticPr fontId="5" type="noConversion"/>
  </si>
  <si>
    <t>转换定义参考RSTEST表</t>
    <phoneticPr fontId="5" type="noConversion"/>
  </si>
  <si>
    <t>ISO 8601</t>
    <phoneticPr fontId="39" type="noConversion"/>
  </si>
  <si>
    <t>变量标签</t>
    <phoneticPr fontId="5" type="noConversion"/>
  </si>
  <si>
    <t>受控术语或格式</t>
    <phoneticPr fontId="5" type="noConversion"/>
  </si>
  <si>
    <t>来源</t>
    <phoneticPr fontId="5" type="noConversion"/>
  </si>
  <si>
    <t>核心类别</t>
    <phoneticPr fontId="7" type="noConversion"/>
  </si>
  <si>
    <t>变量顺序</t>
    <phoneticPr fontId="5" type="noConversion"/>
  </si>
  <si>
    <t>进一步的描述执行 MI 结果的检测。 该变量用来展现生物标志物或化合物存在的细胞强度评分或者百分比的具体属性。</t>
    <phoneticPr fontId="73" type="noConversion"/>
  </si>
  <si>
    <t>MOANMETH</t>
    <phoneticPr fontId="73" type="noConversion"/>
  </si>
  <si>
    <t>Char</t>
    <phoneticPr fontId="39" type="noConversion"/>
  </si>
  <si>
    <t>Char</t>
    <phoneticPr fontId="39" type="noConversion"/>
  </si>
  <si>
    <t>Char</t>
    <phoneticPr fontId="7" type="noConversion"/>
  </si>
  <si>
    <t>LOINC编码</t>
    <phoneticPr fontId="73" type="noConversion"/>
  </si>
  <si>
    <t>开始时间-相对参照时点</t>
    <phoneticPr fontId="5" type="noConversion"/>
  </si>
  <si>
    <t>结束时间-相对参照时点</t>
    <phoneticPr fontId="5" type="noConversion"/>
  </si>
  <si>
    <t>序号</t>
    <phoneticPr fontId="5" type="noConversion"/>
  </si>
  <si>
    <t>归类</t>
    <phoneticPr fontId="5" type="noConversion"/>
  </si>
  <si>
    <t>开始时间的参照时点</t>
    <phoneticPr fontId="5" type="noConversion"/>
  </si>
  <si>
    <t>ECSPID</t>
    <phoneticPr fontId="73" type="noConversion"/>
  </si>
  <si>
    <t>自定义标识符</t>
    <phoneticPr fontId="73" type="noConversion"/>
  </si>
  <si>
    <t>距离参照时点计划时间</t>
    <phoneticPr fontId="73" type="noConversion"/>
  </si>
  <si>
    <t>计划时点名称</t>
    <phoneticPr fontId="73" type="noConversion"/>
  </si>
  <si>
    <t>(FRM)</t>
  </si>
  <si>
    <t>(PORTOT)</t>
  </si>
  <si>
    <t>(EPOCH)</t>
  </si>
  <si>
    <t>用于确定基线值的标识符。结果应为是(Y)或空值(null)。</t>
  </si>
  <si>
    <t>按照变量 STUDYID, USUBJID, EGTESTCD, VISITNUM, EGDTC, EGSPID排序. 在每个USUBJID开始的时候用1开始重新编号 (循环地排序).</t>
  </si>
  <si>
    <t>(EGSTRESC)</t>
  </si>
  <si>
    <t>标准化结果(N)</t>
  </si>
  <si>
    <t>(EGMETHOD)</t>
  </si>
  <si>
    <t>(4) SDTM域必须以.xpt格式生成。</t>
  </si>
  <si>
    <t>Domain(s)</t>
  </si>
  <si>
    <t>Variable(s)</t>
  </si>
  <si>
    <t>呼吸道(吸入)</t>
  </si>
  <si>
    <t>QT间期(汇总)</t>
  </si>
  <si>
    <t>QTcB间期(汇总)</t>
  </si>
  <si>
    <t>QTcB间期(单次)</t>
  </si>
  <si>
    <t>QTcF间期(汇总)</t>
  </si>
  <si>
    <t>QTcF间期(单次)</t>
  </si>
  <si>
    <t>校正的QT间期(未说明)</t>
  </si>
  <si>
    <t>QT间期(单次)</t>
  </si>
  <si>
    <t>Q波振幅(汇总)</t>
  </si>
  <si>
    <t>Q波振幅(单次)</t>
  </si>
  <si>
    <t>(ACN)</t>
  </si>
  <si>
    <t>(OUT)</t>
  </si>
  <si>
    <t>(AGEU)</t>
  </si>
  <si>
    <t>(SEX)</t>
  </si>
  <si>
    <t>(ETHNIC)</t>
  </si>
  <si>
    <t>(COUNTRY)</t>
  </si>
  <si>
    <t>按照变量STUDYID, USUBJID, DSDECOD, DSSTDTC排序. 在每个USUBJID开始的时候用1开始重新编号 (循环地排序).")</t>
  </si>
  <si>
    <t>(DSCAT)</t>
  </si>
  <si>
    <t>计算DSSTDY = (数值型 DSSTDTC - 数值型DM.RFSTDTC).  
Note: 加 1 如果计算结果大于等于0.</t>
  </si>
  <si>
    <t>按照变量 STUDYID, USUBJID, EXSTDTC排序. 在每个USUBJID开始的时候用1开始重新编号 (循环地排序).</t>
  </si>
  <si>
    <t>(FATESTCD)</t>
  </si>
  <si>
    <t>(FATEST)</t>
  </si>
  <si>
    <t xml:space="preserve">(UNIT) </t>
  </si>
  <si>
    <t xml:space="preserve">(STENRF) </t>
  </si>
  <si>
    <t>(IECAT)</t>
  </si>
  <si>
    <t>(SPECTYPE)</t>
  </si>
  <si>
    <t>按照变量 STUDYID, USUBJID, VISITNUM, LBDTC, LBCAT, LBTESTCD排序. 在每个USUBJID开始的时候用1开始重新编号 (循环地排序).</t>
  </si>
  <si>
    <t>(LBSTRESC)</t>
  </si>
  <si>
    <t>标准化正常值范围(文本结果)</t>
  </si>
  <si>
    <t>(NRIND)</t>
  </si>
  <si>
    <t>(SPECCOND)</t>
  </si>
  <si>
    <t>按照变量 STUDYID, USUBJID, MHCAT, MHSCAT, MHSPID, MHDECOD排序. .在每个USUBJID开始的时候用1开始重新编号 (循环地排序).</t>
  </si>
  <si>
    <t>(MSRESCAT)</t>
  </si>
  <si>
    <t>(PKPARMCD)</t>
  </si>
  <si>
    <t>(PKPARM)</t>
  </si>
  <si>
    <t>(PKUNIT)</t>
  </si>
  <si>
    <t xml:space="preserve">(ROUTE) </t>
  </si>
  <si>
    <t xml:space="preserve">(LAT) </t>
  </si>
  <si>
    <t xml:space="preserve">(DIR) </t>
  </si>
  <si>
    <t xml:space="preserve">(PORTOT) </t>
  </si>
  <si>
    <t>通过 "-" 连接 STUDYID, SITEID, SUBJID。 (例: QL1706-101-01-01001).</t>
  </si>
  <si>
    <t>(QSTESTCD)</t>
  </si>
  <si>
    <t>(QSTEST)</t>
  </si>
  <si>
    <t>(QSCAT)</t>
  </si>
  <si>
    <t>(RPTESTCD)</t>
  </si>
  <si>
    <t>(RPTEST)</t>
  </si>
  <si>
    <t>(RSTESTCD)</t>
  </si>
  <si>
    <t>(RSTEST)</t>
  </si>
  <si>
    <t>(MEDEVAL)</t>
  </si>
  <si>
    <t>检测方法(ELISA, EIA微量中和法, PRNT (蚀斑减少中和试验)。</t>
  </si>
  <si>
    <t>(SSTESTCD)</t>
  </si>
  <si>
    <t>(SSTEST)</t>
  </si>
  <si>
    <t>(SSSTRESC)</t>
  </si>
  <si>
    <t>通常表述为每个特定期间的嗜好品重复使用的次数。例如Q24H(每天)。</t>
  </si>
  <si>
    <t>(TRTESTCD)</t>
  </si>
  <si>
    <t>(TRTEST)</t>
  </si>
  <si>
    <t>NTLB, NTLB_DE (RAW.NTLB和RAW.NTLB_DE通过变量SUBJID, VISIT合并.)</t>
  </si>
  <si>
    <t>TL, TL_DE (RAW.TL和RAW.TL_DE通过变量SUBJID, VISIT合并.)</t>
  </si>
  <si>
    <t>NTL, NTL_DE (RAW.NTL和RAW.NTL_DE通过变量SUBJID, VISIT合并.)</t>
  </si>
  <si>
    <t>NL, NL_DE (RAW.NL和RAW.NL_DE通过变量SUBJID, VISIT合并.)</t>
  </si>
  <si>
    <t>(TSPARMCD)</t>
  </si>
  <si>
    <t>(TSPARM)</t>
  </si>
  <si>
    <t>参考术语的版本号(如果可用)。</t>
  </si>
  <si>
    <t>(TUTESTCD)</t>
  </si>
  <si>
    <t>(TUTEST)</t>
  </si>
  <si>
    <t>(TUMIDENT)</t>
  </si>
  <si>
    <t>(VSRESU)</t>
  </si>
  <si>
    <t xml:space="preserve">Note: select value(s) as what the actual Origin is used in QORIG values </t>
  </si>
  <si>
    <t>每个受试者每个微生物每个药敏试验(或者其他微生物相关发现)一条记录</t>
  </si>
  <si>
    <t>游离三碘甲状腺原氨酸(FT3)</t>
  </si>
  <si>
    <t>游离甲状腺素(FT4)</t>
  </si>
  <si>
    <t>促甲状腺激素(TSH)</t>
  </si>
  <si>
    <t>促肾上腺皮质激素(ACTH)</t>
  </si>
  <si>
    <t>描述相对于申办者定义的参照时间的事件结束。 申办者定义的参照时间为由离散的开始时间点(RFSTDTC)和离散的结束时间点(RFENDTC)定义的连续周期</t>
  </si>
  <si>
    <t>[RAW.DH]: 
如果DH.DHBOA=‘1’, 那么CMBESA=‘未评估(NA)’;
如果DH.DHBOA=‘2’, 那么CMBESA=‘完全缓解(CR)’;
如果DH.DHBOA=‘3’, 那么CMBESA=‘部分缓解(PR)’;
如果DH.DHBOA=‘4’, 那么CMBESA=‘疾病稳定(SD)’;
如果DH.DHBOA=‘5’, 那么CMBESA=‘疾病进展(PD)’;
如果DH.DHBOA=‘6’, 那么CMBESA=‘无法评估(NE)’;
如果DH.DHBOA=‘7’, 那么CMBESA=‘未知’.</t>
  </si>
  <si>
    <t>用于指出药物收发评估未完成。值为空值(null)或者未完成(NOT NOTE)。</t>
  </si>
  <si>
    <t>描述未做的原因。DASTAT值为未完成(NOT NOTE)时使用。</t>
  </si>
  <si>
    <t>就诊事件结束日期/时间(出院日期)。</t>
  </si>
  <si>
    <t>东部肿瘤协作组(ECOG)体力状况评分0-1。</t>
  </si>
  <si>
    <t>首次使用研究药物前重要器官的功能水平必须符合要求(获得实验室检查前7天内不允许使用任何血液成分、细胞生长因子、升白药、升血小板药等)。</t>
  </si>
  <si>
    <t>受试者(包括女性和男性)同意从签署知情同意书起至末次使用研究药物后180天采用有效的避孕措施避孕。育龄期女性不能处于妊娠期或哺乳期。</t>
  </si>
  <si>
    <t>首次给药前&lt;2周的放疗和小分子靶向治疗、≤4周的药物治疗(包括化疗、单克隆抗体等)、≤8周的基于细胞的治疗或抗肿瘤疫苗。</t>
  </si>
  <si>
    <t>系统性抗肿瘤治疗如本研究药物首次给药前&lt;2周的放疗和小分子靶向治疗、≤4周的药物治疗(包括化疗、单克隆抗体等)、≤8周的基于细胞的治疗或抗肿瘤疫苗。</t>
  </si>
  <si>
    <t>异体造血干细胞移植史或器官移植史(角膜移植除外)。</t>
  </si>
  <si>
    <t>签署知情同意前5年内有其他恶性肿瘤史的患者(治愈的基底细胞皮肤癌、宫颈原位癌、甲状腺乳头状癌除外)。</t>
  </si>
  <si>
    <t>用于指出微生物或者检测未做。值为空值(null)或者未做(NOT DONE)。</t>
  </si>
  <si>
    <t>根据申办者定义的参考期定义事件的结尾。申办者定义的参考期是一个连续的时间参考区间。这个参考区间以一个开始点和结束点来定义(由人口统计域中的RFSTDTC和RFENDTC表示)</t>
  </si>
  <si>
    <t>用于指出检测未做或者结果缺失。 如果 MIORRES 有值则该变量为空值(null)或者 MIORRES=NULL 则该变量为未做(NOT DONE)。</t>
  </si>
  <si>
    <t xml:space="preserve">用于指出检测未做或者结果缺失。如果MOORRES有值则该变量为空值(null)或者MOORRES=NULL则该变量为未做(NOT DONE)。
</t>
  </si>
  <si>
    <t>用于指出微生物或者检测未做或未执行。MSORRES 值为空值(null)或者未做(NOT DONE)。</t>
  </si>
  <si>
    <t>确定观测的起点是在申办方定义的参照时间点(PRSTTPT)之前还是之后。</t>
  </si>
  <si>
    <t>确定观测的终点是在申办方定义的参照时间点(PRSTTPT)之前还是之后。</t>
  </si>
  <si>
    <t>用来把相同肿瘤的为了决定反应结果的(在肿瘤/病灶测量域中的)适当测量记录与对反应的评估链接起来。</t>
  </si>
  <si>
    <t>描述问题未回答的原因。当SRSTAT值为未完成(NOT DONE)时与SRSTAT合用。</t>
  </si>
  <si>
    <t>筛选期(D-28~D1)</t>
  </si>
  <si>
    <t>基线期(D-3~D1)</t>
  </si>
  <si>
    <t>生物标志物采血(随给药)</t>
  </si>
  <si>
    <t>以计算机可执行格式描述的准则(见下面的假定 4)。</t>
  </si>
  <si>
    <t>链接在肿瘤/病灶标识域(TU)内单一肿瘤的标识记录结果的标识符。</t>
  </si>
  <si>
    <t>"Y"(是)值说明该不良事件为在 CRF 上预设。 自发报告的事件其值为空(即那些采集为自由文本的事件名称)</t>
  </si>
  <si>
    <t>用"Y"表示在CRF表上事先定义的的某次就诊情况。对于报告自然发生的事件取值为空(即那些以自由文本记录的事件)。</t>
  </si>
  <si>
    <t>描述某项事先定义的事件未被采集的原因。 当HOSTAT取值为"未完成"时和 HOSTAT一起使用。</t>
  </si>
  <si>
    <t xml:space="preserve">描述检查或检测未执行的原因。 当 ISSTAT 值为"未做"(NOT DONE)时配合使用。
</t>
  </si>
  <si>
    <t>"Y"表示既往病史事件是 CRF 上预先定义的。如果是自发报告时间则其值为空(这些作为自由文本来采集)</t>
  </si>
  <si>
    <t>对于在非计划的元素内发生在受试者上的事件描述。只在ETCD为"UNPLAN"时使用。</t>
  </si>
  <si>
    <t>完整的入组或排除选标准描述。 "IE"作为前缀是为了确保在 IE域内的一致性。</t>
  </si>
  <si>
    <t>STUDYID, USUBJID, CETERM, CESTDTC</t>
  </si>
  <si>
    <t>STUDYID, USUBJID, CMCAT, CMSCAT, CMSPID, CMTRT, CMSTDTC, CMENDTC</t>
  </si>
  <si>
    <t>STUDYID, USUBJID, COSEQ</t>
  </si>
  <si>
    <t>STUDYID, USUBJID, DATESTCD, DADTC</t>
  </si>
  <si>
    <t>STUDYID, USUBJID, DDTESTCD, DDDTC</t>
  </si>
  <si>
    <t>STUDYID, USUBJID</t>
  </si>
  <si>
    <t>ICF, RAND, EOT, DS, SDTM.DM, SDTM.SE</t>
  </si>
  <si>
    <t>STUDYID, USUBJID, DVTERM, DVSTDTC</t>
  </si>
  <si>
    <t>EX, SDTM.DM</t>
  </si>
  <si>
    <t>STUDYID, USUBJID, ECTRT, ECSTDTC, ECENDTC</t>
  </si>
  <si>
    <t>EG, EG_DE, SDTM.DM, SDTM.SE</t>
  </si>
  <si>
    <t>STUDYID, USUBJID, EGTESTCD, VISITNUM, EGDTC, EGSPID</t>
  </si>
  <si>
    <t>STUDYID, USUBJID, EXTRT, EXSTDTC, EXENDTC</t>
  </si>
  <si>
    <t>STUDYID, USUBJID, HOTERM, HOSTDTC</t>
  </si>
  <si>
    <t>STUDYID, USUBJID, IECAT,IETESTCD</t>
  </si>
  <si>
    <t>LB, LB_DE, VIR, VIR_DE, HBV, CCR, HCG, SDTM.DM, SDTM.SE</t>
  </si>
  <si>
    <t>STUDYID, USUBJID, VISITNUM, LBDTC, LBCAT, LBTESTCD</t>
  </si>
  <si>
    <t>STUDYID, USUBJID, MBTESTCD, VISITNUM, MBTPTREF, MBTPTNUM</t>
  </si>
  <si>
    <t>MH,TH, SDTM.DM,SDTM.SE</t>
  </si>
  <si>
    <t>STUDYID, USUBJID, VISITNUM, MITESTCD</t>
  </si>
  <si>
    <t>STUDYID, USUBJID, VISITNUM, MOTESTCD</t>
  </si>
  <si>
    <t>STUDYID, USUBJID, MSTESTCD, VISITNUM, MSTPTREF, MSTPTNUM</t>
  </si>
  <si>
    <t>STUDYID, USUBJID, PCTESTCD, VISITNUM, PCTPTREF, PCTPTNUM</t>
  </si>
  <si>
    <t>PE, PE_DE, PE_OTH, SDTM.DM, SDTM.SE</t>
  </si>
  <si>
    <t>STUDYID, USUBJID, VISITNUM, PETESTCD,PEDTC</t>
  </si>
  <si>
    <t>STUDYID, USUBJID, PPTESTCD, PPCAT, VISITNUM, PPTPTREF</t>
  </si>
  <si>
    <t>STUDYID, USUBJID, QSCAT, QSTESTCD, VISITNUM, QSDTC</t>
  </si>
  <si>
    <t>STUDYID, RDOMAIN, USUBJID, IDVAR, IDVARVAL, RELID</t>
  </si>
  <si>
    <t>STUDYID, USUBJID, RPCAT, RPTESTCD, VISITNUM, RPTPTNUM</t>
  </si>
  <si>
    <t>STUDYID, USUBJID, VISITNUM, RSDTC, RSTESTCD</t>
  </si>
  <si>
    <t>STUDYID, USUBJID, SCTESTCD</t>
  </si>
  <si>
    <t>STUDYID, USUBJID, TAETORD, SESTDTC</t>
  </si>
  <si>
    <t>STUDYID, USUBJID, VISITNUM, SRTESTCD</t>
  </si>
  <si>
    <t>STUDYID, USUBJID, VISITNUM, SSTESTCD</t>
  </si>
  <si>
    <t>SU, SDTM.DM</t>
  </si>
  <si>
    <t>STUDYID, USUBJID, SUTRT</t>
  </si>
  <si>
    <t>STUDYID, ARMCD, TAETORD</t>
  </si>
  <si>
    <t>STUDYID, TDORDER, TDANCVAR</t>
  </si>
  <si>
    <t>STUDYID, ETCD</t>
  </si>
  <si>
    <t>STUDYID, IETESTCD</t>
  </si>
  <si>
    <t>TLB, TLB_DE, NTLB, NTLB_DE, TL, TL_DE, NTL, NTL_DE, NL, NL_DE, SDTM.DM, SDTM.SE</t>
  </si>
  <si>
    <t>STUDYID, USUBJID, VISITNUM, TRDTC, TRTESTCD, TRLNKID</t>
  </si>
  <si>
    <t>STUDYID, TSPARAMCD, TSSEQ</t>
  </si>
  <si>
    <t>TLB_DE, NTLB_DE, TL, TL_DE, NTL, NTL_DE, NL, NL_DE, SDTM.DM, SDTM.SE</t>
  </si>
  <si>
    <t>STUDYID, VISITNUM, ARMCD</t>
  </si>
  <si>
    <t>VS1, VS1_DE, VS1_OTH, VS2, HT, WT, SDTM.DM, SDTM.SE</t>
  </si>
  <si>
    <t>STUDYID, USUBJID, VSTESTCD, VISITNUM, VSTPTNUM, VSDTC, VSSPID, VSSTRESN</t>
  </si>
  <si>
    <t>受试者出现不能耐受的不良反应,研究者认为有必要停止研究治疗</t>
  </si>
  <si>
    <t>满足合格标准但研究不需要; 合格但不需要; 务用,未用</t>
  </si>
  <si>
    <t>受试者疾病进展,研究者认为有必要停止研究治疗</t>
  </si>
  <si>
    <t>严重违背方案,且研究者和/或申办者认为有必要停止研究治疗</t>
  </si>
  <si>
    <t>内部或外部编号,如 SAE 报告表上的序列号。</t>
  </si>
  <si>
    <t>如果修正了AETERM以便编码,那么AEMODIFY将包含修正后的文本。</t>
  </si>
  <si>
    <t xml:space="preserve">连接外部coding文件的"MedDRA编码明细"表单, 取"低位语" 通过研究中心编号, 受试者代码, 序号, 逐词术语匹配SITEID, SUBJID, SN, AETERM
</t>
  </si>
  <si>
    <t xml:space="preserve">连接外部coding文件的"MedDRA编码明细"表单, 取"低位语代码" 通过研究中心编号, 受试者代码, 序号, 逐词术语匹配SITEID, SUBJID, SN, AETERM
</t>
  </si>
  <si>
    <t>字典衍生的AETERM或AEMODIFY的文字描述,等同于首选语(MedDRA中的PT)。申办者应该在提供用于Define.xml 外部编码列表属性映射术语的字典的名字和版本。</t>
  </si>
  <si>
    <t xml:space="preserve">连接外部coding文件的"MedDRA编码明细"表单, 取"高位语代码" 通过研究中心编号, 受试者代码, 序号, 逐词术语匹配SITEID, SUBJID, SN, AETERM
</t>
  </si>
  <si>
    <t>词典衍生。申办者使用系统或器官分类,源自编码编码词典(MedDRA)。当使用的词典为多轴时,如MedDRA,本变量应包含用于申办者分析与总结表格的SOC,不必是主 SOC。</t>
  </si>
  <si>
    <t>来源于词典。申办者用于身体系统或器官分类的编码,当使用多级编码词典如MedDRA 时,本变量应包含申办者用于分析与汇总的SOC,不必是主SOC。</t>
  </si>
  <si>
    <t>从字典中获得主要系统器官分类的编码。 假如主要系统器官分类被用于分析,将会与AEBODSYS相同。</t>
  </si>
  <si>
    <t>从字典中获得主要系统器官分类的编码。 假如主要系统器官分类被用于分析,将会与AEBDSYCD相同。</t>
  </si>
  <si>
    <t>当AE.SAEYN='1'时, AESER='是';
当AE.SAEYN='2'时, AESER='否'.</t>
  </si>
  <si>
    <t>当AE.AEACN='1'时, AEACN='不变';
当AE.AEACN='2'时, AEACN='暂停用药';
当AE.AEACN='3'时, AEACN='剂量减少';
当AE.AEACN='4'时, AEACN='永久停药';
当AE.AEACN='5'时, AEACN='不适用';
当AE.AEACN='6'时, AEACN='不详'.</t>
  </si>
  <si>
    <t>当AE.AEREL=’1‘时, AEREL=’有关';
当AE.AEREL=’2‘时, AEREL=’无关'.</t>
  </si>
  <si>
    <t>当AE.AEOUT='1'时, AEOUT='痊愈/恢复';
当AE.AEOUT='2'时, AEOUT='好转';
当AE.AEOUT='3'时, AEOUT='痊愈/恢复伴有后遗症';
当AE.AEOUT='4'时, AEOUT='未好转';
当AE.AEOUT='5'时, AEOUT='死亡';
当AE.AEOUT='6'时, AEOUT='不详'.</t>
  </si>
  <si>
    <t>根据标准毒性标准的毒性等级,例如,不良事件的通用术语标准 v3.0 (CTCAE)。 申办者应在元数据说明所使用的标准及版本(6.2.1.1节,假设 6d)。 如为数值等级,则仅包括数值(如"2",而不是"第 2 级")。</t>
  </si>
  <si>
    <t>标识事件结束是在申办者定义参照时间点之前或之后,以变量 AEENTPT 定义。</t>
  </si>
  <si>
    <t>当AE.DLTYN=’1‘时, AEDLT=’是';
当AE.DLTYN=’2‘时, AEDLT=’否'.</t>
  </si>
  <si>
    <t>当AE.IMREYN=’1‘时, AEIMRE=’是';
当AE.IMREYN=’2‘时, AEIMRE=’否'.</t>
  </si>
  <si>
    <t>当AE.AEOCCUR=’1‘时, AESPECI=’是';
当AE.AEOCCUR=’2‘时, AESPECI=’否'.</t>
  </si>
  <si>
    <t>当AE.AEDIS=’1‘时, AEDIS=’是';
当AE.AEDIS=’2‘时, AEDIS=’否'.</t>
  </si>
  <si>
    <t>序列号,确保一个受试者在数据集里唯一性。可以用来连接相关记录。</t>
  </si>
  <si>
    <t>申办者定义的参考标识。可能是在预先印刷的 CRF 中明确的行标识,或者在申办者操作的数据库中定义的。比如, CRF页中的行号。</t>
  </si>
  <si>
    <t>临床事件名称的受控术语。申办者应提供使用的词典名称和版本,体现在define.xml外部代码列表属性中。</t>
  </si>
  <si>
    <t>用于指明CETERM的事件是否是预先指定的。如果预先指定事件的值为Y,则自发报告事件的值为空。</t>
  </si>
  <si>
    <t>用于记录特定事件的请求发生时,是否当作一个临床事 件的发生。自发报告事件的值为空。</t>
  </si>
  <si>
    <t>来源于词典。相关事件中的身体系统和器官分类或者来自于标准分级的测量(比如,MedDRA)。 使用多轴层的词典如MedDRA时,应当包括用于申办者分析和总结表格的SOC,不一定是主SOC。</t>
  </si>
  <si>
    <t>1、临床事件采集时候的研究日期,应用整数的天数来测量。2、计算的算法必需和在人口学中申办者定义的RFSTDTC变量相关。</t>
  </si>
  <si>
    <t>描述与申办者定义的参照期相关的临床事件的开始。申办者定义的参照期是一段持续的时段,由确切的开始时间点和确切的结束时间点(由人口统计域中的RFSTDTC和RFENDTC表示)规定。</t>
  </si>
  <si>
    <t>描述与申办者定义的参照期相关的临床事件的结束。申办者定义的参照期是一段持续的时段,由确切的开始时间点和确切的结束时间点(由人口统计域中的RFSTDTC和RFENDTC表示)规定。</t>
  </si>
  <si>
    <t>序号,确保记录在域中的唯一性。可以是任何有效数字。</t>
  </si>
  <si>
    <t>药品的本名,或者被预先打印在病例报告表上或者被采集在病例报告表上。</t>
  </si>
  <si>
    <t>如果修正了CMTRT以便编码,那么CMMODIFY会包含修正后的文本。</t>
  </si>
  <si>
    <t>指的是CMTRT或CMMODIFY的标准化描述或从字典中衍生的文本描述,等同于WHO Drug中的药物通用名称,申办方应在Define.xml的外部代码列表属性中详述字典名称及版本。如果一个介入术语在字典中没有解码值,那么CMDECOD留为空值。</t>
  </si>
  <si>
    <t>用来定义药物/治疗的类别。例如: 既往, 伴随, 抗癌药物, 或者通常既往与合并用药。</t>
  </si>
  <si>
    <t>用于指示在病例报告表中是否预先定义药物,值应为"是"(Y)或"空"(null)。</t>
  </si>
  <si>
    <t>如果为预设药物,那么用CMOCCUR来指出是否使用了该药物。如果药物没有被预先指定,那么此变量为空值。</t>
  </si>
  <si>
    <t>用于表明没有回答关于"预定干预是否发生"的问题。或者为 空值,或者为"未完成"。</t>
  </si>
  <si>
    <t>叙述了合并药物没有被采集的原因,如果CMSTAT是没有完成(NOT DONE)值,那么CMREASND和CMSTAT联合使用。</t>
  </si>
  <si>
    <t>若ATC4不为空,则取ATC4; 
若ATC4为空,ATC3不为空,则取ATC3;
若ATC4和ATC3为空,ATC2不为空,则取ATC2;
若ATC4,ATC3和ATC2为空,ATC1不为空,则取ATC1;
若ATC4,ATC3,ATC2,ATC1均为空展示为空.</t>
  </si>
  <si>
    <t>药物分类。可能从编码中获得。当对单独分类编码时,填充类值。如果使用字典并编码多个类别,则遵循假设 4.1.2.8.3 或删除CMCLAS。</t>
  </si>
  <si>
    <t>CMTRT 的用量。当 CMDOSTXT 有值时,不需要赋值。</t>
  </si>
  <si>
    <t>[RAW.CM]: 
如果CM.CMDOSU='1', 那么CMDOSU='毫克';
如果CM.CMDOSU='2', 那么CMDOSU='微克';
如果CM.CMDOSU='3', 那么CMDOSU='克';
如果CM.CMDOSU='4', 那么CMDOSU='毫升';
如果CM.CMDOSU='5', 那么CMDOSU='国际单位';
如果CM.CMDOSU='99', 那么CMDOSU='其他'.</t>
  </si>
  <si>
    <t>[RAW.CM]: 
如果CM.CMDOSFRM='01', 那么CMDOSFRM='丸剂';
如果CM.CMDOSFRM='02', 那么CMDOSFRM='冲剂';
如果CM.CMDOSFRM='03', 那么CMDOSFRM='片剂';
如果CM.CMDOSFRM='04', 那么CMDOSFRM='膜剂';
如果CM.CMDOSFRM='05', 那么CMDOSFRM='栓剂';
如果CM.CMDOSFRM='06', 那么CMDOSFRM='注射剂/注射用';
如果CM.CMDOSFRM='07', 那么CMDOSFRM='软膏剂';
如果CM.CMDOSFRM='08', 那么CMDOSFRM='胶囊剂';
如果CM.CMDOSFRM='09', 那么CMDOSFRM='气雾剂';
如果CM.CMDOSFRM='10', 那么CMDOSFRM='滴剂';
如果CM.CMDOSFRM='11', 那么CMDOSFRM='乳剂';
如果CM.CMDOSFRM='99', 那么CMDOSFRM='其他.</t>
  </si>
  <si>
    <t>[RAW.CM]: 
如果CM.CMDOSFRQ='01', 那么CMDOSFRQ='一日一次';
如果CM.CMDOSFRQ='02', 那么CMDOSFRQ='一日两次';
如果CM.CMDOSFRQ='03', 那么CMDOSFRQ='一日三次';
如果CM.CMDOSFRQ='04', 那么CMDOSFRQ='一日四次';
如果CM.CMDOSFRQ='05', 那么CMDOSFRQ='隔日';
如果CM.CMDOSFRQ='06', 那么CMDOSFRQ='一周一次';
如果CM.CMDOSFRQ='07', 那么CMDOSFRQ='两周一次';
如果CM.CMDOSFRQ='08', 那么CMDOSFRQ='一月一次';
如果CM.CMDOSFRQ='09', 那么CMDOSFRQ='按需';
如果CM.CMDOSFRQ='99', 那么CMDOSFRQ='其他.</t>
  </si>
  <si>
    <t>以CMDOSU为单位的CMTRT每日总剂量。在用每日总剂量来记录给药时使用。如果周期不是一天,总剂量可以记录在补充修饰语变量中。</t>
  </si>
  <si>
    <t>CMTRT的给药途径,例如口服、静脉注射。</t>
  </si>
  <si>
    <t>采集治疗的持续时间,仅用于CRF采集的,而非衍生于开始和结束日期/时间。</t>
  </si>
  <si>
    <t>描述了在申办方定义的参照周期内开始给药的时间。申办方 定义的参考周期是一个连续的时间段,由人口学域中不相连的一个开始点RFSTDTC和一个结束点RFENDTC确定。如果采集了像"先于", "正在进行", 或"继续"这样的信息,那么这些信息应被译为 CMSTRF 的值。</t>
  </si>
  <si>
    <t xml:space="preserve">描述了在申办方定义的参照周期内结束给药的时间。申办方定义的参考周期是一个连续的时间段,由人口统计学域中不相连的一个开始点RFSTDTC和一个结束点RFENDTC确定。如果采集了像"先于", "正在进行", 或"继续"这样的信息,那么这些信息应被译为CMENRF的值。
</t>
  </si>
  <si>
    <t>[RAW.DH]: DH.DHONGO
[RAW.CM]: CM.CMONGO
[RAW.AD]: AD.ADONGO
注: 如果为'1‘,则CMONGO='是'; 如果为'2‘,则CMONGO='否'</t>
  </si>
  <si>
    <t>连接外部coding文件的"WhoDrug编码明细"表单,取"ATC3编码" 通过研究中心编号, 受试者代码, 表名称, 序号, 逐词术语匹配
[RAW.DH, RAW.DH_DE]: DH_DE.SITEID, DH_DE.SUBJID, DH_DE.PUB_TNAME, DH.SN与DH_DE.SN以'-'连接, DH_DE.DHNAME
[RAW.CM]: SITEID, SUBJID, PUB_TNAME, SN, CMTRT
[RAW.AD_DE]: SITEID, SUBJID, PUB_TNAME, SN, ADNAME
注: 如为空展示为空</t>
  </si>
  <si>
    <t>连接外部coding文件的"WhoDrug编码明细"表单,取"ATC4名称" 通过研究中心编号, 受试者代码, 表名称, 序号, 逐词术语匹配
[RAW.DH, RAW.DH_DE]: DH_DE.SITEID, DH_DE.SUBJID, DH_DE.PUB_TNAME, DH.SN与DH_DE.SN以'-'连接, DH_DE.DHNAME
[RAW.CM]: SITEID, SUBJID, PUB_TNAME, SN, CMTRT
[RAW.AD_DE]: SITEID, SUBJID, PUB_TNAME, SN, ADNAME
注: 如为空展示为空</t>
  </si>
  <si>
    <t>连接外部coding文件的"WhoDrug编码明细"表单,取"ATC4编码" 通过研究中心编号, 受试者代码, 表名称, 序号, 逐词术语匹配
[RAW.DH, RAW.DH_DE]: DH_DE.SITEID, DH_DE.SUBJID, DH_DE.PUB_TNAME, DH.SN与DH_DE.SN以'-'连接, DH_DE.DHNAME
[RAW.CM]: SITEID, SUBJID, PUB_TNAME, SN, CMTRT
[RAW.AD_DE]: SITEID, SUBJID, PUB_TNAME, SN, ADNAME
注: 如为空展示为空</t>
  </si>
  <si>
    <t xml:space="preserve">连接外部coding文件的"WhoDrug编码明细"表单,取"词典名称"和"词典版本"以空格连接,通过研究中心编号, 受试者代码, 表名称, 序号, 逐词术语匹配
[RAW.DH, RAW.DH_DE]: DH_DE.SITEID, DH_DE.SUBJID, DH_DE.PUB_TNAME, DH.SN与DH_DE.SN以'-'连接, DH_DE.DHNAME
[RAW.CM]: SITEID, SUBJID, PUB_TNAME, SN, CMTRT
[RAW.AD_DE]: SITEID, SUBJID, PUB_TNAME, SN, ADNAME
</t>
  </si>
  <si>
    <t xml:space="preserve">连接外部coding文件的"WhoDrug编码明细"表单,取"既往免疫治疗靶点",通过研究中心编号, 受试者代码, 表名称, 序号, 逐词术语匹配
[RAW.DH, RAW.DH_DE]: DH_DE.SITEID, DH_DE.SUBJID, DH_DE.PUB_TNAME, DH.SN与DH_DE.SN以'-'连接, DH_DE.DHNAME
[RAW.CM]: SITEID, SUBJID, PUB_TNAME, SN, CMTRT
[RAW.AD_DE]: SITEID, SUBJID, PUB_TNAME, SN, ADNAME
</t>
  </si>
  <si>
    <t>="持续",如果DH.DHONGO='1'</t>
  </si>
  <si>
    <t>如果CM.CMREA='1',那么CMINDC='不良事件';
如果CM.CMREA='2',那么CMINDC='既往/现病史';
如果CM.CMREA='99',那么CMINDC='其他';</t>
  </si>
  <si>
    <t>="持续",如果CM.CMONGO='1'</t>
  </si>
  <si>
    <t>IDVAR 中描述标识变量值。如果SEQ用于描述记录,那么--SEQ录入在此。仅在单个注释与域记录相关时使用。在单独的 CRF 上采集的评论为空。</t>
  </si>
  <si>
    <t>申办者定义的与注释相关的参考。可以是 CRF 页码(例如 650),或模块名称(例如 DEMOG),或标识参考的信息的组合(例如 650-VITALS-VISIT 2)。</t>
  </si>
  <si>
    <t>备注页提供备注的采集日期/时间。如果这是另一个域的子记录或未采集备注日期,则应为空。</t>
  </si>
  <si>
    <t>用于定义相关记录的分类。例如,研究药物(STUDY MEDICATION)、急救药品(RESCUE MEDICATION)。</t>
  </si>
  <si>
    <t>1.临床访视号。 2.访视(VISIT)的数值型版本,用于排序。</t>
  </si>
  <si>
    <t>1.药物收发评估的研究日,以整天数形式度量。2.计算方法必须基于申办方定义在人口学域中的变量RFSTDTC。</t>
  </si>
  <si>
    <t>序号,确保记录在域中的唯一性。 可以是任何有效数字。</t>
  </si>
  <si>
    <t>诊断或其他死亡评估的采集时间,以ISO 8601 格式显示。不一定是死亡时间。</t>
  </si>
  <si>
    <t>采集的研究日,以整天数形式度量。计算方法必需基于申办方定义的人口学域(DM)中的变量RFSTDTC。</t>
  </si>
  <si>
    <t>受试者标志,在研究中必需是唯一的,通常为采集在CRF 中的为受试者ID</t>
  </si>
  <si>
    <t>受试者参照开始日期/时间,以ISO 8601 格式表示。通常等于受试者第一次暴露于研究治疗的日期/时间。 要求所有随机受试者具有。如果受试者没有符合日期要求的里程碑,如筛选失败或者受试者未分组,则值为空。</t>
  </si>
  <si>
    <t>每位受试者最后一次给药日期
=ISO 8601(EX.EXDAT, EX.EXENTIM)中最晚的一条非空时间;
注意: 如果RFSTDTC是空的话,RFENDTC应该为空.</t>
  </si>
  <si>
    <t>受试者参照结束日期/时间,以ISO 8601 格式表示。通常等于受试者结束试验的日期/时间,也常等于受试者最后一次暴露于研究治疗的日期/时间。要求所有随机受试者具有。若受试者筛选失败或者未分组,则值为空。</t>
  </si>
  <si>
    <t>任意试验方案指定治疗的首次暴露日期,等同于最早一次EXSTDTC 的变量值</t>
  </si>
  <si>
    <t>任意试验方案指定治疗的末次暴露日期,等同于最迟一次EXENDTC 的变量值(当EXENDTC没有采集或者为空,则等同于最后一次EXSTDTC的值).</t>
  </si>
  <si>
    <t>知情同意的日期/时间以ISO 8601 字符格式表示。 如果该研究计划书里程碑被记录在案,这将与处置域中的知情同意的日期相同。 仅在不采集知情同意书日期的研究中为空。</t>
  </si>
  <si>
    <t>等于SV.VISDAT, ICF.ICFDAT, TUCL.TUCLDAT, PE.PEDAT, LB.LBDAT, CCR.CCRDAT, VIR.VIRDAT, HBV.HBVDAT, ECG.ECGDAT, TLB_DE.TLBDAT, NTLB_DE.NTLBDAT, ECOG.ECOGDAT, TCT.TCTDAT, TC_DE.TCDAT, VS1.VS1DAT, VS2.VS2DAT, EG.EGDAT, HCG.HCGDAT, RAND.RANDDAT, EX.EXDAT, PKD_DE.PKDDAT, PKE_DE.PKEDAT, PKND_DE.PKNDDAT, PKU.PKUDAT, ADA_DE.ADADAT, ADAE_DE.ADAEDAT, ADAU.ADAUDAT, IM_DE.IMDAT, OT.OTDAT, AE.AESTDAT, AE.SAESTDAT, AE.SEVSTDAT, AE.AEENDAT, CM.CMSTDAT, CM.CMENDAT, PR.PRSTDAT, PR.PRENDAT, 
EOT.EOTDAT, SF.SFLADAT, AD.ADSTDTC, AD.ADENDTC, AR.ARSTDTC, AR.ARENDTC, ASU.ASUDAT, AO.AOSTDTC, AO.AOENDTC, DS.DSDAT, DR.DRDAT, TL_DE.TLDAT, NTL_DE.NTLDAT, NL_DE.NLDAT,  OEA.OEADAT, IMT.IMTDAT, OB_DE.OBDAT, HT.HTDAT, WT.WTDAT, OBT.OBTDAT, UNSO_DE.UNSODAT中最后一条非缺失值中的最大值.</t>
  </si>
  <si>
    <t>计划书定义的受试者结束参与或随访的日期/时间,ISO 8601 字符格式表示。 应对应于最后一个已知的接触日期。 例子包括完成日期,撤退日期,最后的随访日期,记录在案的随访丢失日期或死亡日期.</t>
  </si>
  <si>
    <t>任何死亡的受试者的死亡日期/时间,以ISO 8601 格式表示。 应当表示在临床试验数据库采集的日期/时间</t>
  </si>
  <si>
    <t>="是" 如果DTHDTC不为空, 否则为空.</t>
  </si>
  <si>
    <t>以年龄单位表达的年龄。 可能衍生于RFSTDTC 和BRTHDTC,不是在所有情况下BRTHDTC 都可用(由于受试者隐私问题)。</t>
  </si>
  <si>
    <t>当AGE不为空时,AGEU="岁".</t>
  </si>
  <si>
    <t xml:space="preserve">当DM.SEX="1"时, SEX="男性";
当DM.SEX="2"时, SEX="女性". </t>
  </si>
  <si>
    <t>受试者种族。 关于采集种族的指南,申办者应参考"种族和种族数据的采集"。 《临床试验》(FDA,2005 年9 月)(HTTP://www.fda.gv/RealTraceIdvices/GuangsEs/UCM12634.0.HTM)参见关于种族的假设。</t>
  </si>
  <si>
    <t xml:space="preserve">当DM.ETHNIC="1"时, ETHNIC="汉族";
当DM.ETHNIC="99"时, ETHNIC="其他". </t>
  </si>
  <si>
    <t>受试者族群。 关于采集族群的指南,申办者应参考"种族和种族数
据的采集"。 《临床试验》(FDA,2005 年9 月)(HTTP://www.fda.gv/RealTraceIdvices/GuangsEs/UCM12634.0.HTM)
参见关于族群的假设。
(http://www.fda.gov/RegulatoryInformation/Guidances/ucm126340.htm).</t>
  </si>
  <si>
    <t>如果ARM="筛选失败", ARMCD="SCRNFAIL".
如果ARM="0.3mg/kg", ARMCD="03MG";
如果ARM="1.0mg/kg", ARMCD="1MG";
如果ARM="3.0mg/kg", ARMCD="3MG";
如果ARM="5.0mg/kg", ARMCD="5MG";
如果ARM="10.0mg/kg", ARMCD="10MG";
如果ARM="7.5mg/kg", ARMCD="75MG";
如果ARM="未指定", ARMCD="NOTASSGN".</t>
  </si>
  <si>
    <t>ARMCD 在20 个字符以内不受特殊字符限制,ARMCD 的最大长度比其它"短"变量长,以适应交叉试验可能需要的值类型。 例如,如果七周期交叉的ARMCD 值是使用每个处理和分离连字符的双字符缩写来构建的,那么ARMCD 值的长度将是20。</t>
  </si>
  <si>
    <t>当RAND.RANDYN="5"时, ARM="筛选失败";
当EX.EXTDOS="1"时, ARM="0.3mg/kg";
当EX.EXTDOS="2"时, ARM="1.0mg/kg";
当EX.EXTDOS="3"时, ARM="3.0mg/kg";
当EX.EXTDOS="4"时, ARM="5.0mg/kg";
当EX.EXTDOS="5"时, ARM="10.0mg/kg";
当EX.EXTDOS="6"时, ARM="7.5mg/kg";
当RAND.RANDYN="2",但没有用药记录,ARM="未指定".</t>
  </si>
  <si>
    <t>如果ACTARM="筛选失败" 那么ACTARMCD="SCRNFAIL";
如果ACTARM="未治疗" 那么ACTARMCD="NOTTRT";
如果RFSTDTC不为空,ACTARMCD=ARMCD.</t>
  </si>
  <si>
    <t>实际组别代码。 当为非计划组别(未存在于试验组别域)时,ACTARMCD 将是"UNPLAN"。 已随机化但未 给药的受试者会被赋予一个"NOTTRT"的值。 筛查失败的受试者应当赋予"SCRNFAIL"的值,未被分配的受试者应被赋值为"NOTASSGN"。 其他情况以试验组别值为准。 ACTARMCD 限于20 个字符,没有特殊的字符限制。 ACTARMCD 的最大长度比其他短变量要长,以适应交叉试验可能需要的值。</t>
  </si>
  <si>
    <t>如果ARM="筛选失败" , 那么ACTARM="筛选失败" ;
如果RAND.RANDYN="2" 并且该受试者(EX中所有记录EX.EXYN="2"或EX中没有该受试者的记录), ACTARM="未治疗";
如果RFSTDTC不为空,ACTARM=ARM.</t>
  </si>
  <si>
    <t>实际组别描述。 当为非计划组别(未存在于试验组别域)时,ACTARM 将是"Unplanned Treatment"。 已随机化但未 给药的受试者会被赋予一个"Not Treated"的值。 筛查失败的受试者应当赋予"Screen Failure"的值,未被分配的受试者应被赋值为"Not Assigned"。 其他情况以试验组别值为准。</t>
  </si>
  <si>
    <t>采集数据的研究日,以整数天为单位度量</t>
  </si>
  <si>
    <t>当SUBJECT.STATUS="0"时, STATUS="筛选中";
当SUBJECT.STATUS="2"时, STATUS="已入组";
当SUBJECT.STATUS="3"时, STATUS="治疗结束";
当SUBJECT.STATUS="4"时, STATUS="研究结束";
当SUBJECT.STATUS="5"时, STATUS="筛选失败".</t>
  </si>
  <si>
    <t>族群,其他</t>
  </si>
  <si>
    <t>序号,确保数据集内一个受试者的唯一性,可以是任何有效数字</t>
  </si>
  <si>
    <t xml:space="preserve">如果EOT.EOTREA="1"则DSDECOD="受试者自行退出研究治疗";
如果EOT.EOTREA="2"则DSDECOD="不良事件";
如果EOT.EOTREA="3"则DSDECOD="疾病进展,研究者认为有必要停止
研究治疗";
如果EOT.EOTREA="4"则DSDECOD="严重违背方案,且研究者和/或申办方认为有必要停止研究治疗";
如果EOT.EOTREA="5"则DSDECOD="女性受试者在研究治疗期间发生妊娠";
如果EOT.EOTREA="6"则DSDECOD="研究终止";
如果EOT.EOTREA="7"则DSDECOD="完成治疗(为期最长2年)";
如果EOT.EOTREA="99"则DSDECOD="其他";
</t>
  </si>
  <si>
    <t>序号,确保一个受试者在数据集里唯一性,可以是任何有效数字</t>
  </si>
  <si>
    <t>方案偏离标准的本名。例如IVRS流程偏差-没有收到剂量的电话记录。DVTERM值映射DVDECOD中的受控术语,例如治疗偏差。</t>
  </si>
  <si>
    <t>序号,确保数据集内一个受试者(或参数,例如试验概要域)的记录的唯一性。可以是任何有效数字。</t>
  </si>
  <si>
    <t>内部或者外部标识(例如,试剂盒编号,瓶标签,药瓶标识)。</t>
  </si>
  <si>
    <t>在给药期间,方案定义的用于观察的研究治疗名称。</t>
  </si>
  <si>
    <t>当请求采集发生信息时,用于表明一个治疗是否发生。当一个治疗未进行,未服用或者错过的时候,ECOCCUR="否"。</t>
  </si>
  <si>
    <t>ECTRT数值型给药量。当ECDOSTXT有值时,不需要赋值。</t>
  </si>
  <si>
    <t>ECDOSE,ECDOSTOT或ECDOSTXT的单位。</t>
  </si>
  <si>
    <t>根据药物剂量表,按剂量单位,单位容积或单位重量定量表示的有效成分量。</t>
  </si>
  <si>
    <t xml:space="preserve">由ECTRT和ECDOSE体现的治疗结束的日期和时间。对于在某一时间点给药(例如,口给药片,预充注射器注射)的情况,只会采集给药日期/时间,作为一种标准表示方法,ECSTDTC应该被复制到ECENDTC。
</t>
  </si>
  <si>
    <t>治疗结束的研究日,表示为相对于申办方定义的RFSTDTC的整天数</t>
  </si>
  <si>
    <t>1.应该给药时间点的文字描述。2.这个变量可被表述为与固定参照点相比较的持续时间,例如最后一次给药时间。参见ECTPTNUM和ECTPTREF</t>
  </si>
  <si>
    <t>ECTPT数值版本,以帮助排序。</t>
  </si>
  <si>
    <t>距离固定的计划时间参照点(ECTPTREF)的持续时间(用ISO 8601格式),这个变量重复测量的时候很有用。不是钟表时间或日期/时间变量。用ISO持续时间格式来表示。</t>
  </si>
  <si>
    <t>用于指示心电图检查未完成,或未进行某项心电图测量,如果EGORRES中有结果,EGSTAT值应为空。</t>
  </si>
  <si>
    <t>1.临床访视号。2.访视(VISIT)的数值型版本,用于排序。</t>
  </si>
  <si>
    <t>1.心电图的研究日,以整数天形式度量。2.计算方法必须基于申办方定义在人口学域中的变量RFSTDTC。</t>
  </si>
  <si>
    <t>EGTPT的数值型版本,用于排序。</t>
  </si>
  <si>
    <t>如果EG. QTCLSIG="1"则EGORRES="正常";
如果EG. QTCLSIG="2"则EGORRES="异常,无临床意义";
如果EG. QTCLSIG="3"则EGORRES="异常,有临床意义";</t>
  </si>
  <si>
    <t>序号,确保数据集内一个受试者(或参数,例如试验概要域)的记录的唯一性。 可以是任何有效数字。</t>
  </si>
  <si>
    <t>内部或者外部标识(例如, 试剂号,瓶标签,药瓶标识)。</t>
  </si>
  <si>
    <t>EXTRT 数值型给药量。 当 EXDOSTXT 有值时,不需要赋值。</t>
  </si>
  <si>
    <t>由 EXTRT和 EXDOSE 体现的治疗结束的日期和时间。对于在某一时间点给药(例如,口给药片,预充注射器注射)的情况,只会采集给药日期/时间,作为一种标准表示方法,EXSTDTC 应该被复制到EXENDTC。</t>
  </si>
  <si>
    <t>治疗结束的研究日,表示为相对于申办方定义的RFSTDTC的整天数。</t>
  </si>
  <si>
    <t>1. 应该给药时间点的文字描述。2. 这个变量可被表述为与固定参照点相比较的持续时间,例如最后一次给药时间。参见 EXTPTNUM 和 EXTPTREF</t>
  </si>
  <si>
    <t>EXTPT数值版本,以帮助排序。</t>
  </si>
  <si>
    <t>距离固定的计划时间参照点(EXTPTREF)的持续时间(用ISO 8601格式),这个变量重复测量的时候很有用。不是钟表时间或日期/时间变量。用ISO持续时间格式来表示。</t>
  </si>
  <si>
    <t>同一产品的所有申报或递交的研究中,受试者的唯一标识符。</t>
  </si>
  <si>
    <t>序号,确保记录在数据集里的唯一性。可以是任何有效的数字。</t>
  </si>
  <si>
    <t>用于表示测量未完成。如果FAORRES中存在结果,该变量应该为空值。</t>
  </si>
  <si>
    <t>解剖位置或标本进一步限定侧向的修饰语。例如: 右侧,左侧,双侧。</t>
  </si>
  <si>
    <t>如果给药前最后一次测量值非空,FABLFL="是"。
注意: 对于FACAT="其他计划外检查"不设置基线。</t>
  </si>
  <si>
    <t>1.临床访视号 2.访视(VISIT)的数值型版本,用于排序。</t>
  </si>
  <si>
    <t>1.数据采集或测量的研究日,以整日的形式来度量。2.算法必需与申办者在人口学域中定义的RFSTDTC 变量相关。计算公式在递交中应该是一致的。</t>
  </si>
  <si>
    <t>当TH.THTNM="1"时,FAORRES="是";
当TH.THTNM="2"时,FAORRES="否".</t>
  </si>
  <si>
    <t>当TH.THTNMT="1"时,FAORRES="X";
当TH.THTNMT="2"时,FAORRES="0";
当TH.THTNMT="3"时,FAORRES="is";
当TH.THTNMT="4"时,FAORRES="1";
当TH.THTNMT="5"时,FAORRES="2";
当TH.THTNMT="6"时,FAORRES="3";
当TH.THTNMT="7"时,FAORRES="4";
当TH.THTNMT="8"时,FAORRES="其他";
当TH.THTNMT="9"时,FAORRES="不详".</t>
  </si>
  <si>
    <t>当TH.THTNMN="1"时,FAORRES="X";
当TH.THTNMN="2"时,FAORRES="0";
当TH.THTNMN="3"时,FAORRES="1";
当TH.THTNMN="4"时,FAORRES="2";
当TH.THTNMN="5"时,FAORRES="3";
当TH.THTNMN="6"时,FAORRES="其他";
当TH.THTNMN="7"时,FAORRES="不详"</t>
  </si>
  <si>
    <t>当TH.THTNMM="1"时,FAORRES="X";
当TH.THTNMM="2"时,FAORRES="0";
当TH.THTNMM="3"时,FAORRES="1";
当TH.THTNMM="4"时,FAORRES="其他";
当TH.THTNMM="5"时,FAORRES="不详".</t>
  </si>
  <si>
    <t>当TH.THCLSTA="1"时,FAORRES="0期";
当TH.THCLSTA="2"时,FAORRES="I期";
当TH.THCLSTA="3"时,FAORRES="II期";
当TH.THCLSTA="4"时,FAORRES="III期";
当TH.THCLSTA="5"时,FAORRES="IV期";
当TH.THCLSTA="6"时,FAORRES="不详";
当TH.THCLSTA="99"时,FAORRES="其他".</t>
  </si>
  <si>
    <t>当TH.THMET="1"时,FAORRES="是";
当TH.THMET="2"时,FAORRES="否".</t>
  </si>
  <si>
    <t>当TH.METBRA="1"时,FAORRES="无症状性脑转移";
当TH.METBRA="2"时,FAORRES="有症状性脑转移经过治疗且稳定超过4周";
当TH.METBRA="99"时,FAORRES="其他".</t>
  </si>
  <si>
    <t>AH.SN
如果是个位数,前缀加0.</t>
  </si>
  <si>
    <t>当AH.YN="1"时,FAORRES="是";
当AH.YN="2"时,FAORRES="否".</t>
  </si>
  <si>
    <t>当AH.AHKYN="1"时,FAORRES="是";
当AH.AHKYN="2"时,FAORRES="否".</t>
  </si>
  <si>
    <t>FH.SN
如果是个位数,前缀加0.</t>
  </si>
  <si>
    <t>当FH.YN="1"时,FAORRES="是";
当FH.YN="2"时,FAORRES="否".</t>
  </si>
  <si>
    <t>当FH.FHREL="1"时,FAORRES="祖父母/外祖父母";
当FH.FHREL="2"时,FAORRES="父母";
当FH.FHREL="3"时,FAORRES="兄弟姐妹";
当FH.FHREL="4"时,FAORRES="子女";
当FH.FHREL="99"时,FAORRES="其他".</t>
  </si>
  <si>
    <t>UNSO_DE.SN
如果是个位数,前缀加0.</t>
  </si>
  <si>
    <t>当DH.YN="1"时,FAORRES="是";
当DH.YN="2"时,FAORRES="否".</t>
  </si>
  <si>
    <t xml:space="preserve">序号,确保记录在域中的唯一性。可以是任何有效数字。 </t>
  </si>
  <si>
    <t>从词典中获得或申办者定义的关于HOTERM的文字描述,或者被修改的主题变量(HOMODIFY)。</t>
  </si>
  <si>
    <t>用于在发生特定的就诊事件时用于记录发生就诊与否。对于患者自发汇报事件,其值为空。</t>
  </si>
  <si>
    <t>就诊事件研究结束日期的研究日,与研究方定义的RFSTDTC有关。</t>
  </si>
  <si>
    <t>发现事件的结束是在申办方通过—HOENTPT定义的参照时间点,之前还是之后。</t>
  </si>
  <si>
    <t>1. 临床访视号 2. 访视(VISIT)的数值型版本,用于排序</t>
  </si>
  <si>
    <t>1. 采集入选/排除违背的研究日,以整数天形式度量。 2. 计算方法必须基于申办方定义在人口学域中的变量RFSTDTC。 这个公式应在递交中保持一致。</t>
  </si>
  <si>
    <t>受试者自愿参加,并签署知情同意书。</t>
  </si>
  <si>
    <t>签署知情同意书时年龄≥18周岁,男女不限。</t>
  </si>
  <si>
    <t>首次使用研究药物前重要器官的功能水平必须符合下列要求(获得实验室检查前7天内不允许使用任何血液成分、细胞生长因子、升白药、升血小板药等)。
a) 中性粒细胞绝对计数≥1.5×109/L。
b) 血小板≥100×109/L。
c) 血红蛋白≥90 g/L。
d) 血清白蛋白≥30 g/L。
e) AST和ALT≤2.5×正常参考值上限(ULN)(肝癌或存在肝转移时,≤5×ULN)。
f) 总胆红素≤1.5×ULN。
g) 血清肌酐≤1.5×ULN,如果患者肌酐水平&gt;1.5×ULN,则用Cockcroft-Gault方程计算的肌酐清除率(CLcr)≥30 mL/min。
h) 心脏左室射血分数(LVEF)&gt;50%。</t>
  </si>
  <si>
    <t>首次使用研究药物前从既往抗癌治疗的所有可逆性AE中恢复(≤1级,CTCAE v5.0),不包括脱发和≤2级的周围感觉神经病变、低镁血症或淋巴细胞减少症。</t>
  </si>
  <si>
    <t>首次使用研究药物前,从既往抗癌治疗的所有可逆性AE中恢复(即≤1级,根据CTCAE v5.0),不包括脱发(任何等级)和≤2级的周围感觉神经病变、低镁血症或淋巴细胞减少症。发生其他异常但无临床意义的毒性的受试者,在经申办方和研究者讨论和批准后,方可入组。</t>
  </si>
  <si>
    <t>首次使用研究药物前从既往抗癌治疗的可逆性AE中恢复(≤1级,CTCAE v5.0),不含脱发和≤2级周围感觉神经病变、低镁血症或淋巴细胞减少症等其他AE。</t>
  </si>
  <si>
    <t>首次使用研究药物前,从既往抗癌治疗的所有可逆性AE中恢复(即≤1级,根据CTCAE v5.0),不包括脱发(任何等级)和≤2级的周围感觉神经病变、低镁血症或淋巴细胞减少症以及其他AE(即经研究者和/或申办方评估后认为受试者接受研究治疗获益将会大于风险的AE)。</t>
  </si>
  <si>
    <t>已知既往或目前患有自身免疫性疾病,几种特殊情况除外。</t>
  </si>
  <si>
    <t>签署知情同意前存在有症状的CNS转移性疾病、软脑膜疾病或脊髓压迫。有CNS转移者经过治疗且稳定≥4周,并且在首次使用研究药物前已经停用全身性激素(任何剂量)治疗＞2周者可以纳入。</t>
  </si>
  <si>
    <t>根据研究者的判断,有严重的危害患者安全、或影响患者完成研究的伴随疾病,如控制不佳的高血压、严重的糖尿病、甲状腺疾病等。</t>
  </si>
  <si>
    <t>根据研究者的判断,有严重的危害患者安全、或影响患者完成研究的伴随疾病,如控制不佳的高血压(收缩压≥160mmHg和/或舒张压≥100mmHg,或需要2种及以上药物进行治疗)、严重的糖尿病、甲状腺疾病等。</t>
  </si>
  <si>
    <t>既往接受过CTLA-4抑制剂联合PD-1抑制剂,或CTLA-4抑制剂联合PD-L1抑制剂治疗。</t>
  </si>
  <si>
    <t>首次使用研究药物前28天内接受了大型手术,且未从手术并发症中完全恢复。</t>
  </si>
  <si>
    <t>HIV阳性患者,或乙肝表面抗原(HBsAg)阳性且乙肝病毒的脱氧核糖核酸(HBV DNA)≥2000 IU/ml或10^4拷贝数/ml者,或活动性丙型肝炎者。</t>
  </si>
  <si>
    <t>排除具有以下任一心血管疾病的受试者。
a) 研究药物首次给药前6个月内发生的急性心肌梗死、患有纽约心脏协会III级或IV级心力衰竭。
b) 当前具有控制不良的心血管疾病,包括心绞痛、肺动脉高压或心电图提示急性缺血或心脏传导系统异常。
c) 研究药物首次给药前,12导联ECG显示QT间期(QTcF)均值&gt;450 ms(男性)或&gt;470 ms(女性)。</t>
  </si>
  <si>
    <t>根据研究者的判断,可能增加研究相关的风险、可能干扰对研究结果的解释、或研究者和/或申办者认为不适合入组的患者。</t>
  </si>
  <si>
    <t>首次使用研究药物前4周内接种过活疫苗,但允许计划在研究治疗期间使用灭活疫苗。</t>
  </si>
  <si>
    <t>已知患者既往对大分子蛋白制剂,或任何QL1706组分过敏。</t>
  </si>
  <si>
    <t>序号,用于确保受试者记录在数据集里的唯一性。可以是任意有效数字。</t>
  </si>
  <si>
    <t>在 ISTEST 中描述的测量、试验或检查的简称。可以用作数据集从纵向格式转化为横向格式时的列名。ISTESTCD的值不得超过8个字符,不能以数字开头。ISTESTCD不能包含除字母、数字或下划线之外的字符。申办方应先查找LBTEST/LBTESTCD的实验受控术语,直到CDISC提供正式发布的受控术语。</t>
  </si>
  <si>
    <t>[RAW.TLB]: TLB.TLBYN='1'; [RAW.NTLB]: NTLB.NTLBYN='1';</t>
  </si>
  <si>
    <t>[RAW.NL]: NL.NLYN='1'</t>
  </si>
  <si>
    <t>重要提示:</t>
  </si>
  <si>
    <t>方案编号:</t>
  </si>
  <si>
    <t>SDTM 版本:</t>
  </si>
  <si>
    <t>SDTM 数据集描述:</t>
  </si>
  <si>
    <t>SDTM 数据集结构:</t>
  </si>
  <si>
    <t>常规观测分类:</t>
  </si>
  <si>
    <t>提取规则:</t>
  </si>
  <si>
    <t>通过 "-" 连接 STUDYID, SITEID, SUBJID (例:QL1706-101-01-01001).</t>
  </si>
  <si>
    <t>申办者定义的标识符,可以是作为显示行标志预印刷在CRF上,或在申办者操作数据库中定义。例如:不良事件页上的行号。</t>
  </si>
  <si>
    <t>用来定义相关记录的类别。 例如:出血、神经精神疾病。</t>
  </si>
  <si>
    <t>不良事件进一步分类。 例如:神经系统</t>
  </si>
  <si>
    <t>描述了与事件相关的解剖学位置。 (例如: "左臂"皮疹)</t>
  </si>
  <si>
    <t>事件的严重程度或强度。 例如:轻度、中度、重度。</t>
  </si>
  <si>
    <t>描述了因事件而对研究治疗的改变。AEACN特别用于与研究治疗相关的。AEACNOTH用于与研究治疗剂量调整无关的措施。 ICH E2B 示例包含的值:停止用药、剂量减少、剂量增加、剂量不变、未知或不适用。</t>
  </si>
  <si>
    <t>描述了因事件而采取的与研究治疗剂量调整无关的其它措施,通常以自由文本的形式报告。 例如: "治疗破盲、告知主治医师"。</t>
  </si>
  <si>
    <t>记录研究者关于治疗与事件相关性的观点。 ICH E2A 和E2B 的示例包括:无关、不可能相关、可能相关、相关。将来可能定义受控术语。 咨询药监部门关于这个变量的赋值。</t>
  </si>
  <si>
    <t>记录研究员关于事件是否由研究药物之外的治疗引起的观点,以自由文本报告。 例如: "更可能与阿司匹林使用有关" 。</t>
  </si>
  <si>
    <t>用来标明事件随时间发生的特点。 例如:间歇性、连续、单次事件。</t>
  </si>
  <si>
    <t>采集的不良事件的持续时间及单位。 仅用于在 CRF 上采集的,而不是从开始及结束日期/时间衍生。 示例:P1DT2H(1 天、 2 小时)</t>
  </si>
  <si>
    <t>以 ISO 8601 字符格式的日期/时间描述的 AEENRTPT 引用的参照时间点。 例如: "2003-12-15" 或者"VISIT 2"。</t>
  </si>
  <si>
    <t>如果不良事件发生在核心治疗期首次使用研究药物当日或之后,并且在末次使用研究药物之后90天内或开始其他抗肿瘤治疗之前,则AETRTEM="是"; 如果不良事件发生在核心治疗期首次使用研究药物之前,但在用药后恶化,则AETRTEM="是";否则AETRTEM="否"。
注:
1.如果AESTDTC有缺失,则如下填补规则:
1) 如果AESTDTC全部缺失, 则填补为首次研究治疗日期(DM.RFXSTDTC);
2) 如果AESTDTC部分缺失, 则按以下规则进行填补:  
     如果年和月已知, 且年和月与首次研究治疗日期(DM.RFXSTDTC)的年和月相同, 则填补为首次研究治疗日期(DM.RFXSTDTC);
     如果年和月已知, 但年和月与首次研究治疗日期(DM.RFXSTDTC)的年和月任一不同, 则填补为当月的1号;
 如果仅有年已知, 且年与首次研究治疗日期(DM.RFXSTDTC)的年份相同, 则填补为首次研究治疗日期(DM.RFXSTDTC);
 如果仅有年已知, 但年与首次研究治疗日期(DM.RFXSTDTC)的年份不同, 则填补为当年1月1号.
若AE结束日期非缺失,填补后的AE开始日期在AE结束日期之后,则将AE开始日期填补为AE结束日期。
2.恶化定义为: 给药后的毒性等级大于给药前最后一条的毒性等级.</t>
  </si>
  <si>
    <t>事件的严重程度或强度。例如:轻微、中度或重度。</t>
  </si>
  <si>
    <t>ISO 8601字符格式的描述或日期/时间,申办者定义的参照点。例如:"2003-12-15"或"访视 1"。</t>
  </si>
  <si>
    <t>ISO 8601字符格式的描述或日期/时间,申办者定义的参照点。例如:"2003-12-25"或"访视 2"。</t>
  </si>
  <si>
    <t>由申办方定义的参考数字。例如:一个预先打印在病例报告表上作为一个明确的行识别符或定义在申办方操作数据库中记录识别符的数字。例如:在伴随药物页面上的行号。</t>
  </si>
  <si>
    <t>连接外部coding文件的"WhoDrug编码明细"表单,取"首选语" 通过研究中心编号, 受试者代码, 表名称, 序号, 逐词术语匹配
[RAW.DH, RAW.DH_DE]: DH_DE.SITEID, DH_DE.SUBJID, DH_DE.PUB_TNAME, DH.SN与DH_DE.SN以'-'连接, DH_DE.DHNAME
[RAW.CM]: SITEID, SUBJID, PUB_TNAME, SN, CMTRT
[RAW.AD_DE]: SITEID, SUBJID, PUB_TNAME, SN, ADNAME
注:第1-200个字符</t>
  </si>
  <si>
    <t>药物/治疗的进一步分类。例如:化疗,激素治疗,替代疗法。</t>
  </si>
  <si>
    <t>指出使用或给予药物的原因。例如:恶心、高血压。</t>
  </si>
  <si>
    <t>对应于 CMCLAS 的代码。可能从编码中获得。如编码为一类时则赋值为代码如果使用字典编码为多个类别,则遵循章节4:4.1.2.8.3 或不给CMCLASCD赋值。</t>
  </si>
  <si>
    <t>以文本形式采集的给药剂量或剂量范围信息。单位可能存储 在CMDOSU。例如:200-400,15-20。当CMDOSE有值时,不需要赋值。</t>
  </si>
  <si>
    <t>CMDOSE、CMDOSTXT、及CMDOSTOT的单位,例如:纳克(ng),毫克(mg),毫克/千克(mg/kg)。</t>
  </si>
  <si>
    <t>CMTRT 的剂型。例如:片剂、洗液。</t>
  </si>
  <si>
    <t>通常表达为每段特定时间给于指定剂量(CMDOSE)药物次数。例如:BID(每日两次),Q12H(每12小时一次)。</t>
  </si>
  <si>
    <t>适用于干预的预定安排或方案的文本描述。例如:给药两周,停药两周。</t>
  </si>
  <si>
    <t>计算 CMSTDY = (数值型CMSTDTC - 数值型DM.RFSTDTC).  
注意:1. 加 1 如果计算结果大于等于0;2.如果日期部分缺失, 则CMSTDY为空.</t>
  </si>
  <si>
    <t>计算 CMENDY = (数值型CMENDTC  - 数值型DM.RFSTDTC).  
注意:1. 加 1 如果计算结果大于等于0;2.如果日期部分缺失, 则CMENDY为空.</t>
  </si>
  <si>
    <t xml:space="preserve">被CMSTRTPT参照的参考点的描述或 ISO 8610 字符格式的日期/时间。例如:"2003-12-15"或"访视 1"
</t>
  </si>
  <si>
    <t xml:space="preserve">被CMENRTPT参照的参考点的描述或ISO 8610字符格式的日期/时间。例如:"2003-12-25"或"访视 2"
</t>
  </si>
  <si>
    <t>[RAW.DH]: DH.DHCAT
[RAW.AD]: AD.ADCAT</t>
  </si>
  <si>
    <t>[RAW.DH]: DH.DHOTH
[RAW.AD]: AD.CATOTH</t>
  </si>
  <si>
    <t>[RAW.DH]: DH.DHPOTH</t>
  </si>
  <si>
    <t>[RAW.CM]: CM.CMAENO</t>
  </si>
  <si>
    <t>[RAW.CM]: CM.CMMHNO</t>
  </si>
  <si>
    <t>[RAW.CM]: CM.REAOTH</t>
  </si>
  <si>
    <t>[RAW.CM]: CM.DOSUOTH</t>
  </si>
  <si>
    <t>[RAW.CM]: CM.FRMOTH</t>
  </si>
  <si>
    <t>[RAW.CM]: CM.FRQOTH</t>
  </si>
  <si>
    <t>[RAW.CM]: CM.ROUTEOTH</t>
  </si>
  <si>
    <t>连接外部coding文件的"WhoDrug编码明细"表单,取"首选语" 通过研究中心编号, 受试者代码, 表名称, 序号, 逐词术语匹配
[RAW.DH, RAW.DH_DE]: DH_DE.SITEID, DH_DE.SUBJID, DH_DE.PUB_TNAME, DH.SN与DH_DE.SN以'-'连接, DH_DE.DHNAME
[RAW.CM]: SITEID, SUBJID, PUB_TNAME, SN, CMTRT
[RAW.AD_DE]: SITEID, SUBJID, PUB_TNAME, SN, ADNAME
注:第201-400个字符</t>
  </si>
  <si>
    <t>在通用观测数据类型数据集中,用于识别关联记录的变量名称。例如:--SEQ, --GRPID。仅在单个注释与某个域记录相关时使用。在单独的CRF上采集的注释为空。</t>
  </si>
  <si>
    <t>用于描述注释的发起者。示例:中央,审评员,调查委员会,首席研究者。</t>
  </si>
  <si>
    <t>内部或外部标识符,例如:标签号。</t>
  </si>
  <si>
    <t>申办者定义的参考编号。可能作为显示行标识符预先设定在CRF上,或者被定义在申办者操作数据库中。例如:药物收发记录页上的行号,药物标签码。</t>
  </si>
  <si>
    <t>DATEST的简称,用作数据集从纵向格式转化为横向格式时的列名。缩写值长度不得超过8个字符,不能以数字开头,不得包含除字母、数字或下划线之外的字符。例如:DISPAMT、RETAMT。</t>
  </si>
  <si>
    <t>对应主题变量、药物收发评估测试或测量的字面名称。DATEST中的值不能超过40个字符。例如:分发数量(Dispensed Amount),返还数量(Returned Amount)。</t>
  </si>
  <si>
    <t xml:space="preserve">在DDTEST中描述的测量、检测或检查的简称。可以作数据集从纵向格式转化为横向格式时的列名。 DDTESTCD 的值不得超过 8 个字符,不能以数字开头(例如:"1TEST"是无效的)。DDTESTCD不能包含除字母、数字或下划线之外的字符。例如:DIAGPRIM, DIAGSEC, DTHWIT
</t>
  </si>
  <si>
    <t xml:space="preserve">DDTESTCD 全称。DDTEST 中的值不能超过 40 个字符。例如:主要诊断(Primary Diagnosis)、次要诊断(Secondary Diagnosis)、死亡是否被见证(Was Death Witnessed?)
</t>
  </si>
  <si>
    <t>用于对发现的结果分类。例如:与治疗相关的(TREATMENT RELATED)、与治疗不相关的 (NONTREATMENT RELATED)、不确定的(UNDETERMINED)、偶然的(ACCIDENTAL)</t>
  </si>
  <si>
    <t>通过 "-" 连接 STUDYID, SITEID, SUBJID.  (例:QL1706-101-01-01001).</t>
  </si>
  <si>
    <t>=ISO 8601(ICF.ICFDAT) 
注:如果一个人有多条,则选择 ICF.ICFVER不为'1.2版'的记录。</t>
  </si>
  <si>
    <t xml:space="preserve">申办者定义参考代码,可能预印在CRF上作为明确的行号或在申办者的操作数据库中定义。例如:在"处置"页面上的行号。
</t>
  </si>
  <si>
    <t>事件或试验方案里程碑的名称。DSTERM中的一些术语会与DSDECOD匹配,但是其它的术语(例如,受试者搬家)需要映射到DSDECOD中的受控术语,例如:"失访"。</t>
  </si>
  <si>
    <t>处置事件或实验方案里程碑的受控术语。实验方案里程碑的示例如:获得知情同意书、随机。</t>
  </si>
  <si>
    <t>比较 DSSTDTC和 SE.SESTDTC &amp; SE.SEENDTC 每个人每个时期:
1. EPOCH="筛选期" ,如果 SE.SESTDTC&lt;=DSSTDTC&lt;SE.SEENDTC 且当 SE.EPOCH="筛选期" ( 如果没有 EPOCH 在筛选期之后且当 SE.SESTDTC&lt;=DSSTDTC&lt;=SE.SEENDTC, 则EPOCH="筛选期");
2. EPOCH="治疗期",如果 SE.SESTDTC&lt;=DSSTDTC&lt;=SE.SEENDTC 且当 SE.EPOCH="治疗期";
3. EPOCH="随访期",如果 SE.SESTDTC&lt;DSSTDTC&lt;=SE.SEENDTC 且当 SE.EPOCH="随访期";
4.其他,则将 EPOCH 置空.</t>
  </si>
  <si>
    <t>在DSCAT='"处置事件"'时,可能用到EPOCH。例如:筛选、治疗阶段、随访。</t>
  </si>
  <si>
    <t>如果RAND.RANDREA="1"则DSTERM="不符合入选标准/符合排除标准";
如果RAND.RANDREA="2"则DSTERM="撤回知情同意书";
如果RAND.RANDREA="3"则DSTERM="不良事件";
如果RAND.RANDREA="4"则DSTERM="死亡";
如果RAND.RANDREA="99"则DSTERM=用":"连接"其他"和RAND.RANDOTH;</t>
  </si>
  <si>
    <t xml:space="preserve">如果EOT.EOTREA="1"则DSTERM="受试者自行退出研究治疗";
如果EOT.EOTREA="2"则DSTERM=用":"连接"不良事件"和EOT,EOTAENO;
如果EOT.EOTREA="3"则DSTERM="疾病进展,研究者认为有必要停止
研究治疗";
如果EOT.EOTREA="4"则DSTERM=用":"连接"严重违背方案,且研究者和/或申办方认为有必要停止研究治疗"和EOT.EOTAGA;
如果EOT.EOTREA="5"则DSTERM="女性受试者在研究治疗期间发生妊娠";
如果EOT.EOTREA="6"则DSTERM="研究终止";
如果EOT.EOTREA="7"则DSTERM="完成治疗(为期最长2年)";
如果EOT.EOTREA="99"则DSTERM=用":"连接"其他"和EOT.EOTOTH;
</t>
  </si>
  <si>
    <t xml:space="preserve">如果DS.DSREA="1"则DSTERM="不良事件"||DS.DSAENO;
如果DS.DSREA="2"则DSTERM="死亡";
如果DS.DSREA="3"则DSTERM="受试者自行退出";
如果DS.DSREA="4"则DSTERM="失访";
如果DS.DSREA="5"则DSTERM="研究结束";
如果DS.DSREA="6"则DSTERM="申办方终止";
如果DS.DSREA="99"则DSTERM=用":"连接"其他"和DS.DSREOTH;
</t>
  </si>
  <si>
    <t>可选的申办者定义参考代码,可能被预先打印在CRF上作为明确的行号或被定义在申办者的操作数据库中。例如:在"处置"页面上的行号。</t>
  </si>
  <si>
    <t>方案偏离名称的受控术语。例如:受试者未按方案退出,不满足选择标准,治疗偏差等。</t>
  </si>
  <si>
    <t>与偏离开始日期/时间相关的时期。例如:治疗阶段、筛选、随访。</t>
  </si>
  <si>
    <t>申办方定义的标识符。可能被预先打印在CRF上作为一个明确的标识符,或者被定义在申办方的操作数据集中。例如:在病例报告表页面上的行标识符。</t>
  </si>
  <si>
    <t xml:space="preserve">记录中定义干预(活动)是否将要发生或者已经发生的模式或条件。值要与BRIDGE柱(例如,预计的情况,已执行的情况)以及卫生信息交换标准(HL7)中的活动情况(例如,目的,事件)相匹配。例如:预计,已执行。CDISC受控术语要求提交MOOD代码列表中的预计和已执行。
</t>
  </si>
  <si>
    <t>非数值型ECTRT用量。给药量或以文本形式采集的剂量范围的信息。例如:200-400。当ECDOSE有值时,不需要赋值。</t>
  </si>
  <si>
    <t>EXTRT的剂型。例如:片剂,洗液。</t>
  </si>
  <si>
    <t>通常表示为特定间隔期间重复给药的次数。例如:每2小时一次(Q2H),每日一次(QD),每天两次(BID)。</t>
  </si>
  <si>
    <t>给药途径。例如:口服,静脉注射。</t>
  </si>
  <si>
    <t>说明给药部位。例如:手臂,嘴唇。</t>
  </si>
  <si>
    <t>在解剖学位置上进一步修饰给药部位的偏侧。例如:左,右。</t>
  </si>
  <si>
    <t>在解剖学位置上进一步修饰给药的方向,例如:前,下,近,上。</t>
  </si>
  <si>
    <t>在解剖学位置上进一步修饰分配,安排的分布。例如:全部的,单独的,分段的。</t>
  </si>
  <si>
    <t>用来定于空腹的状态。例如:是,否。</t>
  </si>
  <si>
    <t>ECPSTRG的单位。例如:毫克/片(mg/TABLET),毫克/毫升(mg/mL)。</t>
  </si>
  <si>
    <t>药物暴露记录的试验时期,例如:进入期,治疗期。</t>
  </si>
  <si>
    <t>ECELTM,ECTPTNUM和ECTPT所提到的固定时间参照点的名称。例如:之前的剂量,之前的进餐。</t>
  </si>
  <si>
    <t>内部或外部的ECG标识符。例如:UUID。</t>
  </si>
  <si>
    <t>申办者定义的参考编号。可能作为明确的行号预先设定在CRF上,或者被定义在申办者操作数据库中。例如:ECG页面中的行号。</t>
  </si>
  <si>
    <t>在EGTEST中描述的测量、检测或检查的简称。可以用作数据集从纵向格式转化为横向格式时的列名。EGTESTCD的值不得超过8个字符,不能以数字开头(例如:"1TEST"是无效的)。EGTESTCD不能包含除字母、数字或下划线之外的字符。例如:PRMEAN,QTMEAN。</t>
  </si>
  <si>
    <t>用于获得测量或发现的检测或检查的字面名称。EGTEST的值不得超过40个字符。例如:Summary(Mean)PR Duration,Summary(Mean)QT Duration。</t>
  </si>
  <si>
    <t>用于受试者之间的心电图记录归类。例如:检测(MEASUREMENT)、发现(FINDING)、间隔(INTERVAL)。</t>
  </si>
  <si>
    <t>在测量或检查时受试者的体位。例如:仰卧、站立、坐。</t>
  </si>
  <si>
    <t>数据采集的原始单位。EGORRES的计量单位。例如:秒、毫秒。</t>
  </si>
  <si>
    <t>描述检查或检测未执行的原因。例如:设备坏了或受试者拒绝。当EGSTAT值为"未完成"(NOT DONE)时配合使用。</t>
  </si>
  <si>
    <t>测量的主要位置,如:V1,V6,aVR,Ⅰ,Ⅱ,Ⅲ。</t>
  </si>
  <si>
    <t>心电图的检要方法。例如:标准12-导联。</t>
  </si>
  <si>
    <t>用于标识衍生记录。值应为是(Y)或空值(null)。这些需要为递交数据集衍生的记录,示例有:表示其他记录的平均值的记录,或不是来源于CRF,也不是原始采集或接收到的记录,如果EGDRVFL=Y,则EGORRES应为空值,EGSTRESC和EGSTRESN(如果有数值型)为衍生值。</t>
  </si>
  <si>
    <t>评估者的角色,仅用于主观结果(例如,由个人或小组确定的)。对于包含采集或衍生数据的记录,值应为空。例如:研究者、仲裁委员会、供应商。</t>
  </si>
  <si>
    <t>计算EGDY = (数值型EGDTC - 数值型DM.RFSTDTC).   注意:加 1 如果计算结果大于等于0.</t>
  </si>
  <si>
    <t>1.检查时间的文本描述。2.可表示为距离固定参考点的时间,如最后一次给药时间。请参阅EGTPTNUM和EGTPTREF。示例:开始,五分钟后。</t>
  </si>
  <si>
    <t>距离固定参照时间点(EGTPTREF)的计划时间(ISO 8601 格式)。不是时钟或日期时间型变量。显示为ISO 8601 的时间段。例如:"-PT15M"代表EGTPTREF指示的参考点之前15分钟时间段,"PT8H"代表EGTPTREF指示的参考点之后8小时时间段。</t>
  </si>
  <si>
    <t>EGELTM,EGTPTNUM和EGTPT引用的固定参考点的名称。例如:前次剂量(PREVIOUS DOSE)、前次进食(PEVIOUS MEAL)。</t>
  </si>
  <si>
    <t>申办方定义的标识符。 可能被预先打印在 CRF 上作为一个 明确的标识符,或者被定义在申办方的操作数据集中。 例 如:在病例报告表页面上的行标识符。</t>
  </si>
  <si>
    <t>非数值型EXTRT 用量。 给药量或以文本形式采集的剂量范围的信息。 例如:200-400。 当EXDOSE有值时,不需要赋值。</t>
  </si>
  <si>
    <t>EXDOSE,EXDOSTOT或方案定义值的EXDOSTXT 的单位。 例如:纳克(ng),毫克(mg),毫克/千克(mg/kg),毫克/平方(mg/m2)。</t>
  </si>
  <si>
    <t>EXTRT的剂型。 例如:片剂,洗液。</t>
  </si>
  <si>
    <t>适用于干预的预定安排或方案的文本描述。 例如:给药两周,停药两周。</t>
  </si>
  <si>
    <t>给药途径。 例如:口服,静脉注射。</t>
  </si>
  <si>
    <t>说明给药部位。 例如:手臂,嘴唇。</t>
  </si>
  <si>
    <t>在解剖学位置上进一步修饰给药部位的偏侧 。 例如:左,右。</t>
  </si>
  <si>
    <t>在解剖学位置上进一步修饰给药的方向,例如:前, 下, 近, 上。</t>
  </si>
  <si>
    <t>用来定于空腹的状态。 例如:是,否。</t>
  </si>
  <si>
    <t>药物暴露记录的试验时段,例如:进入期,治疗期。</t>
  </si>
  <si>
    <t>EXELTM, EXTPTNUM和EXTPT所提到的固定时间参照点的名称。例如:之前的剂量,之前的进餐。</t>
  </si>
  <si>
    <t>通过 "-" 连接 STUDYID, SITEID和SUBJID。  (例:QL1706-101-01-01001)。</t>
  </si>
  <si>
    <t>申办者自定义的参考序号。也许作为明确的行号被预先打印在CRF上,或者被定义在申办者的操作数据库中。例如:CRF中的行号。</t>
  </si>
  <si>
    <t>FATEST中描述的测量、测试或检查的简称。将数据集从纵向转为横向格式时,可以用作列的名称。 FATESTCD值不能超过8个字符,也不能以数字开始(例如"1TEST")。FATESTCD不能包含字母、数字或下划线之外的字符。例如:SEV和OCCUR。</t>
  </si>
  <si>
    <t>用于获取测量结果或发现的测试或检验的名称。FATEST 的值不能多于40 字符。例如:严重程度/强度,是否发生。</t>
  </si>
  <si>
    <t>用于描述由--TEST 表示的发现观测的对象或要点。例如:一种临床体征或症状(如痤疮),其描述通过严重程度检查得到,或一个事件如呕吐,其呕吐量是通过容量检查得到的。</t>
  </si>
  <si>
    <t>用于定义相关记录的分类。 例如:胃食管反流病, 预先定义的AE。</t>
  </si>
  <si>
    <t>描述问题未回答的原因。例如:受试者拒绝。当FASTAT值为未完成(NOT DONE)时与FASTAT合用。</t>
  </si>
  <si>
    <t>用于指明临床评估的部位。 例如:手臂。</t>
  </si>
  <si>
    <t>评估者的角色。仅用于主观结果时(例如,由某人或某团体确定)。 对于采集或衍生数据的记录应该为空值。例如:研究者、仲裁委员会、供应商。</t>
  </si>
  <si>
    <t>计算FADY = (数值型FADTC - 数值型DM.RFSTDTC)。
注意:加 1 如果计算结果大于等于0。</t>
  </si>
  <si>
    <t>TH.THCDAT
注意:使用ISO 8601 format.</t>
  </si>
  <si>
    <t>TH.METDAT
注意:使用ISO 8601 format.</t>
  </si>
  <si>
    <t xml:space="preserve">申办者定义的参考编号。可能作为显式行标识符预先设定在CRF上,或者被定义在申办者操作数据库中。例如:CRF就诊事件页上的行号。 </t>
  </si>
  <si>
    <t>就诊事件开始日期/时间(例如:入院时间)。</t>
  </si>
  <si>
    <t xml:space="preserve">采集的就诊持续时间。只用于采集CRF上的,而不是从开始结束日期/时间的衍生。例:P1DT2H(1天 2小时)。 </t>
  </si>
  <si>
    <t xml:space="preserve">一段描述或ISO 8601字符格式的日期/时间,该日期/时间为申办者定义的参考STRTPT的时间点。例如:"2003-12-15"或者"访视 1"。 </t>
  </si>
  <si>
    <t>用ISO 8601字符格式描述日期/时间,对应由HOENRTPT定义的参照点。例:"2003-12-25"或"VISIT 2"。</t>
  </si>
  <si>
    <t>通过 "-" 连接 STUDYID, SITEID, SUBJID   (例:QL1706-101-01-01001).</t>
  </si>
  <si>
    <t>申办者定义的参考编号。可能作为明确的行号预先设定在CRF上,或者被定义在申办者操作的数据库中。例如:CRF上的入选排除标准号。</t>
  </si>
  <si>
    <t>IETEST中描述的标准的简称。不得超过8个字符,不能以数字开头(例如:"1TEST"是无效的)。IETESTCD不能包含除字母、数字或下划线之外的字符。例如:IN01,EX01。</t>
  </si>
  <si>
    <t>违背标准的进一步分类。可用于区分子研究的标准,或者将违背的标准分类为主要和次要。例如:主要、次要。</t>
  </si>
  <si>
    <t>=[IE1].IEORRES.[IE2].IEORRES.
当IECAT='入选标准':
="否",如果IE1.IEORRES ="2";
当IECAT='排除标准':
="是",如果IE2.IEORRES="1";</t>
  </si>
  <si>
    <t>实体瘤需满足标准:根据RECIST v1.1,有影像学可测量病灶(或有可评价病灶),既往接受过放疗或其他局部治疗后出现明确的影像学进展的肿瘤病灶。</t>
  </si>
  <si>
    <t>若为实体瘤,需满足以下标准:根据RECIST v1.1,有影像学可测量病灶(参加剂量递增试验的受试者若没有可测量病灶,但有可评价病灶也可入组),既往接受过放疗(或其他局部治疗)后出现明确的影像学进展的肿瘤病灶视为可测量病灶。</t>
  </si>
  <si>
    <t>已知既往或目前患有自身免疫性疾病,包括但不限于Crohn’s病、溃疡性结肠炎、系统性红斑狼疮、类风湿关节炎、下垂体炎、自身免疫性肝炎、系统性硬化病(硬皮病等)、Graves'病、桥本氏甲状腺炎(例外情况见下文)、自身免疫性血管炎、自身免疫性神经病变(Guillain-Barre综合征)等。但下列情况除外:激素替代治疗稳定的甲状腺功能减退症(包括自身免疫性甲状腺病导致的甲状腺功能减退症),既往患有儿童特应性哮喘或过敏但已缓解且成人后无需任何干预,白癜风、斑秃,或过去2年内无需系统治疗的银屑病。</t>
  </si>
  <si>
    <t>内部或外部样本标识符,例如:458975-01。</t>
  </si>
  <si>
    <t>用于获得测量或发现的检测或检查的字面名称。ISTEST的值不能超过40个字符(例如:免疫球蛋白 E Immunoglobulin E)。申办方应先查找LBTEST/LBTESTCD的实验受控术语,直到CDISC提供正式发布的受控术语。</t>
  </si>
  <si>
    <t>用于对受试者之间的主题变量值进行分类。例如:血清学(SEROLOGY)。</t>
  </si>
  <si>
    <t>数据采集的原始单位。ISORRES 的计量单位。例如:Index Value, gpELISA,unit/mL。</t>
  </si>
  <si>
    <t xml:space="preserve">用于 ISSTRESC 和 ISSTRESN 的标准化单位。例如:Index Value, gpELISA, unit/mL。
</t>
  </si>
  <si>
    <t xml:space="preserve">定义用于检查的样本类型。例如:血清(SERUM)。
</t>
  </si>
  <si>
    <t>检测方法。例如:ELISA, ELISPOT。</t>
  </si>
  <si>
    <t>计算 ISDY = (数值型ISDTC 的日期部分 - 数值型DM.RFSTDTC).  
注意:加 1 如果计算结果大于等于0</t>
  </si>
  <si>
    <t>用于对受试者之间的相关记录进行分类。例如:血清学、尿分析、临床生化。</t>
  </si>
  <si>
    <t>数据采集的原始单位。LBORRES的计量单位。例如:g/L。</t>
  </si>
  <si>
    <t xml:space="preserve">1. 如果 LBSTRESN 非空:
如果 LBSTRESN&lt;LBSTNRLO 则 LBNRIND="低";
如果 LBSTNRLO&lt;=LBSTRESN&lt;=LBSTNRHI 则 LBNRIND="正常";
如果LBSTRESN&gt;LBSTNRHI 则 LBNRIND="高"
2. 对于LBCAT="尿常规"且(LBTEST为"蛋白质"或"尿葡萄糖"或"酮体"),如果LBSTRESC非空:
LBORNRLO=LBSTRESC=LBORNRHI="阴性" 则 LBNRIND="正常";
</t>
  </si>
  <si>
    <t>定义检测样本的类型。例如:血清、血浆、尿样。</t>
  </si>
  <si>
    <t>描述样本状况的自由文本或标准化文本。例如:溶血,黄疸, 脂血等等。</t>
  </si>
  <si>
    <t>LBELTM,LBTPTNUM和LBTPT引用的固定参考点的名称。例如:前次剂量(PREVIOUS DOSE)、前次进食(PEVIOUS MEAL)。</t>
  </si>
  <si>
    <t>用于获得测量或发现的字面名称。MBTEST中的值不能超过40个字符。例如:GRAM NEGATIVE RODS(革兰氏阴性杆菌), GRAM NEGATIVE COCCI(革兰氏阴性球菌), SQUAMOUS EPITHELIAL CELLS(鳞状上皮细胞), PMN PER FIELD LOW(每个视野的多形核白细胞低), ORGANISM PRESENT(微生物呈现)。</t>
  </si>
  <si>
    <t>MBORRES的原始单位。例如:mcg/mL。</t>
  </si>
  <si>
    <t>描述未做的原因。MBSTAT值为未做(NOT DONE)时使用。例如:设备出故障或者受试者拒绝。</t>
  </si>
  <si>
    <t>自定义或者标准文字描述样本状况。 例如:CONTAMINATED(污染)。</t>
  </si>
  <si>
    <t>根据 MBELTM, MBTPTNUM和 MBTPT参照的固定参照点。 如:PREVIOUS DOSE(之前的剂量)。</t>
  </si>
  <si>
    <t>用来定义相关记录的类别。例如:心脏病的(CARDIAC)或普通( GENERAL)。</t>
  </si>
  <si>
    <t>以 ISO 8601 字符格式的日期/时间描述的 MHENRTPT 引用的参照时间点。 例如: "2003-12-15" 或者"VISIT 2"。</t>
  </si>
  <si>
    <t>用于获得测量或发现的字面名称。 MITEST 中的值不能超过 40 个字符。 例如:GRAM NEGATIVE RODS(革兰氏阴性杆菌), GRAM NEGATIVE COCCI(革兰氏阴性球菌), SQUAMOUS EPITHELIAL CELLS(鳞状上皮细胞),PMN PER FIELD LOW(每个视野的多形核白细胞低), ORGANISM PRESENT(微生物呈现)。</t>
  </si>
  <si>
    <t>描述未做的原因。MISTAT 值为未做(NOT DONE)时使用。例如:样本自溶或者标本丢失。</t>
  </si>
  <si>
    <t>用于定义测量样本的类型。例如:TISSUE(组织),BLOOD(血), BONE MARROW(骨髓)</t>
  </si>
  <si>
    <t>自定义或者标准文字描述样本状况。 例如:AUTOLYZED(自溶)</t>
  </si>
  <si>
    <t>标本采集到的相关部位。例如: LUNG(肺), KNEE JOINT(关节), ARM(手臂), THIGH(大腿)</t>
  </si>
  <si>
    <t>MILOC 标本部位的方向修饰。 例如:DORSAL(背), PROXIMAL.(股骨近端)。</t>
  </si>
  <si>
    <t>提供评估的人的角色。 例如:PATHOLOGIST(病理学家), PEER REVIEW(同行评审), SPONSOR PATHOLOGIST(申办方病理学家)。</t>
  </si>
  <si>
    <t>用于获得测量或发现的字面名称。MOTEST中的值不能超过40个字符。例如:Volume(体积),Interpretation(解释)。</t>
  </si>
  <si>
    <t>受试者检测或者测试时的位置。例如:SUPINE(仰卧), STANDING(站立). SITTING(坐下).</t>
  </si>
  <si>
    <t xml:space="preserve">描述未做的原因。MOSTAT 值为未做(NOT DONE)时使用。 例如:设备坏掉或者受试者拒绝。
</t>
  </si>
  <si>
    <t xml:space="preserve">检测采集的相关部位。例如:BRAIN(大脑),KIDNEY(肾脏),LIVER(肝脏)。
</t>
  </si>
  <si>
    <t xml:space="preserve">受试者标本的方向修饰。例如:DORSAL(背),PROXIMAL(股骨近端)。
</t>
  </si>
  <si>
    <t xml:space="preserve">应用于得到汇总结果的分析方法。例如:STEREOLOGY(体视)。
</t>
  </si>
  <si>
    <t xml:space="preserve">根据 MOELTM,MOTPTNUM和MOTPT参照的固定参照点。 如:PREVIOUS DOSE(之前的剂量),PREVIOUS MEAL(前餐)。
</t>
  </si>
  <si>
    <t>用于定义MSCAT相关记录的进一步分类。例如:CULTURE(培养), ISOLATE(隔离)。</t>
  </si>
  <si>
    <t>MSORRES的原始单位。例如:mcg/mL。</t>
  </si>
  <si>
    <t>描述未做的原因。MSSTAT 值为未做(NOT DONE)时使用。例如:样本丢失。</t>
  </si>
  <si>
    <t>检测方法。例如:GRAM STAIN(革兰氏染色剂), MACRO BROTH DILUTION(稀释液), AGAR DILUTION(琼脂稀释法)</t>
  </si>
  <si>
    <t>根据 MSELTM, MSTPTNUM 和 MSTPT 参照的固定参照点。 如:PREVIOUS DOSE(之前的剂量)</t>
  </si>
  <si>
    <t>内部或外部样本标识符。例如:样本ID。</t>
  </si>
  <si>
    <t>定义了检测所用样本的类型。例如:血清、血浆、尿液。</t>
  </si>
  <si>
    <t>PCTPT、PCTPTNUM和PCELTM涉及的固定参照时间点的名称。例如:最近一次用药。</t>
  </si>
  <si>
    <t>与PCTEST一条记录相关用 ISO 8601字符格式表示的评估间隔。例如:"-P2H"代表PCTPT前2小时的间隔。</t>
  </si>
  <si>
    <t>通过 "-" 连接 STUDYID, SITEID, SUBJID。 (例:QL1706-101-01-01001).</t>
  </si>
  <si>
    <t>用来定义检查的类别。例如:常规,神经学。</t>
  </si>
  <si>
    <t>标准分级系统(如:MedDRA)定义的体系统或器官分类(MedDRA SOC)。</t>
  </si>
  <si>
    <t>描述某项检查或体检没有进行的原因。 例如:受试者拒绝。PESTAT的值为NOT DONE时与STAT一起使用。</t>
  </si>
  <si>
    <t>可用来表明身体检查异常发现的位置。例如对于手臂上的皮癣值为:手臂。</t>
  </si>
  <si>
    <t>采集数据的原始单位。PPORRES的原始单位。例如:mg/L 。</t>
  </si>
  <si>
    <t xml:space="preserve">通过 "-" 连接 STUDYID, SITEID, SUBJID   (例:QL1706-101-01-01001).
</t>
  </si>
  <si>
    <t>计算PRSTDY = (数值型PRSTDTC - 数值型DM.RFSTDTC)。 注:如果计算结果大于等于0则加1。</t>
  </si>
  <si>
    <t>计算PRENDY = (数值型PRENDTC - 数值型DM.RFSTDTC)。注: 如果计算结果大于等于0则加1。</t>
  </si>
  <si>
    <t xml:space="preserve">采集到数据的原始单位。对于RPORRES单位。例如:年。
</t>
  </si>
  <si>
    <t>通过 "-" 连接 STUDYID, SITEID, SUBJID。(例:QL1706-101-01-01001).</t>
  </si>
  <si>
    <t>RSTEST中描述检查的简称。RSTESTCD的值不能含有除字母、数字或下划线以外的其它字符。例如:TRGRESP, NTRGRESP, OVRRESP, BESTRESP, NRADPROG。</t>
  </si>
  <si>
    <t>反应评估的字面名称。RSTEST的值不能超过40个字符。例如:Target Response,Non-target Response,Overall Response,Best Overall Response,Non-radiological progression (i.e. Symptomatic deterioration)</t>
  </si>
  <si>
    <t>用来获取测量结果或发现的测试或检查的逐字名称。SCTEST中的值不能超过40个字符。例如:Marital Status,National Origin。</t>
  </si>
  <si>
    <t>内部或外部的样本标识符。例如:样本号</t>
  </si>
  <si>
    <t xml:space="preserve">用来获取测量结果或发现的测试或检验的名称。SRTEST中的值不能多于40个字符。例如:水疱直径
</t>
  </si>
  <si>
    <t>用于描述由--TEST表示的发现观测的对象或要点。例如:免疫物质的剂量或反应相关的过敏原(e.g., Johnson Grass IgE0.15 BAU mL)。</t>
  </si>
  <si>
    <t xml:space="preserve">用来获取测量结果或发现的测试或检查的逐字名称。SSTEST 中的值不能超过 40 个字符。 例如:Survival Status
</t>
  </si>
  <si>
    <t>用来定义相关记录的一个类别。例如:烟草、酒精、或咖啡因。</t>
  </si>
  <si>
    <t>嗜好品使用的更深一步分类。例如:雪茄、香烟、啤酒、葡萄酒。</t>
  </si>
  <si>
    <t>SUTRT的剂型。例如:可注射、液态、或粉状。</t>
  </si>
  <si>
    <t>SUTRT的服用途径。例如:口服、静脉注射。</t>
  </si>
  <si>
    <t>用于变量SUSTRTPT的参照时间点的描述或 ISO 8601的日期时间的字符型格式。例如:"2003-12-15"或"访视 1"。</t>
  </si>
  <si>
    <t xml:space="preserve">用于变量SUENRTPT的参照时间点的描述或ISO 8601的日期时间的字符格式。例如:"2003-12-15"或"访视 2"。
</t>
  </si>
  <si>
    <t>取下列rawdata中的每个受试者每个访视的第一个非缺失日期作为SVSTDTC:
ADAE_DE, ADA_DE, CCR, ECG, ECOG, EG, EOT, EX, HCG, HT, ICF, IMT, IM_DE, LB, NL_DE, NTLB_DE, NTL_DE, OBT, OB_DE, OEA, OT, PE, PKD_DE, PKE_DE, PKND_DE, RAND, SV, TCT, TC_DE, TLB_DE, TL_DE, TUCL, UNSO_DE, VIR, VS1, VS2, WT</t>
  </si>
  <si>
    <t>取下列rawdata中的每个受试者每个访视的最后一个非缺失日期作为SVENDTC:
ADAE_DE, ADA_DE, CCR, ECG, ECOG, EG, EOT, EX, HCG, HT, ICF, IMT, IM_DE, LB, NL_DE, NTLB_DE, NTL_DE, OBT, OB_DE, OEA, OT, PE, PKD_DE, PKE_DE, PKND_DE, RAND, SV, TCT, TC_DE, TLB_DE, TL_DE, TUCL, UNSO_DE, VIR, VS1, VS2, WT</t>
  </si>
  <si>
    <t>TRTEST中描述检查的简称。TRTESTCD的值不能含有除字母、数字或下划线以外的其它字符。例如:TUMSTATE DISMETER。见假设 2。</t>
  </si>
  <si>
    <t>包含测量和发现的检查或者测试的字面名称。TRTEST的值不能超过40个字符。例如:Tumor State,Diameter,Longest Perpendicular diameter,Volume,Area。见假设 2。</t>
  </si>
  <si>
    <t>数据采集的原始单位。TRORRES的计量单位。例如:微秒。</t>
  </si>
  <si>
    <t>转换定义参考TRTEST表
注:
如果RAWDATA='1',则='CT';
如果RAWDATA='2',则='增强CT';
如果RAWDATA='3',则='MRI';
如果RAWDATA='4',则='增强MRI';
如果RAWDATA='5',则='骨扫描';
如果RAWDATA='6',则='体格检查';
如果RAWDATA='99',则='其他';</t>
  </si>
  <si>
    <t>TSVALCD的值所引用的参考术语名称。例如:CDISC,SNOMED,ISO 8601。</t>
  </si>
  <si>
    <t>内部或外部的肿瘤/病灶标识。例如:医学影像ID</t>
  </si>
  <si>
    <t>肿瘤标识结果的字面名称。TUTEST 的值不能超过 40 个字符。例如:Tumor Identification。 见假设 2.</t>
  </si>
  <si>
    <t>用来获取测量结果的测量、化验或检查的逐字名称。VSTEST的值不能长于40个字符。例如:Systolic Blood Pressure, Diastolic Blood Pressure, Body Mass Index。</t>
  </si>
  <si>
    <t>受试者进行测量或检查时的体位。 例如:仰卧、站立、蹲坐。</t>
  </si>
  <si>
    <t>描述测量没有进行的原因。例如:设备损坏或受试者拒绝。当VSSTAT值为"NOT DONE"时与VSSTAT联合使用。</t>
  </si>
  <si>
    <t>与生命体征测量采集相关的位置。例如:测量血压时部位是手臂。</t>
  </si>
  <si>
    <t>计算 VSDY = (数值型 VSDTC - 数值型 DM.RFSTDTC)。
注:如果计算结果大于等于0则加1。</t>
  </si>
  <si>
    <t xml:space="preserve">用于指示试验未完成。如果 ISORRES 中有结果,ISSTAT 值应为空。
</t>
  </si>
  <si>
    <t>[ADA_DE]ISO 8601格式连接ADA_DE.ADADAT,ADA_DE.ADATIM
[ADAE_DE]]ISO 8601格式连接ADAE_DE.ADAEDAT,ADAE_DE.ADAETIM
[ADAU_DE]]ISO 8601格式连接ADAU_DE.ADAUDAT,ADAU_DE.ADAUTIM</t>
  </si>
  <si>
    <t>观测的采集日期及时间,显示为 ISO 8601 格式。</t>
  </si>
  <si>
    <t>访视/采集/检查的实际研究日,以整日的形式表达,与人口学数据中申办者定义的 RFSTDTC 变量有关。</t>
  </si>
  <si>
    <t>内部或外部样本的标识符,例如:样本ID。</t>
  </si>
  <si>
    <t>申办者定义的参考编号。 可能作为明确的行号预先印刷在CRF上,或者被定义在申办者操作数据库中。 例如:实验室页上的行号。</t>
  </si>
  <si>
    <t>在LBTEST中描述的测量、试验或检查的简称。可以用作数据集从纵向格式转化为横向格式时的列名。LBTESTCD的值不得超过8个字符,不能以数字开头(例如:"1TEST"是无效的)。LBTESTCD不能包含除字母、数字或下划线之外的字符。例如:ALT,LDH。</t>
  </si>
  <si>
    <t>用于获得测量或发现的检测或检查的字面名称。注意,临床实验室正式完成的任何检测均被视为实验室检测。LBTEST的值不能超过 40个字符。例如:Alanine Aminotransferase, Lactate Dehydrogenase。</t>
  </si>
  <si>
    <t>实验类别的进一步分类,例如:分化、凝血、肝功能、或电解质。</t>
  </si>
  <si>
    <t>原始单位的连续性测量结果的正常值下限,仅适用于连续性的结果。</t>
  </si>
  <si>
    <t>原始单位的连续性测量结果的正常值上限,仅适用于连续性的结果。</t>
  </si>
  <si>
    <t>按字符型等级分类的正常值范围,或提供分类范围的情况(例如:"-1到+1", "负值到极小值")。</t>
  </si>
  <si>
    <t>用于指示检查未完成。 如果 LBORRES有结果,LBSTAT应为空。</t>
  </si>
  <si>
    <t>描述检查或检测未执行的原因,例如:设备坏了、受试者拒绝或样本丢失。 当LBSTAT值为"未做"(NOT DONE)时配合使用。</t>
  </si>
  <si>
    <t>检测方法。 例如:EIA (酶免疫分析法),电泳法,浸量尺。</t>
  </si>
  <si>
    <t>空腹状态的标识符,例如:Y、N、U、或者为空如果不相关。</t>
  </si>
  <si>
    <t>用于标识衍生记录。值应为是(Y)或空值(null)。这些需要为递交数据集衍生的记录,示例有:表示其他记录的平均值的记录,或不是来源于CRF,也不是原始采集或接收到的记录。如果LBDRVFL=Y,则LBORRES应为空值,LBSTRESC和LBSTRESN(如果有数值型)为衍生值。</t>
  </si>
  <si>
    <t>由LBTOXGR量化的毒性描述。申办方应提供量表的名称和版本,列在define.xml外部代码列表属性中。</t>
  </si>
  <si>
    <t>由标准的毒性量表记录的毒性等级(例如:NCI CTCAE)。如果值来自于数字量表,仅显示数字。如"2"而不是"2级"。申办方应提供量表的名称和版本,列在define.xml外部代码列表属性中。</t>
  </si>
  <si>
    <t>1. 临床访视号 2. 访视(VISIT)的数值型版本,用于排序。</t>
  </si>
  <si>
    <t>1. 样本采集的实际研究日,以整数天形式度量。2. 计算方法必须基于申办方定义在人口学域中的变量RFSTDTC。 这个公式应在递交中保持一致。</t>
  </si>
  <si>
    <t>1. 样本采集的文本描述。2. 可表示为距离固定参考点的时间,如最后一次给药时间。请参阅LBTPTNUM和LBTPTREF。示例:开始,五分钟后。</t>
  </si>
  <si>
    <t>LBTPT的数值型版本,用于排序。</t>
  </si>
  <si>
    <t>距离固定参考时间点(LBTPTREF)的计划时间(ISO 8601格式)。该变量适用于重复测量的情况。不是时钟或日期时间型变量。显示为 ISO 8601的时间段。例如: "-PT15M"代表 LBTPTREF指示的参考点之前15分钟时间段,"PT8H"代表LBTPTREF指示的参考点之后 8小时时间段。</t>
  </si>
  <si>
    <t xml:space="preserve">注意: 如果raw data中的单位缺失,则LBORRESU, LBSTRESU放空; 
</t>
  </si>
  <si>
    <t>内部或外部标识符,例如:标本号。</t>
  </si>
  <si>
    <t>申办者定义的参考编号。可能作为显示行标识符预先印刷在 CRF上,或者被定义在申办者操作数据库中。例如:生物标识符。对于生物标识符,MBSPID将每次保留在同一个生物标识符的新标本中,且保留为相同的值。</t>
  </si>
  <si>
    <t>MBTEST的简称,用作数据集从纵向格式转化为横向格式时的列名。缩写值长度不得超过8个字符,不能以数字开头,不得包含除字母、数字或下划线之外的字符。例如革兰氏染色结果:GMNROD,GMNCOC,GMSQEPCE,GMPMNLOW;例如培养皿的发现:ORGANISM。</t>
  </si>
  <si>
    <t>原始接收/采集到的原微生物检测或者发现结果。例如革兰氏染色结果:+3中等,+2少量,&lt;10。例如培养皿(微生物)结果:克雷白氏杆菌,肺炎链球菌。</t>
  </si>
  <si>
    <t>用于对标准格式的发现结果分类。例如微生物发现:感染,移植,污染物或正常菌群。</t>
  </si>
  <si>
    <t>MBTEST字典衍生的 LOINC代码。申办方期望提供的字典名称和版本,用于映射 define.xml外部代码表。</t>
  </si>
  <si>
    <t>用于定义测量样本的类型。 例如:SPUTUM(痰),BLOOD(血),PUS(脓)。</t>
  </si>
  <si>
    <t>标本采集到的相关部位。例如:LUNG(肺),VEIN(静脉),ARM(手臂),FOOT(足)。</t>
  </si>
  <si>
    <t>检测方法。例如:GRAM STAIN(革兰氏染色剂),MACRO BROTH DILUTION(稀释液),AGAR DILUTION(琼脂稀释法)。</t>
  </si>
  <si>
    <t>用于标识衍生记录。值应为Y或者空值。用来表示其他一些记录的均值或者其他衍生出来的,或者其他并不是从CRF采集,但从样本记录中衍生出来用于递交的数据。 如果MBDRVFL=Y,则MBORRES应为空值,MBSTRESC和MBSTRESN有衍生出来的值。</t>
  </si>
  <si>
    <t xml:space="preserve">1. 样本采集测量的研究日,以整天数形式度量 2. 计 算方法必须基于申办方定义在人口学域中的变量 RFSTDTC。 该计算公式在整个研究递交中需保持一 致。 </t>
  </si>
  <si>
    <t>1. 样本采集时间点的文本描述。2. 可以表示相对于固定的参照时间点的时间,如最后一次用药时间。参见 MBTPTNUM和MBTPTREF。例如:开始,五分钟后。</t>
  </si>
  <si>
    <t>MBTPT的数字版本,协助排序。</t>
  </si>
  <si>
    <t>相对于参照的计划固定时间(MBTPTREF)的偏离时间。这个变量用于记录重复测量很方便,并不是一个时间变量,用ISO 8601持续时间的方式来记录。例如:-PT15M代表参照时间点MBTPTREF前15分钟,PT8H代表参照时间点MBTPTREF之后的8小时。</t>
  </si>
  <si>
    <t>参照时点的日期/时间,MBTPTREF。</t>
  </si>
  <si>
    <t>序列号,确保每个受试者在数据集里的唯一性,可以是任意有效数值。</t>
  </si>
  <si>
    <t>申办者定义的参考编号。也许被预先打印在CRF上作为明确的行号,或被定义在申办者的操作数据库内。例如:在既往病史页面上的行号。</t>
  </si>
  <si>
    <t>如果修正了MHTERM以便编码,那么MHMODIFY将包含修正后的文本。</t>
  </si>
  <si>
    <t>连接外部coding文件:"F:\SU_Files\Affiliates\QILU\QL1706-101\csr\dev\data\raw\QL1706-101_医学编码报告_百奥知_11JAN2021"的"MedDRA编码明细"表单, 取"首选语" 通过研究中心编号, 受试者代码, 序号, 逐词术语匹配SITEID, SUBJID, SN, MHTERM
注:  若外部文件编码是空则直接放空,无需显示为未编码.</t>
  </si>
  <si>
    <t>根据字典,对MHTERM和MHMODIFY进行编码得到的文本描述,等同于首选术语(MedDRA中的PT)申办者应在 Define 数据定义文档中详述申办者注释栏内的字典名称和版本。</t>
  </si>
  <si>
    <t xml:space="preserve">[TH]TH.THCAT
当THCAT='01'时,则='肺癌';
当THCAT='02'时,则='肝癌';
当THCAT='03'时,则='食管癌';
当THCAT='04'时,则='胃癌';
当THCAT='05'时,则='头颈部鳞癌';
当THCAT='06'时,则='鼻咽癌';
当THCAT='07'时,则='肾癌';
当THCAT='08'时,则='尿路上皮癌';
当THCAT='09'时,则='前列腺癌';
当THCAT='10'时,则='黑色素癌';
当THCAT='11'时,则='神经内分泌肿瘤';
当THCAT='12'时,则='结直肠癌';
当THCAT='13'时,则='乳腺癌';
当THCAT='14'时,则='宫颈癌';
当THCAT='15'时,则='淋巴瘤';
当THCAT='99'时,则='其他';
</t>
  </si>
  <si>
    <t>在征集特定既往病史事件发生的时候使用,以指出既往病史状况是否曾经出现过。 对于自发报告的事件为空值。</t>
  </si>
  <si>
    <t>描述了既往病史没有被采集的原因。当 MHSTAT值为"NOT DONE"的时候,MHREASND与MHSTAT 配合使用。</t>
  </si>
  <si>
    <t>用 MedDRA编码的主要的系统器官分类
注:外部文件为QL1706-101_医学编码报告_百奥知_11JAN2021,选取"MedDRA编码明细"表中的变量"系统器官分类""通过研究中心编号,受试者代码,序号,逐词术语匹配
注: 若外部文件编码是空则直接放空,无需显示为未编码.</t>
  </si>
  <si>
    <t>词典派生。涉及事件或标准等级测量(MedDRA) 的身体系统或器官分类。当使用多轴字典(如 MedDRA)时,它应该包含用于主办方的分析和汇总表的SOC,而这些不一定是主要SOC。</t>
  </si>
  <si>
    <t>1.以天的形式记录的既往病史采集的研究日。2.算法则必须与受试者人口学资料中由申办者定义的RFSTDTC变量有关,计算公式应在在递交中保持一致。</t>
  </si>
  <si>
    <t>用 MedDRA编码的主要的系统器官分类代码
注:外部文件为QL1706-101_医学编码报告_百奥知_11JAN2021,选取"MedDRA编码明细"表中的变量"系统器官分类代码""通过研究中心编号,受试者代码,序号,逐词术语匹配
注: 若外部文件编码是空则直接放空,无需显示为未编码.</t>
  </si>
  <si>
    <t>用 MedDRA编码的高水平组项
注:外部文件为QL1706-101_医学编码报告_百奥知_11JAN2021,选取"MedDRA编码明细"表中的变量"高位组语""通过研究中心编号,受试者代码,序号,逐词术语匹配
注: 若外部文件编码是空则直接放空,无需显示为未编码.</t>
  </si>
  <si>
    <t>"用 MedDRA编码的高水平组项代码
注:外部文件为QL1706-101_医学编码报告_百奥知_11JAN2021,选取""MedDRA编码明细""表中的变量""高位组语代码""通过研究中心编号,受试者代码,序号,逐词术语匹配
注: 若外部文件编码是空则直接放空,无需显示为未编码.</t>
  </si>
  <si>
    <t>用 MedDRA编码的高层次术语 
注:外部文件为QL1706-101_医学编码报告_百奥知_11JAN2021,选取"MedDRA编码明细"表中的变量"高位语"通过研究中心编号,受试者代码,序号,逐词术语匹配
注: 若外部文件编码是空则直接放空,无需显示为未编码.</t>
  </si>
  <si>
    <t>用 MedDRA编码的高层次术语代码 
注:外部文件为QL1706-101_医学编码报告_百奥知_11JAN2021,选取"MedDRA编码明细"表中的变量"高位语代码"通过研究中心编号,受试者代码,序号,逐词术语匹配
注: 若外部文件编码是空则直接放空,无需显示为未编码.</t>
  </si>
  <si>
    <t>用 MedDRA编码的首选语
注:外部文件为QL1706-101_医学编码报告_百奥知_11JAN2021,选取"MedDRA编码明细"表中的变量"高位语"通过研究中心编号,受试者代码,序号,逐词术语匹配
注: 若外部文件编码是空则直接放空,无需显示为未编码.</t>
  </si>
  <si>
    <t>用 MedDRA编码的首选语代码
注:外部文件为QL1706-101_医学编码报告_百奥知_11JAN2021,选取"MedDRA编码明细"表中的变量"首选语代码"通过研究中心编号,受试者代码,序号,逐词术语匹配
注: 若外部文件编码是空则直接放空,无需显示为未编码.</t>
  </si>
  <si>
    <t>用 MedDRA编码的最低层次术语 
注:外部文件为QL1706-101_医学编码报告_百奥知_11JAN2021,选取"MedDRA编码明细"表中的变量"低位语"通过研究中心编号,受试者代码,序号,逐词术语匹配
注: 若外部文件编码是空则直接放空,无需显示为未编码.</t>
  </si>
  <si>
    <t>用 MedDRA编码的最低层次术语代码 
注:外部文件为QL1706-101_医学编码报告_百奥知_11JAN2021,选取"MedDRA编码明细"表中的变量"低位语代码"通过研究中心编号,受试者代码,序号,逐词术语匹配
注: 若外部文件编码是空则直接放空,无需显示为未编码.</t>
  </si>
  <si>
    <t>用 MedDRA编码的词典版本
注:外部文件为QL1706-101_医学编码报告_百奥知_11JAN2021,选取"MedDRA编码明细"表中的变量"词典版本"通过研究中心编号,受试者代码,序号,逐词术语匹配
注: 若外部文件编码是空则直接放空,无需显示为未编码.</t>
  </si>
  <si>
    <t>[TH]TH.THLCAT
当THLCAT='1'时,则='小细胞肺癌';
当THLCAT='2'时,则='非小细胞肺癌';
当THLCAT='99'时,则='其他';</t>
  </si>
  <si>
    <t>[TH]TH.NSCAT
当NSCAT='1'时,则='腺癌';
当NSCAT='2'时,则='鳞状细胞癌';
当NSCAT='3'时,则='NSCLC-NOS';
当NSCAT='99'时,则='其他';</t>
  </si>
  <si>
    <t>[TH]TH.THNLCAT
当THNLCAT='1'时,则='腺癌';
当THNLCAT='2'时,则='鳞状细胞癌';
当THNLCAT='3'时,则='腺鳞癌';
当THNLCAT='4'时,则='未分化癌';
当THNLCAT='99'时,则='其他';</t>
  </si>
  <si>
    <t>申办者定义的参考编号。可能作为显示行标识符预先印刷在 CRF 上,或者被定义在申办者操作数据库中。 例如:MI 发现页中的序列号。</t>
  </si>
  <si>
    <t>MITEST 的简称,用作数据集从纵向格式转化为横向格式时的列名。缩写值长度不得超过 8 个字符,不能以数字开 头,不得包含除字母、数字或下划线之外的字符。 例如革兰氏染色结果:GMNROD, GMNCOC, GMSQEPCE,GMPMNLOW; 例如培养皿的发现:ORGANISM。</t>
  </si>
  <si>
    <t>用于对标准格式的发现结果分类。 例如肿瘤发现MALIGNANT(恶性),BENIGN(良性)</t>
  </si>
  <si>
    <t>MILOC 标本部位的偏侧修饰。 例如:LEFT(左边),RIGHT(右边),BILATERAL(两边)。</t>
  </si>
  <si>
    <t>检测方法,包括用于载玻片的技术或染色方法。 例如: IHC, crystal violet(水晶紫), safranin(番红),trypan blue(台盼蓝), propidium iodide(碘化丙靛)</t>
  </si>
  <si>
    <t>1. 临床访视号  2. 访视(VISIT)的数值型版本,用于排序。</t>
  </si>
  <si>
    <t>样本采集日期/时间,ISO 8601 格式。</t>
  </si>
  <si>
    <t>1. 样本采集测量的研究日,以整天数形式度量 2. 计算方法 必须基于申办方定义在人口学域中的变量 RFSTDTC。 该 计算公式在整个研究递交中需保持一致。</t>
  </si>
  <si>
    <t>申办者定义的参考编号。可能作为显示行标识符预先印刷在 CRF上,或者被定义在申办者操作数据库中。例如:MI发现页中的序列号。</t>
  </si>
  <si>
    <t>MOTEST的简称,用作数据集从纵向格式转化为横向格式时的列名。缩写值长度不得超过8个字符,不能以数字开头,不得包含除字母、数字或下划线之外的字符。例如:VOLUME,INTP。</t>
  </si>
  <si>
    <t xml:space="preserve">MOLOC标本部位的偏侧修饰。 例如:LEFT(左边),RIGHT(右边),BILATERAL(两边)。
</t>
  </si>
  <si>
    <t>用于标识衍生记录。值应为Y或者空值。用来表示其他一些记录的均值或者其他衍生出来的,或者其他并不是从CRF采集,但从样本记录中衍生出来用于递交的数据。如果MODRVFL=Y,则 MOORRES应为空值,MOSTRESC和MOSTRESN有衍生出来的值。</t>
  </si>
  <si>
    <t>提供评估的人的角色,其结果来自主观结果(例如 被指定的一个人或者一个组织)。如果是采集到的或者衍生的数据,则该变量应为空。例如:INVESTIGATOR(研究者),ADJUDICATION COMMITTEE(裁决委员会), VENDOR(供应商)。</t>
  </si>
  <si>
    <t>样本采集日期/时间,ISO 8601格式。</t>
  </si>
  <si>
    <t>1.样本采集测量的研究日,以整天数形式度量 2.计算方法必须基于申办方定义在人口学域中的变量 RFSTDTC。该计算公式在整个研究递交中需保持一致。</t>
  </si>
  <si>
    <t>1. 样本采集时间点的文本描述。 2.可以表示相对于 固定的参照时间点的时间,如最后一次用药时间。 参见 MOTPTNUM 和 MOTPTREF。 例如:开始, 五分钟后。</t>
  </si>
  <si>
    <t>MOTPT 的数字版本,协助排序。</t>
  </si>
  <si>
    <t>相对于参照的计划固定时间(MOTPTREF)的偏离时间。这个变量用于记录重复测量很方便,并不是一个时间变量,用 ISO 8601持续时间的方式来记录。例如:-PT15M代表参照时间点 MOTPTREF前15分钟,PT8H代表参照时间点MOTPTREF之后的8小时。</t>
  </si>
  <si>
    <t>参照时点的日期/时间,MOTPTREF</t>
  </si>
  <si>
    <t>用于关联单一域内用于补充同一受试者域内或域间的一组相关记录。在 MS 中,用于关联MB中的微生物。</t>
  </si>
  <si>
    <t>申办者定义的参考编号。可能作为显示行标识符预先印刷在CRF上,或者被定义在申办者操作数据库中。例如:生物标识符。对于生物标识符,MSSPID 将每次保留在同一个生物标识符的新标本中,且保留为相同的值。</t>
  </si>
  <si>
    <t>MSTEST的简称,用作数据集从纵向格式转化为横向格式时的列名。 缩写值长度不得超过8个字符,不能以数字开头,不得包含除字母、数字或下划线之外的字符。例如生长发现结果:EXTGROW,COLCOUNT. 对于耐受性发现,则为微生物发现,如:PENICLLN, AMOXCLLN。</t>
  </si>
  <si>
    <t>用于获得测量或发现的字面名称。 例如生长发现结果: 生长范围,菌落计数。 耐受性发现为:阿莫西林易感性,青霉素耐受性。</t>
  </si>
  <si>
    <t>用于定义相关记录的分类。例如:GROWTH(生长),SUSCEPTIBILITY(耐受性)。</t>
  </si>
  <si>
    <t>用于对标准格式的发现结果分类。例如微生物发现:感染,移植,污染物或正常菌群</t>
  </si>
  <si>
    <t>1.MSTEST 字典衍生的 LOINC 代码。2.申办方期望提供的字典名称和版本,用于映射define.xml 外部代码表。</t>
  </si>
  <si>
    <t>用于标识衍生记录。值应为 Y 或者空值。用来表示其他一些记录的均值或者其他衍生出来的,或者其他并不是从 CRF 采集,但从样本记录中衍生出来用于递交的数据。如果MSDRVFL=Y,则 MSORRES 应为空值,MSSTRESC 和 MSSTRESN 有衍生出来的值。</t>
  </si>
  <si>
    <t>1. 样本采集测量的研究日,以整天数形式度量 2. 计算方法必须基于申办方定义在人口学域中的变量 RFSTDTC。该计算公式在整个研究递交中需保持一致。</t>
  </si>
  <si>
    <t>1. 样本采集时间点的文本描述。2. 可以表示相对于固定的参照时间点的时间,如最后一次用药时间。参见 MSTPTNUM 和 MSTPTREF。 例如:开始,五分钟后。</t>
  </si>
  <si>
    <t>MSTPT 的数字版本,协助排序。</t>
  </si>
  <si>
    <t>相对于参照的计划固定时间(MSTPTREF)的偏离时间。这个变量用于记录重复测量很方便,并不是一个时间变量,用 ISO 8601 持续时间的方式来记录。 例如:- PT15M 代表参照时间点 MSTPTREF 前 15 分钟,PT8H 代表参照时间点 MSTPTREF 之后的 8 小时。</t>
  </si>
  <si>
    <t>分析物或样本特征的简称。将数据集从纵向转换为横向格式时,它可以用作列名。PCTESTCD中的值不能超过8个字符,也不能以数字开头(例如,"1TEST")。PCTESTCD不能包含字母、数字或下划线之外的字符。例如:ASA、VOL和SPG。</t>
  </si>
  <si>
    <t>分析物或样本特征的名称。请注意,一般情况下临床实验室进行的检查都是实验室检查。PCTEST中的值不能超过40字符,如:Acetylsalicylic Acid, Volume, Specific Gravity。</t>
  </si>
  <si>
    <t>用于定义相关记录的类别。例如:分析物,样本属性。</t>
  </si>
  <si>
    <t>包括所有发现的结果值,从PCORRES中复制或以标准格式或标准单位衍生而来。PCSTRESC应以字符格式存储所有结果或发现; 如果结果是数值型,它们也应该以数值格式存储在PCSTRESN中。例如,如果检测结果在 PCORRES中为"NONE","NEG"和"NEGATIVE",并且这些结果实际上具有相同的含义,则它们可以在PCSTRESC中以标准格式表示为"NEGATIVE"。有关其他示例,请参阅总体假定部分。</t>
  </si>
  <si>
    <t>用于表示未获得结果。如果PCORRES中存在结果,则应为空。</t>
  </si>
  <si>
    <t>描述没有得出结果的原因,例如样本丢失。当PCSTAT值为未做(NOT DONE)时与PCSTAT结合使用。</t>
  </si>
  <si>
    <t>描述样本状况的自由或标准化文本,例如HEMOLYZED,ICTERIC,LIPEMIC等。</t>
  </si>
  <si>
    <t>检测方法。例如HPLC/MS,ELISA。这应当包含足够的信息和粒度,以区分研究中可能使用的各种方法。</t>
  </si>
  <si>
    <t>用于表示衍生记录。值应为Y或空(null)。递交数据集中可能是衍生记录的示例有:记录代表了其它记录的平均值,记录不来自CRF。如果PCDRVFL=Y,那么PCORRES可能为空,并且PCSTRESC和(如果是数值型)PCSTRESN有衍生值。</t>
  </si>
  <si>
    <t>表示检测的定量下限,单位与 PCSTRESU中的一致。</t>
  </si>
  <si>
    <t>表示检测的定量上限,单位与 PCSTRESU中的一致。</t>
  </si>
  <si>
    <t>ISO 8601字符格式的样本采集的日期/时间。如果没有样本采集结束时间,则PCDTC值为样本采集的时间。</t>
  </si>
  <si>
    <t>ISO 8601字符格式的样本采集结束的日期/时间。如果没有样本采集结束时间,样本采集的时间应存储在PCDTC中,PCENDTC的值为空。</t>
  </si>
  <si>
    <t>1. 样本采集的研究日,以整日来度量。 2. 计算方法必须和人口学域中申办方定义的RFSTDTC变量相关。</t>
  </si>
  <si>
    <t>1. 样本采集时间点的文本描述。 2. 可以表示相对于固定的参照时间点的时间,如最后一次用药时间。 参见PCTPTNUM和PCTPTREF。 例如:开始,五分钟后。</t>
  </si>
  <si>
    <t>PCTPT的数字版本,协助排序。</t>
  </si>
  <si>
    <t>相对于计划的固定参照时间点(PCTPTREF)的时间(ISO 8601格式),如 "先前用药" 或 "先前用餐"。在有重复测量的情况下,此变量很有用。不是钟表时间或日期时间变量。</t>
  </si>
  <si>
    <t>申办方定义的参考编号。可能作为明确的行号预先打印在CRF上,或者定义在申办方的操作数据库中。例如:CRF上的行号。</t>
  </si>
  <si>
    <t>PETEST描述的测量,测试或检查的简称。将数据集从纵向转换为横向格式时,它可以用作列名。 PETESTCD中的值不能超过 8个字符,也不能以数字开头(例如,"1TEST")。PETESTCD不能包含字母、数字或下划线之外的字符。</t>
  </si>
  <si>
    <t>体格检查的字面名称。PETEST中的值不能超过40个字符。例如:心血管和呼吸系统。针对受试者水平的检查,其值应为"体检"。</t>
  </si>
  <si>
    <t>如果根据预设对变量PEORRES进行了修正,则变量PEMODIFY将包含修正后的文本结果。</t>
  </si>
  <si>
    <t>任何异常结果的文字说明。如果检查完成且没有异常发现,则该值应为 NORMAL。如果某项体系统检查没有进行,或受试者没有进行身体检查,那么该值应该为空,并且在PESTAT中为NOT DONE。</t>
  </si>
  <si>
    <t>如果身体系统有结果,变量的值为字典首选术语(用字典对结果进行了编码)或PEORRES(结果没有编码)中的结果。如果PEORRES是空值,PESTRESC也为空。</t>
  </si>
  <si>
    <t>表明检查未做,如果PEORRES有结果,PESTAT应为空值。</t>
  </si>
  <si>
    <t>评估者角色。仅用于主观评估的结果(例如:结果由个人或小组指定)。采集或衍生的数据,该变量值应为空。例如:研究者, 评审委员会。</t>
  </si>
  <si>
    <t>计算 PEDY = (数值型PEDTC - 数值型 DM.RFSTDTC)。 
 注: 如果计算结果大于等于0则加1;
         如果日期部分缺失,则PEDY为空。</t>
  </si>
  <si>
    <t>1.体检的研究日,以整天的形式度量。2.计算方法必需与人口学数据中申办方定义的RFSTDTC变量有关。 计算公式应在递交中保持一致。</t>
  </si>
  <si>
    <t xml:space="preserve">当PE_DE.PERES="1",则='未查';
当PE_DE.PERES="2",则='正常';
当PE_DE.PERES="3",则='异常无临床意义';
当PE_DE.PERES="4",则='异常有临床意义'.
</t>
  </si>
  <si>
    <t>当PE_OTH.PEORES="1",则='未查';
当PE_OTH.PEORES="2",则='正常';
当PE_OTH.PEORES="3",则='异常无临床意义';
当PE OTH.PEORES="4",则='异常有临床意义'.</t>
  </si>
  <si>
    <t>同一产品的所有申请或递交的研究中,受试者的唯一标识符。</t>
  </si>
  <si>
    <t xml:space="preserve">药代动力学参数的简称。将数据集从纵向转换为横向格式时,它可以用作列名。PPTESTCD中的值不能超过8个字符,也不能以数字开头(例如,"1TEST")。PPTESTCD不能包含字母、数字或下划线之外的字符。例如:AUCALL,TMAX,CMAX。 </t>
  </si>
  <si>
    <t>药代动力学参数的名称。PPTEST中的值不能超过40字符,如:AUC All,Time of CMAX,Max Conc.</t>
  </si>
  <si>
    <t>用于定义相关记录的分类。对于PP,这应该是PCTEST中与参数相关联的分析物的名称。</t>
  </si>
  <si>
    <t>用于计算PK参数的模型类型的分类。例如:房室型,非房室型</t>
  </si>
  <si>
    <t>用于指明参数有没有计算出来。如果PPORRES中存在结果,则该值为空。</t>
  </si>
  <si>
    <t>描述未计算参数的原因,例如INSUFFICIENT DATA。 值为NOT DONE时与PPSTAT一起用。</t>
  </si>
  <si>
    <t>定义了用于检测的样本类型。如果使用多个类型的样本进行计算(例如,血清和尿液用于肾脏清除),则该字段应留空。例如:血清,血浆,尿液。</t>
  </si>
  <si>
    <t>序列号,确保一位受试者在一个数据集内的唯一性。可以是任何有效的数字。</t>
  </si>
  <si>
    <t>由申办方定义的参考号。可能被预先打印在CRF上作为一个明确的行号,或者被定义在申办方的操作数据集中。</t>
  </si>
  <si>
    <t>执行的操作名称,可以是预先打印的,也可以是在病例报告表上采集的。</t>
  </si>
  <si>
    <t>连接外部coding文件 QL1706-101_医学编码报告_百奥知_11JAN2021"的"MedDRA编码明细"表单, 取"首选语" 通过研究中心编号, 受试者代码, 序号, 逐词术语匹配SITEID, SUBJID, SN, PRTRT
注:  若外部文件编码是空则直接放空,无需显示为未编码.</t>
  </si>
  <si>
    <t>标准化的或者来源于字典的PRTRT名称。期望申办方在define.xml外部代码列表属性中提供用于映射该术语的字典的名称和版本。如果一个干预术语在字典中没有相应的解码值,那么PRDECOD将为空。</t>
  </si>
  <si>
    <t>当需要记录特定程序发生信息时,用于记录预先定义的特定的程序是否发生。</t>
  </si>
  <si>
    <t>指示程序所对应的适应症(例如,为什么要执行该程序)。</t>
  </si>
  <si>
    <t>PRTRT的用量。当PRDOSTXT有值时,不需要赋值。</t>
  </si>
  <si>
    <t>文本格式采集的剂量信息。例如:&lt;1,200-400。当PRDOSE有值时,不需要赋值。</t>
  </si>
  <si>
    <t>对解剖学部位或样本的分布进一步细化的修饰语,指安排或者分配。</t>
  </si>
  <si>
    <t>操作结束的研究日,表示为相对于申办方定义在人口学RFSTDTC的整天数。</t>
  </si>
  <si>
    <t>对程序应该被实施的时间的文字描述。这个变量可被表述为与固定参照点相比较的持续时间,例如最后一次给药时间。参见PRTPTNUM和PRTPTREF。</t>
  </si>
  <si>
    <t>计划时间点名称的数值版本,以帮助排序。</t>
  </si>
  <si>
    <t>用ISO 8601格式表示的距离固定的计划时间参照点(PRTPTREF)的持续时间,这个变量重复测量的时候很有用。不是钟表时间或日期/时间变量,而是一个用ISO持续时间来表示的区间。</t>
  </si>
  <si>
    <t>[RH]: RH.RHBOA
如果RH.RHBOA='1',那么PRBESA='未评估(NA)';
如果RH.RHBOA='2',那么PRBESA='完全缓解(CR)';
如果RH.RHBOA=‘3’,那么PRBESA=‘部分缓解(PR)';
如果RH.RHBOA=‘4’,那么PRBESA=‘疾病稳定(SD)';
如果RH.RHBOA=‘5’,那么PRBESA=‘疾病进展(PD)';
如果RH.RHBOA=‘6’,那么PRBESA=‘无法评估(NE)';
如果RH.RHBOA=‘7’,那么PRBESA=‘未知’.</t>
  </si>
  <si>
    <t>用ISO 8601字符格式表示的,由PRTRTREF确定的参照时点的的日期/时间。</t>
  </si>
  <si>
    <t>由申办方定义的,在PRSTRTPT里提及的参照时间点的描述或是用ISO 8601字符格式表示的日期/时间。例如:"2003-12-15"或"访视 1"。</t>
  </si>
  <si>
    <t>由申办方定义的,在PRENRTPT里提及的参照时间点的描述或是用ISO 8601字符格式表示的日期/时间。例如:"2003-12-25"或"访视 2"。</t>
  </si>
  <si>
    <t>用 MedDRA编码的首选语
注:外部文件为QL1706-101_医学编码报告_百奥知_11JAN2021,选取"MedDRA编码明细"表中的变量"首选语"通过研究中心编号,受试者代码,序号,逐词术语匹配
注: 若外部文件编码是空则直接放空,无需显示为未编码.</t>
  </si>
  <si>
    <t>如果RH.RHONGO=‘1’,则=‘是’;
如果RH.RHONGO=‘2’,则=‘否’.</t>
  </si>
  <si>
    <t>如果OH.OHONGO=‘1’,则=‘是’;
如果OH.OHONGO=‘2’,则=‘否’.</t>
  </si>
  <si>
    <t>如果PR.PRONGO=‘1’,则=‘是’;
如果PR.PRONGO=‘2’,则=‘否’.</t>
  </si>
  <si>
    <t>如果AR.ARONGO=‘1’,则=‘是’;
如果AR.ARONGO=‘2’,则=‘否’.</t>
  </si>
  <si>
    <t>如果AO.AOONGO=‘1’,则=‘是’;
如果AO.AOONGO=‘2’,则=‘否’.</t>
  </si>
  <si>
    <t>序列号,用于确保受试者的记录在域中的唯一性。 可以是任何有效的数字。</t>
  </si>
  <si>
    <t xml:space="preserve">申办方定义的参考号码。 也许预先印在 CRF上,作为明确的行标识符,或者在申办方的操作数据库中定义。例:问卷中的问题号码。
</t>
  </si>
  <si>
    <t xml:space="preserve">QS的主题变量。QSTEST值的简称,将数据集从纵向格式转化为横向格式时,可以用作列的名称。QSTESTCD的值不能超过8个字符,也不能以数字开始(例如:"1TEST")。QSTESTCD不能包含字母、数字或下划线之外的字符。有关QSTESTCD的特定文本,请参阅QS术语电子表格。例:ADCCMD01,BPR0103.
</t>
  </si>
  <si>
    <t xml:space="preserve">用于获取测量或发现结果的问题或问题组的字面名称。QSTEST的值不能超过40个字符。有关QSTEST的特定文本,请参阅QS术语电子表格。例:Fist,BPR01-Emotional Withdrawal。
</t>
  </si>
  <si>
    <t xml:space="preserve">用来定义对评估者有意义的相关记录的分类。有关QSCAT的特定文本,请参阅 QS 术语电子表格。例: ADAS-COG,MDS-UPDRS。
</t>
  </si>
  <si>
    <t>=ECOG.ECOGSCO
当ECOG.ECOGSCO='1'时,则='0分';
当ECOG.ECOGSCO='2'时,则='1分';
当ECOG.ECOGSCO='3'时,则='2分';
当ECOG.ECOGSCO='4'时,则='3分';
当ECOG.ECOGSCO='5'时,则='4分';
当ECOG.ECOGSCO='6'时,则='5分';</t>
  </si>
  <si>
    <t xml:space="preserve">原始接收或采集的结果发现(例如,RARELY, SOMETIMES)。当申办方使用代码清单来指示代码值是由申办方或SF36 问卷与量表等有效方法定义的具有统计意义的标准化分数时,QSORRES 将包含解码格式,QSSTRESC 和QSSTRESN 可能包含标准化代码值或分数。
</t>
  </si>
  <si>
    <t>数据采集的原始单位。QSORRES的单位,比如分或秒,或与直观类比标度有关</t>
  </si>
  <si>
    <t xml:space="preserve">用以表明一份问卷与量表或问卷与量表的回答未做。如果QSORRES中存在结果,那么QSSTAT值应为空。
</t>
  </si>
  <si>
    <t xml:space="preserve">用于标识衍生记录。值应为Y或空值。递交数据集中可能是衍生记录的示例有:代表其它记录的平均值,或数据不来自于CRF调差问卷的子分数。如果QSDRVFL=Y,那么QSORRES 可能为空,QSSTRESC和QSSTRESN(如果是数值型)有衍生值。
</t>
  </si>
  <si>
    <t>1.发现采集的研究日,以整日的形式度量。2.算法必须与人口学域中申办者定义的RFSTDTC变量相关。</t>
  </si>
  <si>
    <t xml:space="preserve">1.进行问卷与量表时间的文本描述。2.可以代表相对于固定参考时间点的消耗时间,例如,最后一次给药的时间。参见QSTPTNUM和QSTPTREF。
</t>
  </si>
  <si>
    <t>QSTPT的数字版本,协助排序。</t>
  </si>
  <si>
    <t xml:space="preserve">相对于计划的固定参考(QSTPTREF)的计划经过时间(ISO 8601)。有重复测量时,本变量十分有用。不是时钟时间或日期时间变量。表示为 ISO 8601格式的时间段。例:"-PT15M"表示QSTPTREF指示的参考点之前15分钟的时间段,或"PT8H"表示QSTPTREF指示的参考点之后8小时的时间段。
</t>
  </si>
  <si>
    <t xml:space="preserve">QSELTM,QSTPTNUM和QSTPT引用的固定参考点的名称。例: PREVIOUS DOSE, PREVIOUS MEAL
</t>
  </si>
  <si>
    <t>参照时点的日期/时间,LBTPTREF。</t>
  </si>
  <si>
    <t>在通用观测数据类型数据集中,用于识别关联记录的变量名称。例如:--SEQ,--GRPID。</t>
  </si>
  <si>
    <t>IDVAR中描述标识变量值。如果SEQ用于描述记录,那么--SEQ值录入在此。</t>
  </si>
  <si>
    <t xml:space="preserve">一,多 </t>
  </si>
  <si>
    <t>标识出关联记录层次水平,值必须是一对一(ONE)或多对多(MANY)。然而其值只在标识数据集之间关系时才有必要。</t>
  </si>
  <si>
    <t>某一USUBJID内唯一标示值用以标识关系。对同一个USUBJID的所有具有相同RELID值的记录被认为相关/关联。RELID可以是申办者选择的任意值,且只在 RELREC数据集中用来指出相关/关联的域记录才有意义。</t>
  </si>
  <si>
    <t>序列号,用于确保受试者的记录在域中的唯一性。可以是任何有效的数字。</t>
  </si>
  <si>
    <t xml:space="preserve">申办者定义的参照编码。也许作为明确的行号被预先打印在CRF上,或者被定义在申办者的操作数据库中。
</t>
  </si>
  <si>
    <t xml:space="preserve">RPTEST中测量,检测,检查结果的简称,将数据集从纵向格式转化为横向格式时,可以用作列的名称。RPTESTCD的值不能超过8个字符,也不能以数字开始(例如:"1TEST")。RPTESTCD不能包含字母、数字或下划线之外的字符。例如:NUMLIV, NUMPREG,BCMETHOD。
</t>
  </si>
  <si>
    <t>用于指示生殖系统研究检查没有做。如果RPORRES中存在结果,则应为空。</t>
  </si>
  <si>
    <t>用于标识衍生记录。值应为Y或空值。递交数据集中可能是衍生记录的示例有:代表其它记录的平均值,或数据不来自于CRF的结果。如果RPDRVFL=Y,那RPORRES可能为空,RPSTRESC和RPSTRESN(如果是数值型)有衍生值。</t>
  </si>
  <si>
    <t>1.生殖系统检查采集的研究日,以整日的形式度量。2.算法必需与人口学域中申办者定义的RFSTDTC变量相关。</t>
  </si>
  <si>
    <t xml:space="preserve">包含所有反应评估的结果,由RSORRES中拷贝或衍生成标准化格式或标准化单位。RSSTRESC存储所有字符型的结果或发现.
</t>
  </si>
  <si>
    <t xml:space="preserve">用来表示反应评估没有做。如果RSORRES中有结果,RSSTAT值应为空(null)。
</t>
  </si>
  <si>
    <t xml:space="preserve">描述反应评估没有进行的原因。 例如:All target tumors not evaluated, Subject does not have non-target tumors。当RSSTAT值为’NOT DONE’时,与 RSSTAT 配合使用。
</t>
  </si>
  <si>
    <t>完成反应评估的供应商名称或标识。当研究者为本域提供了一套完整的数据时,这 一列可以留空。</t>
  </si>
  <si>
    <t>评估者的角色。例如:研究者,独立评估者。当研究者为本域提供了一套完整的数据时,这一列可以留空。但是当数据来自一个或者多个独立评估者时,这一列应该为非空值,同时也意味着此时当这一列来自研究者时,应该包含INVESTIGATOR这个值。</t>
  </si>
  <si>
    <t>这个特定的评估者变量是与RSEVAL一起使用来提供更详细的信息。当多个评估者在RSEVAL中被认定,RSEVALID的值会给每一个特定的评估者一行值。RSEVALID不应该包含评估者的名称,或者特殊评估者的程序标识符。</t>
  </si>
  <si>
    <t>在超过一个独立评估者(比如放射科医师 1,放射科医师 2,评判员)同一时点提供独立评估时,这个标帜用来认定能够被接受的一条评估记录。</t>
  </si>
  <si>
    <t>比较 RSDTC和 SE.SESTDTC &amp; SE.SEENDTC 每个人每个时期:
1. EPOCH="筛选期" ,如果 SE.SESTDTC&lt;=RSDTC&lt;SE.SEENDTC 且当 SE.EPOCH="筛选期" ( 如果没有 EPOCH 在筛选期之后且当 SE.SESTDTC&lt;=RSDTC&lt;=SE.SEENDTC, 则EPOCH="筛选期");
2. EPOCH="治疗期",如果 SE.SESTDTC&lt;=RSDTC&lt;=SE.SEENDTC 且当 SE.EPOCH="治疗期";
3. EPOCH="随访期",如果 SE.SESTDTC&lt;RSDTC&lt;=SE.SEENDTC 且当 SE.EPOCH="随访期";
4.其他,则将 EPOCH 置空.</t>
  </si>
  <si>
    <t>RSDTC可以从可能在不同日期进行扫描/影像/体格检查的时间衍生得到。 但是,如果这些评估在同一天发生,那么RSDTC就要与TUDTC和TRDTC 保持一致。注意体格检查的日期可能与访视日期相对应。</t>
  </si>
  <si>
    <t>计算RSDY = (数值型 RSDTC - 数值型 DM.RFSTDTC)。
注意: 1.加 1 如果计算结果大于等于0.
          2.如果日期部分缺失,则 RSDY 为 空。</t>
  </si>
  <si>
    <t>1.反应评估的研究日,以整天的形式度量 2.计算方法必需与人口学数据中申办者定义的RFSTDTC变量有关。</t>
  </si>
  <si>
    <t>如果OEA.OEAC=‘01’,则='W7';
如果OEA.OEAC=‘02’,则='W13';
如果OEA.OEAC=‘03’,则='W22';
如果OEA.OEAC=‘04’,则='W31';
如果OEA.OEAC=‘05’,则='W40';
如果OEA.OEAC=‘06’,则='W49';
如果OEA.OEAC=‘07’,则='W58';
如果OEA.OEAC=‘08’,则='W67';
如果OEA.OEAC=‘09’,则='W76';
如果OEA.OEAC=‘10’,则='W85';
如果OEA.OEAC=‘11’,则='W94';
如果OEA.OEAC=‘12’,则='治疗结束';
如果OEA.OEAC=‘13’,则='计划外访视';
如果OEA.OEAC=‘14’,则='随访';
如果OEA.OEAC=‘99’,则='其他';</t>
  </si>
  <si>
    <t>同一产品的所有申请或递交的研究中,受试者的唯一标识符</t>
  </si>
  <si>
    <t>申办者定义的参照号码。也许作为明确的行号被预先打印在CRF上,或者被定义在申办者的操作数据库中。</t>
  </si>
  <si>
    <t>SCTEST中描述的测量、测试或检查的简称。把数据集从纵向格式转化为横向格式时可作为列名。SCTESTCD中的值长度不能超过8个字符,也不能以数字开头(例如:"1TEST")。SCTESTCD不能包含字母、数字或下划线之外的字符。例如:MARISTAT,NATORIG。</t>
  </si>
  <si>
    <t>用以表明测量未做。 如果SCORRES中存在结果,那么SCSTAT应为空值(null)。</t>
  </si>
  <si>
    <t>描述了为什么该项观测没有结果。例如:受试者拒绝。当SCSTAT值为NOT DONE,SCREASND与SCSTAT配合使用。</t>
  </si>
  <si>
    <t>1.采集的研究日,以整日的形式度量。2.算法必需与申办者在人口学域中定义的RFSTDTC变量相关。</t>
  </si>
  <si>
    <t>同一产品的所有申报或递交的研究中,受试者的唯一标识符 。</t>
  </si>
  <si>
    <t>序号,用于确保记录在数据集内的唯一性。 应该按照一致的时间顺序。</t>
  </si>
  <si>
    <t>1.ETCD(ELEMENT伴随变量)限定于8个字符,并且无特殊字符限制。为了方便编程目的其值应尽可能短,但是不期望ETCD会做为一个变量名应用。2.如果受试者实际经历的元素与计划的不同,被视作新的元素,则ETCD变量使用"UNPLAN"值来代表本元素。</t>
  </si>
  <si>
    <t>元素的名称。如果ETCD为"UNPLAN",ELEMENT应为空(null)。</t>
  </si>
  <si>
    <t>=SV.VISDAT,当SV.VISIT="治疗结束"时,有受试者的SV.VISDAT记录;
=SDTM.DM.RFPENDTC,当SV.VISIT="治疗结束"时,没有受试者SV.VISDAT的记录.</t>
  </si>
  <si>
    <t>当 SV.VISIT="治疗结束"时,受试者有非缺失的SV.VISDAT 且 SV.VISDAT ^=SDTM.DM.RFPENDTC,则每个受试者输出一条记录</t>
  </si>
  <si>
    <t>SRTEST中描述的测量、测试或检查的简称。 将数据集从 纵向转为横向格式时,可以用作列的名称。 SRTESTCD值不能超过 8个字符,也不能以数字开始。SRTESTCD不能包含字母、数字或下划线之外的字符。</t>
  </si>
  <si>
    <t>用于表示测量未做。如果SRORRES中存在结果,该变量应该为空值。</t>
  </si>
  <si>
    <t>定义用于检测的样本类型,如:SKIN。</t>
  </si>
  <si>
    <t>干预实施的解剖位置进一步限定侧向的修饰语,细化干预管理的偏重。如:右侧,左侧,双侧。</t>
  </si>
  <si>
    <t>评估者的角色。仅用于结果为主观时(例如,由某人或某团体确定)。对于采集或衍生数据的记录应该为空值。如:研究者, 仲裁委员会,服务方。</t>
  </si>
  <si>
    <t>1.临床访视号2.访视(VISIT)的数值型版本,用于排序。</t>
  </si>
  <si>
    <t>观测采集的日期和时间,用ISO 8601格式</t>
  </si>
  <si>
    <t>基于人口学域中申办者定义的RFSTDTC,用整数天数表示的实际访视/采集/检测的研究日</t>
  </si>
  <si>
    <t>1.应采取的测量时间的文本描述 2.基于确定的参照时间点,如末次给药时间,以经历的时间来展现,见SRTPTNUM和SRTPTREF,例:开始,5分钟后。</t>
  </si>
  <si>
    <t>计划的经历时间 (以ISO 8601格式),基于设定的参照时间点(SRTPTREF)。不是时钟时间或可变的日期时间。以ISO 8601持续时间展现。例:"-PT15M"表示早于SRTPTREF表明的参照时间到早于此15分钟的时间阶段, 或"PT8H"表明晚于SRTPTREF表明的参照时间点到晚于此八小时的时间阶段。</t>
  </si>
  <si>
    <t>设定的参照时间点名称,关联于SRELTM,SRTPTNUM,和SRTPT。如: INTRADERMAL INJECTION.</t>
  </si>
  <si>
    <t>同一产品的所有申请或递交的研究中,受试者的唯一标 识符。</t>
  </si>
  <si>
    <t>序号,用于确保记录在数据集里的唯一性。 可以是任何有效的数字。</t>
  </si>
  <si>
    <t xml:space="preserve">申办者定义的参照号码。 也许作为明确的行号被预先打印在 CRF 上,或者被定义在申办者的操作数据库中。例如: 步骤或检查的页面的行号
</t>
  </si>
  <si>
    <t>SSTEST 中描述的状态评定的简称。 把数据集从纵向格 式转化为横向格式时可作为列名。SSTESTCD 中的值长度不能超过 8 个字符,也不能以数字开头(例如: "1TEST")。SSTESTCD 不能包含字母、数字或下划线之外的字符。 例如:SURVSTAT</t>
  </si>
  <si>
    <t xml:space="preserve">包含了所有发现的结果,从 SSORRES 复制或以标准格式或标准单位衍生得出。
</t>
  </si>
  <si>
    <t xml:space="preserve">用以表明测量未做。 如果 SSORRES 中存在结果,那么SSSTAT 应为空值(null)
</t>
  </si>
  <si>
    <t xml:space="preserve">描述了为什么该项观测没有结果。 例如:受试者拒绝. 当 SSSTAT 值为 NOT DONE,SSREASND 与 SSSTAT配合使用。
</t>
  </si>
  <si>
    <t>提供评估的人的角色。 仅用于主观的结果(如,由个人或团体指定)。 对于包含采集或衍生数据的记录,应为 null。 例如:CAREGIVER,ADJUDICATION COMMITTEE,FRIEND。</t>
  </si>
  <si>
    <t>1.采集的研究日,以整日的形式度量。 2.算法必需与申办者在人口学域中定义的 RFSTDTC 变量相关。</t>
  </si>
  <si>
    <t>由申办方定义的参考号。可能被预先打印在病例报告表上作为一个明确的行号,或者被定义在申办方的操作数据集中。 例如:在关于烟草和酒精使用的病例报告表页面上的行号。</t>
  </si>
  <si>
    <t>嗜好品名称。例如,香烟、咖啡。</t>
  </si>
  <si>
    <t>如果对SUTRT进行了修正,那么已修正后的文本放在这里。</t>
  </si>
  <si>
    <t>SUTRT或SUMODIFY的标准化的或从字典导出的文本描述,如果申办方选择将嗜好品使用编码的话。 希望申办方在Define.xml外部编码清单属性中提供所用字典的名字和版本。</t>
  </si>
  <si>
    <t>用于指示在病例报告表中是否预先定义嗜好品,值应为"是"(Y)或"空"(null)。</t>
  </si>
  <si>
    <t>如果为预设嗜好品,那么用SUOCCUR来指出是否使用了该嗜好品。如果嗜好品没有被预先指定,那么此变量为空值。</t>
  </si>
  <si>
    <t>当一个预定的嗜好品的信息被要求获得时,未做状态显示没有回答这个特定嗜好品的问题。当病例报告表上没有预定的嗜好品的列表时,未做状态显示受试者没有接触到嗜好品。</t>
  </si>
  <si>
    <t>描述了嗜好品使用没有被采集的原因。当SUSTAT的值为未完成时,用来和SUSTAT一起使用。</t>
  </si>
  <si>
    <t>嗜好品使用分类。可以从编码中获得。当编码为单一类别时,填入类别值。如果使用字典编入多个类别时,参照假设 4.1.2.8.3,或省去 SUCLAS。</t>
  </si>
  <si>
    <t>SUTRT的用量。当SUDOSTXT有值时,不需要赋值。</t>
  </si>
  <si>
    <t>以文本形式采集的嗜好品用量或用量范围的信息。当SUDOSE有值时,不需赋值。</t>
  </si>
  <si>
    <t>SUDOSE,SUDOSTOT,或SUDOSTXT 的单位。例如:盎司、香烟等同物、或克。</t>
  </si>
  <si>
    <t>SUDOSU为单位的SUTRT的每日总使用量。用于剂量被采集为每日总剂量时。如果申办方需要一个时段的数据和,这个和可以记录在一个补充的限定变量中。</t>
  </si>
  <si>
    <t>以ISO 8601格式表示的已采集的嗜好品使用的持续时间。仅在病例报告表上采集时使用,不能由开始及结束日期/时间得出。</t>
  </si>
  <si>
    <t>相对于申办方定义的参考期的嗜好品使用时段的开始。 申办方定义的参考期是一个连续的持续时间段,由一个开始时间点和一个结束时间点所定义(由人口学域里的RFSTDTC和RFENDTC 所表示)。如果采集了诸如"先于", "正在进行",或"继续" 信息,这些信息可以被转译至SUSTRF中。</t>
  </si>
  <si>
    <t>相对于申办方定义的参考期的嗜好品使用时段的结束。申办方定义的参考期是一个连续的持续时间段,由一个开始时间点和一个结束时间点所定义(由人口学域里的RFSTDTC和RFENDTC所表示)。如果采集了诸如"先于", "正在进行",或"继续" 等信息,这些信息可以被转译至SUENRF中。</t>
  </si>
  <si>
    <t>同一产品的所有申报或递交的研究中,受试者的唯一标识符</t>
  </si>
  <si>
    <t>计算SVSTDY = (数值型SVSTDTC - 数值型 DM.RFSTDTC).
注意: 1.加 1 如果计算结果大于等于0.
          2.如果日期部分缺失,则 SVSTDY 为 空。</t>
  </si>
  <si>
    <t>计算SVENDY = (数值型SVENDTC - 数值型 DM.RFSTDTC).
注意: 1.加 1 如果计算结果大于等于0.
          2.如果日期部分缺失,则 SVENDY 为 空。</t>
  </si>
  <si>
    <t>访视结束日期,相对申办者定义 RFSTDTC的研究日。</t>
  </si>
  <si>
    <t>如果UNS中的变量(UNSHT, UNSWT, UNSVS, UNSPE, UNSECOG, UNSURIN, UBSHEAM, UNSCHEM, UNSTHYRO, UNSADRE, UNSVIR, UNSHBV, UNSEG, UNSECG, UNSHCG, UNSOT, UNSUNSO) 值为‘1’,则用‘/’连接这些变量的标签的文字部分。
注意:如果有多个变量值为‘1’,则按上述变量顺序进行连接。</t>
  </si>
  <si>
    <t>ARMCD 限制为20个字符,没有特殊字符限制。ARMCD的最大长度比其他"短"变量的长度更长,以适应交叉试验可能需要的值。例如,如果一个七周期交叉的 ARMCD 值是由每个治疗和连字符的双字符缩写来构造的,那么 ARMCD 值的长度将为20</t>
  </si>
  <si>
    <t>ETCD(伴随元素)限制为 8 个字符,没有特殊字符限制。这些值应该为易于编程的简写,但预计 ETCD 将不需要作为变量名。</t>
  </si>
  <si>
    <t>在试验设计的一个"分支"中,在这个元素的末端,被包含在这个分组中;(例如,随机选择药物 X)。</t>
  </si>
  <si>
    <t>如果试验设计允许受试者顺序转换到除下一个元素之外的元素,则转换到那些其他元素的条件和备选元素序列在本规则中指定(例如,响应者转到洗脱)。</t>
  </si>
  <si>
    <t>在一个试验中,用于保证计划评估日程顺序的数值。</t>
  </si>
  <si>
    <t>一个时间变量名的参照,这个变量提供了计划疾病评估的起点。该参照必须来源于 ADaM ADSL 数据集,例如:ANCH1DT。注:TDANCVAR 包含参照时间的变量名。</t>
  </si>
  <si>
    <t xml:space="preserve">距离 TDANCVAR 里变量提供的日期点的固定偏移,当计划周期没有按照 TDANCVAR 里变量提供的精确日开始时使用。 这个变量的值可以是 0 或者一个正数,且用 ISO 8601 字符格式表示。
</t>
  </si>
  <si>
    <t>疾病评估之间的计划间隔,用 ISO 8601 字符格式表示。</t>
  </si>
  <si>
    <t>疾病评估之间的计划间隔所允许的范围的下限,用 ISO 8601字符格式表示。</t>
  </si>
  <si>
    <t xml:space="preserve">疾病评估之间的计划间隔所允许的范围的上限,用 ISO 8601字符格式表示。
</t>
  </si>
  <si>
    <t xml:space="preserve">这个变量必须代表疾病评估日程所描述的分析中的实际评估的最大值次数。 在一个试验方案没有精确定义评估的最大次数(例如:评估持续产生直至死亡)的试验中,TDNUMRPT应该代表支持疗效分析所需的任意受访者在试验中那一时间点经历的疾病评估的最大次数。
</t>
  </si>
  <si>
    <t>ETCD(伴随元素)限制为8个字符,没有特殊的字符限制。为了便于编程,这些值应该很短,但是ETCD不需要作为变量名。</t>
  </si>
  <si>
    <t>IETEST的简称。在把数据集从垂直格式转换为水平格式的时候,可用来作为列的名称。IETESTCD中的值长度不能超过 8个字符,也不能以数字开头(例如,‘1TEST’).IETESTCD不能含有除了字母、数字或下标线以外的任何字符。"IE"作为前缀是为了确保在 IE域内的一致性。</t>
  </si>
  <si>
    <t>对除外标准进一步的归类。可用于区分亚研究的标准,或区分为主要的或次要的标准。例如:MAJOR,MINOR。</t>
  </si>
  <si>
    <t>入选/排除标准的版本号。如果只有一个版本,可以省略。</t>
  </si>
  <si>
    <t>序号,确保受试者记录在同一数据集里的唯一性。可以是任何有效的数字。</t>
  </si>
  <si>
    <t>连续型或数值型的标准化结果,由TRSTRESC的数值型结果。TRSTRESN应储存所有的数值型结果或发现。</t>
  </si>
  <si>
    <t>用来表示扫描/影像/体格检查没有做,或者没有进行肿瘤测量。如果TRORRES中有结果,TRSTAT值应为空(null)。</t>
  </si>
  <si>
    <t>描述扫描/影像/体格检查或者肿瘤测量没有进行的原因。例如:SCAN NOT PERFORMED, NOT ASSESSABLE: Image obscured, TUMOR。当TRSTAT值为’NOT DONE’时,与TRSTAT配合使用。</t>
  </si>
  <si>
    <t>完成肿瘤测量的供应商名称或标识。当研究者为本域提供了一套完整的数据时,这一列可以留空。</t>
  </si>
  <si>
    <t>用来测量肿瘤的办法。例如,核磁共振,CT扫描。</t>
  </si>
  <si>
    <t>这个特定的评估者变量是与TREVAL一起使用来提供更详细的信息。当多个评估者在TREVAL中被认定,TREVALID的值会给每一个特定的评估者一行值。TREVALID不应该包含评估者的名称,或者特殊评估者的程序标识符,而应该包含比如放射科医师,放射科医师 1或放射科医师 2。 TREVALID变量受制于CDISC控制术语。 注意:在填充TREVALID时,还必须填充TREVAL。见假设 7。</t>
  </si>
  <si>
    <t>比较 TRDTC和 SE.SESTDTC &amp; SE.SEENDTC 每个人每个时期:
1. EPOCH="筛选期" ,如果 SE.SESTDTC&lt;=TRDTC&lt;SE.SEENDTC 且当 SE.EPOCH="筛选期" ( 如果没有 EPOCH 在筛选期之后且当 SE.SESTDTC&lt;=TRDTC&lt;=SE.SEENDTC, 则EPOCH="筛选期");
2. EPOCH="治疗期",如果 SE.SESTDTC&lt;=TRDTC&lt;=SE.SEENDTC 且当 SE.EPOCH="治疗期";
3. EPOCH="随访期",如果 SE.SESTDTC&lt;TRDTC&lt;=SE.SEENDTC 且当 SE.EPOCH="随访期";
4.其他,则将 EPOCH 置空.</t>
  </si>
  <si>
    <t>TRDTC代表扫描/影像/体格检查的时间,而不是通过影像认定肿瘤的时间。TRDTC不代表访视时间。</t>
  </si>
  <si>
    <t>计算 TRDY= (数值型 TRDTC - 数值型 DM.RFSTDTC)。
注意: 1.加 1 如果计算结果大于等于0.
          2.如果日期部分缺失,则 TRDY 为 空。</t>
  </si>
  <si>
    <t>1.扫描/影像/体格检查的研究日,以整天的形式度量 2.计算方法必须与人口学数据中申办者定义的RFSTDTC变量有关。</t>
  </si>
  <si>
    <t>ISO 8601(TLB_DE.TLBDAT)
通过subjid,visitnum合并TLB_DE和TLB</t>
  </si>
  <si>
    <t>="存在",如果NTLB.NTLBYN='1'</t>
  </si>
  <si>
    <t>当TL_DE.TLSTA=‘1’,则='已评估';
当TL_DE.TLSTA=‘2’,则='太小而无法测量';
当TL_DE.TLSTA=‘3’,则='病灶融合';
当TL_DE.TLSTA=‘4’,则='病灶分裂';
当TL_DE.TLSTA=‘5’,则='无法评估';
当TL_DE.TLSTA=‘6’,则='未评估';</t>
  </si>
  <si>
    <t>ISO 8601(TL_DE.TLDAT)
通过subjid,visitnum合并TL_DE和TL</t>
  </si>
  <si>
    <t>当NTL_DE.NTLSTA=‘1’,则='存在,有进展';
当NTL_DE.NTLSTA=‘2’,则='存在,无进展';
当NTL_DE.NTLSTA=‘3’,则='消失';
当NTL_DE.NTLSTA=‘4’,则='不明确';
当NTL_DE.NTLSTA=‘5’,则='无法评估';
当NTL_DE.NTLSTA=‘6’,则='不适用';
当NTL_DE.NTLSTA=‘7’,则='未评估';</t>
  </si>
  <si>
    <t>序号,用于确保受试者记录在一个数据集中的唯一性。允许同一个TSPARMCD有多个记录,并且可被用来连接相关记录。</t>
  </si>
  <si>
    <t>TSPARMCD(与TSPARM相伴)中的值不能超过8个字符长度,没有特殊字符的限制。值应该短以方便于编程中使用,但是不要预期TSPARMCD的值会被用来当做变量的名称。示例:AGEMIN,AGEMAX。</t>
  </si>
  <si>
    <t>试验概要参数的术语。TSPARM中的值不能超过40个字符。示例:计划受试者最小年龄,计划受试者最大年龄。</t>
  </si>
  <si>
    <t>TSPARM的值,例如:当TSPARM的值是"试验适应症"时,可为"哮喘"。TSVAL只有在TSVALNF有值的时候才能为空值。TSVAL的前200个字符将会在TSVAL中,长度超过200的字符可以添加到列TSVAL1-TSVALn。</t>
  </si>
  <si>
    <t>TSVAL的编码号。例如:6CW7F3G59X是Gabapentin(加巴喷丁)的编码,C49488是Y的编码。长度可超过8位以适应外部术语编码值。</t>
  </si>
  <si>
    <t>序号,确保受试者记录在同一数据集里的唯一性。 可以是任何有效的数字。</t>
  </si>
  <si>
    <t>在整个研究中,用来把已经标识的肿瘤与评估结果链接在一起的标识符。</t>
  </si>
  <si>
    <t>TUTEST 中描述检查的简称。 TUTESTCD 的值不能超过 8 个字符,也不能以数字开头。 TUTESTCD 的值不能含有除字母、数字或下划线以外的其它字符。 例如:TUMIDENT(Tumor Identification)。 见假设 2。</t>
  </si>
  <si>
    <t>肿瘤标识的结果。肿瘤标识的结果是对标识肿瘤的分类。例如,当 TUTESTCD=TUMIDENT (肿瘤/病灶标识)时, TUORRES 的值可能是 TARGET, NON-TARGET, NEW 或者 BENIGN ABNORMALITY。</t>
  </si>
  <si>
    <t>完成肿瘤标识的供应商名称或标识。当研究者为本域提供了一套完整的数据时,这一列可以留空。</t>
  </si>
  <si>
    <t>解剖学部位或者样本更详细的偏侧性修饰语,比如,左侧,右侧,双侧。</t>
  </si>
  <si>
    <t>解剖学部位或者样本更详细的方向性修饰语,比如,上边的,里面的。</t>
  </si>
  <si>
    <t>解剖学部位或者样本更详细的分布,安排,分配的修饰语, 比如,全部的,单一的,部分的,多数的。</t>
  </si>
  <si>
    <t>用来标识肿瘤的办法。例如,核磁共振,CT 扫描。</t>
  </si>
  <si>
    <t>评估者的角色,例如:研究者,独立评估者。当研究者为本域提供了一套完整的数据时,这一列可以留空。 但是当数据来自一个或者多个独立评估者时,这一列应该为非空值,同时也意味着此时当这一列来自研究者时,应该包含 INVESTIGATOR 这个值。</t>
  </si>
  <si>
    <t>这个特定的评估者变量是与 TUEVAL 一起使用来提供更详细的信息。 当多个评估者在 TUEVAL 中被认定,TUEVALID 的值会给每一个特定的评估者一行值。 TUEVALID 不应该包含评估者的名称,或者特殊评估者的程序标识符,而应该包含比如放射科医师,放射科医师 1 或放 射科医师 2。 TUEVALID 变量受制于 CDISC 控制术语。 注意:在填充 TUEVALID 时,还必须填充 TREVAL。 见假设 7</t>
  </si>
  <si>
    <t xml:space="preserve">在超过一个独立评估者(比如放射科医师 1,放射科医师 2,评判员)同一时点提供独立评估时,这个标帜用来认定能够被接受的一条评估记录。
</t>
  </si>
  <si>
    <t>比较 TUDTC和 SE.SESTDTC &amp; SE.SEENDTC 每个人每个时期:
1. EPOCH="筛选期" ,如果 SE.SESTDTC&lt;=TUDTC&lt;SE.SEENDTC 且当 SE.EPOCH="筛选期" ( 如果没有 EPOCH 在筛选期之后且当 SE.SESTDTC&lt;=TUDTC&lt;=SE.SEENDTC, 则EPOCH="筛选期");
2. EPOCH="治疗期",如果 SE.SESTDTC&lt;=TUDTC&lt;=SE.SEENDTC 且当 SE.EPOCH="治疗期";
3. EPOCH="随访期",如果 SE.SESTDTC&lt;TUDTC&lt;=SE.SEENDTC 且当 SE.EPOCH="随访期";
4.其他,则将 EPOCH 置空.</t>
  </si>
  <si>
    <t>TUDTC 代表扫描/影像/体格检查的时间,而不是通过影像 定肿瘤的时间。 TUDTC 不代表访视时间。</t>
  </si>
  <si>
    <t>计算 TUDY = (数值型 TUDTC - 数值型 DM.RFSTDTC)。
注意: 1.加 1 如果计算结果大于等于0.
          2.如果日期部分缺失,则 TUDY 为 空。</t>
  </si>
  <si>
    <t>1.扫描/影像/体格检查的研究日,以整天的形式度量 2.计算方法必须与人口学数据中申办者定义的 RFSTDTC 变量有关。</t>
  </si>
  <si>
    <t>1.ARMCD长度限定为20个字符,并且无特殊符号的限制。ARMCD的最大长度要大于其它的"短"变量,以便容纳交叉试验中所需要的各种值。例如,在一个有七个阶段的交叉试验中,ARMCD的值是将每个阶段的两字符缩写用连字符连接组成的,其长度将为20个字符。2.如果试验中访视的时间和受试者处于哪个分组无关,则ARMCD应该为空。</t>
  </si>
  <si>
    <t>1.分组或治疗组的给定名称。2.如果试验中访视时间和受试者处于哪个分组无关,则ARM应该为空。</t>
  </si>
  <si>
    <t>同一产品所有申请或递交的研究中,受试者的唯一标识符。</t>
  </si>
  <si>
    <t>序号,用于确保受试者记录在数据集里的唯一性。可以是任何有效的数字。</t>
  </si>
  <si>
    <t>如果记录来自VS1_DE,VSSPID=VS1_DE.SN;
如果记录来自VS1_OTH,VSSPID=VS1_OTH.SN。
注意:使用z2.格式。</t>
  </si>
  <si>
    <t>VSTEST中描述的测量、化验或检查的简称,在把数据集由垂直格式转换为水平格式时,它可作为列名。VSTESTCD的值不能长于8个字符,也不能以数字开始(像‘1TEST’)。VSTESTCD不能含有字母、数字、或下划线之外的其它字符,例如:SYSBP, DIABP, BMI。</t>
  </si>
  <si>
    <t>数据采集的原始单位,VSORRES的单位。例如:英尺、磅、每分钟心跳。</t>
  </si>
  <si>
    <t>表示生命体征没有测量,如果VSORRES存有结果,则为空值。</t>
  </si>
  <si>
    <t>解剖学位置或样本的进一步详述偏侧性的修饰语。例如:右侧,左侧,双侧。干预实施的解剖学位置的进一步详述偏侧性的修饰语。例如:左侧,右侧 。</t>
  </si>
  <si>
    <t>用于标识衍生记录。值应为是(Y)或空(null)。记录代表了其它记录的平均值,或记录不来自CRF都是递交的数据集中衍生记录的示例。如果VSDRVFL=是,那么VSORRES应为空,同时VSSTRESC和(如果是数值型) VSSTRESN有衍生值。</t>
  </si>
  <si>
    <t>比较VSDTC和SE.SESTDTC,SE.SEENDTC每个人每个时期,
1.="筛选期", 如果SE.SESTDTC&lt;=VSDTC&lt;SE.SEENDTC(如果没有 EPOCH 在筛选期之后且当 SE.SESTDTC&lt;=SSDTC&lt;=SE.SEENDTC, 则EPOCH="筛选期");
2. ="治疗期", 如果SE.SESTDTC&lt;=VSDTC&lt;=SE.SEENDTC且SE.EPOCH="治疗期";
3. ="随访期", 如果SE.SESTDTC&lt;VSDTC&lt;=SE.SEENDTC且SE.EPOCH="随访期";
4.否则设置为空值。</t>
  </si>
  <si>
    <t>1. 生命体征测量的研究日,以整日的形式度量。 2. 算法必须与受试者人口学特征域中的RFSTDTC变量相关。</t>
  </si>
  <si>
    <t>1. 测量应该进行时的时间文字描述。2. 可表示为距离固定参考时间点的时间,比如上次给药时间。参见VSTPTNUM和VSTPTREF。 例如:开始,5分钟后。</t>
  </si>
  <si>
    <t>VSTPT的数值版本,帮助排序。</t>
  </si>
  <si>
    <t>相对于计划的固定参考时间(VSTPTREF) 的时间(ISO 8601的格式)。该变量在重复测量的情况下有用。不是时钟时间或日期时间变量,代表 ISO 8601格式的时间段。例如:'-P15M'意思是早于 LBTPTREF指示的参考时间点 15分钟,或'P8H'意思是晚于 LBTPTREF指示的参考时间点 8小时。</t>
  </si>
  <si>
    <t>VSELTM,VSTPTNUM,和VSTPT指出的固定参照时间点的名称。例如:先前剂量,以前的就餐。</t>
  </si>
  <si>
    <t>异常,请描述</t>
  </si>
  <si>
    <t>当VS1.VS1OYN="1"时,VSORRES="是";
当VS1.VS1OYN="2"时,VSORRES="否".
注意:每个受试者每次访视只输出一条观测。</t>
  </si>
  <si>
    <t>完成治疗(为期最长2年);完成研究</t>
  </si>
  <si>
    <t>计算 AESTDY = (数值型AESTDTC - 数值型DM.RFSTDTC).  
注意:1. 加 1 如果计算结果大于等于0;2.如果日期部分缺失, 则AESTDY为 空。</t>
  </si>
  <si>
    <t>计算 AEENDY = (数值型AEENDTC - 数值型DM.RFSTDTC).  
注意:1. 加 1 如果计算结果大于等于0;2.如果日期部分缺失, 则AEENDY为 空。</t>
  </si>
  <si>
    <t>包含从DAORRES中复制或以标准格式或标准单位衍生得出的所有药物收发记录评估的结果值。DASTRESC应以字符型格式复制。DASTRESC应以字符型格式储存所有结果;如果结果是数值型的,也应以数值格式储存在DASTRESN中。</t>
  </si>
  <si>
    <t>连续型或数值型的结果或发现的标准化格式;由DASTRESC以数值型格式复制。DASTRESN应储存所有的数值型的检查结果或发现。</t>
  </si>
  <si>
    <t>用来定义相关记录的分类。DSCAT 现为"预期"变量,而在SDTMIG3.1.1和更早版本中为"许可"变量。从"许可"更改到"预期"是基于区分方案里程碑和/或其它处置事件的需要。如果只有处理事件,DSCAT可以为空;但推荐永远给DSCAT 赋值。</t>
  </si>
  <si>
    <t>原始接收或采集的心电图检查结果或发现。例如:当结果是间隔或检测值时,期望值为62或0.151;或当结果时发现时,值为"心房颤动"或"QT间期延长"。</t>
  </si>
  <si>
    <t>包含所有发现的结果,由EGORRES中拷贝或衍生成标准化格式或标准化单位。EGSTRESC应以字符型格式储存所有结果;如果结果是数值型的,也应以数值格式储存在EGSTRESN中。例如:如果一个试验的结果在EGORRES中值为"NONE"、"NEG"和"NEGATIVE",它们实际代表同一个意思,可以在EGSTRESC中表现为标准格式"NEGATIVE"。其他例子可以参照常规假设。更多结果数据的示例有:窦性心动过缓、心房扑动、心房颤动。</t>
  </si>
  <si>
    <t>连续型或数值型的结果或发现的标准化格式;由EGSTRESC以数值型格式复制。EGSTRSEN应储存所有的数值型检测结果或发现。</t>
  </si>
  <si>
    <t xml:space="preserve">包含所有发现的结果,从 FAORRES中复制或衍生得到并转为标准格式或标准单位。FASTRESC应以字符形式存储所有结果或发现;如果结果是数值,则也必需以数字格式存储在FASTRESN中。例如,如果试验在FAORRES中有结果"NONE","NEG"和"NEGATIVE",这些结果有相同的意义;它们应以标准格式在 FASTRESC中表示为"NEGATIVE"。 </t>
  </si>
  <si>
    <t>连续型或数值型的结果或发现的标准化格式;由FASTRESC以数值型格式复制。FASTRESN应储存所有数值型的检查结果或发现。</t>
  </si>
  <si>
    <t>既往长期使用全身性皮质类固醇(&gt;10 mg/日泼尼松或当量)或其他免疫抑制;首次使用研究药物前14天内,计划使用皮质类固醇或其他免疫抑制。</t>
  </si>
  <si>
    <t>既往存在长期使用全身性皮质类固醇(&gt;10 mg/日泼尼松或当量)或其他免疫抑制药物治疗的疾病;首次使用研究药物前14天内,有计划使用皮质类固醇(&gt;10 mg/日泼尼松或当量)或其他免疫抑制药物者。允许局部使用皮质类固醇、鼻喷剂和吸入性类固醇。允许使用全身性皮质类固醇预防造影剂过敏。</t>
  </si>
  <si>
    <t>以下有任一:首次给药前6个月内急性心肌梗死、III级或IV级心力衰竭;控制不良的心血管疾病;首次给药前QTcF均值&gt;450 ms(男)或&gt;470 ms(女)。</t>
  </si>
  <si>
    <t>已知患者有精神类药物滥用、酗酒或吸毒史;既往有明确的神经或精神障碍史,包括癫痫或痴呆。</t>
  </si>
  <si>
    <t>包含所有发现的结果,由 ISORRES 中拷贝或衍生成标准化格式或标准化单位。ISSTRESC 应以字符型格式储存所有结果;如果结果是数值型的,也应以数值格式储存在 ISSTRESN 中。</t>
  </si>
  <si>
    <t>连续型或数值型的结果或发现的标准化格式;由ISSTRESC 以数值型格式复制。ISSTRESN 应储存所有的数值型检测结果或发现。</t>
  </si>
  <si>
    <t>包含所有发现的结果,由LBORRES中拷贝或衍生成标准化格式或标准化单位。LBSTRESC应以字符型格式储存所有结果或发现;如果结果是数值型的,也应以数值格式储存在 LBSTRESN中。例如:如果一个试验的结果在LBORRES中值为"NONE"、"NEG"或"NEGATIVE",它们实际代表同一个意思,可以在 LBSTRESC中表现为标准格式 "NEGATIVE"。其他例子可以参照常规假设。</t>
  </si>
  <si>
    <t xml:space="preserve">连续型或数值型的结果或发现的标准化格式;由LBSTRESC以数值型格式复制。LBSTRESN应储存所有的数值型检测结果或发现。 </t>
  </si>
  <si>
    <t>包含从MBORRES中复制或以标准格式或标准单位衍生得出的所有发现结果值。MBSTRESC应以字符型格式储存所有结果;如果结果是数值型的,也应以数值格式储存在MBSTRESN中。例如:一个MBORRES测试结果为 "+3 MODERATE","MOD", and "MODERATE",这些有效结果是相同的意思,他们在MBSTRESC中应该用标准的格式为"MODERATE"。</t>
  </si>
  <si>
    <t>连续型或数值型的结果或发现的标准化格式;由MBSTRESC以数值型格式复制。MBSTRESN应储存所有的数值型的检查结果或发现。</t>
  </si>
  <si>
    <t>包含从 MIORRES 中复制或以标准格式或标准单位衍生得出的所有发现结果值。MISTRESC 应以字符型格式储存所有结果;如果结果是数值型的,也应以数值格式储存在MISTRESN 中。</t>
  </si>
  <si>
    <t>连续型或数值型的结果或发现的标准化格式;由MISTRESC 以数值型格式复制。 MISTRESN 应储存所有的数值型的检查结果或发现。</t>
  </si>
  <si>
    <t>包含从MOORRES中复制或以标准格式或标准单位衍生得出的所有发现结果值。MOSTRESC应以字符型格式储存所有结果;如果结果是数值型的,也应以数值格式储存在MOSTRESN中。</t>
  </si>
  <si>
    <t xml:space="preserve">连续型或数值型的结果或发现的标准化格式;由MOSTRESC以数值型格式复制。MOSTRESN应储存所有的数值型的检查结果或发现。
</t>
  </si>
  <si>
    <t>原始接收/采集到的原微生物检测或者发现结果。例如生长情况:GROWTH INTO 3RD QUADRANT(生长到第三象限);耐受性发现:0080,0023。</t>
  </si>
  <si>
    <t>包含从 MSORRES 中复制或以标准格式或标准单位衍生得出的所有发现结果值。MSSTRESC 应以字符型格式储存所有结果;如果结果是数值型的,也应以数值格式储存在MSSTRESN 中。例如:一个 MSORRES 测试结果为"+3 MODERATE", "MOD", and "MODERATE",这些有效结果是相同的意思,他们在 MSSTRESC 中应该用标准的格式为"MODERATE"。</t>
  </si>
  <si>
    <t>连续型或数值型的结果或发现的标准化格式;由 MSSTRESC 以数值型格式复制。 MSSTRESN 应储存所有的数值型的检查结果或发现。</t>
  </si>
  <si>
    <t>连续型或数值型的结果或发现的标准化格式;由PCSTRESC以数值型格式复制。PCSTRESN应存储所有数值型检测结果或发现。</t>
  </si>
  <si>
    <t>包括所有发现的结果值,从PPORRES中复制或以标准格式或标准单位衍生而来。PPSTRESC应以字符格式储存所有结果;如果结果是数值型,则也应该以数字格式存储在PPSTRES中。</t>
  </si>
  <si>
    <t>连续型或数值型的结果或发现的标准化格式;由PPSTRESC中以数值型格式复制。PPSTRESN应储存所有的数字检测结果或发现。</t>
  </si>
  <si>
    <t>RH.PDYN
如果RH.PDYN=‘1’,那么PRPNYN=‘是’;
如果RH.PDYN=‘2’,那么PRPNYN=‘否’;
如果RH.PDYN=‘3’,那么PRPNYN=‘未知’.</t>
  </si>
  <si>
    <t>包含所有问题或子得分的发现,以标准格式或标准单位从 QSORRES中复制或衍生得出。 QSSTRESC必须以字符格式储存所有的发现;如果发现是数值型的,那么也必须以数值格式储存在QSSTRESN中。如果问题得分是从原始发现中衍生而来,则得分就是标准格式。 例: 0,1。当申办方使用代码清单来指示代码值是由申办方或SF36问卷与量表等有效方法定义的具有统计意义的标准化分数时,QSORRES将包含解码格式,QSSTRESC和 QSSTRESN可能包含标准化代码值或分数。</t>
  </si>
  <si>
    <t xml:space="preserve">连续型或数值型的结果或发现的标准化格式;由QSSTRESC以数值型格式复制。QSSTRESN应储存所有的数值型结果。
</t>
  </si>
  <si>
    <t>QSDY = (数值型 QSDTC - 数值型DM.RFSTDTC).  
注意:1. 加 1 如果计算结果大于等于0;
         2.如果日期部分缺失,则 QSDY 为 空。</t>
  </si>
  <si>
    <t xml:space="preserve">包含所有问题或子得分的发现,以标准格式或标准单位从RPORRES中复制或衍生得出。RPSTRESC必需以字符格式储存所有的发现;如果发现是数值型的,那么也必需以数值格式储存在RPSTRESN中。例如,如果测试在RPORRES中的结果为"NONE","NEG"和"NEGATIVE",并且这些结果实际上具有相同的含义;它们可以在RPSTRESC中以标准格式表示为"NEGATIVE"。
</t>
  </si>
  <si>
    <t>连续型或数值型的结果或发现的标准化格式;由RPSTRESC以数值型格式复制。RPSTRESN应该存储所有的数字测试结果或结论。</t>
  </si>
  <si>
    <t>=OEA.OEACOTH, 如果RSTWK='其他';</t>
  </si>
  <si>
    <t>包含了所有发现的结果,从SCORRES复制或以标准格式或标准单位衍生得出。SCSTRESC应以字符格式储存所有结果;如果结果是数值的,那么也必需以数字格式储存在SCSTRESN中。例如:如果一项测试结果在SCORRES中为‘NONE’,‘NEG’,和‘NEGATIVE’,并且实际上这些结果具有相同的含义,则可以在SCSTRESC中以标准格式‘NEGATIVE’表示。</t>
  </si>
  <si>
    <t>连续型或数值型的结果或发现的标准化格式;由SCSTRESC 以数值型格式复制,SCSTRESN应储存所有的数值型测试结果或发现。</t>
  </si>
  <si>
    <t>=SDTM.DM.RFSTDTC的日期部分,当受试者有吃药记录;
=SDTM.DM.RFPENDTC,当受试者没有吃药记录;</t>
  </si>
  <si>
    <t>包含所有发现的结果,从SRORRES中复制或衍生得到并转为标准格式或标准单位。SRSTRESC应以字符型存储所有结果或发现;如果结果是数值,则也必需以数字格式存储在SRSTRESN中。</t>
  </si>
  <si>
    <t>连续型或数值型的结果或发现的标准化格式;由SRSTRESC中以数字格式复制而来。SRSTRESN应储存所有数值型的检查结果或发现。</t>
  </si>
  <si>
    <t>包含所有发现的结果,由TRORRES中拷贝或衍生成标准化格式或标准化单位。TRSTRESC存储所有字符型的结果或发现;如果结果是数字,要同时在TRSTRESN中用数值格式记录结果。</t>
  </si>
  <si>
    <t>[TL]: TL.TLC;
[NTL]: NTL.NTLC;
[NL]: NL.NLC;
注:
如果RAWDATA=‘01’,则='W7';
如果RAWDATA=‘02’,则='W13';
如果RAWDATA=‘03’,则='W22';
如果RAWDATA=‘04’,则='W31';
如果RAWDATA=‘05’,则='W40';
如果RAWDATA=‘06’,则='W49';
如果RAWDATA=‘07’,则='W58';
如果RAWDATA=‘08’,则='W67';
如果RAWDATA=‘09’,则='W76';
如果RAWDATA=‘10’,则='W85';
如果RAWDATA=‘11’,则='W94';
如果RAWDATA=‘12’,则='治疗结束';
如果RAWDATA=‘13’,则='计划外访视';
如果RAWDATA=‘14’,则='随访';
如果RAWDATA=‘99’,则='其他';</t>
  </si>
  <si>
    <t>[TL]: TL.TLCOTH, 如果对应的TRTWK='其他';
[NTL]: NTL.NTLCOTH, 如果对应的TRTWK='其他';
[NL]: NL.NLCOTH, 如果对应的TRTWK='其他';</t>
  </si>
  <si>
    <t>[TL_DE]: TL_DE.TLFNO;</t>
  </si>
  <si>
    <t>用'T'去连接TLB_DE.TLBSPID的两位数格式;(e.g., T01)</t>
  </si>
  <si>
    <t>用'NT'去连接NTLB_DE.NTLBSPID的两位数格式;(e.g., NT01)</t>
  </si>
  <si>
    <t>用'T'去连接TL_DE.TLSPID的两位数格式;(e.g., T01)</t>
  </si>
  <si>
    <t>用'NT'去连接NTL_DE.NTLSPID的两位数格式;(e.g., NT01)</t>
  </si>
  <si>
    <t>用'NEW'去连接NL_DE.NLSPID的两位数格式;(e.g., NEW01)</t>
  </si>
  <si>
    <t>通过 "-" 连接 STUDYID, SITEID, SUBJID。(例:QL1706-101-01-01001).
注意:(RAW.TL和RAW.TL_DE), (RAW.NTL和RAW.NTL_DE), (RAW.NL和RAW.NL_DE)通过变量SUBJID, VISIT合并;</t>
  </si>
  <si>
    <t>[TLB_DE]: TLB_DE.TLBSPID的两位数格式;
[NTLB_DE]: NTLB_DE.NTLBSPID的两位数格式;
[TL_DE]: TL_DE.TLSPID的两位数格式;
[NTL_DE]: NTL_DE.NTLSPID的两位数格式;
[NL_DE]: NL_DE.NLSPID的两位数格式;</t>
  </si>
  <si>
    <t>[TLB_DE]: 用'T'去连接TLB_DE.TLBSPID的两位数格式;(e.g., T01)
[NTLB_DE]: 用'NT'去连接NTLB_DE.NTLBSPID的两位数格式;(e.g., NT01)
[TL_DE]: 用'T'去连接TL_DE.TLSPID的两位数格式;(e.g., T01)
[NTL_DE]: 用'NT'去连接NTL_DE.NTLSPID的两位数格式;(e.g., NT01)
[NL_DE]: 用'NEW'去连接NL_DE.NLSPID的两位数格式;(e.g., NEW01)</t>
  </si>
  <si>
    <t>[TLB_DE, TL_DE]: ='靶病灶';
[NTLB_DE, NTL_DE]: ='非靶病灶';
[NL_DE]: ='新病灶';</t>
  </si>
  <si>
    <t>[TLB_DE]: TLB_DE.TLBLOC;
[NTLB_DE]: NTLB_DE.NTLBLOC;
[NL_DE]: NL_DE.NLLOC;
注:
如果RAWDATA='01',则='鼻咽部';
如果RAWDATA='02',则='食管';
如果RAWDATA='03',则='胃';
如果RAWDATA='04',则='小肠';
如果RAWDATA='05',则='结直肠';
如果RAWDATA='06',则='肺';
如果RAWDATA='07',则='胰腺';
如果RAWDATA='08',则='乳腺';
如果RAWDATA='09',则='卵巢';
如果RAWDATA='10',则='睾丸';
如果RAWDATA='11',则='脑';
如果RAWDATA='12',则='肝';
如果RAWDATA='13',则='胆囊';
如果RAWDATA='14',则='皮肤';
如果RAWDATA='15',则='淋巴结、淋巴组织';
如果RAWDATA='99',则='其他';</t>
  </si>
  <si>
    <t>用来表明被标识肿瘤的解剖学位置。例如:肝脏;注意:当解剖学位置被分解,数据以不同的片段被采集,数据需要通过整合才能提供全部的位置信息时(例如偏侧性/方向性/分布),额外的解剖学部位修饰语应该被使用。见假设 3。</t>
  </si>
  <si>
    <t>[TLB_DE]: TLB_DE.TLBMET;
[NTLB_DE]: NTLB_DE.NTLBMET;
[TL_DE]: TL_DE.TLMET;
[NTL_DE]: NTL_DE.NTLMET;
[NL_DE]: NL_DE.NLMET;
注:
如果RAWDATA='1',则='CT';
如果RAWDATA='2',则='增强CT';
如果RAWDATA='3',则='MRI';
如果RAWDATA='4',则='增强MRI';
如果RAWDATA='5',则='骨扫描';
如果RAWDATA='6',则='体格检查';
如果RAWDATA='99',则='其他';</t>
  </si>
  <si>
    <t>[TLB_DE]: ISO 8601(TLB_DE.TLBDAT);
[NTLB_DE]: ISO 8601(NTLB_DE.NTLBDAT);
[TL_DE]: ISO 8601(TL_DE.TLDAT);
[NTL_DE]: ISO 8601(NTL_DE.NTLDAT);
[NL_DE]: ISO 8601(NL_DE.NLDAT);</t>
  </si>
  <si>
    <t>[TLB_DE]: TLB_DE.TLBDESC;
[NTLB_DE]: NTLB_DE.NTLBDESC;
[TL_DE]: TL_DE.TLDESC;
[NTL_DE]: NTL_DE.NTLDESC;
[NL_DE]: NL_DE.NLDESC;</t>
  </si>
  <si>
    <t>[TLB_DE]: TLB_DE.METOTH, 如果对应的TUMETHOD='其他';
[NTLB_DE]: NTLB_DE.METNOTH, 如果对应的TUMETHOD='其他';
[TL_DE]: TL_DE.METOTH, 如果对应的TUMETHOD='其他';
[NTL_DE]: NTL_DE.METNOTH, 如果对应的TUMETHOD='其他';
[NL_DE]: NL_DE.METOTH, 如果对应的TUMETHOD='其他';</t>
  </si>
  <si>
    <t>[TL]: TL.TLCOTH, 如果对应的TUTWK='其他';
[NTL]: NTL.NTLCOTH, 如果对应的TUTWK='其他';
[NL]: NL.NLCOTH, 如果对应的TUTWK='其他';</t>
  </si>
  <si>
    <t>标准格式或标准单位的结果值,包含了所有从VSORRES复制或以标准格式或标准单位衍生得出的结果。VSSTRESC应以字符格式储存所有结果或发现;如果结果是数值型的,那么应以数字格式同时储存在VSSTRESN中。例如:如果化验结果在VSORRES是'NONE', 'NEG', 和'NEGATIVE',实际上他们的含义相同,可以用标准格式"NEGATIVE"记录在VSSTRESC中。</t>
  </si>
  <si>
    <t>连续型或数值型的结果或发现的标准化格式;由VSSTRESC以数值型格式复制,VSSTRESN应该存储所有数值型的化验结果或发现。</t>
  </si>
  <si>
    <t>如果记录来自VS1_DE,VSDESC=VS1_DE.VS1DESC;
如果记录来自VS1_OTH,VSDESC=VS1-OTH.VS1ODESC;
如果记录来自VS2,VSDESC=VS2.VS2DESC。</t>
  </si>
  <si>
    <t>这是一个严重事件吗?</t>
  </si>
  <si>
    <t>严重事件是否涉及先天性异常或出生缺陷?</t>
  </si>
  <si>
    <t>严重事件是否引起了永久或严重的残疾/伤残?</t>
  </si>
  <si>
    <t>严重事件是否引起了死亡?</t>
  </si>
  <si>
    <t>严重事件是否需要或延长入院时间?</t>
  </si>
  <si>
    <t>严重事件危及生命吗?</t>
  </si>
  <si>
    <t>严重事件的发生为药物过量引起?</t>
  </si>
  <si>
    <t>是否适用于严重性的其他类别?</t>
  </si>
  <si>
    <t>是否由于发生了事件而给予了另一种治疗?</t>
  </si>
  <si>
    <t>入选/排除标准问题的原始回答。是否满足入选或排除标准?</t>
  </si>
  <si>
    <t xml:space="preserve">关于QSTEST问题的评估时间间隔,以ISO 8601字符型格式表示。例:"-P2Y"代表问题"你在过去两年中有发作过吗?"中的2年时间区间。
</t>
  </si>
  <si>
    <t>STUDYID, USUBJID, DSSTDTC, DSDECOD</t>
    <phoneticPr fontId="4" type="noConversion"/>
  </si>
  <si>
    <t>STUDYID, USUBJID, VISITNUM</t>
    <phoneticPr fontId="4" type="noConversion"/>
  </si>
  <si>
    <t>1. 表明数值与 LBORNRLO及 LBORNRHI,LBSTNRLO 和 LBSTNRHI,或LBSTNRC定义的正常范围相比的情况。 例如:正常、异常、高、低。 2. 申办者应该在元数据(define.xml文件中的注释列)中指定 LBNRIND是原始单位还是标准单位的正常范围和结果。 3. 不应用来指示临床显著性。</t>
    <phoneticPr fontId="5" type="noConversion"/>
  </si>
  <si>
    <t>1. LBTEST的字典衍生的LOINC代码。 2. 申办者应该提供字典的名称和版本,用于利用define.xml外部编码列表的属性来匹配术语。</t>
    <phoneticPr fontId="5" type="noConversion"/>
  </si>
  <si>
    <t>VS</t>
    <phoneticPr fontId="5" type="noConversion"/>
  </si>
  <si>
    <t>VSRESU</t>
    <phoneticPr fontId="5" type="noConversion"/>
  </si>
  <si>
    <t>C25613</t>
  </si>
  <si>
    <t>C66770</t>
  </si>
  <si>
    <t>C147129</t>
  </si>
  <si>
    <t>C48155</t>
  </si>
  <si>
    <t>C42545</t>
  </si>
  <si>
    <t>C42537</t>
  </si>
  <si>
    <t>C139135</t>
  </si>
  <si>
    <t>C28252</t>
  </si>
  <si>
    <t>C42569</t>
  </si>
  <si>
    <t>C127805</t>
  </si>
  <si>
    <t>C28251</t>
  </si>
  <si>
    <t>C49670</t>
  </si>
  <si>
    <t>C42547</t>
  </si>
  <si>
    <t>C44256</t>
  </si>
  <si>
    <t>C42549</t>
  </si>
  <si>
    <t>生命体征结果单位</t>
  </si>
  <si>
    <t>%</t>
  </si>
  <si>
    <t>cmHg</t>
  </si>
  <si>
    <t>g</t>
  </si>
  <si>
    <t>Hz</t>
  </si>
  <si>
    <t>kg</t>
  </si>
  <si>
    <t>m2</t>
  </si>
  <si>
    <t>MET</t>
  </si>
  <si>
    <t>mm</t>
  </si>
  <si>
    <t>mmHg</t>
  </si>
  <si>
    <t>Pa</t>
  </si>
  <si>
    <t>Watt</t>
  </si>
  <si>
    <t>千卡/日</t>
  </si>
  <si>
    <t>比</t>
  </si>
  <si>
    <t>mmHg</t>
    <phoneticPr fontId="5" type="noConversion"/>
  </si>
  <si>
    <t>次/分</t>
  </si>
  <si>
    <t>次/分</t>
    <phoneticPr fontId="5" type="noConversion"/>
  </si>
  <si>
    <t>℃</t>
  </si>
  <si>
    <t>C</t>
  </si>
  <si>
    <t>C49673</t>
  </si>
  <si>
    <t>C49674</t>
  </si>
  <si>
    <t>C42559</t>
  </si>
  <si>
    <t>C66771</t>
  </si>
  <si>
    <t>C66772</t>
  </si>
  <si>
    <t>C66773</t>
  </si>
  <si>
    <t>cm</t>
  </si>
  <si>
    <t>in</t>
  </si>
  <si>
    <t>kg/m2</t>
  </si>
  <si>
    <t>C49668</t>
  </si>
  <si>
    <t>C44277</t>
  </si>
  <si>
    <t>C48500</t>
  </si>
  <si>
    <t>C49671</t>
  </si>
  <si>
    <t>C48531</t>
  </si>
  <si>
    <t>百分比</t>
  </si>
  <si>
    <t>心跳次数/分钟</t>
  </si>
  <si>
    <t>呼吸次数/分钟</t>
  </si>
  <si>
    <t>摄氏度</t>
  </si>
  <si>
    <t>厘米</t>
  </si>
  <si>
    <t>厘米汞柱</t>
  </si>
  <si>
    <t>华氏度</t>
  </si>
  <si>
    <t>克</t>
  </si>
  <si>
    <t>每秒周期数; 赫兹; 周期/秒</t>
  </si>
  <si>
    <t>英寸</t>
  </si>
  <si>
    <t>开氏度</t>
  </si>
  <si>
    <t>千克</t>
  </si>
  <si>
    <t>千克/平方米</t>
  </si>
  <si>
    <t>磅</t>
  </si>
  <si>
    <t>平方米</t>
  </si>
  <si>
    <t>代谢当量</t>
  </si>
  <si>
    <t>毫米</t>
  </si>
  <si>
    <t>毫米汞柱</t>
  </si>
  <si>
    <t>帕斯卡</t>
  </si>
  <si>
    <t>Ratio</t>
    <phoneticPr fontId="5" type="noConversion"/>
  </si>
  <si>
    <t>C66774</t>
  </si>
  <si>
    <t>C66775</t>
  </si>
  <si>
    <t>C66741</t>
  </si>
  <si>
    <t>C16358</t>
  </si>
  <si>
    <t>C25157</t>
  </si>
  <si>
    <t>C25299</t>
  </si>
  <si>
    <t>C25347</t>
  </si>
  <si>
    <t>C49677</t>
  </si>
  <si>
    <t>C49676</t>
  </si>
  <si>
    <t>C49678</t>
  </si>
  <si>
    <t>C25298</t>
  </si>
  <si>
    <t>C25206</t>
  </si>
  <si>
    <t>C25208</t>
  </si>
  <si>
    <t>BSA</t>
  </si>
  <si>
    <t>DIABP</t>
  </si>
  <si>
    <t>HR</t>
  </si>
  <si>
    <t>PULSE</t>
  </si>
  <si>
    <t>RESP</t>
  </si>
  <si>
    <t>SYSBP</t>
  </si>
  <si>
    <t>TEMP</t>
  </si>
  <si>
    <t>VSTESTCD</t>
    <phoneticPr fontId="5" type="noConversion"/>
  </si>
  <si>
    <t>VSTEST</t>
    <phoneticPr fontId="5" type="noConversion"/>
  </si>
  <si>
    <t>生命体征检查名称</t>
  </si>
  <si>
    <t>C67153</t>
    <phoneticPr fontId="5" type="noConversion"/>
  </si>
  <si>
    <t>BMI</t>
    <phoneticPr fontId="5" type="noConversion"/>
  </si>
  <si>
    <t>呼吸</t>
    <phoneticPr fontId="5" type="noConversion"/>
  </si>
  <si>
    <t>脉搏</t>
    <phoneticPr fontId="5" type="noConversion"/>
  </si>
  <si>
    <r>
      <rPr>
        <sz val="10"/>
        <color indexed="8"/>
        <rFont val="宋体"/>
        <family val="3"/>
        <charset val="134"/>
        <scheme val="minor"/>
      </rPr>
      <t>皮内</t>
    </r>
  </si>
  <si>
    <r>
      <rPr>
        <sz val="10"/>
        <color indexed="8"/>
        <rFont val="宋体"/>
        <family val="3"/>
        <charset val="134"/>
        <scheme val="minor"/>
      </rPr>
      <t>病灶内</t>
    </r>
  </si>
  <si>
    <r>
      <rPr>
        <sz val="10"/>
        <color indexed="8"/>
        <rFont val="宋体"/>
        <family val="3"/>
        <charset val="134"/>
        <scheme val="minor"/>
      </rPr>
      <t>肌内</t>
    </r>
    <phoneticPr fontId="5" type="noConversion"/>
  </si>
  <si>
    <r>
      <rPr>
        <sz val="10"/>
        <color indexed="8"/>
        <rFont val="宋体"/>
        <family val="3"/>
        <charset val="134"/>
        <scheme val="minor"/>
      </rPr>
      <t>静脉</t>
    </r>
    <phoneticPr fontId="5" type="noConversion"/>
  </si>
  <si>
    <r>
      <rPr>
        <sz val="10"/>
        <color indexed="8"/>
        <rFont val="宋体"/>
        <family val="3"/>
        <charset val="134"/>
        <scheme val="minor"/>
      </rPr>
      <t>鼻腔</t>
    </r>
  </si>
  <si>
    <t>鼻腔给药途径</t>
  </si>
  <si>
    <r>
      <rPr>
        <sz val="10"/>
        <color indexed="8"/>
        <rFont val="宋体"/>
        <family val="3"/>
        <charset val="134"/>
        <scheme val="minor"/>
      </rPr>
      <t>口服</t>
    </r>
    <phoneticPr fontId="5" type="noConversion"/>
  </si>
  <si>
    <t>口服给药途径; PO</t>
    <phoneticPr fontId="5" type="noConversion"/>
  </si>
  <si>
    <r>
      <rPr>
        <sz val="10"/>
        <color indexed="8"/>
        <rFont val="宋体"/>
        <family val="3"/>
        <charset val="134"/>
        <scheme val="minor"/>
      </rPr>
      <t>皮下</t>
    </r>
  </si>
  <si>
    <t>SC; 皮下给药途径</t>
    <phoneticPr fontId="5" type="noConversion"/>
  </si>
  <si>
    <r>
      <rPr>
        <sz val="10"/>
        <color indexed="8"/>
        <rFont val="宋体"/>
        <family val="3"/>
        <charset val="134"/>
        <scheme val="minor"/>
      </rPr>
      <t>舌下</t>
    </r>
  </si>
  <si>
    <t>局部的</t>
  </si>
  <si>
    <r>
      <rPr>
        <sz val="10"/>
        <color indexed="8"/>
        <rFont val="宋体"/>
        <family val="3"/>
        <charset val="134"/>
        <scheme val="minor"/>
      </rPr>
      <t>透皮</t>
    </r>
    <phoneticPr fontId="5" type="noConversion"/>
  </si>
  <si>
    <r>
      <rPr>
        <sz val="10"/>
        <color indexed="8"/>
        <rFont val="宋体"/>
        <family val="3"/>
        <charset val="134"/>
        <scheme val="minor"/>
      </rPr>
      <t>不良事件</t>
    </r>
  </si>
  <si>
    <r>
      <rPr>
        <sz val="10"/>
        <color indexed="8"/>
        <rFont val="宋体"/>
        <family val="3"/>
        <charset val="134"/>
        <scheme val="minor"/>
      </rPr>
      <t>完成</t>
    </r>
  </si>
  <si>
    <t>死亡</t>
  </si>
  <si>
    <r>
      <rPr>
        <sz val="10"/>
        <color indexed="8"/>
        <rFont val="宋体"/>
        <family val="3"/>
        <charset val="134"/>
        <scheme val="minor"/>
      </rPr>
      <t>疾病复发</t>
    </r>
  </si>
  <si>
    <r>
      <rPr>
        <sz val="10"/>
        <color indexed="8"/>
        <rFont val="宋体"/>
        <family val="3"/>
        <charset val="134"/>
        <scheme val="minor"/>
      </rPr>
      <t>不满足继续标准</t>
    </r>
  </si>
  <si>
    <r>
      <rPr>
        <sz val="10"/>
        <color indexed="8"/>
        <rFont val="宋体"/>
        <family val="3"/>
        <charset val="134"/>
        <scheme val="minor"/>
      </rPr>
      <t>不满足随机化标准</t>
    </r>
  </si>
  <si>
    <r>
      <rPr>
        <sz val="10"/>
        <color indexed="8"/>
        <rFont val="宋体"/>
        <family val="3"/>
        <charset val="134"/>
        <scheme val="minor"/>
      </rPr>
      <t>缺乏疗效</t>
    </r>
  </si>
  <si>
    <r>
      <rPr>
        <sz val="10"/>
        <color indexed="8"/>
        <rFont val="宋体"/>
        <family val="3"/>
        <charset val="134"/>
        <scheme val="minor"/>
      </rPr>
      <t>失访</t>
    </r>
  </si>
  <si>
    <t>失访</t>
  </si>
  <si>
    <r>
      <rPr>
        <sz val="10"/>
        <color indexed="8"/>
        <rFont val="宋体"/>
        <family val="3"/>
        <charset val="134"/>
        <scheme val="minor"/>
      </rPr>
      <t>非研究设备不依从</t>
    </r>
  </si>
  <si>
    <r>
      <rPr>
        <sz val="10"/>
        <color indexed="8"/>
        <rFont val="宋体"/>
        <family val="3"/>
        <charset val="134"/>
        <scheme val="minor"/>
      </rPr>
      <t>研究设备不依从</t>
    </r>
  </si>
  <si>
    <r>
      <rPr>
        <sz val="10"/>
        <color indexed="8"/>
        <rFont val="宋体"/>
        <family val="3"/>
        <charset val="134"/>
        <scheme val="minor"/>
      </rPr>
      <t>研究用药不依从</t>
    </r>
  </si>
  <si>
    <r>
      <rPr>
        <sz val="10"/>
        <color indexed="8"/>
        <rFont val="宋体"/>
        <family val="3"/>
        <charset val="134"/>
        <scheme val="minor"/>
      </rPr>
      <t>其他</t>
    </r>
  </si>
  <si>
    <r>
      <rPr>
        <sz val="10"/>
        <color indexed="8"/>
        <rFont val="宋体"/>
        <family val="3"/>
        <charset val="134"/>
        <scheme val="minor"/>
      </rPr>
      <t>医生决定</t>
    </r>
  </si>
  <si>
    <r>
      <rPr>
        <sz val="10"/>
        <color indexed="8"/>
        <rFont val="宋体"/>
        <family val="3"/>
        <charset val="134"/>
        <scheme val="minor"/>
      </rPr>
      <t>妊娠</t>
    </r>
  </si>
  <si>
    <r>
      <rPr>
        <sz val="10"/>
        <color indexed="8"/>
        <rFont val="宋体"/>
        <family val="3"/>
        <charset val="134"/>
        <scheme val="minor"/>
      </rPr>
      <t>疾病进展</t>
    </r>
  </si>
  <si>
    <r>
      <rPr>
        <sz val="10"/>
        <color indexed="8"/>
        <rFont val="宋体"/>
        <family val="3"/>
        <charset val="134"/>
        <scheme val="minor"/>
      </rPr>
      <t>方案偏离</t>
    </r>
  </si>
  <si>
    <r>
      <rPr>
        <sz val="10"/>
        <color indexed="8"/>
        <rFont val="宋体"/>
        <family val="3"/>
        <charset val="134"/>
        <scheme val="minor"/>
      </rPr>
      <t>方案违背</t>
    </r>
  </si>
  <si>
    <r>
      <rPr>
        <sz val="10"/>
        <color indexed="8"/>
        <rFont val="宋体"/>
        <family val="3"/>
        <charset val="134"/>
        <scheme val="minor"/>
      </rPr>
      <t>符合方案规定的退出标准</t>
    </r>
  </si>
  <si>
    <r>
      <rPr>
        <sz val="10"/>
        <color indexed="8"/>
        <rFont val="宋体"/>
        <family val="3"/>
        <charset val="134"/>
        <scheme val="minor"/>
      </rPr>
      <t>误随机</t>
    </r>
  </si>
  <si>
    <r>
      <rPr>
        <sz val="10"/>
        <color indexed="8"/>
        <rFont val="宋体"/>
        <family val="3"/>
        <charset val="134"/>
        <scheme val="minor"/>
      </rPr>
      <t>误随机已给药</t>
    </r>
  </si>
  <si>
    <r>
      <rPr>
        <sz val="10"/>
        <color indexed="8"/>
        <rFont val="宋体"/>
        <family val="3"/>
        <charset val="134"/>
        <scheme val="minor"/>
      </rPr>
      <t>误随机未给药</t>
    </r>
  </si>
  <si>
    <r>
      <rPr>
        <sz val="10"/>
        <color indexed="8"/>
        <rFont val="宋体"/>
        <family val="3"/>
        <charset val="134"/>
        <scheme val="minor"/>
      </rPr>
      <t>痊愈</t>
    </r>
  </si>
  <si>
    <r>
      <rPr>
        <sz val="10"/>
        <color indexed="8"/>
        <rFont val="宋体"/>
        <family val="3"/>
        <charset val="134"/>
        <scheme val="minor"/>
      </rPr>
      <t>筛选失败</t>
    </r>
  </si>
  <si>
    <r>
      <rPr>
        <sz val="10"/>
        <color indexed="8"/>
        <rFont val="宋体"/>
        <family val="3"/>
        <charset val="134"/>
        <scheme val="minor"/>
      </rPr>
      <t>申办方决定关闭中心</t>
    </r>
  </si>
  <si>
    <r>
      <rPr>
        <sz val="10"/>
        <color indexed="8"/>
        <rFont val="宋体"/>
        <family val="3"/>
        <charset val="134"/>
        <scheme val="minor"/>
      </rPr>
      <t>申办方决定终止研究</t>
    </r>
  </si>
  <si>
    <r>
      <rPr>
        <sz val="10"/>
        <color indexed="8"/>
        <rFont val="宋体"/>
        <family val="3"/>
        <charset val="134"/>
        <scheme val="minor"/>
      </rPr>
      <t>技术问题</t>
    </r>
  </si>
  <si>
    <r>
      <rPr>
        <sz val="10"/>
        <color indexed="8"/>
        <rFont val="宋体"/>
        <family val="3"/>
        <charset val="134"/>
        <scheme val="minor"/>
      </rPr>
      <t>父母/监护人决定退出</t>
    </r>
  </si>
  <si>
    <r>
      <rPr>
        <sz val="10"/>
        <color indexed="8"/>
        <rFont val="宋体"/>
        <family val="3"/>
        <charset val="134"/>
        <scheme val="minor"/>
      </rPr>
      <t>受试者主动退出</t>
    </r>
  </si>
  <si>
    <r>
      <rPr>
        <sz val="10"/>
        <color indexed="8"/>
        <rFont val="宋体"/>
        <family val="3"/>
        <charset val="134"/>
        <scheme val="minor"/>
      </rPr>
      <t>其他事件</t>
    </r>
  </si>
  <si>
    <r>
      <rPr>
        <sz val="10"/>
        <color indexed="8"/>
        <rFont val="宋体"/>
        <family val="3"/>
        <charset val="134"/>
        <scheme val="minor"/>
      </rPr>
      <t>方案里程碑</t>
    </r>
  </si>
  <si>
    <r>
      <rPr>
        <sz val="10"/>
        <color indexed="8"/>
        <rFont val="宋体"/>
        <family val="3"/>
        <charset val="134"/>
        <scheme val="minor"/>
      </rPr>
      <t>卧位</t>
    </r>
  </si>
  <si>
    <r>
      <rPr>
        <sz val="10"/>
        <color indexed="8"/>
        <rFont val="宋体"/>
        <family val="3"/>
        <charset val="134"/>
        <scheme val="minor"/>
      </rPr>
      <t>侧卧位</t>
    </r>
  </si>
  <si>
    <r>
      <rPr>
        <sz val="10"/>
        <color indexed="8"/>
        <rFont val="宋体"/>
        <family val="3"/>
        <charset val="134"/>
        <scheme val="minor"/>
      </rPr>
      <t>左侧卧位</t>
    </r>
  </si>
  <si>
    <r>
      <rPr>
        <sz val="10"/>
        <color indexed="8"/>
        <rFont val="宋体"/>
        <family val="3"/>
        <charset val="134"/>
        <scheme val="minor"/>
      </rPr>
      <t>俯卧位</t>
    </r>
  </si>
  <si>
    <r>
      <rPr>
        <sz val="10"/>
        <color indexed="8"/>
        <rFont val="宋体"/>
        <family val="3"/>
        <charset val="134"/>
        <scheme val="minor"/>
      </rPr>
      <t>右侧卧位</t>
    </r>
  </si>
  <si>
    <r>
      <rPr>
        <sz val="10"/>
        <color indexed="8"/>
        <rFont val="宋体"/>
        <family val="3"/>
        <charset val="134"/>
        <scheme val="minor"/>
      </rPr>
      <t>坐位</t>
    </r>
  </si>
  <si>
    <r>
      <rPr>
        <sz val="10"/>
        <color indexed="8"/>
        <rFont val="宋体"/>
        <family val="3"/>
        <charset val="134"/>
        <scheme val="minor"/>
      </rPr>
      <t>坐位双腿下垂</t>
    </r>
    <phoneticPr fontId="5" type="noConversion"/>
  </si>
  <si>
    <r>
      <rPr>
        <sz val="10"/>
        <color indexed="8"/>
        <rFont val="宋体"/>
        <family val="3"/>
        <charset val="134"/>
        <scheme val="minor"/>
      </rPr>
      <t>立位</t>
    </r>
  </si>
  <si>
    <t>直立位; 立位</t>
    <phoneticPr fontId="5" type="noConversion"/>
  </si>
  <si>
    <r>
      <rPr>
        <sz val="10"/>
        <color indexed="8"/>
        <rFont val="宋体"/>
        <family val="3"/>
        <charset val="134"/>
        <scheme val="minor"/>
      </rPr>
      <t>仰卧位</t>
    </r>
  </si>
  <si>
    <r>
      <rPr>
        <sz val="10"/>
        <color indexed="8"/>
        <rFont val="宋体"/>
        <family val="3"/>
        <charset val="134"/>
        <scheme val="minor"/>
      </rPr>
      <t>自主体位</t>
    </r>
  </si>
  <si>
    <t>心电图平均心率</t>
  </si>
  <si>
    <t>结果说明</t>
    <phoneticPr fontId="5" type="noConversion"/>
  </si>
  <si>
    <r>
      <rPr>
        <sz val="10"/>
        <color indexed="8"/>
        <rFont val="宋体"/>
        <family val="3"/>
        <charset val="134"/>
        <scheme val="minor"/>
      </rPr>
      <t>心电图平均心率</t>
    </r>
    <phoneticPr fontId="5" type="noConversion"/>
  </si>
  <si>
    <r>
      <rPr>
        <sz val="10"/>
        <color indexed="8"/>
        <rFont val="宋体"/>
        <family val="3"/>
        <charset val="134"/>
        <scheme val="minor"/>
      </rPr>
      <t>结果说明</t>
    </r>
    <phoneticPr fontId="5" type="noConversion"/>
  </si>
  <si>
    <t>生命体征检查代码</t>
  </si>
  <si>
    <r>
      <rPr>
        <sz val="10"/>
        <color indexed="8"/>
        <rFont val="宋体"/>
        <family val="3"/>
        <charset val="134"/>
        <scheme val="minor"/>
      </rPr>
      <t>体重指数</t>
    </r>
  </si>
  <si>
    <r>
      <rPr>
        <sz val="10"/>
        <color indexed="8"/>
        <rFont val="宋体"/>
        <family val="3"/>
        <charset val="134"/>
        <scheme val="minor"/>
      </rPr>
      <t>体表面积</t>
    </r>
  </si>
  <si>
    <r>
      <rPr>
        <sz val="10"/>
        <color indexed="8"/>
        <rFont val="宋体"/>
        <family val="3"/>
        <charset val="134"/>
        <scheme val="minor"/>
      </rPr>
      <t>舒张压</t>
    </r>
  </si>
  <si>
    <r>
      <rPr>
        <sz val="10"/>
        <color indexed="8"/>
        <rFont val="宋体"/>
        <family val="3"/>
        <charset val="134"/>
        <scheme val="minor"/>
      </rPr>
      <t>身高</t>
    </r>
  </si>
  <si>
    <r>
      <rPr>
        <sz val="10"/>
        <color indexed="8"/>
        <rFont val="宋体"/>
        <family val="3"/>
        <charset val="134"/>
        <scheme val="minor"/>
      </rPr>
      <t>心率</t>
    </r>
  </si>
  <si>
    <r>
      <rPr>
        <sz val="10"/>
        <color indexed="8"/>
        <rFont val="宋体"/>
        <family val="3"/>
        <charset val="134"/>
        <scheme val="minor"/>
      </rPr>
      <t>脉率</t>
    </r>
  </si>
  <si>
    <r>
      <rPr>
        <sz val="10"/>
        <color indexed="8"/>
        <rFont val="宋体"/>
        <family val="3"/>
        <charset val="134"/>
        <scheme val="minor"/>
      </rPr>
      <t>呼吸频率</t>
    </r>
  </si>
  <si>
    <r>
      <rPr>
        <sz val="10"/>
        <color indexed="8"/>
        <rFont val="宋体"/>
        <family val="3"/>
        <charset val="134"/>
        <scheme val="minor"/>
      </rPr>
      <t>收缩压</t>
    </r>
  </si>
  <si>
    <r>
      <rPr>
        <sz val="10"/>
        <color indexed="8"/>
        <rFont val="宋体"/>
        <family val="3"/>
        <charset val="134"/>
        <scheme val="minor"/>
      </rPr>
      <t>体温; 温度</t>
    </r>
    <phoneticPr fontId="5" type="noConversion"/>
  </si>
  <si>
    <r>
      <rPr>
        <sz val="10"/>
        <color indexed="8"/>
        <rFont val="宋体"/>
        <family val="3"/>
        <charset val="134"/>
        <scheme val="minor"/>
      </rPr>
      <t>体重</t>
    </r>
  </si>
  <si>
    <t>体表面积</t>
    <phoneticPr fontId="5" type="noConversion"/>
  </si>
  <si>
    <t>舒张压</t>
    <phoneticPr fontId="5" type="noConversion"/>
  </si>
  <si>
    <t>身高</t>
    <phoneticPr fontId="5" type="noConversion"/>
  </si>
  <si>
    <t>脉率</t>
    <phoneticPr fontId="5" type="noConversion"/>
  </si>
  <si>
    <t>收缩压</t>
    <phoneticPr fontId="5" type="noConversion"/>
  </si>
  <si>
    <r>
      <rPr>
        <sz val="10"/>
        <color indexed="8"/>
        <rFont val="宋体"/>
        <family val="3"/>
        <charset val="134"/>
        <scheme val="minor"/>
      </rPr>
      <t>体温</t>
    </r>
  </si>
  <si>
    <t>体温</t>
    <phoneticPr fontId="5" type="noConversion"/>
  </si>
  <si>
    <t>体重</t>
    <phoneticPr fontId="5" type="noConversion"/>
  </si>
  <si>
    <r>
      <rPr>
        <sz val="10"/>
        <rFont val="宋体"/>
        <family val="3"/>
        <charset val="134"/>
        <scheme val="minor"/>
      </rPr>
      <t>每7日</t>
    </r>
    <phoneticPr fontId="5" type="noConversion"/>
  </si>
  <si>
    <r>
      <rPr>
        <sz val="10"/>
        <color indexed="8"/>
        <rFont val="宋体"/>
        <family val="3"/>
        <charset val="134"/>
        <scheme val="minor"/>
      </rPr>
      <t>眼内</t>
    </r>
    <phoneticPr fontId="5" type="noConversion"/>
  </si>
  <si>
    <r>
      <rPr>
        <sz val="10"/>
        <color indexed="8"/>
        <rFont val="宋体"/>
        <family val="3"/>
        <charset val="134"/>
        <scheme val="minor"/>
      </rPr>
      <t>满足合格标准但研究不需要</t>
    </r>
    <phoneticPr fontId="5" type="noConversion"/>
  </si>
  <si>
    <r>
      <rPr>
        <sz val="10"/>
        <color indexed="8"/>
        <rFont val="宋体"/>
        <family val="3"/>
        <charset val="134"/>
        <scheme val="minor"/>
      </rPr>
      <t>半卧位</t>
    </r>
    <phoneticPr fontId="5" type="noConversion"/>
  </si>
  <si>
    <r>
      <rPr>
        <sz val="10"/>
        <color indexed="8"/>
        <rFont val="宋体"/>
        <family val="3"/>
        <charset val="134"/>
        <scheme val="minor"/>
      </rPr>
      <t>悬吊</t>
    </r>
    <phoneticPr fontId="5" type="noConversion"/>
  </si>
  <si>
    <t>STUDYID, USUBJID, CMCAT, CMSCAT, CMSPID, CMTRT, CMSTDTC, CMENDTC</t>
    <phoneticPr fontId="4" type="noConversion"/>
  </si>
  <si>
    <t>STUDYID, USUBJID, AESPID, AEDECOD, AETERM, AESTDTC, AEENDTC, AETOXGR</t>
    <phoneticPr fontId="4" type="noConversion"/>
  </si>
  <si>
    <t>STUDYID, USUBJID, DATESTCD, DADTC</t>
    <phoneticPr fontId="4" type="noConversion"/>
  </si>
  <si>
    <t>STUDYID, USUBJID, PRSPID, PRCAT, PRTRT, PRSTDTC</t>
    <phoneticPr fontId="4" type="noConversion"/>
  </si>
  <si>
    <t>(2) SDTM域必须以字母顺序列出(相应的补充数据集应该在SDTM域之后立即进行)。</t>
  </si>
  <si>
    <t>(3) 一个SDTM域一个表格,即使是多个数据源。</t>
    <phoneticPr fontId="4" type="noConversion"/>
  </si>
  <si>
    <t>(1) 请根据项目的具体情况选择合适的SDTM域，并按照需要添加相应的补充数据集(SUPP--)。蓝色斜体字体可根据项目的具体信息进行修改。</t>
    <phoneticPr fontId="4" type="noConversion"/>
  </si>
  <si>
    <t xml:space="preserve"> =AE_DE.AESEV</t>
    <phoneticPr fontId="5" type="noConversion"/>
  </si>
  <si>
    <t>(6) 所有__CAT, __SCAT 和 DSDECOD变量的值都要大写。</t>
    <phoneticPr fontId="4" type="noConversion"/>
  </si>
  <si>
    <t>(7) 如果筛选失败受试者收集了DM信息则也要保留其数据。</t>
    <phoneticPr fontId="4" type="noConversion"/>
  </si>
  <si>
    <t>(5) 每个SDTM域中，请按照项目的具体需求选择合适的变量。其中，核心类别为"必需"的变量必须保留。（注：SDTMIG3.3及以后版本对于各个域均增加了EPOCH变量，可按需添加）</t>
    <phoneticPr fontId="4" type="noConversion"/>
  </si>
  <si>
    <t>可有</t>
    <phoneticPr fontId="5" type="noConversion"/>
  </si>
  <si>
    <t>eDT, 指定, 衍生, CRF，Protocol</t>
    <phoneticPr fontId="5" type="noConversion"/>
  </si>
  <si>
    <t>毒性分级</t>
    <phoneticPr fontId="5" type="noConversion"/>
  </si>
  <si>
    <t>STUDYID, RDOMAIN, USUBJID, QNAM</t>
    <phoneticPr fontId="4" type="noConversion"/>
  </si>
  <si>
    <t>STUDYID</t>
    <phoneticPr fontId="5" type="noConversion"/>
  </si>
  <si>
    <t>DOMAIN</t>
    <phoneticPr fontId="5" type="noConversion"/>
  </si>
  <si>
    <t>ARMCD</t>
    <phoneticPr fontId="5" type="noConversion"/>
  </si>
  <si>
    <t>ARM</t>
    <phoneticPr fontId="5" type="noConversion"/>
  </si>
  <si>
    <t>TAETORD</t>
    <phoneticPr fontId="5" type="noConversion"/>
  </si>
  <si>
    <t>ETCD</t>
    <phoneticPr fontId="5" type="noConversion"/>
  </si>
  <si>
    <t>ELEMENT</t>
    <phoneticPr fontId="5" type="noConversion"/>
  </si>
  <si>
    <t>TABRANCH</t>
    <phoneticPr fontId="5" type="noConversion"/>
  </si>
  <si>
    <t>TATRANS</t>
    <phoneticPr fontId="5" type="noConversion"/>
  </si>
  <si>
    <t>EPOCH</t>
    <phoneticPr fontId="5" type="noConversion"/>
  </si>
  <si>
    <t>XXXXXX-XXX</t>
    <phoneticPr fontId="73" type="noConversion"/>
  </si>
  <si>
    <t>TA</t>
    <phoneticPr fontId="73" type="noConversion"/>
  </si>
  <si>
    <t>XXXXXX</t>
    <phoneticPr fontId="73" type="noConversion"/>
  </si>
  <si>
    <t>SCRN</t>
    <phoneticPr fontId="73" type="noConversion"/>
  </si>
  <si>
    <t>筛选期</t>
    <phoneticPr fontId="73" type="noConversion"/>
  </si>
  <si>
    <t>TA</t>
    <phoneticPr fontId="73" type="noConversion"/>
  </si>
  <si>
    <t>XXXXXX</t>
    <phoneticPr fontId="73" type="noConversion"/>
  </si>
  <si>
    <t>XXXXXX</t>
    <phoneticPr fontId="73" type="noConversion"/>
  </si>
  <si>
    <t>TRT</t>
    <phoneticPr fontId="73" type="noConversion"/>
  </si>
  <si>
    <t>XXXXXX</t>
    <phoneticPr fontId="73" type="noConversion"/>
  </si>
  <si>
    <t>治疗期</t>
    <phoneticPr fontId="73" type="noConversion"/>
  </si>
  <si>
    <t>XXXXXX-XXX</t>
    <phoneticPr fontId="73" type="noConversion"/>
  </si>
  <si>
    <t>FU</t>
    <phoneticPr fontId="73" type="noConversion"/>
  </si>
  <si>
    <t>DOMAIN</t>
    <phoneticPr fontId="73" type="noConversion"/>
  </si>
  <si>
    <t>ETCD</t>
    <phoneticPr fontId="5" type="noConversion"/>
  </si>
  <si>
    <t>ELEMENT</t>
    <phoneticPr fontId="73" type="noConversion"/>
  </si>
  <si>
    <t>TESTRL</t>
    <phoneticPr fontId="73" type="noConversion"/>
  </si>
  <si>
    <t>TEDUR</t>
    <phoneticPr fontId="73" type="noConversion"/>
  </si>
  <si>
    <t>TE</t>
    <phoneticPr fontId="73" type="noConversion"/>
  </si>
  <si>
    <t>获得知情同意</t>
    <phoneticPr fontId="73" type="noConversion"/>
  </si>
  <si>
    <t>完成筛查评价以确定其是否符合研究条件，在首次用药前</t>
    <phoneticPr fontId="73" type="noConversion"/>
  </si>
  <si>
    <t>P28D</t>
    <phoneticPr fontId="73" type="noConversion"/>
  </si>
  <si>
    <t>TRT</t>
    <phoneticPr fontId="73" type="noConversion"/>
  </si>
  <si>
    <t>首次用药</t>
    <phoneticPr fontId="73" type="noConversion"/>
  </si>
  <si>
    <t>发生疾病进展（除非研究者认为有持续的临床获益）或满足其他受试者退出研究治疗标准，以先发生者为准</t>
    <phoneticPr fontId="73" type="noConversion"/>
  </si>
  <si>
    <t>FU</t>
    <phoneticPr fontId="73" type="noConversion"/>
  </si>
  <si>
    <t>随访</t>
    <phoneticPr fontId="73" type="noConversion"/>
  </si>
  <si>
    <t>治疗结束</t>
    <phoneticPr fontId="73" type="noConversion"/>
  </si>
  <si>
    <t>受试者死亡、末次使用试验用药品后12个月、研究完成/关闭，以先发生者为准</t>
    <phoneticPr fontId="73" type="noConversion"/>
  </si>
  <si>
    <t>XXXXXX-XXX</t>
    <phoneticPr fontId="73" type="noConversion"/>
  </si>
  <si>
    <t>XXXXXX</t>
  </si>
  <si>
    <t>STUDYID</t>
    <phoneticPr fontId="5" type="noConversion"/>
  </si>
  <si>
    <t>IETESTCD</t>
    <phoneticPr fontId="5" type="noConversion"/>
  </si>
  <si>
    <t>IECAT</t>
    <phoneticPr fontId="73" type="noConversion"/>
  </si>
  <si>
    <t>TIVERS</t>
    <phoneticPr fontId="73" type="noConversion"/>
  </si>
  <si>
    <t>TI</t>
    <phoneticPr fontId="5" type="noConversion"/>
  </si>
  <si>
    <t>INC01</t>
    <phoneticPr fontId="5" type="noConversion"/>
  </si>
  <si>
    <t>入选标准</t>
    <phoneticPr fontId="73" type="noConversion"/>
  </si>
  <si>
    <t>TI</t>
    <phoneticPr fontId="5" type="noConversion"/>
  </si>
  <si>
    <t>EXC01</t>
    <phoneticPr fontId="5" type="noConversion"/>
  </si>
  <si>
    <t>排除标准</t>
    <phoneticPr fontId="73" type="noConversion"/>
  </si>
  <si>
    <t>XXXXXXXXXXXXXXXXXXXXXXXXXXXXXX</t>
    <phoneticPr fontId="5" type="noConversion"/>
  </si>
  <si>
    <t>INC02</t>
    <phoneticPr fontId="5" type="noConversion"/>
  </si>
  <si>
    <t>EXC02</t>
    <phoneticPr fontId="5" type="noConversion"/>
  </si>
  <si>
    <t>…</t>
    <phoneticPr fontId="73" type="noConversion"/>
  </si>
  <si>
    <t>…</t>
    <phoneticPr fontId="5" type="noConversion"/>
  </si>
  <si>
    <t>入选标准</t>
    <phoneticPr fontId="73" type="noConversion"/>
  </si>
  <si>
    <t>NA</t>
    <phoneticPr fontId="5" type="noConversion"/>
  </si>
  <si>
    <t>Initial Version</t>
    <phoneticPr fontId="5" type="noConversion"/>
  </si>
  <si>
    <t>1.1</t>
    <phoneticPr fontId="5" type="noConversion"/>
  </si>
  <si>
    <t>NA</t>
    <phoneticPr fontId="5" type="noConversion"/>
  </si>
  <si>
    <t>Add T domain metadata</t>
    <phoneticPr fontId="5" type="noConversion"/>
  </si>
  <si>
    <t>T domains</t>
    <phoneticPr fontId="5" type="noConversion"/>
  </si>
  <si>
    <t>NA</t>
    <phoneticPr fontId="5" type="noConversion"/>
  </si>
  <si>
    <t>STUDYID</t>
    <phoneticPr fontId="5" type="noConversion"/>
  </si>
  <si>
    <t>DOMAIN</t>
    <phoneticPr fontId="73" type="noConversion"/>
  </si>
  <si>
    <t>TSSEQ</t>
    <phoneticPr fontId="5" type="noConversion"/>
  </si>
  <si>
    <t>TSPARMCD</t>
    <phoneticPr fontId="73" type="noConversion"/>
  </si>
  <si>
    <t>TSPARM</t>
    <phoneticPr fontId="5" type="noConversion"/>
  </si>
  <si>
    <t>TSVAL</t>
    <phoneticPr fontId="5" type="noConversion"/>
  </si>
  <si>
    <t>TSVALNF</t>
    <phoneticPr fontId="5" type="noConversion"/>
  </si>
  <si>
    <t>TSVALCD</t>
    <phoneticPr fontId="5" type="noConversion"/>
  </si>
  <si>
    <t>TSVCDREF</t>
    <phoneticPr fontId="5" type="noConversion"/>
  </si>
  <si>
    <t>TSVCDVER</t>
    <phoneticPr fontId="5" type="noConversion"/>
  </si>
  <si>
    <t>ACTSUB</t>
  </si>
  <si>
    <t>ADAPT</t>
  </si>
  <si>
    <t>适应性设计</t>
    <phoneticPr fontId="73" type="noConversion"/>
  </si>
  <si>
    <t>C49487</t>
    <phoneticPr fontId="73" type="noConversion"/>
  </si>
  <si>
    <t>CDISC</t>
    <phoneticPr fontId="73" type="noConversion"/>
  </si>
  <si>
    <t>ADDON</t>
  </si>
  <si>
    <t>加在已存在的疗法之上</t>
    <phoneticPr fontId="73" type="noConversion"/>
  </si>
  <si>
    <t>AGEMAX</t>
  </si>
  <si>
    <t>计划受试者的最大年龄</t>
    <phoneticPr fontId="73" type="noConversion"/>
  </si>
  <si>
    <t>PINF</t>
  </si>
  <si>
    <t>ISO 21090</t>
    <phoneticPr fontId="73" type="noConversion"/>
  </si>
  <si>
    <t>AGEMIN</t>
  </si>
  <si>
    <t>计划受试者的最小年龄</t>
    <phoneticPr fontId="73" type="noConversion"/>
  </si>
  <si>
    <t>P18Y</t>
    <phoneticPr fontId="73" type="noConversion"/>
  </si>
  <si>
    <t>CRMDUR</t>
  </si>
  <si>
    <t>确定反应的最短时间</t>
    <phoneticPr fontId="73" type="noConversion"/>
  </si>
  <si>
    <t>P28D</t>
    <phoneticPr fontId="73" type="noConversion"/>
  </si>
  <si>
    <t>DCUTDESC</t>
  </si>
  <si>
    <t>数据截止描述</t>
    <phoneticPr fontId="73" type="noConversion"/>
  </si>
  <si>
    <t>主要研究终点统计分析</t>
    <phoneticPr fontId="73" type="noConversion"/>
  </si>
  <si>
    <t>DCUTDTC</t>
  </si>
  <si>
    <t>数据截止日期</t>
    <phoneticPr fontId="73" type="noConversion"/>
  </si>
  <si>
    <t>FCNTRY</t>
  </si>
  <si>
    <t>计划研究中心国家</t>
    <phoneticPr fontId="73" type="noConversion"/>
  </si>
  <si>
    <t>CHN</t>
    <phoneticPr fontId="73" type="noConversion"/>
  </si>
  <si>
    <t>CHN</t>
  </si>
  <si>
    <t>ISO 3166</t>
    <phoneticPr fontId="73" type="noConversion"/>
  </si>
  <si>
    <t>TS</t>
    <phoneticPr fontId="73" type="noConversion"/>
  </si>
  <si>
    <t>HLTSUBJI</t>
  </si>
  <si>
    <t>CDISC</t>
    <phoneticPr fontId="73" type="noConversion"/>
  </si>
  <si>
    <t>INDIC</t>
    <phoneticPr fontId="73" type="noConversion"/>
  </si>
  <si>
    <t>INTMODEL</t>
  </si>
  <si>
    <t>干预模型</t>
    <phoneticPr fontId="73" type="noConversion"/>
  </si>
  <si>
    <t>PARALLEL</t>
    <phoneticPr fontId="73" type="noConversion"/>
  </si>
  <si>
    <t>C82639</t>
    <phoneticPr fontId="73" type="noConversion"/>
  </si>
  <si>
    <t>INTTYPE</t>
  </si>
  <si>
    <t>干预类型</t>
    <phoneticPr fontId="73" type="noConversion"/>
  </si>
  <si>
    <t>DRUG</t>
    <phoneticPr fontId="73" type="noConversion"/>
  </si>
  <si>
    <t>C1909</t>
    <phoneticPr fontId="73" type="noConversion"/>
  </si>
  <si>
    <t>LENGTH</t>
  </si>
  <si>
    <t>P26M</t>
    <phoneticPr fontId="73" type="noConversion"/>
  </si>
  <si>
    <t>ISO 8601</t>
    <phoneticPr fontId="73" type="noConversion"/>
  </si>
  <si>
    <t>NARMS</t>
  </si>
  <si>
    <t>计划组数</t>
    <phoneticPr fontId="73" type="noConversion"/>
  </si>
  <si>
    <t>1</t>
    <phoneticPr fontId="73" type="noConversion"/>
  </si>
  <si>
    <t>TS</t>
    <phoneticPr fontId="73" type="noConversion"/>
  </si>
  <si>
    <t>OBJPRIM</t>
  </si>
  <si>
    <t>OBJSEC</t>
  </si>
  <si>
    <t>试验次要目的</t>
    <phoneticPr fontId="73" type="noConversion"/>
  </si>
  <si>
    <t>OUTMSEXP</t>
  </si>
  <si>
    <t>探索结果测量</t>
    <phoneticPr fontId="73" type="noConversion"/>
  </si>
  <si>
    <t>OUTMSPRI</t>
  </si>
  <si>
    <t>IRC评估的ORR（根据RECIST v1.1）</t>
    <phoneticPr fontId="73" type="noConversion"/>
  </si>
  <si>
    <t>OUTMSSEC</t>
  </si>
  <si>
    <t>PCLAS</t>
  </si>
  <si>
    <t>试验药物的药理学分类</t>
    <phoneticPr fontId="73" type="noConversion"/>
  </si>
  <si>
    <t>工程化单克隆抗体</t>
    <phoneticPr fontId="73" type="noConversion"/>
  </si>
  <si>
    <t>PLANSUB</t>
  </si>
  <si>
    <t>RANDOM</t>
    <phoneticPr fontId="73" type="noConversion"/>
  </si>
  <si>
    <t>CDISC</t>
  </si>
  <si>
    <t>RANDQT</t>
  </si>
  <si>
    <t>随机商</t>
    <phoneticPr fontId="73" type="noConversion"/>
  </si>
  <si>
    <t>REGID</t>
  </si>
  <si>
    <t>注册编号</t>
    <phoneticPr fontId="73" type="noConversion"/>
  </si>
  <si>
    <t>CXSL1900118</t>
    <phoneticPr fontId="73" type="noConversion"/>
  </si>
  <si>
    <t>cde.org.cn</t>
    <phoneticPr fontId="73" type="noConversion"/>
  </si>
  <si>
    <t>SDMDUR</t>
  </si>
  <si>
    <t>疾病稳定的最短持续时间</t>
    <phoneticPr fontId="73" type="noConversion"/>
  </si>
  <si>
    <t>P35D</t>
    <phoneticPr fontId="73" type="noConversion"/>
  </si>
  <si>
    <t>SENDTC</t>
  </si>
  <si>
    <t>研究结束日期</t>
    <phoneticPr fontId="73" type="noConversion"/>
  </si>
  <si>
    <t>SEXPOP</t>
  </si>
  <si>
    <t>F</t>
    <phoneticPr fontId="73" type="noConversion"/>
  </si>
  <si>
    <t>C16576</t>
    <phoneticPr fontId="73" type="noConversion"/>
  </si>
  <si>
    <t>SPONSOR</t>
  </si>
  <si>
    <t>临床研究申办者</t>
    <phoneticPr fontId="73" type="noConversion"/>
  </si>
  <si>
    <t>齐鲁制药有限公司</t>
    <phoneticPr fontId="73" type="noConversion"/>
  </si>
  <si>
    <t>SSTDTC</t>
  </si>
  <si>
    <t>研究开始日期</t>
    <phoneticPr fontId="73" type="noConversion"/>
  </si>
  <si>
    <t>STOPRULE</t>
  </si>
  <si>
    <t>研究终止条例</t>
    <phoneticPr fontId="73" type="noConversion"/>
  </si>
  <si>
    <t>监管部门、伦理委员会、申办方或研究者认为试验药物存在重大安全性风险。</t>
    <phoneticPr fontId="73" type="noConversion"/>
  </si>
  <si>
    <t>申办方可能因任何科学性、医学或伦理学的原因终止该研究，但必须充分考虑到在组受试者的权利、安全和健康。</t>
    <phoneticPr fontId="73" type="noConversion"/>
  </si>
  <si>
    <t>申办方或研究者判断的不适宜继续进行研究的其他原因。</t>
    <phoneticPr fontId="73" type="noConversion"/>
  </si>
  <si>
    <t>监管部门因为其他原因要求终止试验。</t>
    <phoneticPr fontId="73" type="noConversion"/>
  </si>
  <si>
    <t>STYPE</t>
  </si>
  <si>
    <t>研究类型</t>
    <phoneticPr fontId="73" type="noConversion"/>
  </si>
  <si>
    <t>INTERVENTIONAL</t>
    <phoneticPr fontId="73" type="noConversion"/>
  </si>
  <si>
    <t>C98388</t>
    <phoneticPr fontId="73" type="noConversion"/>
  </si>
  <si>
    <t>TBLIND</t>
  </si>
  <si>
    <t>OPEN LABEL</t>
    <phoneticPr fontId="73" type="noConversion"/>
  </si>
  <si>
    <t>C49659</t>
    <phoneticPr fontId="73" type="noConversion"/>
  </si>
  <si>
    <t>TCNTRL</t>
  </si>
  <si>
    <t>对照类型</t>
    <phoneticPr fontId="73" type="noConversion"/>
  </si>
  <si>
    <t>ACTIVE</t>
    <phoneticPr fontId="73" type="noConversion"/>
  </si>
  <si>
    <t>C49649</t>
    <phoneticPr fontId="73" type="noConversion"/>
  </si>
  <si>
    <t>TDIGRP</t>
  </si>
  <si>
    <t>诊断群</t>
    <phoneticPr fontId="73" type="noConversion"/>
  </si>
  <si>
    <t>TINDTP</t>
  </si>
  <si>
    <t>试验适应症类型</t>
    <phoneticPr fontId="73" type="noConversion"/>
  </si>
  <si>
    <t>TREATMENT</t>
    <phoneticPr fontId="73" type="noConversion"/>
  </si>
  <si>
    <t>C49656</t>
    <phoneticPr fontId="73" type="noConversion"/>
  </si>
  <si>
    <t>TITLE</t>
  </si>
  <si>
    <t>试验标题</t>
    <phoneticPr fontId="73" type="noConversion"/>
  </si>
  <si>
    <t>TPHASE</t>
  </si>
  <si>
    <t>试验分期分类</t>
    <phoneticPr fontId="73" type="noConversion"/>
  </si>
  <si>
    <t>C15601</t>
    <phoneticPr fontId="73" type="noConversion"/>
  </si>
  <si>
    <t>TRT</t>
  </si>
  <si>
    <t>试验药物或治疗</t>
    <phoneticPr fontId="73" type="noConversion"/>
  </si>
  <si>
    <t>TTYPE</t>
  </si>
  <si>
    <t>试验类型</t>
    <phoneticPr fontId="73" type="noConversion"/>
  </si>
  <si>
    <t>C49666</t>
    <phoneticPr fontId="73" type="noConversion"/>
  </si>
  <si>
    <t>SAFETY</t>
    <phoneticPr fontId="73" type="noConversion"/>
  </si>
  <si>
    <t>C49667</t>
    <phoneticPr fontId="73" type="noConversion"/>
  </si>
  <si>
    <t>PHARMACOKINETIC</t>
    <phoneticPr fontId="73" type="noConversion"/>
  </si>
  <si>
    <t>C49663</t>
    <phoneticPr fontId="73" type="noConversion"/>
  </si>
  <si>
    <t>IMMUNOGENICITY</t>
    <phoneticPr fontId="73" type="noConversion"/>
  </si>
  <si>
    <t>C120842</t>
    <phoneticPr fontId="73" type="noConversion"/>
  </si>
  <si>
    <t>健康受试者指标</t>
    <phoneticPr fontId="73" type="noConversion"/>
  </si>
  <si>
    <t>主要结果测量</t>
    <phoneticPr fontId="73" type="noConversion"/>
  </si>
  <si>
    <t>次要结果测量</t>
    <phoneticPr fontId="73" type="noConversion"/>
  </si>
  <si>
    <t>试验是随机化的</t>
    <phoneticPr fontId="73" type="noConversion"/>
  </si>
  <si>
    <t>计划的受试者人数</t>
    <phoneticPr fontId="73" type="noConversion"/>
  </si>
  <si>
    <t>实际受试者数量</t>
    <phoneticPr fontId="73" type="noConversion"/>
  </si>
  <si>
    <t>试验适应症</t>
    <phoneticPr fontId="73" type="noConversion"/>
  </si>
  <si>
    <t>TS</t>
    <phoneticPr fontId="73" type="noConversion"/>
  </si>
  <si>
    <t>试验主要目的</t>
    <phoneticPr fontId="73" type="noConversion"/>
  </si>
  <si>
    <t>参与者的性别</t>
    <phoneticPr fontId="73" type="noConversion"/>
  </si>
  <si>
    <t>试验设盲概要</t>
    <phoneticPr fontId="73" type="noConversion"/>
  </si>
  <si>
    <t>计划的试验长度</t>
    <phoneticPr fontId="73" type="noConversion"/>
  </si>
  <si>
    <t>EFFICACY</t>
    <phoneticPr fontId="73" type="noConversion"/>
  </si>
  <si>
    <t>YYYY-MM-DD</t>
    <phoneticPr fontId="73" type="noConversion"/>
  </si>
  <si>
    <t>XXX</t>
    <phoneticPr fontId="73" type="noConversion"/>
  </si>
  <si>
    <t>Y/N</t>
    <phoneticPr fontId="73" type="noConversion"/>
  </si>
  <si>
    <t>XXXXXXXX癌</t>
    <phoneticPr fontId="73" type="noConversion"/>
  </si>
  <si>
    <t>RECIST v1.1评价的XXXXXX治疗复发性或转移性宫颈癌患者的有效性</t>
    <phoneticPr fontId="73" type="noConversion"/>
  </si>
  <si>
    <t>评价XXXXXX治疗XXXXXXXXXXXX癌患者的安全性、免疫原性、药代动力学特征</t>
    <phoneticPr fontId="73" type="noConversion"/>
  </si>
  <si>
    <t>探索肿瘤组织中的PD-L1 表达与XXXXXX抗肿瘤活性的相关性和其他潜在预测XXXXXX抗肿瘤活性的生物标志物；研究者根据iRECIST评估的抗肿瘤有效性终点</t>
    <phoneticPr fontId="73" type="noConversion"/>
  </si>
  <si>
    <t>根据RECIST v1.1研究者评估的ORR；IRC和研究者分别评估的DOR、DCR、PFS；OS；不良事件的发生率和严重程度；XXXXXX的免疫原性和药代动力学特征</t>
    <phoneticPr fontId="73" type="noConversion"/>
  </si>
  <si>
    <t>XXX</t>
    <phoneticPr fontId="73" type="noConversion"/>
  </si>
  <si>
    <t>评价XXXXXX治疗XXXXXXXXXXXXXXX癌患者的有效性和安全性的单臂、开放、多中心的II期临床研究</t>
    <phoneticPr fontId="73" type="noConversion"/>
  </si>
  <si>
    <t>PHASE XXX TRIAL</t>
    <phoneticPr fontId="73" type="noConversion"/>
  </si>
  <si>
    <t>DOMAIN</t>
    <phoneticPr fontId="5" type="noConversion"/>
  </si>
  <si>
    <t>VISITNUM</t>
    <phoneticPr fontId="5" type="noConversion"/>
  </si>
  <si>
    <t>TVSTRL</t>
    <phoneticPr fontId="5" type="noConversion"/>
  </si>
  <si>
    <t>TVENRL</t>
    <phoneticPr fontId="5" type="noConversion"/>
  </si>
  <si>
    <t>TV</t>
    <phoneticPr fontId="73" type="noConversion"/>
  </si>
  <si>
    <t>肿瘤评估 - 筛选期</t>
    <phoneticPr fontId="73" type="noConversion"/>
  </si>
  <si>
    <t>肿瘤评估筛选时段开始</t>
    <phoneticPr fontId="73" type="noConversion"/>
  </si>
  <si>
    <t>肿瘤评估筛选时段结束</t>
    <phoneticPr fontId="73" type="noConversion"/>
  </si>
  <si>
    <t>TV</t>
    <phoneticPr fontId="73" type="noConversion"/>
  </si>
  <si>
    <t>肿瘤评估 - 基线</t>
    <phoneticPr fontId="73" type="noConversion"/>
  </si>
  <si>
    <t>肿瘤评估基线时段开始</t>
    <phoneticPr fontId="73" type="noConversion"/>
  </si>
  <si>
    <t>肿瘤评估基线时段结束</t>
    <phoneticPr fontId="73" type="noConversion"/>
  </si>
  <si>
    <t>肿瘤评估 - WEEK 7</t>
  </si>
  <si>
    <t>肿瘤评估第7周时段开始</t>
    <phoneticPr fontId="73" type="noConversion"/>
  </si>
  <si>
    <t>肿瘤评估第7周时段结束</t>
    <phoneticPr fontId="73" type="noConversion"/>
  </si>
  <si>
    <t>TV</t>
    <phoneticPr fontId="73" type="noConversion"/>
  </si>
  <si>
    <t>第1个周期第1天时段开始</t>
    <phoneticPr fontId="73" type="noConversion"/>
  </si>
  <si>
    <t>第1个周期第1天时段结束</t>
    <phoneticPr fontId="73" type="noConversion"/>
  </si>
  <si>
    <t>第2个周期第1天时段开始</t>
    <phoneticPr fontId="73" type="noConversion"/>
  </si>
  <si>
    <t>第2个周期第1天时段结束</t>
    <phoneticPr fontId="73" type="noConversion"/>
  </si>
  <si>
    <t>…</t>
    <phoneticPr fontId="73" type="noConversion"/>
  </si>
  <si>
    <t>肿瘤评估第n周时段开始</t>
    <phoneticPr fontId="73" type="noConversion"/>
  </si>
  <si>
    <t>肿瘤评估第n周时段结束</t>
    <phoneticPr fontId="73" type="noConversion"/>
  </si>
  <si>
    <t>第n个周期第1天时段开始</t>
    <phoneticPr fontId="73" type="noConversion"/>
  </si>
  <si>
    <t>第n个周期第1天时段结束</t>
    <phoneticPr fontId="7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</si>
</sst>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24" formatCode="\$#,##0_);[Red]\(\$#,##0\)"/>
    <numFmt numFmtId="176" formatCode="&quot;$&quot;#,##0_);[Red]\(&quot;$&quot;#,##0\)"/>
    <numFmt numFmtId="177" formatCode="&quot;$&quot;#,##0"/>
    <numFmt numFmtId="178" formatCode="_(&quot;$&quot;* #,##0.00_);_(&quot;$&quot;* \(#,##0.00\);_(&quot;$&quot;* &quot;-&quot;??_);_(@_)"/>
    <numFmt numFmtId="179" formatCode="[$-409]d\-mmm\-yy;@"/>
    <numFmt numFmtId="180" formatCode="0.0_);[Red]\(0.0\)"/>
  </numFmts>
  <fonts count="153">
    <font>
      <sz val="11"/>
      <color theme="1"/>
      <name val="宋体"/>
      <charset val="134"/>
      <scheme val="minor"/>
    </font>
    <font>
      <sz val="11"/>
      <color theme="1"/>
      <name val="宋体"/>
      <family val="2"/>
      <charset val="134"/>
      <scheme val="minor"/>
    </font>
    <font>
      <sz val="11"/>
      <color theme="1"/>
      <name val="宋体"/>
      <family val="2"/>
      <charset val="134"/>
      <scheme val="minor"/>
    </font>
    <font>
      <sz val="11"/>
      <color indexed="8"/>
      <name val="宋体"/>
      <family val="3"/>
      <charset val="134"/>
    </font>
    <font>
      <sz val="10"/>
      <name val="Arial"/>
      <family val="2"/>
    </font>
    <font>
      <sz val="9"/>
      <name val="宋体"/>
      <family val="3"/>
      <charset val="134"/>
    </font>
    <font>
      <b/>
      <sz val="8"/>
      <name val="Arial"/>
      <family val="2"/>
    </font>
    <font>
      <sz val="8"/>
      <name val="Arial"/>
      <family val="2"/>
    </font>
    <font>
      <b/>
      <sz val="8"/>
      <color indexed="8"/>
      <name val="Arial"/>
      <family val="2"/>
    </font>
    <font>
      <u/>
      <sz val="10"/>
      <color indexed="12"/>
      <name val="Arial"/>
      <family val="2"/>
    </font>
    <font>
      <u/>
      <sz val="8"/>
      <color indexed="12"/>
      <name val="Arial"/>
      <family val="2"/>
    </font>
    <font>
      <sz val="8"/>
      <color indexed="8"/>
      <name val="Arial"/>
      <family val="2"/>
    </font>
    <font>
      <b/>
      <sz val="10"/>
      <name val="Arial"/>
      <family val="2"/>
    </font>
    <font>
      <sz val="10"/>
      <name val="Sans-serif"/>
      <family val="2"/>
    </font>
    <font>
      <sz val="9"/>
      <name val="宋体"/>
      <family val="3"/>
      <charset val="134"/>
    </font>
    <font>
      <sz val="8"/>
      <name val="宋体"/>
      <family val="3"/>
      <charset val="134"/>
    </font>
    <font>
      <sz val="8"/>
      <color indexed="12"/>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sz val="11"/>
      <color indexed="8"/>
      <name val="宋体"/>
      <family val="3"/>
      <charset val="134"/>
    </font>
    <font>
      <b/>
      <sz val="8"/>
      <color indexed="10"/>
      <name val="Arial"/>
      <family val="2"/>
    </font>
    <font>
      <b/>
      <sz val="18"/>
      <color indexed="56"/>
      <name val="Cambria"/>
      <family val="1"/>
    </font>
    <font>
      <b/>
      <sz val="11"/>
      <color indexed="9"/>
      <name val="Calibri"/>
      <family val="2"/>
    </font>
    <font>
      <sz val="11"/>
      <color indexed="60"/>
      <name val="Calibri"/>
      <family val="2"/>
    </font>
    <font>
      <sz val="11"/>
      <color indexed="52"/>
      <name val="Calibri"/>
      <family val="2"/>
    </font>
    <font>
      <sz val="11"/>
      <color indexed="62"/>
      <name val="Calibri"/>
      <family val="2"/>
    </font>
    <font>
      <b/>
      <sz val="11"/>
      <color indexed="63"/>
      <name val="Calibri"/>
      <family val="2"/>
    </font>
    <font>
      <b/>
      <sz val="15"/>
      <color indexed="56"/>
      <name val="Calibri"/>
      <family val="2"/>
    </font>
    <font>
      <b/>
      <sz val="13"/>
      <color indexed="56"/>
      <name val="Calibri"/>
      <family val="2"/>
    </font>
    <font>
      <b/>
      <sz val="11"/>
      <color indexed="56"/>
      <name val="Calibri"/>
      <family val="2"/>
    </font>
    <font>
      <b/>
      <sz val="11"/>
      <color indexed="52"/>
      <name val="Calibri"/>
      <family val="2"/>
    </font>
    <font>
      <i/>
      <sz val="11"/>
      <color indexed="23"/>
      <name val="Calibri"/>
      <family val="2"/>
    </font>
    <font>
      <sz val="11"/>
      <color indexed="10"/>
      <name val="Calibri"/>
      <family val="2"/>
    </font>
    <font>
      <sz val="8"/>
      <color indexed="30"/>
      <name val="Arial"/>
      <family val="2"/>
    </font>
    <font>
      <b/>
      <sz val="11"/>
      <color indexed="8"/>
      <name val="Calibri"/>
      <family val="2"/>
    </font>
    <font>
      <sz val="10"/>
      <name val="Arial"/>
      <family val="2"/>
    </font>
    <font>
      <u/>
      <sz val="10"/>
      <color indexed="12"/>
      <name val="Arial"/>
      <family val="2"/>
    </font>
    <font>
      <sz val="9"/>
      <name val="宋体"/>
      <family val="3"/>
      <charset val="134"/>
    </font>
    <font>
      <sz val="8"/>
      <color indexed="8"/>
      <name val="宋体"/>
      <family val="3"/>
      <charset val="134"/>
    </font>
    <font>
      <sz val="11"/>
      <color indexed="8"/>
      <name val="宋体"/>
      <family val="3"/>
      <charset val="134"/>
    </font>
    <font>
      <sz val="9"/>
      <name val="宋体"/>
      <family val="3"/>
      <charset val="134"/>
    </font>
    <font>
      <u/>
      <sz val="8"/>
      <color indexed="12"/>
      <name val="宋体"/>
      <family val="3"/>
      <charset val="134"/>
    </font>
    <font>
      <sz val="8"/>
      <color indexed="12"/>
      <name val="宋体"/>
      <family val="3"/>
      <charset val="134"/>
    </font>
    <font>
      <b/>
      <sz val="8"/>
      <name val="宋体"/>
      <family val="3"/>
      <charset val="134"/>
    </font>
    <font>
      <sz val="11"/>
      <color theme="1"/>
      <name val="宋体"/>
      <family val="3"/>
      <charset val="134"/>
      <scheme val="minor"/>
    </font>
    <font>
      <sz val="8"/>
      <color theme="1"/>
      <name val="宋体"/>
      <family val="3"/>
      <charset val="134"/>
      <scheme val="minor"/>
    </font>
    <font>
      <sz val="8"/>
      <name val="宋体"/>
      <family val="3"/>
      <charset val="134"/>
      <scheme val="minor"/>
    </font>
    <font>
      <sz val="8"/>
      <color theme="1"/>
      <name val="Arial"/>
      <family val="2"/>
    </font>
    <font>
      <sz val="8"/>
      <color rgb="FFFF0000"/>
      <name val="宋体"/>
      <family val="3"/>
      <charset val="134"/>
    </font>
    <font>
      <sz val="11"/>
      <color indexed="62"/>
      <name val="宋体"/>
      <family val="3"/>
      <charset val="134"/>
    </font>
    <font>
      <i/>
      <sz val="11"/>
      <color indexed="23"/>
      <name val="宋体"/>
      <family val="3"/>
      <charset val="134"/>
    </font>
    <font>
      <sz val="10"/>
      <name val="MS Sans Serif"/>
      <family val="2"/>
    </font>
    <font>
      <u/>
      <sz val="10"/>
      <color indexed="12"/>
      <name val="MS Sans Serif"/>
      <family val="2"/>
    </font>
    <font>
      <sz val="11"/>
      <color theme="1"/>
      <name val="宋体"/>
      <family val="2"/>
      <scheme val="minor"/>
    </font>
    <font>
      <b/>
      <sz val="18"/>
      <color indexed="56"/>
      <name val="Cambria"/>
      <family val="2"/>
    </font>
    <font>
      <sz val="11"/>
      <color indexed="9"/>
      <name val="宋体"/>
      <family val="3"/>
      <charset val="134"/>
    </font>
    <font>
      <sz val="11"/>
      <color indexed="17"/>
      <name val="宋体"/>
      <family val="3"/>
      <charset val="134"/>
    </font>
    <font>
      <sz val="11"/>
      <color indexed="20"/>
      <name val="宋体"/>
      <family val="3"/>
      <charset val="134"/>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b/>
      <sz val="11"/>
      <color indexed="9"/>
      <name val="宋体"/>
      <family val="3"/>
      <charset val="134"/>
    </font>
    <font>
      <b/>
      <sz val="11"/>
      <color indexed="8"/>
      <name val="宋体"/>
      <family val="3"/>
      <charset val="134"/>
    </font>
    <font>
      <sz val="11"/>
      <color indexed="10"/>
      <name val="宋体"/>
      <family val="3"/>
      <charset val="134"/>
    </font>
    <font>
      <b/>
      <sz val="11"/>
      <color indexed="52"/>
      <name val="宋体"/>
      <family val="3"/>
      <charset val="134"/>
    </font>
    <font>
      <b/>
      <sz val="11"/>
      <color indexed="63"/>
      <name val="宋体"/>
      <family val="3"/>
      <charset val="134"/>
    </font>
    <font>
      <sz val="11"/>
      <color indexed="60"/>
      <name val="宋体"/>
      <family val="3"/>
      <charset val="134"/>
    </font>
    <font>
      <sz val="11"/>
      <color indexed="52"/>
      <name val="宋体"/>
      <family val="3"/>
      <charset val="134"/>
    </font>
    <font>
      <u/>
      <sz val="11"/>
      <color indexed="12"/>
      <name val="Calibri"/>
      <family val="2"/>
    </font>
    <font>
      <b/>
      <sz val="8"/>
      <color indexed="8"/>
      <name val="宋体"/>
      <family val="3"/>
      <charset val="134"/>
    </font>
    <font>
      <sz val="9"/>
      <name val="宋体"/>
      <family val="3"/>
      <charset val="134"/>
      <scheme val="minor"/>
    </font>
    <font>
      <sz val="11"/>
      <color theme="0"/>
      <name val="宋体"/>
      <family val="2"/>
      <scheme val="minor"/>
    </font>
    <font>
      <sz val="11"/>
      <color rgb="FF9C0006"/>
      <name val="宋体"/>
      <family val="2"/>
      <scheme val="minor"/>
    </font>
    <font>
      <b/>
      <sz val="11"/>
      <color rgb="FFFA7D00"/>
      <name val="宋体"/>
      <family val="2"/>
      <scheme val="minor"/>
    </font>
    <font>
      <b/>
      <sz val="11"/>
      <color theme="0"/>
      <name val="宋体"/>
      <family val="2"/>
      <scheme val="minor"/>
    </font>
    <font>
      <i/>
      <sz val="11"/>
      <color rgb="FF7F7F7F"/>
      <name val="宋体"/>
      <family val="2"/>
      <scheme val="minor"/>
    </font>
    <font>
      <sz val="11"/>
      <color rgb="FF006100"/>
      <name val="宋体"/>
      <family val="2"/>
      <scheme val="minor"/>
    </font>
    <font>
      <b/>
      <sz val="15"/>
      <color theme="3"/>
      <name val="宋体"/>
      <family val="2"/>
      <scheme val="minor"/>
    </font>
    <font>
      <b/>
      <sz val="13"/>
      <color theme="3"/>
      <name val="宋体"/>
      <family val="2"/>
      <scheme val="minor"/>
    </font>
    <font>
      <b/>
      <sz val="11"/>
      <color theme="3"/>
      <name val="宋体"/>
      <family val="2"/>
      <scheme val="minor"/>
    </font>
    <font>
      <sz val="11"/>
      <color rgb="FF3F3F76"/>
      <name val="宋体"/>
      <family val="2"/>
      <scheme val="minor"/>
    </font>
    <font>
      <sz val="11"/>
      <color rgb="FFFA7D00"/>
      <name val="宋体"/>
      <family val="2"/>
      <scheme val="minor"/>
    </font>
    <font>
      <sz val="11"/>
      <color rgb="FF9C6500"/>
      <name val="宋体"/>
      <family val="2"/>
      <scheme val="minor"/>
    </font>
    <font>
      <sz val="10"/>
      <color theme="1"/>
      <name val="Arial"/>
      <family val="2"/>
    </font>
    <font>
      <b/>
      <sz val="11"/>
      <color rgb="FF3F3F3F"/>
      <name val="宋体"/>
      <family val="2"/>
      <scheme val="minor"/>
    </font>
    <font>
      <b/>
      <sz val="18"/>
      <color theme="3"/>
      <name val="宋体"/>
      <family val="2"/>
      <scheme val="major"/>
    </font>
    <font>
      <b/>
      <sz val="11"/>
      <color theme="1"/>
      <name val="宋体"/>
      <family val="2"/>
      <scheme val="minor"/>
    </font>
    <font>
      <sz val="11"/>
      <color rgb="FFFF0000"/>
      <name val="宋体"/>
      <family val="2"/>
      <scheme val="minor"/>
    </font>
    <font>
      <sz val="12"/>
      <name val="宋体"/>
      <family val="3"/>
      <charset val="134"/>
    </font>
    <font>
      <sz val="10"/>
      <color indexed="8"/>
      <name val="Arial"/>
      <family val="2"/>
    </font>
    <font>
      <u/>
      <sz val="8"/>
      <color theme="10"/>
      <name val="Arial"/>
      <family val="2"/>
    </font>
    <font>
      <sz val="8"/>
      <color theme="1"/>
      <name val="宋体"/>
      <family val="3"/>
      <charset val="134"/>
    </font>
    <font>
      <sz val="11"/>
      <color theme="1"/>
      <name val="宋体"/>
      <family val="3"/>
      <charset val="134"/>
    </font>
    <font>
      <sz val="10"/>
      <name val="宋体"/>
      <family val="3"/>
      <charset val="134"/>
    </font>
    <font>
      <sz val="10"/>
      <color theme="1"/>
      <name val="宋体"/>
      <family val="3"/>
      <charset val="134"/>
      <scheme val="minor"/>
    </font>
    <font>
      <b/>
      <sz val="10"/>
      <name val="宋体"/>
      <family val="3"/>
      <charset val="134"/>
    </font>
    <font>
      <b/>
      <sz val="8"/>
      <color theme="1"/>
      <name val="宋体"/>
      <family val="3"/>
      <charset val="134"/>
    </font>
    <font>
      <sz val="11"/>
      <name val="宋体"/>
      <family val="3"/>
      <charset val="134"/>
      <scheme val="minor"/>
    </font>
    <font>
      <i/>
      <sz val="8"/>
      <color rgb="FF0000CC"/>
      <name val="Arial"/>
      <family val="2"/>
    </font>
    <font>
      <b/>
      <sz val="10"/>
      <color rgb="FFFF0000"/>
      <name val="Arial"/>
      <family val="2"/>
    </font>
    <font>
      <i/>
      <sz val="8"/>
      <color rgb="FFFF0000"/>
      <name val="Arial"/>
      <family val="2"/>
    </font>
    <font>
      <sz val="8"/>
      <color rgb="FFFF0000"/>
      <name val="宋体"/>
      <family val="3"/>
      <charset val="134"/>
      <scheme val="minor"/>
    </font>
    <font>
      <sz val="10"/>
      <name val="宋体"/>
      <family val="3"/>
      <charset val="134"/>
      <scheme val="minor"/>
    </font>
    <font>
      <sz val="10"/>
      <color indexed="8"/>
      <name val="宋体"/>
      <family val="3"/>
      <charset val="134"/>
      <scheme val="minor"/>
    </font>
    <font>
      <b/>
      <sz val="10"/>
      <color indexed="8"/>
      <name val="宋体"/>
      <family val="3"/>
      <charset val="134"/>
      <scheme val="minor"/>
    </font>
    <font>
      <b/>
      <sz val="8"/>
      <color theme="0"/>
      <name val="宋体"/>
      <family val="3"/>
      <charset val="134"/>
      <scheme val="minor"/>
    </font>
    <font>
      <b/>
      <sz val="8"/>
      <name val="宋体"/>
      <family val="3"/>
      <charset val="134"/>
      <scheme val="minor"/>
    </font>
    <font>
      <i/>
      <sz val="8"/>
      <color rgb="FF0718B9"/>
      <name val="宋体"/>
      <family val="3"/>
      <charset val="134"/>
      <scheme val="minor"/>
    </font>
    <font>
      <u/>
      <sz val="8"/>
      <color rgb="FF0718B9"/>
      <name val="宋体"/>
      <family val="3"/>
      <charset val="134"/>
      <scheme val="minor"/>
    </font>
    <font>
      <b/>
      <sz val="8"/>
      <color indexed="9"/>
      <name val="宋体"/>
      <family val="3"/>
      <charset val="134"/>
      <scheme val="minor"/>
    </font>
    <font>
      <b/>
      <sz val="8"/>
      <color indexed="8"/>
      <name val="宋体"/>
      <family val="3"/>
      <charset val="134"/>
      <scheme val="minor"/>
    </font>
    <font>
      <sz val="8"/>
      <color indexed="8"/>
      <name val="宋体"/>
      <family val="3"/>
      <charset val="134"/>
      <scheme val="minor"/>
    </font>
    <font>
      <u/>
      <sz val="8"/>
      <color indexed="12"/>
      <name val="宋体"/>
      <family val="3"/>
      <charset val="134"/>
      <scheme val="minor"/>
    </font>
    <font>
      <sz val="9"/>
      <color indexed="9"/>
      <name val="宋体"/>
      <family val="3"/>
      <charset val="134"/>
      <scheme val="minor"/>
    </font>
    <font>
      <u/>
      <sz val="9"/>
      <color indexed="12"/>
      <name val="宋体"/>
      <family val="3"/>
      <charset val="134"/>
      <scheme val="minor"/>
    </font>
    <font>
      <i/>
      <sz val="8"/>
      <name val="宋体"/>
      <family val="3"/>
      <charset val="134"/>
      <scheme val="minor"/>
    </font>
    <font>
      <b/>
      <sz val="8"/>
      <color indexed="9"/>
      <name val="宋体"/>
      <family val="3"/>
      <charset val="134"/>
    </font>
    <font>
      <i/>
      <sz val="8"/>
      <name val="宋体"/>
      <family val="3"/>
      <charset val="134"/>
    </font>
    <font>
      <sz val="11"/>
      <name val="宋体"/>
      <family val="3"/>
      <charset val="134"/>
    </font>
    <font>
      <u/>
      <sz val="8"/>
      <name val="宋体"/>
      <family val="3"/>
      <charset val="134"/>
    </font>
    <font>
      <sz val="10"/>
      <color rgb="FFFF0000"/>
      <name val="宋体"/>
      <family val="3"/>
      <charset val="134"/>
    </font>
    <font>
      <b/>
      <sz val="8"/>
      <color rgb="FFFF0000"/>
      <name val="宋体"/>
      <family val="3"/>
      <charset val="134"/>
    </font>
    <font>
      <b/>
      <sz val="10"/>
      <color indexed="8"/>
      <name val="宋体"/>
      <family val="3"/>
      <charset val="134"/>
    </font>
    <font>
      <b/>
      <sz val="10"/>
      <color rgb="FFFF0000"/>
      <name val="宋体"/>
      <family val="3"/>
      <charset val="134"/>
    </font>
    <font>
      <u/>
      <sz val="8"/>
      <color rgb="FF0000D4"/>
      <name val="宋体"/>
      <family val="3"/>
      <charset val="134"/>
    </font>
    <font>
      <b/>
      <sz val="10"/>
      <name val="宋体"/>
      <family val="3"/>
      <charset val="134"/>
      <scheme val="minor"/>
    </font>
    <font>
      <i/>
      <sz val="8"/>
      <color rgb="FF132CBF"/>
      <name val="宋体"/>
      <family val="3"/>
      <charset val="134"/>
      <scheme val="minor"/>
    </font>
    <font>
      <i/>
      <sz val="10"/>
      <color rgb="FF394FEF"/>
      <name val="宋体"/>
      <family val="3"/>
      <charset val="134"/>
      <scheme val="minor"/>
    </font>
    <font>
      <i/>
      <sz val="8"/>
      <color rgb="FF132CBF"/>
      <name val="宋体"/>
      <family val="3"/>
      <charset val="134"/>
    </font>
    <font>
      <i/>
      <u/>
      <sz val="8"/>
      <color rgb="FF132CBF"/>
      <name val="宋体"/>
      <family val="3"/>
      <charset val="134"/>
      <scheme val="minor"/>
    </font>
    <font>
      <sz val="8"/>
      <color rgb="FF132CBF"/>
      <name val="宋体"/>
      <family val="3"/>
      <charset val="134"/>
    </font>
    <font>
      <i/>
      <u/>
      <sz val="8"/>
      <color rgb="FF132CBF"/>
      <name val="宋体"/>
      <family val="3"/>
      <charset val="134"/>
    </font>
    <font>
      <sz val="11"/>
      <color rgb="FF132CBF"/>
      <name val="宋体"/>
      <family val="3"/>
      <charset val="134"/>
      <scheme val="minor"/>
    </font>
    <font>
      <i/>
      <sz val="11"/>
      <color rgb="FF132CBF"/>
      <name val="宋体"/>
      <family val="3"/>
      <charset val="134"/>
      <scheme val="minor"/>
    </font>
    <font>
      <i/>
      <sz val="11"/>
      <color rgb="FF132CBF"/>
      <name val="宋体"/>
      <family val="3"/>
      <charset val="134"/>
    </font>
    <font>
      <b/>
      <sz val="11"/>
      <color theme="1"/>
      <name val="宋体"/>
      <family val="3"/>
      <charset val="134"/>
      <scheme val="minor"/>
    </font>
    <font>
      <u/>
      <sz val="8"/>
      <color rgb="FF132CBF"/>
      <name val="宋体"/>
      <family val="3"/>
      <charset val="134"/>
    </font>
    <font>
      <sz val="8"/>
      <color rgb="FF132CBF"/>
      <name val="宋体"/>
      <family val="3"/>
      <charset val="134"/>
      <scheme val="minor"/>
    </font>
    <font>
      <b/>
      <i/>
      <sz val="8"/>
      <color rgb="FF132CBF"/>
      <name val="宋体"/>
      <family val="3"/>
      <charset val="134"/>
    </font>
    <font>
      <b/>
      <sz val="8"/>
      <color theme="1"/>
      <name val="宋体"/>
      <family val="3"/>
      <charset val="134"/>
      <scheme val="minor"/>
    </font>
    <font>
      <u/>
      <sz val="10"/>
      <color indexed="12"/>
      <name val="宋体"/>
      <family val="3"/>
      <charset val="134"/>
    </font>
    <font>
      <i/>
      <sz val="10"/>
      <color rgb="FF132CBF"/>
      <name val="宋体"/>
      <family val="3"/>
      <charset val="134"/>
      <scheme val="minor"/>
    </font>
    <font>
      <sz val="8"/>
      <color rgb="FF000000"/>
      <name val="宋体"/>
      <family val="3"/>
      <charset val="134"/>
      <scheme val="minor"/>
    </font>
    <font>
      <b/>
      <sz val="8"/>
      <color theme="0"/>
      <name val="宋体"/>
      <family val="3"/>
      <charset val="134"/>
    </font>
    <font>
      <sz val="9"/>
      <color indexed="81"/>
      <name val="宋体"/>
      <family val="3"/>
      <charset val="134"/>
    </font>
    <font>
      <b/>
      <sz val="9"/>
      <color indexed="81"/>
      <name val="宋体"/>
      <family val="3"/>
      <charset val="134"/>
    </font>
    <font>
      <b/>
      <sz val="8"/>
      <color theme="1"/>
      <name val="Calibri"/>
      <family val="2"/>
    </font>
    <font>
      <i/>
      <sz val="8"/>
      <color rgb="FF0032D2"/>
      <name val="宋体"/>
      <family val="3"/>
      <charset val="134"/>
      <scheme val="minor"/>
    </font>
    <font>
      <i/>
      <sz val="11"/>
      <color rgb="FF0032D2"/>
      <name val="宋体"/>
      <family val="3"/>
      <charset val="134"/>
      <scheme val="minor"/>
    </font>
    <font>
      <b/>
      <sz val="11"/>
      <name val="Calibri"/>
      <family val="2"/>
    </font>
  </fonts>
  <fills count="8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5"/>
        <bgColor indexed="64"/>
      </patternFill>
    </fill>
    <fill>
      <patternFill patternType="solid">
        <fgColor indexed="22"/>
        <bgColor indexed="64"/>
      </patternFill>
    </fill>
    <fill>
      <patternFill patternType="solid">
        <fgColor indexed="42"/>
        <bgColor indexed="64"/>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8"/>
        <bgColor indexed="64"/>
      </patternFill>
    </fill>
    <fill>
      <patternFill patternType="solid">
        <fgColor indexed="63"/>
        <bgColor indexed="64"/>
      </patternFill>
    </fill>
    <fill>
      <patternFill patternType="solid">
        <fgColor theme="0" tint="-0.1499984740745262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5"/>
        <bgColor indexed="64"/>
      </patternFill>
    </fill>
    <fill>
      <patternFill patternType="solid">
        <fgColor indexed="10"/>
        <bgColor indexed="64"/>
      </patternFill>
    </fill>
    <fill>
      <patternFill patternType="solid">
        <fgColor indexed="31"/>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
      <patternFill patternType="solid">
        <fgColor rgb="FFA6A6A6"/>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theme="1"/>
        <bgColor indexed="64"/>
      </patternFill>
    </fill>
    <fill>
      <patternFill patternType="solid">
        <fgColor theme="9" tint="0.79998168889431442"/>
        <bgColor indexed="64"/>
      </patternFill>
    </fill>
    <fill>
      <patternFill patternType="solid">
        <fgColor theme="1" tint="0.499984740745262"/>
        <bgColor indexed="64"/>
      </patternFill>
    </fill>
  </fills>
  <borders count="41">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8"/>
      </right>
      <top/>
      <bottom style="thin">
        <color indexed="8"/>
      </bottom>
      <diagonal/>
    </border>
    <border>
      <left/>
      <right/>
      <top/>
      <bottom style="thin">
        <color indexed="8"/>
      </bottom>
      <diagonal/>
    </border>
    <border>
      <left/>
      <right style="thin">
        <color indexed="8"/>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right style="thin">
        <color indexed="8"/>
      </right>
      <top style="thin">
        <color indexed="8"/>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indexed="64"/>
      </right>
      <top/>
      <bottom/>
      <diagonal/>
    </border>
    <border>
      <left/>
      <right/>
      <top style="thin">
        <color indexed="64"/>
      </top>
      <bottom/>
      <diagonal/>
    </border>
  </borders>
  <cellStyleXfs count="50598">
    <xf numFmtId="0" fontId="0" fillId="0" borderId="0">
      <alignment vertical="center"/>
    </xf>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5" borderId="0" applyNumberFormat="0" applyBorder="0" applyAlignment="0" applyProtection="0"/>
    <xf numFmtId="0" fontId="17" fillId="9" borderId="0" applyNumberFormat="0" applyBorder="0" applyAlignment="0" applyProtection="0"/>
    <xf numFmtId="0" fontId="17" fillId="12" borderId="0" applyNumberFormat="0" applyBorder="0" applyAlignment="0" applyProtection="0"/>
    <xf numFmtId="0" fontId="18" fillId="15"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8" fillId="20" borderId="0">
      <alignment horizontal="center"/>
    </xf>
    <xf numFmtId="0" fontId="20" fillId="21" borderId="0" applyNumberFormat="0" applyBorder="0" applyAlignment="0" applyProtection="0"/>
    <xf numFmtId="0" fontId="20" fillId="21" borderId="0" applyNumberFormat="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3" fillId="0" borderId="0"/>
    <xf numFmtId="0" fontId="3" fillId="0" borderId="0"/>
    <xf numFmtId="0" fontId="41" fillId="0" borderId="0"/>
    <xf numFmtId="0" fontId="41" fillId="0" borderId="0"/>
    <xf numFmtId="0" fontId="3" fillId="0" borderId="0"/>
    <xf numFmtId="0" fontId="3" fillId="0" borderId="0"/>
    <xf numFmtId="0" fontId="41" fillId="0" borderId="0"/>
    <xf numFmtId="0" fontId="41" fillId="0" borderId="0"/>
    <xf numFmtId="0" fontId="4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7"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26" borderId="0" applyNumberFormat="0" applyBorder="0" applyAlignment="0" applyProtection="0"/>
    <xf numFmtId="0" fontId="23" fillId="0" borderId="0" applyNumberFormat="0" applyFill="0" applyBorder="0" applyAlignment="0" applyProtection="0"/>
    <xf numFmtId="0" fontId="24" fillId="27" borderId="1" applyNumberFormat="0" applyAlignment="0" applyProtection="0"/>
    <xf numFmtId="0" fontId="25" fillId="14" borderId="0" applyNumberFormat="0" applyBorder="0" applyAlignment="0" applyProtection="0"/>
    <xf numFmtId="0" fontId="4" fillId="8" borderId="2" applyNumberFormat="0" applyFont="0" applyAlignment="0" applyProtection="0"/>
    <xf numFmtId="0" fontId="26" fillId="0" borderId="3" applyNumberFormat="0" applyFill="0" applyAlignment="0" applyProtection="0"/>
    <xf numFmtId="0" fontId="19" fillId="19"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4" fillId="0" borderId="0"/>
    <xf numFmtId="0" fontId="4" fillId="0" borderId="0"/>
    <xf numFmtId="0" fontId="4"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4" fillId="0" borderId="0">
      <alignment vertical="center"/>
    </xf>
    <xf numFmtId="0" fontId="5" fillId="0" borderId="0">
      <alignment vertical="center"/>
    </xf>
    <xf numFmtId="0" fontId="14" fillId="0" borderId="0">
      <alignment vertical="center"/>
    </xf>
    <xf numFmtId="0" fontId="42" fillId="0" borderId="0">
      <alignment vertical="center"/>
    </xf>
    <xf numFmtId="0" fontId="4" fillId="0" borderId="0"/>
    <xf numFmtId="0" fontId="9"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8" fillId="13" borderId="5" applyNumberFormat="0" applyAlignment="0" applyProtection="0"/>
    <xf numFmtId="0" fontId="19" fillId="3" borderId="0" applyNumberFormat="0" applyBorder="0" applyAlignment="0" applyProtection="0"/>
    <xf numFmtId="0" fontId="20" fillId="21"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36" fillId="0" borderId="6" applyNumberFormat="0" applyFill="0" applyAlignment="0" applyProtection="0"/>
    <xf numFmtId="0" fontId="32" fillId="13" borderId="7" applyNumberFormat="0" applyAlignment="0" applyProtection="0"/>
    <xf numFmtId="0" fontId="29" fillId="0" borderId="8" applyNumberFormat="0" applyFill="0" applyAlignment="0" applyProtection="0"/>
    <xf numFmtId="0" fontId="30" fillId="0" borderId="4"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4" fillId="0" borderId="0" applyNumberFormat="0" applyFill="0" applyBorder="0" applyAlignment="0" applyProtection="0"/>
    <xf numFmtId="0" fontId="20" fillId="4" borderId="0" applyNumberFormat="0" applyBorder="0" applyAlignment="0" applyProtection="0"/>
    <xf numFmtId="0" fontId="27" fillId="7" borderId="7" applyNumberFormat="0" applyAlignment="0" applyProtection="0"/>
    <xf numFmtId="0" fontId="33" fillId="0" borderId="0" applyNumberFormat="0" applyFill="0" applyBorder="0" applyAlignment="0" applyProtection="0"/>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5" borderId="0" applyNumberFormat="0" applyBorder="0" applyAlignment="0" applyProtection="0"/>
    <xf numFmtId="0" fontId="17" fillId="9" borderId="0" applyNumberFormat="0" applyBorder="0" applyAlignment="0" applyProtection="0"/>
    <xf numFmtId="0" fontId="17" fillId="12" borderId="0" applyNumberFormat="0" applyBorder="0" applyAlignment="0" applyProtection="0"/>
    <xf numFmtId="0" fontId="18" fillId="15"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26" borderId="0" applyNumberFormat="0" applyBorder="0" applyAlignment="0" applyProtection="0"/>
    <xf numFmtId="0" fontId="19" fillId="3" borderId="0" applyNumberFormat="0" applyBorder="0" applyAlignment="0" applyProtection="0"/>
    <xf numFmtId="0" fontId="19" fillId="19" borderId="0" applyNumberFormat="0" applyBorder="0" applyAlignment="0" applyProtection="0"/>
    <xf numFmtId="0" fontId="32" fillId="13" borderId="7" applyNumberFormat="0" applyAlignment="0" applyProtection="0"/>
    <xf numFmtId="0" fontId="24" fillId="27" borderId="1" applyNumberFormat="0" applyAlignment="0" applyProtection="0"/>
    <xf numFmtId="0" fontId="33" fillId="0" borderId="0" applyNumberFormat="0" applyFill="0" applyBorder="0" applyAlignment="0" applyProtection="0"/>
    <xf numFmtId="0" fontId="20" fillId="4" borderId="0" applyNumberFormat="0" applyBorder="0" applyAlignment="0" applyProtection="0"/>
    <xf numFmtId="0" fontId="20" fillId="21" borderId="0" applyNumberFormat="0" applyBorder="0" applyAlignment="0" applyProtection="0"/>
    <xf numFmtId="0" fontId="29" fillId="0" borderId="8" applyNumberFormat="0" applyFill="0" applyAlignment="0" applyProtection="0"/>
    <xf numFmtId="0" fontId="30" fillId="0" borderId="4"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54" fillId="0" borderId="0" applyNumberFormat="0" applyFill="0" applyBorder="0" applyAlignment="0" applyProtection="0"/>
    <xf numFmtId="0" fontId="27" fillId="7" borderId="7" applyNumberFormat="0" applyAlignment="0" applyProtection="0"/>
    <xf numFmtId="0" fontId="26" fillId="0" borderId="3" applyNumberFormat="0" applyFill="0" applyAlignment="0" applyProtection="0"/>
    <xf numFmtId="0" fontId="25" fillId="14" borderId="0" applyNumberFormat="0" applyBorder="0" applyAlignment="0" applyProtection="0"/>
    <xf numFmtId="0" fontId="4" fillId="0" borderId="0"/>
    <xf numFmtId="0" fontId="4" fillId="0" borderId="0"/>
    <xf numFmtId="0" fontId="4" fillId="0" borderId="0"/>
    <xf numFmtId="0" fontId="4" fillId="0" borderId="0"/>
    <xf numFmtId="0" fontId="17" fillId="0" borderId="0"/>
    <xf numFmtId="0" fontId="4" fillId="0" borderId="0"/>
    <xf numFmtId="0" fontId="4" fillId="0" borderId="0"/>
    <xf numFmtId="0" fontId="11" fillId="22" borderId="0">
      <alignment horizontal="left"/>
    </xf>
    <xf numFmtId="0" fontId="11" fillId="22" borderId="0">
      <alignment horizontal="left"/>
    </xf>
    <xf numFmtId="0" fontId="4" fillId="8" borderId="2" applyNumberFormat="0" applyFont="0" applyAlignment="0" applyProtection="0"/>
    <xf numFmtId="0" fontId="28" fillId="13" borderId="5" applyNumberFormat="0" applyAlignment="0" applyProtection="0"/>
    <xf numFmtId="0" fontId="23" fillId="0" borderId="0" applyNumberFormat="0" applyFill="0" applyBorder="0" applyAlignment="0" applyProtection="0"/>
    <xf numFmtId="0" fontId="36" fillId="0" borderId="6" applyNumberFormat="0" applyFill="0" applyAlignment="0" applyProtection="0"/>
    <xf numFmtId="0" fontId="34" fillId="0" borderId="0" applyNumberFormat="0" applyFill="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4"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4"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3"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3"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1" fillId="11" borderId="0" applyNumberFormat="0" applyBorder="0" applyAlignment="0" applyProtection="0">
      <alignment vertical="center"/>
    </xf>
    <xf numFmtId="0" fontId="21" fillId="11"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0" borderId="0" applyNumberFormat="0" applyBorder="0" applyAlignment="0" applyProtection="0">
      <alignment vertical="center"/>
    </xf>
    <xf numFmtId="0" fontId="57" fillId="10" borderId="0" applyNumberFormat="0" applyBorder="0" applyAlignment="0" applyProtection="0">
      <alignment vertical="center"/>
    </xf>
    <xf numFmtId="0" fontId="57" fillId="10"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8" borderId="0" applyNumberFormat="0" applyBorder="0" applyAlignment="0" applyProtection="0">
      <alignment vertical="center"/>
    </xf>
    <xf numFmtId="0" fontId="57" fillId="18" borderId="0" applyNumberFormat="0" applyBorder="0" applyAlignment="0" applyProtection="0">
      <alignment vertical="center"/>
    </xf>
    <xf numFmtId="0" fontId="57" fillId="18" borderId="0" applyNumberFormat="0" applyBorder="0" applyAlignment="0" applyProtection="0">
      <alignment vertical="center"/>
    </xf>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20" fillId="21"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9" fillId="19"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1"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0" fillId="2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71"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53" fillId="0" borderId="0"/>
    <xf numFmtId="0" fontId="53" fillId="0" borderId="0"/>
    <xf numFmtId="0" fontId="4" fillId="0" borderId="0"/>
    <xf numFmtId="0" fontId="53" fillId="0" borderId="0"/>
    <xf numFmtId="0" fontId="4" fillId="0" borderId="0"/>
    <xf numFmtId="0" fontId="4" fillId="0" borderId="0"/>
    <xf numFmtId="0" fontId="4" fillId="0" borderId="0"/>
    <xf numFmtId="0" fontId="4" fillId="0" borderId="0"/>
    <xf numFmtId="0" fontId="4" fillId="0" borderId="0"/>
    <xf numFmtId="0" fontId="4" fillId="0" borderId="0"/>
    <xf numFmtId="0" fontId="53" fillId="0" borderId="0"/>
    <xf numFmtId="0" fontId="53" fillId="0" borderId="0"/>
    <xf numFmtId="0" fontId="4" fillId="0" borderId="0"/>
    <xf numFmtId="0" fontId="4" fillId="0" borderId="0"/>
    <xf numFmtId="0" fontId="4" fillId="0" borderId="0"/>
    <xf numFmtId="0" fontId="4" fillId="0" borderId="0"/>
    <xf numFmtId="0" fontId="53" fillId="0" borderId="0"/>
    <xf numFmtId="0" fontId="5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xf numFmtId="0" fontId="17" fillId="0" borderId="0"/>
    <xf numFmtId="0" fontId="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xf numFmtId="0" fontId="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3" fillId="0" borderId="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4" fillId="8" borderId="2" applyNumberFormat="0" applyFont="0" applyAlignment="0" applyProtection="0"/>
    <xf numFmtId="0" fontId="17" fillId="8" borderId="2" applyNumberFormat="0" applyFont="0" applyAlignment="0" applyProtection="0"/>
    <xf numFmtId="0" fontId="53" fillId="8" borderId="2" applyNumberFormat="0" applyFont="0" applyAlignment="0" applyProtection="0"/>
    <xf numFmtId="0" fontId="17" fillId="8" borderId="2" applyNumberFormat="0" applyFont="0" applyAlignment="0" applyProtection="0"/>
    <xf numFmtId="0" fontId="17" fillId="8" borderId="2" applyNumberFormat="0" applyFont="0" applyAlignment="0" applyProtection="0"/>
    <xf numFmtId="0" fontId="53" fillId="8" borderId="2" applyNumberFormat="0" applyFont="0" applyAlignment="0" applyProtection="0"/>
    <xf numFmtId="0" fontId="17" fillId="8" borderId="2" applyNumberFormat="0" applyFont="0" applyAlignment="0" applyProtection="0"/>
    <xf numFmtId="0" fontId="17" fillId="8" borderId="2" applyNumberFormat="0" applyFont="0" applyAlignment="0" applyProtection="0"/>
    <xf numFmtId="0" fontId="17" fillId="8" borderId="2" applyNumberFormat="0" applyFont="0" applyAlignment="0" applyProtection="0"/>
    <xf numFmtId="0" fontId="53" fillId="8" borderId="2" applyNumberFormat="0" applyFont="0" applyAlignment="0" applyProtection="0"/>
    <xf numFmtId="0" fontId="53" fillId="8" borderId="2" applyNumberFormat="0" applyFont="0" applyAlignment="0" applyProtection="0"/>
    <xf numFmtId="0" fontId="53" fillId="8" borderId="2" applyNumberFormat="0" applyFont="0" applyAlignment="0" applyProtection="0"/>
    <xf numFmtId="0" fontId="53" fillId="8" borderId="2" applyNumberFormat="0" applyFont="0" applyAlignment="0" applyProtection="0"/>
    <xf numFmtId="0" fontId="53" fillId="8" borderId="2" applyNumberFormat="0" applyFont="0" applyAlignment="0" applyProtection="0"/>
    <xf numFmtId="0" fontId="4" fillId="8" borderId="2" applyNumberFormat="0" applyFon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58" fillId="4" borderId="0" applyNumberFormat="0" applyBorder="0" applyAlignment="0" applyProtection="0">
      <alignment vertical="center"/>
    </xf>
    <xf numFmtId="0" fontId="58" fillId="4" borderId="0" applyNumberFormat="0" applyBorder="0" applyAlignment="0" applyProtection="0">
      <alignment vertical="center"/>
    </xf>
    <xf numFmtId="0" fontId="58" fillId="4" borderId="0" applyNumberFormat="0" applyBorder="0" applyAlignment="0" applyProtection="0">
      <alignment vertical="center"/>
    </xf>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59" fillId="3" borderId="0" applyNumberFormat="0" applyBorder="0" applyAlignment="0" applyProtection="0">
      <alignment vertical="center"/>
    </xf>
    <xf numFmtId="0" fontId="59" fillId="3" borderId="0" applyNumberFormat="0" applyBorder="0" applyAlignment="0" applyProtection="0">
      <alignment vertical="center"/>
    </xf>
    <xf numFmtId="0" fontId="59" fillId="3" borderId="0" applyNumberFormat="0" applyBorder="0" applyAlignment="0" applyProtection="0">
      <alignment vertical="center"/>
    </xf>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26" borderId="0" applyNumberFormat="0" applyBorder="0" applyAlignment="0" applyProtection="0">
      <alignment vertical="center"/>
    </xf>
    <xf numFmtId="0" fontId="57" fillId="26" borderId="0" applyNumberFormat="0" applyBorder="0" applyAlignment="0" applyProtection="0">
      <alignment vertical="center"/>
    </xf>
    <xf numFmtId="0" fontId="57" fillId="26" borderId="0" applyNumberFormat="0" applyBorder="0" applyAlignment="0" applyProtection="0">
      <alignment vertical="center"/>
    </xf>
    <xf numFmtId="0" fontId="61" fillId="0" borderId="8" applyNumberFormat="0" applyFill="0" applyAlignment="0" applyProtection="0">
      <alignment vertical="center"/>
    </xf>
    <xf numFmtId="0" fontId="61" fillId="0" borderId="8" applyNumberFormat="0" applyFill="0" applyAlignment="0" applyProtection="0">
      <alignment vertical="center"/>
    </xf>
    <xf numFmtId="0" fontId="61" fillId="0" borderId="8" applyNumberFormat="0" applyFill="0" applyAlignment="0" applyProtection="0">
      <alignment vertical="center"/>
    </xf>
    <xf numFmtId="0" fontId="62" fillId="0" borderId="4" applyNumberFormat="0" applyFill="0" applyAlignment="0" applyProtection="0">
      <alignment vertical="center"/>
    </xf>
    <xf numFmtId="0" fontId="62" fillId="0" borderId="4" applyNumberFormat="0" applyFill="0" applyAlignment="0" applyProtection="0">
      <alignment vertical="center"/>
    </xf>
    <xf numFmtId="0" fontId="62" fillId="0" borderId="4" applyNumberFormat="0" applyFill="0" applyAlignment="0" applyProtection="0">
      <alignment vertical="center"/>
    </xf>
    <xf numFmtId="0" fontId="63" fillId="0" borderId="9" applyNumberFormat="0" applyFill="0" applyAlignment="0" applyProtection="0">
      <alignment vertical="center"/>
    </xf>
    <xf numFmtId="0" fontId="63" fillId="0" borderId="9" applyNumberFormat="0" applyFill="0" applyAlignment="0" applyProtection="0">
      <alignment vertical="center"/>
    </xf>
    <xf numFmtId="0" fontId="63" fillId="0" borderId="9" applyNumberFormat="0" applyFill="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4" fillId="27" borderId="1" applyNumberFormat="0" applyAlignment="0" applyProtection="0">
      <alignment vertical="center"/>
    </xf>
    <xf numFmtId="0" fontId="64" fillId="27" borderId="1" applyNumberFormat="0" applyAlignment="0" applyProtection="0">
      <alignment vertical="center"/>
    </xf>
    <xf numFmtId="0" fontId="64" fillId="27" borderId="1" applyNumberFormat="0" applyAlignment="0" applyProtection="0">
      <alignment vertical="center"/>
    </xf>
    <xf numFmtId="0" fontId="65" fillId="0" borderId="6" applyNumberFormat="0" applyFill="0" applyAlignment="0" applyProtection="0">
      <alignment vertical="center"/>
    </xf>
    <xf numFmtId="0" fontId="65" fillId="0" borderId="6" applyNumberFormat="0" applyFill="0" applyAlignment="0" applyProtection="0">
      <alignment vertical="center"/>
    </xf>
    <xf numFmtId="0" fontId="65" fillId="0" borderId="6" applyNumberFormat="0" applyFill="0" applyAlignment="0" applyProtection="0">
      <alignment vertical="center"/>
    </xf>
    <xf numFmtId="0" fontId="21" fillId="8" borderId="2" applyNumberFormat="0" applyFont="0" applyAlignment="0" applyProtection="0">
      <alignment vertical="center"/>
    </xf>
    <xf numFmtId="0" fontId="21" fillId="8" borderId="2" applyNumberFormat="0" applyFont="0" applyAlignment="0" applyProtection="0">
      <alignment vertical="center"/>
    </xf>
    <xf numFmtId="0" fontId="21" fillId="8" borderId="2" applyNumberFormat="0" applyFont="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7" fillId="13" borderId="7" applyNumberFormat="0" applyAlignment="0" applyProtection="0">
      <alignment vertical="center"/>
    </xf>
    <xf numFmtId="0" fontId="67" fillId="13" borderId="7" applyNumberFormat="0" applyAlignment="0" applyProtection="0">
      <alignment vertical="center"/>
    </xf>
    <xf numFmtId="0" fontId="67" fillId="13" borderId="7" applyNumberFormat="0" applyAlignment="0" applyProtection="0">
      <alignment vertical="center"/>
    </xf>
    <xf numFmtId="0" fontId="51" fillId="7" borderId="7" applyNumberFormat="0" applyAlignment="0" applyProtection="0">
      <alignment vertical="center"/>
    </xf>
    <xf numFmtId="0" fontId="51" fillId="7" borderId="7" applyNumberFormat="0" applyAlignment="0" applyProtection="0">
      <alignment vertical="center"/>
    </xf>
    <xf numFmtId="0" fontId="51" fillId="7" borderId="7" applyNumberFormat="0" applyAlignment="0" applyProtection="0">
      <alignment vertical="center"/>
    </xf>
    <xf numFmtId="0" fontId="68" fillId="13" borderId="5" applyNumberFormat="0" applyAlignment="0" applyProtection="0">
      <alignment vertical="center"/>
    </xf>
    <xf numFmtId="0" fontId="68" fillId="13" borderId="5" applyNumberFormat="0" applyAlignment="0" applyProtection="0">
      <alignment vertical="center"/>
    </xf>
    <xf numFmtId="0" fontId="68" fillId="13" borderId="5" applyNumberFormat="0" applyAlignment="0" applyProtection="0">
      <alignment vertical="center"/>
    </xf>
    <xf numFmtId="0" fontId="69" fillId="14" borderId="0" applyNumberFormat="0" applyBorder="0" applyAlignment="0" applyProtection="0">
      <alignment vertical="center"/>
    </xf>
    <xf numFmtId="0" fontId="69" fillId="14" borderId="0" applyNumberFormat="0" applyBorder="0" applyAlignment="0" applyProtection="0">
      <alignment vertical="center"/>
    </xf>
    <xf numFmtId="0" fontId="69" fillId="14" borderId="0" applyNumberFormat="0" applyBorder="0" applyAlignment="0" applyProtection="0">
      <alignment vertical="center"/>
    </xf>
    <xf numFmtId="0" fontId="70" fillId="0" borderId="3" applyNumberFormat="0" applyFill="0" applyAlignment="0" applyProtection="0">
      <alignment vertical="center"/>
    </xf>
    <xf numFmtId="0" fontId="70" fillId="0" borderId="3" applyNumberFormat="0" applyFill="0" applyAlignment="0" applyProtection="0">
      <alignment vertical="center"/>
    </xf>
    <xf numFmtId="0" fontId="70" fillId="0" borderId="3" applyNumberFormat="0" applyFill="0" applyAlignment="0" applyProtection="0">
      <alignment vertical="center"/>
    </xf>
    <xf numFmtId="0" fontId="19" fillId="19" borderId="0" applyNumberFormat="0" applyBorder="0" applyAlignment="0" applyProtection="0"/>
    <xf numFmtId="178" fontId="4" fillId="0" borderId="0" applyFont="0" applyFill="0" applyBorder="0" applyAlignment="0" applyProtection="0"/>
    <xf numFmtId="0" fontId="55" fillId="0" borderId="0"/>
    <xf numFmtId="0" fontId="55" fillId="0" borderId="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4" fillId="0" borderId="0"/>
    <xf numFmtId="0" fontId="20" fillId="21" borderId="0" applyNumberFormat="0" applyBorder="0" applyAlignment="0" applyProtection="0"/>
    <xf numFmtId="0" fontId="4" fillId="0" borderId="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4" fillId="0" borderId="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55" fillId="40"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55" fillId="52"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55" fillId="60"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17" fillId="65"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19"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2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66"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67"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8"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65" borderId="0" applyNumberFormat="0" applyBorder="0" applyAlignment="0" applyProtection="0"/>
    <xf numFmtId="0" fontId="17" fillId="19" borderId="0" applyNumberFormat="0" applyBorder="0" applyAlignment="0" applyProtection="0"/>
    <xf numFmtId="0" fontId="17" fillId="21" borderId="0" applyNumberFormat="0" applyBorder="0" applyAlignment="0" applyProtection="0"/>
    <xf numFmtId="0" fontId="17" fillId="66" borderId="0" applyNumberFormat="0" applyBorder="0" applyAlignment="0" applyProtection="0"/>
    <xf numFmtId="0" fontId="17" fillId="67" borderId="0" applyNumberFormat="0" applyBorder="0" applyAlignment="0" applyProtection="0"/>
    <xf numFmtId="0" fontId="17" fillId="68"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55" fillId="41"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0"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71"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55" fillId="57"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0" fontId="17" fillId="72" borderId="0" applyNumberFormat="0" applyBorder="0" applyAlignment="0" applyProtection="0"/>
    <xf numFmtId="0" fontId="17" fillId="72" borderId="0" applyNumberFormat="0" applyBorder="0" applyAlignment="0" applyProtection="0"/>
    <xf numFmtId="0" fontId="17" fillId="72" borderId="0" applyNumberFormat="0" applyBorder="0" applyAlignment="0" applyProtection="0"/>
    <xf numFmtId="0" fontId="17" fillId="72" borderId="0" applyNumberFormat="0" applyBorder="0" applyAlignment="0" applyProtection="0"/>
    <xf numFmtId="0" fontId="17" fillId="72" borderId="0" applyNumberFormat="0" applyBorder="0" applyAlignment="0" applyProtection="0"/>
    <xf numFmtId="0" fontId="17" fillId="72" borderId="0" applyNumberFormat="0" applyBorder="0" applyAlignment="0" applyProtection="0"/>
    <xf numFmtId="0" fontId="17" fillId="72" borderId="0" applyNumberFormat="0" applyBorder="0" applyAlignment="0" applyProtection="0"/>
    <xf numFmtId="0" fontId="17" fillId="72"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17" fillId="72" borderId="0" applyNumberFormat="0" applyBorder="0" applyAlignment="0" applyProtection="0"/>
    <xf numFmtId="0" fontId="17" fillId="7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72" borderId="0" applyNumberFormat="0" applyBorder="0" applyAlignment="0" applyProtection="0"/>
    <xf numFmtId="0" fontId="17" fillId="7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17" fillId="72" borderId="0" applyNumberFormat="0" applyBorder="0" applyAlignment="0" applyProtection="0"/>
    <xf numFmtId="0" fontId="17" fillId="72" borderId="0" applyNumberFormat="0" applyBorder="0" applyAlignment="0" applyProtection="0"/>
    <xf numFmtId="0" fontId="17" fillId="72" borderId="0" applyNumberFormat="0" applyBorder="0" applyAlignment="0" applyProtection="0"/>
    <xf numFmtId="0" fontId="17" fillId="72" borderId="0" applyNumberFormat="0" applyBorder="0" applyAlignment="0" applyProtection="0"/>
    <xf numFmtId="0" fontId="17" fillId="6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7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7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66"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6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7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69" borderId="0" applyNumberFormat="0" applyBorder="0" applyAlignment="0" applyProtection="0"/>
    <xf numFmtId="0" fontId="17" fillId="70" borderId="0" applyNumberFormat="0" applyBorder="0" applyAlignment="0" applyProtection="0"/>
    <xf numFmtId="0" fontId="17" fillId="71" borderId="0" applyNumberFormat="0" applyBorder="0" applyAlignment="0" applyProtection="0"/>
    <xf numFmtId="0" fontId="17" fillId="66" borderId="0" applyNumberFormat="0" applyBorder="0" applyAlignment="0" applyProtection="0"/>
    <xf numFmtId="0" fontId="17" fillId="69" borderId="0" applyNumberFormat="0" applyBorder="0" applyAlignment="0" applyProtection="0"/>
    <xf numFmtId="0" fontId="17" fillId="72" borderId="0" applyNumberFormat="0" applyBorder="0" applyAlignment="0" applyProtection="0"/>
    <xf numFmtId="0" fontId="18" fillId="73" borderId="0" applyNumberFormat="0" applyBorder="0" applyAlignment="0" applyProtection="0"/>
    <xf numFmtId="0" fontId="18" fillId="73" borderId="0" applyNumberFormat="0" applyBorder="0" applyAlignment="0" applyProtection="0"/>
    <xf numFmtId="0" fontId="18" fillId="73" borderId="0" applyNumberFormat="0" applyBorder="0" applyAlignment="0" applyProtection="0"/>
    <xf numFmtId="0" fontId="18" fillId="73" borderId="0" applyNumberFormat="0" applyBorder="0" applyAlignment="0" applyProtection="0"/>
    <xf numFmtId="0" fontId="18" fillId="73" borderId="0" applyNumberFormat="0" applyBorder="0" applyAlignment="0" applyProtection="0"/>
    <xf numFmtId="0" fontId="18" fillId="73" borderId="0" applyNumberFormat="0" applyBorder="0" applyAlignment="0" applyProtection="0"/>
    <xf numFmtId="0" fontId="18" fillId="73" borderId="0" applyNumberFormat="0" applyBorder="0" applyAlignment="0" applyProtection="0"/>
    <xf numFmtId="0" fontId="18" fillId="73" borderId="0" applyNumberFormat="0" applyBorder="0" applyAlignment="0" applyProtection="0"/>
    <xf numFmtId="0" fontId="74" fillId="42" borderId="0" applyNumberFormat="0" applyBorder="0" applyAlignment="0" applyProtection="0"/>
    <xf numFmtId="0" fontId="74" fillId="42" borderId="0" applyNumberFormat="0" applyBorder="0" applyAlignment="0" applyProtection="0"/>
    <xf numFmtId="0" fontId="74" fillId="42" borderId="0" applyNumberFormat="0" applyBorder="0" applyAlignment="0" applyProtection="0"/>
    <xf numFmtId="0" fontId="74" fillId="42" borderId="0" applyNumberFormat="0" applyBorder="0" applyAlignment="0" applyProtection="0"/>
    <xf numFmtId="0" fontId="74" fillId="42" borderId="0" applyNumberFormat="0" applyBorder="0" applyAlignment="0" applyProtection="0"/>
    <xf numFmtId="0" fontId="74" fillId="42" borderId="0" applyNumberFormat="0" applyBorder="0" applyAlignment="0" applyProtection="0"/>
    <xf numFmtId="0" fontId="18" fillId="73" borderId="0" applyNumberFormat="0" applyBorder="0" applyAlignment="0" applyProtection="0"/>
    <xf numFmtId="0" fontId="18" fillId="73"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73" borderId="0" applyNumberFormat="0" applyBorder="0" applyAlignment="0" applyProtection="0"/>
    <xf numFmtId="0" fontId="18" fillId="73"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74" fillId="42" borderId="0" applyNumberFormat="0" applyBorder="0" applyAlignment="0" applyProtection="0"/>
    <xf numFmtId="0" fontId="74" fillId="42" borderId="0" applyNumberFormat="0" applyBorder="0" applyAlignment="0" applyProtection="0"/>
    <xf numFmtId="0" fontId="74" fillId="42" borderId="0" applyNumberFormat="0" applyBorder="0" applyAlignment="0" applyProtection="0"/>
    <xf numFmtId="0" fontId="74" fillId="42" borderId="0" applyNumberFormat="0" applyBorder="0" applyAlignment="0" applyProtection="0"/>
    <xf numFmtId="0" fontId="18" fillId="73" borderId="0" applyNumberFormat="0" applyBorder="0" applyAlignment="0" applyProtection="0"/>
    <xf numFmtId="0" fontId="18" fillId="73" borderId="0" applyNumberFormat="0" applyBorder="0" applyAlignment="0" applyProtection="0"/>
    <xf numFmtId="0" fontId="18" fillId="73" borderId="0" applyNumberFormat="0" applyBorder="0" applyAlignment="0" applyProtection="0"/>
    <xf numFmtId="0" fontId="18" fillId="73" borderId="0" applyNumberFormat="0" applyBorder="0" applyAlignment="0" applyProtection="0"/>
    <xf numFmtId="0" fontId="18" fillId="70" borderId="0" applyNumberFormat="0" applyBorder="0" applyAlignment="0" applyProtection="0"/>
    <xf numFmtId="0" fontId="18" fillId="70" borderId="0" applyNumberFormat="0" applyBorder="0" applyAlignment="0" applyProtection="0"/>
    <xf numFmtId="0" fontId="18" fillId="70" borderId="0" applyNumberFormat="0" applyBorder="0" applyAlignment="0" applyProtection="0"/>
    <xf numFmtId="0" fontId="18" fillId="70" borderId="0" applyNumberFormat="0" applyBorder="0" applyAlignment="0" applyProtection="0"/>
    <xf numFmtId="0" fontId="18" fillId="70" borderId="0" applyNumberFormat="0" applyBorder="0" applyAlignment="0" applyProtection="0"/>
    <xf numFmtId="0" fontId="18" fillId="70" borderId="0" applyNumberFormat="0" applyBorder="0" applyAlignment="0" applyProtection="0"/>
    <xf numFmtId="0" fontId="18" fillId="70" borderId="0" applyNumberFormat="0" applyBorder="0" applyAlignment="0" applyProtection="0"/>
    <xf numFmtId="0" fontId="18" fillId="70" borderId="0" applyNumberFormat="0" applyBorder="0" applyAlignment="0" applyProtection="0"/>
    <xf numFmtId="0" fontId="74" fillId="46" borderId="0" applyNumberFormat="0" applyBorder="0" applyAlignment="0" applyProtection="0"/>
    <xf numFmtId="0" fontId="74" fillId="46" borderId="0" applyNumberFormat="0" applyBorder="0" applyAlignment="0" applyProtection="0"/>
    <xf numFmtId="0" fontId="74" fillId="46" borderId="0" applyNumberFormat="0" applyBorder="0" applyAlignment="0" applyProtection="0"/>
    <xf numFmtId="0" fontId="74" fillId="46" borderId="0" applyNumberFormat="0" applyBorder="0" applyAlignment="0" applyProtection="0"/>
    <xf numFmtId="0" fontId="74" fillId="46" borderId="0" applyNumberFormat="0" applyBorder="0" applyAlignment="0" applyProtection="0"/>
    <xf numFmtId="0" fontId="74" fillId="46" borderId="0" applyNumberFormat="0" applyBorder="0" applyAlignment="0" applyProtection="0"/>
    <xf numFmtId="0" fontId="18" fillId="70" borderId="0" applyNumberFormat="0" applyBorder="0" applyAlignment="0" applyProtection="0"/>
    <xf numFmtId="0" fontId="18" fillId="7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70" borderId="0" applyNumberFormat="0" applyBorder="0" applyAlignment="0" applyProtection="0"/>
    <xf numFmtId="0" fontId="18" fillId="7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74" fillId="46" borderId="0" applyNumberFormat="0" applyBorder="0" applyAlignment="0" applyProtection="0"/>
    <xf numFmtId="0" fontId="74" fillId="46" borderId="0" applyNumberFormat="0" applyBorder="0" applyAlignment="0" applyProtection="0"/>
    <xf numFmtId="0" fontId="74" fillId="46" borderId="0" applyNumberFormat="0" applyBorder="0" applyAlignment="0" applyProtection="0"/>
    <xf numFmtId="0" fontId="74" fillId="46" borderId="0" applyNumberFormat="0" applyBorder="0" applyAlignment="0" applyProtection="0"/>
    <xf numFmtId="0" fontId="18" fillId="70" borderId="0" applyNumberFormat="0" applyBorder="0" applyAlignment="0" applyProtection="0"/>
    <xf numFmtId="0" fontId="18" fillId="70" borderId="0" applyNumberFormat="0" applyBorder="0" applyAlignment="0" applyProtection="0"/>
    <xf numFmtId="0" fontId="18" fillId="70" borderId="0" applyNumberFormat="0" applyBorder="0" applyAlignment="0" applyProtection="0"/>
    <xf numFmtId="0" fontId="18" fillId="70" borderId="0" applyNumberFormat="0" applyBorder="0" applyAlignment="0" applyProtection="0"/>
    <xf numFmtId="0" fontId="18" fillId="71" borderId="0" applyNumberFormat="0" applyBorder="0" applyAlignment="0" applyProtection="0"/>
    <xf numFmtId="0" fontId="18" fillId="71" borderId="0" applyNumberFormat="0" applyBorder="0" applyAlignment="0" applyProtection="0"/>
    <xf numFmtId="0" fontId="18" fillId="71" borderId="0" applyNumberFormat="0" applyBorder="0" applyAlignment="0" applyProtection="0"/>
    <xf numFmtId="0" fontId="18" fillId="71" borderId="0" applyNumberFormat="0" applyBorder="0" applyAlignment="0" applyProtection="0"/>
    <xf numFmtId="0" fontId="18" fillId="71" borderId="0" applyNumberFormat="0" applyBorder="0" applyAlignment="0" applyProtection="0"/>
    <xf numFmtId="0" fontId="18" fillId="71" borderId="0" applyNumberFormat="0" applyBorder="0" applyAlignment="0" applyProtection="0"/>
    <xf numFmtId="0" fontId="18" fillId="71" borderId="0" applyNumberFormat="0" applyBorder="0" applyAlignment="0" applyProtection="0"/>
    <xf numFmtId="0" fontId="18" fillId="71" borderId="0" applyNumberFormat="0" applyBorder="0" applyAlignment="0" applyProtection="0"/>
    <xf numFmtId="0" fontId="74" fillId="50" borderId="0" applyNumberFormat="0" applyBorder="0" applyAlignment="0" applyProtection="0"/>
    <xf numFmtId="0" fontId="74" fillId="50" borderId="0" applyNumberFormat="0" applyBorder="0" applyAlignment="0" applyProtection="0"/>
    <xf numFmtId="0" fontId="74" fillId="50" borderId="0" applyNumberFormat="0" applyBorder="0" applyAlignment="0" applyProtection="0"/>
    <xf numFmtId="0" fontId="74" fillId="50" borderId="0" applyNumberFormat="0" applyBorder="0" applyAlignment="0" applyProtection="0"/>
    <xf numFmtId="0" fontId="74" fillId="50" borderId="0" applyNumberFormat="0" applyBorder="0" applyAlignment="0" applyProtection="0"/>
    <xf numFmtId="0" fontId="74" fillId="50" borderId="0" applyNumberFormat="0" applyBorder="0" applyAlignment="0" applyProtection="0"/>
    <xf numFmtId="0" fontId="18" fillId="71" borderId="0" applyNumberFormat="0" applyBorder="0" applyAlignment="0" applyProtection="0"/>
    <xf numFmtId="0" fontId="18" fillId="7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71" borderId="0" applyNumberFormat="0" applyBorder="0" applyAlignment="0" applyProtection="0"/>
    <xf numFmtId="0" fontId="18" fillId="7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74" fillId="50" borderId="0" applyNumberFormat="0" applyBorder="0" applyAlignment="0" applyProtection="0"/>
    <xf numFmtId="0" fontId="74" fillId="50" borderId="0" applyNumberFormat="0" applyBorder="0" applyAlignment="0" applyProtection="0"/>
    <xf numFmtId="0" fontId="74" fillId="50" borderId="0" applyNumberFormat="0" applyBorder="0" applyAlignment="0" applyProtection="0"/>
    <xf numFmtId="0" fontId="74" fillId="50" borderId="0" applyNumberFormat="0" applyBorder="0" applyAlignment="0" applyProtection="0"/>
    <xf numFmtId="0" fontId="18" fillId="71" borderId="0" applyNumberFormat="0" applyBorder="0" applyAlignment="0" applyProtection="0"/>
    <xf numFmtId="0" fontId="18" fillId="71" borderId="0" applyNumberFormat="0" applyBorder="0" applyAlignment="0" applyProtection="0"/>
    <xf numFmtId="0" fontId="18" fillId="71" borderId="0" applyNumberFormat="0" applyBorder="0" applyAlignment="0" applyProtection="0"/>
    <xf numFmtId="0" fontId="18" fillId="71"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74" fillId="54" borderId="0" applyNumberFormat="0" applyBorder="0" applyAlignment="0" applyProtection="0"/>
    <xf numFmtId="0" fontId="74" fillId="54" borderId="0" applyNumberFormat="0" applyBorder="0" applyAlignment="0" applyProtection="0"/>
    <xf numFmtId="0" fontId="74" fillId="54" borderId="0" applyNumberFormat="0" applyBorder="0" applyAlignment="0" applyProtection="0"/>
    <xf numFmtId="0" fontId="74" fillId="54" borderId="0" applyNumberFormat="0" applyBorder="0" applyAlignment="0" applyProtection="0"/>
    <xf numFmtId="0" fontId="74" fillId="54" borderId="0" applyNumberFormat="0" applyBorder="0" applyAlignment="0" applyProtection="0"/>
    <xf numFmtId="0" fontId="74" fillId="5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74" fillId="54" borderId="0" applyNumberFormat="0" applyBorder="0" applyAlignment="0" applyProtection="0"/>
    <xf numFmtId="0" fontId="74" fillId="54" borderId="0" applyNumberFormat="0" applyBorder="0" applyAlignment="0" applyProtection="0"/>
    <xf numFmtId="0" fontId="74" fillId="54" borderId="0" applyNumberFormat="0" applyBorder="0" applyAlignment="0" applyProtection="0"/>
    <xf numFmtId="0" fontId="74" fillId="5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6" borderId="0" applyNumberFormat="0" applyBorder="0" applyAlignment="0" applyProtection="0"/>
    <xf numFmtId="0" fontId="18" fillId="76" borderId="0" applyNumberFormat="0" applyBorder="0" applyAlignment="0" applyProtection="0"/>
    <xf numFmtId="0" fontId="18" fillId="76" borderId="0" applyNumberFormat="0" applyBorder="0" applyAlignment="0" applyProtection="0"/>
    <xf numFmtId="0" fontId="18" fillId="76" borderId="0" applyNumberFormat="0" applyBorder="0" applyAlignment="0" applyProtection="0"/>
    <xf numFmtId="0" fontId="18" fillId="76" borderId="0" applyNumberFormat="0" applyBorder="0" applyAlignment="0" applyProtection="0"/>
    <xf numFmtId="0" fontId="18" fillId="76" borderId="0" applyNumberFormat="0" applyBorder="0" applyAlignment="0" applyProtection="0"/>
    <xf numFmtId="0" fontId="18" fillId="76" borderId="0" applyNumberFormat="0" applyBorder="0" applyAlignment="0" applyProtection="0"/>
    <xf numFmtId="0" fontId="18" fillId="76" borderId="0" applyNumberFormat="0" applyBorder="0" applyAlignment="0" applyProtection="0"/>
    <xf numFmtId="0" fontId="74" fillId="62" borderId="0" applyNumberFormat="0" applyBorder="0" applyAlignment="0" applyProtection="0"/>
    <xf numFmtId="0" fontId="74" fillId="62" borderId="0" applyNumberFormat="0" applyBorder="0" applyAlignment="0" applyProtection="0"/>
    <xf numFmtId="0" fontId="74" fillId="62" borderId="0" applyNumberFormat="0" applyBorder="0" applyAlignment="0" applyProtection="0"/>
    <xf numFmtId="0" fontId="74" fillId="62" borderId="0" applyNumberFormat="0" applyBorder="0" applyAlignment="0" applyProtection="0"/>
    <xf numFmtId="0" fontId="74" fillId="62" borderId="0" applyNumberFormat="0" applyBorder="0" applyAlignment="0" applyProtection="0"/>
    <xf numFmtId="0" fontId="74" fillId="62" borderId="0" applyNumberFormat="0" applyBorder="0" applyAlignment="0" applyProtection="0"/>
    <xf numFmtId="0" fontId="18" fillId="76" borderId="0" applyNumberFormat="0" applyBorder="0" applyAlignment="0" applyProtection="0"/>
    <xf numFmtId="0" fontId="18" fillId="76"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76" borderId="0" applyNumberFormat="0" applyBorder="0" applyAlignment="0" applyProtection="0"/>
    <xf numFmtId="0" fontId="18" fillId="76"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74" fillId="62" borderId="0" applyNumberFormat="0" applyBorder="0" applyAlignment="0" applyProtection="0"/>
    <xf numFmtId="0" fontId="74" fillId="62" borderId="0" applyNumberFormat="0" applyBorder="0" applyAlignment="0" applyProtection="0"/>
    <xf numFmtId="0" fontId="74" fillId="62" borderId="0" applyNumberFormat="0" applyBorder="0" applyAlignment="0" applyProtection="0"/>
    <xf numFmtId="0" fontId="74" fillId="62" borderId="0" applyNumberFormat="0" applyBorder="0" applyAlignment="0" applyProtection="0"/>
    <xf numFmtId="0" fontId="18" fillId="76" borderId="0" applyNumberFormat="0" applyBorder="0" applyAlignment="0" applyProtection="0"/>
    <xf numFmtId="0" fontId="18" fillId="76" borderId="0" applyNumberFormat="0" applyBorder="0" applyAlignment="0" applyProtection="0"/>
    <xf numFmtId="0" fontId="18" fillId="76" borderId="0" applyNumberFormat="0" applyBorder="0" applyAlignment="0" applyProtection="0"/>
    <xf numFmtId="0" fontId="18" fillId="76" borderId="0" applyNumberFormat="0" applyBorder="0" applyAlignment="0" applyProtection="0"/>
    <xf numFmtId="0" fontId="18" fillId="73"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7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7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8" fillId="74"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75"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76"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73" borderId="0" applyNumberFormat="0" applyBorder="0" applyAlignment="0" applyProtection="0"/>
    <xf numFmtId="0" fontId="18" fillId="70" borderId="0" applyNumberFormat="0" applyBorder="0" applyAlignment="0" applyProtection="0"/>
    <xf numFmtId="0" fontId="18" fillId="71" borderId="0" applyNumberFormat="0" applyBorder="0" applyAlignment="0" applyProtection="0"/>
    <xf numFmtId="0" fontId="18" fillId="74" borderId="0" applyNumberFormat="0" applyBorder="0" applyAlignment="0" applyProtection="0"/>
    <xf numFmtId="0" fontId="18" fillId="75" borderId="0" applyNumberFormat="0" applyBorder="0" applyAlignment="0" applyProtection="0"/>
    <xf numFmtId="0" fontId="18" fillId="76" borderId="0" applyNumberFormat="0" applyBorder="0" applyAlignment="0" applyProtection="0"/>
    <xf numFmtId="0" fontId="18" fillId="77" borderId="0" applyNumberFormat="0" applyBorder="0" applyAlignment="0" applyProtection="0"/>
    <xf numFmtId="0" fontId="18" fillId="77" borderId="0" applyNumberFormat="0" applyBorder="0" applyAlignment="0" applyProtection="0"/>
    <xf numFmtId="0" fontId="18" fillId="77" borderId="0" applyNumberFormat="0" applyBorder="0" applyAlignment="0" applyProtection="0"/>
    <xf numFmtId="0" fontId="18" fillId="77" borderId="0" applyNumberFormat="0" applyBorder="0" applyAlignment="0" applyProtection="0"/>
    <xf numFmtId="0" fontId="18" fillId="77" borderId="0" applyNumberFormat="0" applyBorder="0" applyAlignment="0" applyProtection="0"/>
    <xf numFmtId="0" fontId="18" fillId="77" borderId="0" applyNumberFormat="0" applyBorder="0" applyAlignment="0" applyProtection="0"/>
    <xf numFmtId="0" fontId="18" fillId="77" borderId="0" applyNumberFormat="0" applyBorder="0" applyAlignment="0" applyProtection="0"/>
    <xf numFmtId="0" fontId="18" fillId="77"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18" fillId="77" borderId="0" applyNumberFormat="0" applyBorder="0" applyAlignment="0" applyProtection="0"/>
    <xf numFmtId="0" fontId="18" fillId="77"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77" borderId="0" applyNumberFormat="0" applyBorder="0" applyAlignment="0" applyProtection="0"/>
    <xf numFmtId="0" fontId="18" fillId="77"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18" fillId="77" borderId="0" applyNumberFormat="0" applyBorder="0" applyAlignment="0" applyProtection="0"/>
    <xf numFmtId="0" fontId="18" fillId="77" borderId="0" applyNumberFormat="0" applyBorder="0" applyAlignment="0" applyProtection="0"/>
    <xf numFmtId="0" fontId="18" fillId="77" borderId="0" applyNumberFormat="0" applyBorder="0" applyAlignment="0" applyProtection="0"/>
    <xf numFmtId="0" fontId="18" fillId="77" borderId="0" applyNumberFormat="0" applyBorder="0" applyAlignment="0" applyProtection="0"/>
    <xf numFmtId="0" fontId="18" fillId="64" borderId="0" applyNumberFormat="0" applyBorder="0" applyAlignment="0" applyProtection="0"/>
    <xf numFmtId="0" fontId="18" fillId="64" borderId="0" applyNumberFormat="0" applyBorder="0" applyAlignment="0" applyProtection="0"/>
    <xf numFmtId="0" fontId="18" fillId="64" borderId="0" applyNumberFormat="0" applyBorder="0" applyAlignment="0" applyProtection="0"/>
    <xf numFmtId="0" fontId="18" fillId="64" borderId="0" applyNumberFormat="0" applyBorder="0" applyAlignment="0" applyProtection="0"/>
    <xf numFmtId="0" fontId="18" fillId="64" borderId="0" applyNumberFormat="0" applyBorder="0" applyAlignment="0" applyProtection="0"/>
    <xf numFmtId="0" fontId="18" fillId="64" borderId="0" applyNumberFormat="0" applyBorder="0" applyAlignment="0" applyProtection="0"/>
    <xf numFmtId="0" fontId="18" fillId="64" borderId="0" applyNumberFormat="0" applyBorder="0" applyAlignment="0" applyProtection="0"/>
    <xf numFmtId="0" fontId="18" fillId="64" borderId="0" applyNumberFormat="0" applyBorder="0" applyAlignment="0" applyProtection="0"/>
    <xf numFmtId="0" fontId="74" fillId="43" borderId="0" applyNumberFormat="0" applyBorder="0" applyAlignment="0" applyProtection="0"/>
    <xf numFmtId="0" fontId="74" fillId="43" borderId="0" applyNumberFormat="0" applyBorder="0" applyAlignment="0" applyProtection="0"/>
    <xf numFmtId="0" fontId="74" fillId="43" borderId="0" applyNumberFormat="0" applyBorder="0" applyAlignment="0" applyProtection="0"/>
    <xf numFmtId="0" fontId="74" fillId="43" borderId="0" applyNumberFormat="0" applyBorder="0" applyAlignment="0" applyProtection="0"/>
    <xf numFmtId="0" fontId="74" fillId="43" borderId="0" applyNumberFormat="0" applyBorder="0" applyAlignment="0" applyProtection="0"/>
    <xf numFmtId="0" fontId="74" fillId="43" borderId="0" applyNumberFormat="0" applyBorder="0" applyAlignment="0" applyProtection="0"/>
    <xf numFmtId="0" fontId="18" fillId="64" borderId="0" applyNumberFormat="0" applyBorder="0" applyAlignment="0" applyProtection="0"/>
    <xf numFmtId="0" fontId="18" fillId="6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64" borderId="0" applyNumberFormat="0" applyBorder="0" applyAlignment="0" applyProtection="0"/>
    <xf numFmtId="0" fontId="18" fillId="6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74" fillId="43" borderId="0" applyNumberFormat="0" applyBorder="0" applyAlignment="0" applyProtection="0"/>
    <xf numFmtId="0" fontId="74" fillId="43" borderId="0" applyNumberFormat="0" applyBorder="0" applyAlignment="0" applyProtection="0"/>
    <xf numFmtId="0" fontId="74" fillId="43" borderId="0" applyNumberFormat="0" applyBorder="0" applyAlignment="0" applyProtection="0"/>
    <xf numFmtId="0" fontId="74" fillId="43" borderId="0" applyNumberFormat="0" applyBorder="0" applyAlignment="0" applyProtection="0"/>
    <xf numFmtId="0" fontId="18" fillId="64" borderId="0" applyNumberFormat="0" applyBorder="0" applyAlignment="0" applyProtection="0"/>
    <xf numFmtId="0" fontId="18" fillId="64" borderId="0" applyNumberFormat="0" applyBorder="0" applyAlignment="0" applyProtection="0"/>
    <xf numFmtId="0" fontId="18" fillId="64" borderId="0" applyNumberFormat="0" applyBorder="0" applyAlignment="0" applyProtection="0"/>
    <xf numFmtId="0" fontId="18" fillId="64" borderId="0" applyNumberFormat="0" applyBorder="0" applyAlignment="0" applyProtection="0"/>
    <xf numFmtId="0" fontId="18" fillId="78" borderId="0" applyNumberFormat="0" applyBorder="0" applyAlignment="0" applyProtection="0"/>
    <xf numFmtId="0" fontId="18" fillId="78" borderId="0" applyNumberFormat="0" applyBorder="0" applyAlignment="0" applyProtection="0"/>
    <xf numFmtId="0" fontId="18" fillId="78" borderId="0" applyNumberFormat="0" applyBorder="0" applyAlignment="0" applyProtection="0"/>
    <xf numFmtId="0" fontId="18" fillId="78" borderId="0" applyNumberFormat="0" applyBorder="0" applyAlignment="0" applyProtection="0"/>
    <xf numFmtId="0" fontId="18" fillId="78" borderId="0" applyNumberFormat="0" applyBorder="0" applyAlignment="0" applyProtection="0"/>
    <xf numFmtId="0" fontId="18" fillId="78" borderId="0" applyNumberFormat="0" applyBorder="0" applyAlignment="0" applyProtection="0"/>
    <xf numFmtId="0" fontId="18" fillId="78" borderId="0" applyNumberFormat="0" applyBorder="0" applyAlignment="0" applyProtection="0"/>
    <xf numFmtId="0" fontId="18" fillId="78" borderId="0" applyNumberFormat="0" applyBorder="0" applyAlignment="0" applyProtection="0"/>
    <xf numFmtId="0" fontId="74" fillId="47" borderId="0" applyNumberFormat="0" applyBorder="0" applyAlignment="0" applyProtection="0"/>
    <xf numFmtId="0" fontId="74" fillId="47" borderId="0" applyNumberFormat="0" applyBorder="0" applyAlignment="0" applyProtection="0"/>
    <xf numFmtId="0" fontId="74" fillId="47" borderId="0" applyNumberFormat="0" applyBorder="0" applyAlignment="0" applyProtection="0"/>
    <xf numFmtId="0" fontId="74" fillId="47" borderId="0" applyNumberFormat="0" applyBorder="0" applyAlignment="0" applyProtection="0"/>
    <xf numFmtId="0" fontId="74" fillId="47" borderId="0" applyNumberFormat="0" applyBorder="0" applyAlignment="0" applyProtection="0"/>
    <xf numFmtId="0" fontId="74" fillId="47" borderId="0" applyNumberFormat="0" applyBorder="0" applyAlignment="0" applyProtection="0"/>
    <xf numFmtId="0" fontId="18" fillId="78" borderId="0" applyNumberFormat="0" applyBorder="0" applyAlignment="0" applyProtection="0"/>
    <xf numFmtId="0" fontId="18" fillId="78"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78" borderId="0" applyNumberFormat="0" applyBorder="0" applyAlignment="0" applyProtection="0"/>
    <xf numFmtId="0" fontId="18" fillId="78"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74" fillId="47" borderId="0" applyNumberFormat="0" applyBorder="0" applyAlignment="0" applyProtection="0"/>
    <xf numFmtId="0" fontId="74" fillId="47" borderId="0" applyNumberFormat="0" applyBorder="0" applyAlignment="0" applyProtection="0"/>
    <xf numFmtId="0" fontId="74" fillId="47" borderId="0" applyNumberFormat="0" applyBorder="0" applyAlignment="0" applyProtection="0"/>
    <xf numFmtId="0" fontId="74" fillId="47" borderId="0" applyNumberFormat="0" applyBorder="0" applyAlignment="0" applyProtection="0"/>
    <xf numFmtId="0" fontId="18" fillId="78" borderId="0" applyNumberFormat="0" applyBorder="0" applyAlignment="0" applyProtection="0"/>
    <xf numFmtId="0" fontId="18" fillId="78" borderId="0" applyNumberFormat="0" applyBorder="0" applyAlignment="0" applyProtection="0"/>
    <xf numFmtId="0" fontId="18" fillId="78" borderId="0" applyNumberFormat="0" applyBorder="0" applyAlignment="0" applyProtection="0"/>
    <xf numFmtId="0" fontId="18" fillId="78"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74" fillId="51" borderId="0" applyNumberFormat="0" applyBorder="0" applyAlignment="0" applyProtection="0"/>
    <xf numFmtId="0" fontId="74" fillId="51" borderId="0" applyNumberFormat="0" applyBorder="0" applyAlignment="0" applyProtection="0"/>
    <xf numFmtId="0" fontId="74" fillId="51" borderId="0" applyNumberFormat="0" applyBorder="0" applyAlignment="0" applyProtection="0"/>
    <xf numFmtId="0" fontId="74" fillId="51" borderId="0" applyNumberFormat="0" applyBorder="0" applyAlignment="0" applyProtection="0"/>
    <xf numFmtId="0" fontId="74" fillId="51" borderId="0" applyNumberFormat="0" applyBorder="0" applyAlignment="0" applyProtection="0"/>
    <xf numFmtId="0" fontId="74" fillId="51"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74" fillId="51" borderId="0" applyNumberFormat="0" applyBorder="0" applyAlignment="0" applyProtection="0"/>
    <xf numFmtId="0" fontId="74" fillId="51" borderId="0" applyNumberFormat="0" applyBorder="0" applyAlignment="0" applyProtection="0"/>
    <xf numFmtId="0" fontId="74" fillId="51" borderId="0" applyNumberFormat="0" applyBorder="0" applyAlignment="0" applyProtection="0"/>
    <xf numFmtId="0" fontId="74" fillId="51"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4"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74" fillId="55" borderId="0" applyNumberFormat="0" applyBorder="0" applyAlignment="0" applyProtection="0"/>
    <xf numFmtId="0" fontId="74" fillId="55" borderId="0" applyNumberFormat="0" applyBorder="0" applyAlignment="0" applyProtection="0"/>
    <xf numFmtId="0" fontId="74" fillId="55" borderId="0" applyNumberFormat="0" applyBorder="0" applyAlignment="0" applyProtection="0"/>
    <xf numFmtId="0" fontId="74" fillId="55" borderId="0" applyNumberFormat="0" applyBorder="0" applyAlignment="0" applyProtection="0"/>
    <xf numFmtId="0" fontId="74" fillId="55" borderId="0" applyNumberFormat="0" applyBorder="0" applyAlignment="0" applyProtection="0"/>
    <xf numFmtId="0" fontId="74" fillId="5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74" fillId="55" borderId="0" applyNumberFormat="0" applyBorder="0" applyAlignment="0" applyProtection="0"/>
    <xf numFmtId="0" fontId="74" fillId="55" borderId="0" applyNumberFormat="0" applyBorder="0" applyAlignment="0" applyProtection="0"/>
    <xf numFmtId="0" fontId="74" fillId="55" borderId="0" applyNumberFormat="0" applyBorder="0" applyAlignment="0" applyProtection="0"/>
    <xf numFmtId="0" fontId="74" fillId="5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5" borderId="0" applyNumberFormat="0" applyBorder="0" applyAlignment="0" applyProtection="0"/>
    <xf numFmtId="0" fontId="18" fillId="79" borderId="0" applyNumberFormat="0" applyBorder="0" applyAlignment="0" applyProtection="0"/>
    <xf numFmtId="0" fontId="18" fillId="79" borderId="0" applyNumberFormat="0" applyBorder="0" applyAlignment="0" applyProtection="0"/>
    <xf numFmtId="0" fontId="18" fillId="79" borderId="0" applyNumberFormat="0" applyBorder="0" applyAlignment="0" applyProtection="0"/>
    <xf numFmtId="0" fontId="18" fillId="79" borderId="0" applyNumberFormat="0" applyBorder="0" applyAlignment="0" applyProtection="0"/>
    <xf numFmtId="0" fontId="18" fillId="79" borderId="0" applyNumberFormat="0" applyBorder="0" applyAlignment="0" applyProtection="0"/>
    <xf numFmtId="0" fontId="18" fillId="79" borderId="0" applyNumberFormat="0" applyBorder="0" applyAlignment="0" applyProtection="0"/>
    <xf numFmtId="0" fontId="18" fillId="79" borderId="0" applyNumberFormat="0" applyBorder="0" applyAlignment="0" applyProtection="0"/>
    <xf numFmtId="0" fontId="18" fillId="79" borderId="0" applyNumberFormat="0" applyBorder="0" applyAlignment="0" applyProtection="0"/>
    <xf numFmtId="0" fontId="74" fillId="59" borderId="0" applyNumberFormat="0" applyBorder="0" applyAlignment="0" applyProtection="0"/>
    <xf numFmtId="0" fontId="74" fillId="59" borderId="0" applyNumberFormat="0" applyBorder="0" applyAlignment="0" applyProtection="0"/>
    <xf numFmtId="0" fontId="74" fillId="59" borderId="0" applyNumberFormat="0" applyBorder="0" applyAlignment="0" applyProtection="0"/>
    <xf numFmtId="0" fontId="74" fillId="59" borderId="0" applyNumberFormat="0" applyBorder="0" applyAlignment="0" applyProtection="0"/>
    <xf numFmtId="0" fontId="74" fillId="59" borderId="0" applyNumberFormat="0" applyBorder="0" applyAlignment="0" applyProtection="0"/>
    <xf numFmtId="0" fontId="74" fillId="59" borderId="0" applyNumberFormat="0" applyBorder="0" applyAlignment="0" applyProtection="0"/>
    <xf numFmtId="0" fontId="18" fillId="79" borderId="0" applyNumberFormat="0" applyBorder="0" applyAlignment="0" applyProtection="0"/>
    <xf numFmtId="0" fontId="18" fillId="79"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79" borderId="0" applyNumberFormat="0" applyBorder="0" applyAlignment="0" applyProtection="0"/>
    <xf numFmtId="0" fontId="18" fillId="79"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74" fillId="59" borderId="0" applyNumberFormat="0" applyBorder="0" applyAlignment="0" applyProtection="0"/>
    <xf numFmtId="0" fontId="74" fillId="59" borderId="0" applyNumberFormat="0" applyBorder="0" applyAlignment="0" applyProtection="0"/>
    <xf numFmtId="0" fontId="74" fillId="59" borderId="0" applyNumberFormat="0" applyBorder="0" applyAlignment="0" applyProtection="0"/>
    <xf numFmtId="0" fontId="74" fillId="59" borderId="0" applyNumberFormat="0" applyBorder="0" applyAlignment="0" applyProtection="0"/>
    <xf numFmtId="0" fontId="18" fillId="79" borderId="0" applyNumberFormat="0" applyBorder="0" applyAlignment="0" applyProtection="0"/>
    <xf numFmtId="0" fontId="18" fillId="79" borderId="0" applyNumberFormat="0" applyBorder="0" applyAlignment="0" applyProtection="0"/>
    <xf numFmtId="0" fontId="18" fillId="79" borderId="0" applyNumberFormat="0" applyBorder="0" applyAlignment="0" applyProtection="0"/>
    <xf numFmtId="0" fontId="18" fillId="7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3"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75" fillId="33" borderId="0" applyNumberFormat="0" applyBorder="0" applyAlignment="0" applyProtection="0"/>
    <xf numFmtId="0" fontId="75" fillId="33" borderId="0" applyNumberFormat="0" applyBorder="0" applyAlignment="0" applyProtection="0"/>
    <xf numFmtId="0" fontId="75" fillId="33" borderId="0" applyNumberFormat="0" applyBorder="0" applyAlignment="0" applyProtection="0"/>
    <xf numFmtId="0" fontId="75" fillId="33" borderId="0" applyNumberFormat="0" applyBorder="0" applyAlignment="0" applyProtection="0"/>
    <xf numFmtId="0" fontId="75" fillId="33" borderId="0" applyNumberFormat="0" applyBorder="0" applyAlignment="0" applyProtection="0"/>
    <xf numFmtId="0" fontId="75" fillId="33" borderId="0" applyNumberFormat="0" applyBorder="0" applyAlignment="0" applyProtection="0"/>
    <xf numFmtId="0" fontId="75" fillId="33" borderId="0" applyNumberFormat="0" applyBorder="0" applyAlignment="0" applyProtection="0"/>
    <xf numFmtId="0" fontId="75" fillId="33" borderId="0" applyNumberFormat="0" applyBorder="0" applyAlignment="0" applyProtection="0"/>
    <xf numFmtId="0" fontId="75" fillId="33" borderId="0" applyNumberFormat="0" applyBorder="0" applyAlignment="0" applyProtection="0"/>
    <xf numFmtId="0" fontId="75" fillId="33"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3"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32" fillId="20" borderId="7" applyNumberFormat="0" applyAlignment="0" applyProtection="0"/>
    <xf numFmtId="0" fontId="32" fillId="20" borderId="7" applyNumberFormat="0" applyAlignment="0" applyProtection="0"/>
    <xf numFmtId="0" fontId="32" fillId="20" borderId="7" applyNumberFormat="0" applyAlignment="0" applyProtection="0"/>
    <xf numFmtId="0" fontId="32" fillId="20" borderId="7" applyNumberFormat="0" applyAlignment="0" applyProtection="0"/>
    <xf numFmtId="0" fontId="32" fillId="20" borderId="7" applyNumberFormat="0" applyAlignment="0" applyProtection="0"/>
    <xf numFmtId="0" fontId="32" fillId="20" borderId="7" applyNumberFormat="0" applyAlignment="0" applyProtection="0"/>
    <xf numFmtId="0" fontId="32" fillId="20" borderId="7" applyNumberFormat="0" applyAlignment="0" applyProtection="0"/>
    <xf numFmtId="0" fontId="32" fillId="20" borderId="7" applyNumberFormat="0" applyAlignment="0" applyProtection="0"/>
    <xf numFmtId="0" fontId="76" fillId="36" borderId="28" applyNumberFormat="0" applyAlignment="0" applyProtection="0"/>
    <xf numFmtId="0" fontId="76" fillId="36" borderId="28" applyNumberFormat="0" applyAlignment="0" applyProtection="0"/>
    <xf numFmtId="0" fontId="76" fillId="36" borderId="28" applyNumberFormat="0" applyAlignment="0" applyProtection="0"/>
    <xf numFmtId="0" fontId="76" fillId="36" borderId="28" applyNumberFormat="0" applyAlignment="0" applyProtection="0"/>
    <xf numFmtId="0" fontId="76" fillId="36" borderId="28" applyNumberFormat="0" applyAlignment="0" applyProtection="0"/>
    <xf numFmtId="0" fontId="76" fillId="36" borderId="28" applyNumberFormat="0" applyAlignment="0" applyProtection="0"/>
    <xf numFmtId="0" fontId="32" fillId="20" borderId="7" applyNumberFormat="0" applyAlignment="0" applyProtection="0"/>
    <xf numFmtId="0" fontId="32" fillId="20"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32" fillId="20" borderId="7" applyNumberFormat="0" applyAlignment="0" applyProtection="0"/>
    <xf numFmtId="0" fontId="32" fillId="20"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76" fillId="36" borderId="28" applyNumberFormat="0" applyAlignment="0" applyProtection="0"/>
    <xf numFmtId="0" fontId="76" fillId="36" borderId="28" applyNumberFormat="0" applyAlignment="0" applyProtection="0"/>
    <xf numFmtId="0" fontId="76" fillId="36" borderId="28" applyNumberFormat="0" applyAlignment="0" applyProtection="0"/>
    <xf numFmtId="0" fontId="76" fillId="36" borderId="28" applyNumberFormat="0" applyAlignment="0" applyProtection="0"/>
    <xf numFmtId="0" fontId="32" fillId="20" borderId="7" applyNumberFormat="0" applyAlignment="0" applyProtection="0"/>
    <xf numFmtId="0" fontId="32" fillId="20" borderId="7" applyNumberFormat="0" applyAlignment="0" applyProtection="0"/>
    <xf numFmtId="0" fontId="32" fillId="20" borderId="7" applyNumberFormat="0" applyAlignment="0" applyProtection="0"/>
    <xf numFmtId="0" fontId="32" fillId="20" borderId="7" applyNumberFormat="0" applyAlignment="0" applyProtection="0"/>
    <xf numFmtId="0" fontId="24" fillId="63" borderId="1" applyNumberFormat="0" applyAlignment="0" applyProtection="0"/>
    <xf numFmtId="0" fontId="24" fillId="63" borderId="1" applyNumberFormat="0" applyAlignment="0" applyProtection="0"/>
    <xf numFmtId="0" fontId="24" fillId="63" borderId="1" applyNumberFormat="0" applyAlignment="0" applyProtection="0"/>
    <xf numFmtId="0" fontId="24" fillId="63" borderId="1" applyNumberFormat="0" applyAlignment="0" applyProtection="0"/>
    <xf numFmtId="0" fontId="24" fillId="63" borderId="1" applyNumberFormat="0" applyAlignment="0" applyProtection="0"/>
    <xf numFmtId="0" fontId="24" fillId="63" borderId="1" applyNumberFormat="0" applyAlignment="0" applyProtection="0"/>
    <xf numFmtId="0" fontId="24" fillId="63" borderId="1" applyNumberFormat="0" applyAlignment="0" applyProtection="0"/>
    <xf numFmtId="0" fontId="24" fillId="63" borderId="1" applyNumberFormat="0" applyAlignment="0" applyProtection="0"/>
    <xf numFmtId="0" fontId="77" fillId="37" borderId="31" applyNumberFormat="0" applyAlignment="0" applyProtection="0"/>
    <xf numFmtId="0" fontId="77" fillId="37" borderId="31" applyNumberFormat="0" applyAlignment="0" applyProtection="0"/>
    <xf numFmtId="0" fontId="77" fillId="37" borderId="31" applyNumberFormat="0" applyAlignment="0" applyProtection="0"/>
    <xf numFmtId="0" fontId="77" fillId="37" borderId="31" applyNumberFormat="0" applyAlignment="0" applyProtection="0"/>
    <xf numFmtId="0" fontId="77" fillId="37" borderId="31" applyNumberFormat="0" applyAlignment="0" applyProtection="0"/>
    <xf numFmtId="0" fontId="77" fillId="37" borderId="31" applyNumberFormat="0" applyAlignment="0" applyProtection="0"/>
    <xf numFmtId="0" fontId="24" fillId="63" borderId="1" applyNumberFormat="0" applyAlignment="0" applyProtection="0"/>
    <xf numFmtId="0" fontId="24" fillId="63"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4" fillId="63" borderId="1" applyNumberFormat="0" applyAlignment="0" applyProtection="0"/>
    <xf numFmtId="0" fontId="24" fillId="63"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77" fillId="37" borderId="31" applyNumberFormat="0" applyAlignment="0" applyProtection="0"/>
    <xf numFmtId="0" fontId="77" fillId="37" borderId="31" applyNumberFormat="0" applyAlignment="0" applyProtection="0"/>
    <xf numFmtId="0" fontId="77" fillId="37" borderId="31" applyNumberFormat="0" applyAlignment="0" applyProtection="0"/>
    <xf numFmtId="0" fontId="77" fillId="37" borderId="31" applyNumberFormat="0" applyAlignment="0" applyProtection="0"/>
    <xf numFmtId="0" fontId="24" fillId="63" borderId="1" applyNumberFormat="0" applyAlignment="0" applyProtection="0"/>
    <xf numFmtId="0" fontId="24" fillId="63" borderId="1" applyNumberFormat="0" applyAlignment="0" applyProtection="0"/>
    <xf numFmtId="0" fontId="24" fillId="63" borderId="1" applyNumberFormat="0" applyAlignment="0" applyProtection="0"/>
    <xf numFmtId="0" fontId="24" fillId="63" borderId="1" applyNumberFormat="0" applyAlignment="0" applyProtection="0"/>
    <xf numFmtId="0" fontId="8" fillId="20" borderId="0">
      <alignment horizontal="center"/>
    </xf>
    <xf numFmtId="0" fontId="8" fillId="20" borderId="0">
      <alignment horizontal="center"/>
    </xf>
    <xf numFmtId="0" fontId="8" fillId="20" borderId="0">
      <alignment horizontal="center"/>
    </xf>
    <xf numFmtId="0" fontId="8" fillId="20" borderId="0">
      <alignment horizontal="center"/>
    </xf>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3"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4"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4"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80" fillId="0" borderId="25" applyNumberFormat="0" applyFill="0" applyAlignment="0" applyProtection="0"/>
    <xf numFmtId="0" fontId="80" fillId="0" borderId="25" applyNumberFormat="0" applyFill="0" applyAlignment="0" applyProtection="0"/>
    <xf numFmtId="0" fontId="80" fillId="0" borderId="25" applyNumberFormat="0" applyFill="0" applyAlignment="0" applyProtection="0"/>
    <xf numFmtId="0" fontId="80" fillId="0" borderId="25" applyNumberFormat="0" applyFill="0" applyAlignment="0" applyProtection="0"/>
    <xf numFmtId="0" fontId="80" fillId="0" borderId="25" applyNumberFormat="0" applyFill="0" applyAlignment="0" applyProtection="0"/>
    <xf numFmtId="0" fontId="80" fillId="0" borderId="25" applyNumberFormat="0" applyFill="0" applyAlignment="0" applyProtection="0"/>
    <xf numFmtId="0" fontId="29" fillId="0" borderId="8" applyNumberFormat="0" applyFill="0" applyAlignment="0" applyProtection="0"/>
    <xf numFmtId="0" fontId="80" fillId="0" borderId="25" applyNumberFormat="0" applyFill="0" applyAlignment="0" applyProtection="0"/>
    <xf numFmtId="0" fontId="80" fillId="0" borderId="25" applyNumberFormat="0" applyFill="0" applyAlignment="0" applyProtection="0"/>
    <xf numFmtId="0" fontId="80" fillId="0" borderId="25" applyNumberFormat="0" applyFill="0" applyAlignment="0" applyProtection="0"/>
    <xf numFmtId="0" fontId="80" fillId="0" borderId="25"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81" fillId="0" borderId="26" applyNumberFormat="0" applyFill="0" applyAlignment="0" applyProtection="0"/>
    <xf numFmtId="0" fontId="81" fillId="0" borderId="26" applyNumberFormat="0" applyFill="0" applyAlignment="0" applyProtection="0"/>
    <xf numFmtId="0" fontId="81" fillId="0" borderId="26" applyNumberFormat="0" applyFill="0" applyAlignment="0" applyProtection="0"/>
    <xf numFmtId="0" fontId="81" fillId="0" borderId="26" applyNumberFormat="0" applyFill="0" applyAlignment="0" applyProtection="0"/>
    <xf numFmtId="0" fontId="81" fillId="0" borderId="26" applyNumberFormat="0" applyFill="0" applyAlignment="0" applyProtection="0"/>
    <xf numFmtId="0" fontId="81" fillId="0" borderId="26" applyNumberFormat="0" applyFill="0" applyAlignment="0" applyProtection="0"/>
    <xf numFmtId="0" fontId="30" fillId="0" borderId="4" applyNumberFormat="0" applyFill="0" applyAlignment="0" applyProtection="0"/>
    <xf numFmtId="0" fontId="81" fillId="0" borderId="26" applyNumberFormat="0" applyFill="0" applyAlignment="0" applyProtection="0"/>
    <xf numFmtId="0" fontId="81" fillId="0" borderId="26" applyNumberFormat="0" applyFill="0" applyAlignment="0" applyProtection="0"/>
    <xf numFmtId="0" fontId="81" fillId="0" borderId="26" applyNumberFormat="0" applyFill="0" applyAlignment="0" applyProtection="0"/>
    <xf numFmtId="0" fontId="81" fillId="0" borderId="26"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82" fillId="0" borderId="27" applyNumberFormat="0" applyFill="0" applyAlignment="0" applyProtection="0"/>
    <xf numFmtId="0" fontId="82" fillId="0" borderId="27" applyNumberFormat="0" applyFill="0" applyAlignment="0" applyProtection="0"/>
    <xf numFmtId="0" fontId="82" fillId="0" borderId="27" applyNumberFormat="0" applyFill="0" applyAlignment="0" applyProtection="0"/>
    <xf numFmtId="0" fontId="82" fillId="0" borderId="27" applyNumberFormat="0" applyFill="0" applyAlignment="0" applyProtection="0"/>
    <xf numFmtId="0" fontId="82" fillId="0" borderId="27" applyNumberFormat="0" applyFill="0" applyAlignment="0" applyProtection="0"/>
    <xf numFmtId="0" fontId="82" fillId="0" borderId="27" applyNumberFormat="0" applyFill="0" applyAlignment="0" applyProtection="0"/>
    <xf numFmtId="0" fontId="31" fillId="0" borderId="9" applyNumberFormat="0" applyFill="0" applyAlignment="0" applyProtection="0"/>
    <xf numFmtId="0" fontId="82" fillId="0" borderId="27" applyNumberFormat="0" applyFill="0" applyAlignment="0" applyProtection="0"/>
    <xf numFmtId="0" fontId="82" fillId="0" borderId="27" applyNumberFormat="0" applyFill="0" applyAlignment="0" applyProtection="0"/>
    <xf numFmtId="0" fontId="82" fillId="0" borderId="27" applyNumberFormat="0" applyFill="0" applyAlignment="0" applyProtection="0"/>
    <xf numFmtId="0" fontId="82" fillId="0" borderId="27"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31"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27" fillId="68" borderId="7" applyNumberFormat="0" applyAlignment="0" applyProtection="0"/>
    <xf numFmtId="0" fontId="27" fillId="68" borderId="7" applyNumberFormat="0" applyAlignment="0" applyProtection="0"/>
    <xf numFmtId="0" fontId="27" fillId="68" borderId="7" applyNumberFormat="0" applyAlignment="0" applyProtection="0"/>
    <xf numFmtId="0" fontId="27" fillId="68" borderId="7" applyNumberFormat="0" applyAlignment="0" applyProtection="0"/>
    <xf numFmtId="0" fontId="27" fillId="68" borderId="7" applyNumberFormat="0" applyAlignment="0" applyProtection="0"/>
    <xf numFmtId="0" fontId="27" fillId="68" borderId="7" applyNumberFormat="0" applyAlignment="0" applyProtection="0"/>
    <xf numFmtId="0" fontId="27" fillId="68" borderId="7" applyNumberFormat="0" applyAlignment="0" applyProtection="0"/>
    <xf numFmtId="0" fontId="27" fillId="68" borderId="7" applyNumberFormat="0" applyAlignment="0" applyProtection="0"/>
    <xf numFmtId="0" fontId="83" fillId="35" borderId="28" applyNumberFormat="0" applyAlignment="0" applyProtection="0"/>
    <xf numFmtId="0" fontId="83" fillId="35" borderId="28" applyNumberFormat="0" applyAlignment="0" applyProtection="0"/>
    <xf numFmtId="0" fontId="83" fillId="35" borderId="28" applyNumberFormat="0" applyAlignment="0" applyProtection="0"/>
    <xf numFmtId="0" fontId="83" fillId="35" borderId="28" applyNumberFormat="0" applyAlignment="0" applyProtection="0"/>
    <xf numFmtId="0" fontId="83" fillId="35" borderId="28" applyNumberFormat="0" applyAlignment="0" applyProtection="0"/>
    <xf numFmtId="0" fontId="83" fillId="35" borderId="28" applyNumberFormat="0" applyAlignment="0" applyProtection="0"/>
    <xf numFmtId="0" fontId="27" fillId="68" borderId="7" applyNumberFormat="0" applyAlignment="0" applyProtection="0"/>
    <xf numFmtId="0" fontId="27" fillId="68"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7" fillId="68" borderId="7" applyNumberFormat="0" applyAlignment="0" applyProtection="0"/>
    <xf numFmtId="0" fontId="27" fillId="68"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83" fillId="35" borderId="28" applyNumberFormat="0" applyAlignment="0" applyProtection="0"/>
    <xf numFmtId="0" fontId="83" fillId="35" borderId="28" applyNumberFormat="0" applyAlignment="0" applyProtection="0"/>
    <xf numFmtId="0" fontId="83" fillId="35" borderId="28" applyNumberFormat="0" applyAlignment="0" applyProtection="0"/>
    <xf numFmtId="0" fontId="83" fillId="35" borderId="28" applyNumberFormat="0" applyAlignment="0" applyProtection="0"/>
    <xf numFmtId="0" fontId="27" fillId="68" borderId="7" applyNumberFormat="0" applyAlignment="0" applyProtection="0"/>
    <xf numFmtId="0" fontId="27" fillId="68" borderId="7" applyNumberFormat="0" applyAlignment="0" applyProtection="0"/>
    <xf numFmtId="0" fontId="27" fillId="68" borderId="7" applyNumberFormat="0" applyAlignment="0" applyProtection="0"/>
    <xf numFmtId="0" fontId="27" fillId="68" borderId="7" applyNumberFormat="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84" fillId="0" borderId="30" applyNumberFormat="0" applyFill="0" applyAlignment="0" applyProtection="0"/>
    <xf numFmtId="0" fontId="84" fillId="0" borderId="30" applyNumberFormat="0" applyFill="0" applyAlignment="0" applyProtection="0"/>
    <xf numFmtId="0" fontId="84" fillId="0" borderId="30" applyNumberFormat="0" applyFill="0" applyAlignment="0" applyProtection="0"/>
    <xf numFmtId="0" fontId="84" fillId="0" borderId="30" applyNumberFormat="0" applyFill="0" applyAlignment="0" applyProtection="0"/>
    <xf numFmtId="0" fontId="84" fillId="0" borderId="30" applyNumberFormat="0" applyFill="0" applyAlignment="0" applyProtection="0"/>
    <xf numFmtId="0" fontId="84" fillId="0" borderId="30" applyNumberFormat="0" applyFill="0" applyAlignment="0" applyProtection="0"/>
    <xf numFmtId="0" fontId="26" fillId="0" borderId="3" applyNumberFormat="0" applyFill="0" applyAlignment="0" applyProtection="0"/>
    <xf numFmtId="0" fontId="84" fillId="0" borderId="30" applyNumberFormat="0" applyFill="0" applyAlignment="0" applyProtection="0"/>
    <xf numFmtId="0" fontId="84" fillId="0" borderId="30" applyNumberFormat="0" applyFill="0" applyAlignment="0" applyProtection="0"/>
    <xf numFmtId="0" fontId="84" fillId="0" borderId="30" applyNumberFormat="0" applyFill="0" applyAlignment="0" applyProtection="0"/>
    <xf numFmtId="0" fontId="84" fillId="0" borderId="30"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5" fillId="80" borderId="0" applyNumberFormat="0" applyBorder="0" applyAlignment="0" applyProtection="0"/>
    <xf numFmtId="0" fontId="25" fillId="80" borderId="0" applyNumberFormat="0" applyBorder="0" applyAlignment="0" applyProtection="0"/>
    <xf numFmtId="0" fontId="25" fillId="80" borderId="0" applyNumberFormat="0" applyBorder="0" applyAlignment="0" applyProtection="0"/>
    <xf numFmtId="0" fontId="25" fillId="80" borderId="0" applyNumberFormat="0" applyBorder="0" applyAlignment="0" applyProtection="0"/>
    <xf numFmtId="0" fontId="25" fillId="80" borderId="0" applyNumberFormat="0" applyBorder="0" applyAlignment="0" applyProtection="0"/>
    <xf numFmtId="0" fontId="25" fillId="80" borderId="0" applyNumberFormat="0" applyBorder="0" applyAlignment="0" applyProtection="0"/>
    <xf numFmtId="0" fontId="25" fillId="80" borderId="0" applyNumberFormat="0" applyBorder="0" applyAlignment="0" applyProtection="0"/>
    <xf numFmtId="0" fontId="25" fillId="80" borderId="0" applyNumberFormat="0" applyBorder="0" applyAlignment="0" applyProtection="0"/>
    <xf numFmtId="0" fontId="85" fillId="34" borderId="0" applyNumberFormat="0" applyBorder="0" applyAlignment="0" applyProtection="0"/>
    <xf numFmtId="0" fontId="85" fillId="34" borderId="0" applyNumberFormat="0" applyBorder="0" applyAlignment="0" applyProtection="0"/>
    <xf numFmtId="0" fontId="85" fillId="34" borderId="0" applyNumberFormat="0" applyBorder="0" applyAlignment="0" applyProtection="0"/>
    <xf numFmtId="0" fontId="85" fillId="34" borderId="0" applyNumberFormat="0" applyBorder="0" applyAlignment="0" applyProtection="0"/>
    <xf numFmtId="0" fontId="85" fillId="34" borderId="0" applyNumberFormat="0" applyBorder="0" applyAlignment="0" applyProtection="0"/>
    <xf numFmtId="0" fontId="85" fillId="34" borderId="0" applyNumberFormat="0" applyBorder="0" applyAlignment="0" applyProtection="0"/>
    <xf numFmtId="0" fontId="25" fillId="80" borderId="0" applyNumberFormat="0" applyBorder="0" applyAlignment="0" applyProtection="0"/>
    <xf numFmtId="0" fontId="25" fillId="80"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80" borderId="0" applyNumberFormat="0" applyBorder="0" applyAlignment="0" applyProtection="0"/>
    <xf numFmtId="0" fontId="25" fillId="80"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85" fillId="34" borderId="0" applyNumberFormat="0" applyBorder="0" applyAlignment="0" applyProtection="0"/>
    <xf numFmtId="0" fontId="85" fillId="34" borderId="0" applyNumberFormat="0" applyBorder="0" applyAlignment="0" applyProtection="0"/>
    <xf numFmtId="0" fontId="85" fillId="34" borderId="0" applyNumberFormat="0" applyBorder="0" applyAlignment="0" applyProtection="0"/>
    <xf numFmtId="0" fontId="85" fillId="34" borderId="0" applyNumberFormat="0" applyBorder="0" applyAlignment="0" applyProtection="0"/>
    <xf numFmtId="0" fontId="25" fillId="80" borderId="0" applyNumberFormat="0" applyBorder="0" applyAlignment="0" applyProtection="0"/>
    <xf numFmtId="0" fontId="25" fillId="80" borderId="0" applyNumberFormat="0" applyBorder="0" applyAlignment="0" applyProtection="0"/>
    <xf numFmtId="0" fontId="25" fillId="80" borderId="0" applyNumberFormat="0" applyBorder="0" applyAlignment="0" applyProtection="0"/>
    <xf numFmtId="0" fontId="25" fillId="8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 fillId="0" borderId="0"/>
    <xf numFmtId="0" fontId="55" fillId="0" borderId="0"/>
    <xf numFmtId="0" fontId="55" fillId="0" borderId="0"/>
    <xf numFmtId="0" fontId="55" fillId="0" borderId="0"/>
    <xf numFmtId="0" fontId="55" fillId="0" borderId="0"/>
    <xf numFmtId="0" fontId="55" fillId="0" borderId="0"/>
    <xf numFmtId="0" fontId="4"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 fillId="0" borderId="0"/>
    <xf numFmtId="0" fontId="4" fillId="0" borderId="0"/>
    <xf numFmtId="0" fontId="4"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 fillId="0" borderId="0"/>
    <xf numFmtId="0" fontId="4"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 fillId="0" borderId="0"/>
    <xf numFmtId="0" fontId="4"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22" fillId="0" borderId="0"/>
    <xf numFmtId="0" fontId="22" fillId="0" borderId="0"/>
    <xf numFmtId="0" fontId="2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7" fillId="0" borderId="0"/>
    <xf numFmtId="0" fontId="17" fillId="0" borderId="0"/>
    <xf numFmtId="0" fontId="86" fillId="0" borderId="0"/>
    <xf numFmtId="0" fontId="86" fillId="0" borderId="0"/>
    <xf numFmtId="0" fontId="86" fillId="0" borderId="0"/>
    <xf numFmtId="0" fontId="4" fillId="0" borderId="0"/>
    <xf numFmtId="0" fontId="4" fillId="0" borderId="0"/>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11" fillId="22" borderId="0">
      <alignment horizontal="left"/>
    </xf>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55" fillId="38" borderId="3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55" fillId="38" borderId="3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55" fillId="38" borderId="3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55" fillId="38" borderId="3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1" borderId="2" applyNumberFormat="0" applyFont="0" applyAlignment="0" applyProtection="0"/>
    <xf numFmtId="0" fontId="17" fillId="8" borderId="2" applyNumberFormat="0" applyFont="0" applyAlignment="0" applyProtection="0"/>
    <xf numFmtId="0" fontId="4" fillId="81" borderId="2" applyNumberFormat="0" applyFont="0" applyAlignment="0" applyProtection="0"/>
    <xf numFmtId="0" fontId="17" fillId="8" borderId="2" applyNumberFormat="0" applyFont="0" applyAlignment="0" applyProtection="0"/>
    <xf numFmtId="0" fontId="4" fillId="81" borderId="2" applyNumberFormat="0" applyFont="0" applyAlignment="0" applyProtection="0"/>
    <xf numFmtId="0" fontId="17" fillId="8" borderId="2" applyNumberFormat="0" applyFont="0" applyAlignment="0" applyProtection="0"/>
    <xf numFmtId="0" fontId="17" fillId="8" borderId="2" applyNumberFormat="0" applyFont="0" applyAlignment="0" applyProtection="0"/>
    <xf numFmtId="0" fontId="17" fillId="8" borderId="2" applyNumberFormat="0" applyFont="0" applyAlignment="0" applyProtection="0"/>
    <xf numFmtId="0" fontId="17" fillId="8" borderId="2" applyNumberFormat="0" applyFont="0" applyAlignment="0" applyProtection="0"/>
    <xf numFmtId="0" fontId="17" fillId="8"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17" fillId="8" borderId="2" applyNumberFormat="0" applyFont="0" applyAlignment="0" applyProtection="0"/>
    <xf numFmtId="0" fontId="17" fillId="8" borderId="2" applyNumberFormat="0" applyFont="0" applyAlignment="0" applyProtection="0"/>
    <xf numFmtId="0" fontId="17" fillId="8" borderId="2" applyNumberFormat="0" applyFont="0" applyAlignment="0" applyProtection="0"/>
    <xf numFmtId="0" fontId="17" fillId="8" borderId="2" applyNumberFormat="0" applyFont="0" applyAlignment="0" applyProtection="0"/>
    <xf numFmtId="0" fontId="17" fillId="8" borderId="2" applyNumberFormat="0" applyFont="0" applyAlignment="0" applyProtection="0"/>
    <xf numFmtId="0" fontId="17" fillId="8" borderId="2" applyNumberFormat="0" applyFont="0" applyAlignment="0" applyProtection="0"/>
    <xf numFmtId="0" fontId="17" fillId="8" borderId="2" applyNumberFormat="0" applyFont="0" applyAlignment="0" applyProtection="0"/>
    <xf numFmtId="0" fontId="55" fillId="38" borderId="3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55" fillId="38" borderId="3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55" fillId="38" borderId="3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55" fillId="38" borderId="3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4" fillId="8" borderId="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55" fillId="38" borderId="3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 borderId="2" applyNumberFormat="0" applyFont="0" applyAlignment="0" applyProtection="0"/>
    <xf numFmtId="0" fontId="4" fillId="81"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1" borderId="2" applyNumberFormat="0" applyFont="0" applyAlignment="0" applyProtection="0"/>
    <xf numFmtId="0" fontId="4" fillId="8" borderId="2" applyNumberFormat="0" applyFont="0" applyAlignment="0" applyProtection="0"/>
    <xf numFmtId="0" fontId="4" fillId="8"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4" fillId="81" borderId="2" applyNumberFormat="0" applyFont="0" applyAlignment="0" applyProtection="0"/>
    <xf numFmtId="0" fontId="28" fillId="20" borderId="5" applyNumberFormat="0" applyAlignment="0" applyProtection="0"/>
    <xf numFmtId="0" fontId="28" fillId="20" borderId="5" applyNumberFormat="0" applyAlignment="0" applyProtection="0"/>
    <xf numFmtId="0" fontId="28" fillId="20" borderId="5" applyNumberFormat="0" applyAlignment="0" applyProtection="0"/>
    <xf numFmtId="0" fontId="28" fillId="20" borderId="5" applyNumberFormat="0" applyAlignment="0" applyProtection="0"/>
    <xf numFmtId="0" fontId="28" fillId="20" borderId="5" applyNumberFormat="0" applyAlignment="0" applyProtection="0"/>
    <xf numFmtId="0" fontId="28" fillId="20" borderId="5" applyNumberFormat="0" applyAlignment="0" applyProtection="0"/>
    <xf numFmtId="0" fontId="28" fillId="20" borderId="5" applyNumberFormat="0" applyAlignment="0" applyProtection="0"/>
    <xf numFmtId="0" fontId="28" fillId="20" borderId="5" applyNumberFormat="0" applyAlignment="0" applyProtection="0"/>
    <xf numFmtId="0" fontId="87" fillId="36" borderId="29" applyNumberFormat="0" applyAlignment="0" applyProtection="0"/>
    <xf numFmtId="0" fontId="87" fillId="36" borderId="29" applyNumberFormat="0" applyAlignment="0" applyProtection="0"/>
    <xf numFmtId="0" fontId="87" fillId="36" borderId="29" applyNumberFormat="0" applyAlignment="0" applyProtection="0"/>
    <xf numFmtId="0" fontId="87" fillId="36" borderId="29" applyNumberFormat="0" applyAlignment="0" applyProtection="0"/>
    <xf numFmtId="0" fontId="87" fillId="36" borderId="29" applyNumberFormat="0" applyAlignment="0" applyProtection="0"/>
    <xf numFmtId="0" fontId="87" fillId="36" borderId="29" applyNumberFormat="0" applyAlignment="0" applyProtection="0"/>
    <xf numFmtId="0" fontId="28" fillId="20" borderId="5" applyNumberFormat="0" applyAlignment="0" applyProtection="0"/>
    <xf numFmtId="0" fontId="28" fillId="20"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28" fillId="20" borderId="5" applyNumberFormat="0" applyAlignment="0" applyProtection="0"/>
    <xf numFmtId="0" fontId="28" fillId="20"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87" fillId="36" borderId="29" applyNumberFormat="0" applyAlignment="0" applyProtection="0"/>
    <xf numFmtId="0" fontId="87" fillId="36" borderId="29" applyNumberFormat="0" applyAlignment="0" applyProtection="0"/>
    <xf numFmtId="0" fontId="87" fillId="36" borderId="29" applyNumberFormat="0" applyAlignment="0" applyProtection="0"/>
    <xf numFmtId="0" fontId="87" fillId="36" borderId="29" applyNumberFormat="0" applyAlignment="0" applyProtection="0"/>
    <xf numFmtId="0" fontId="28" fillId="20" borderId="5" applyNumberFormat="0" applyAlignment="0" applyProtection="0"/>
    <xf numFmtId="0" fontId="28" fillId="20" borderId="5" applyNumberFormat="0" applyAlignment="0" applyProtection="0"/>
    <xf numFmtId="0" fontId="28" fillId="20" borderId="5" applyNumberFormat="0" applyAlignment="0" applyProtection="0"/>
    <xf numFmtId="0" fontId="28" fillId="20" borderId="5" applyNumberFormat="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89" fillId="0" borderId="33" applyNumberFormat="0" applyFill="0" applyAlignment="0" applyProtection="0"/>
    <xf numFmtId="0" fontId="89" fillId="0" borderId="33" applyNumberFormat="0" applyFill="0" applyAlignment="0" applyProtection="0"/>
    <xf numFmtId="0" fontId="89" fillId="0" borderId="33" applyNumberFormat="0" applyFill="0" applyAlignment="0" applyProtection="0"/>
    <xf numFmtId="0" fontId="89" fillId="0" borderId="33" applyNumberFormat="0" applyFill="0" applyAlignment="0" applyProtection="0"/>
    <xf numFmtId="0" fontId="89" fillId="0" borderId="33" applyNumberFormat="0" applyFill="0" applyAlignment="0" applyProtection="0"/>
    <xf numFmtId="0" fontId="89" fillId="0" borderId="33" applyNumberFormat="0" applyFill="0" applyAlignment="0" applyProtection="0"/>
    <xf numFmtId="0" fontId="36" fillId="0" borderId="6" applyNumberFormat="0" applyFill="0" applyAlignment="0" applyProtection="0"/>
    <xf numFmtId="0" fontId="89" fillId="0" borderId="33" applyNumberFormat="0" applyFill="0" applyAlignment="0" applyProtection="0"/>
    <xf numFmtId="0" fontId="89" fillId="0" borderId="33" applyNumberFormat="0" applyFill="0" applyAlignment="0" applyProtection="0"/>
    <xf numFmtId="0" fontId="89" fillId="0" borderId="33" applyNumberFormat="0" applyFill="0" applyAlignment="0" applyProtection="0"/>
    <xf numFmtId="0" fontId="89" fillId="0" borderId="33"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34"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18" fillId="77"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6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78"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74"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75"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79"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63"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4" fillId="27" borderId="1" applyNumberFormat="0" applyAlignment="0" applyProtection="0"/>
    <xf numFmtId="0" fontId="25" fillId="80"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4" fillId="81" borderId="2" applyNumberFormat="0" applyFont="0" applyAlignment="0" applyProtection="0"/>
    <xf numFmtId="0" fontId="4" fillId="8" borderId="2" applyNumberFormat="0" applyFont="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0" fontId="29" fillId="0" borderId="8" applyNumberFormat="0" applyFill="0" applyAlignment="0" applyProtection="0"/>
    <xf numFmtId="0" fontId="30" fillId="0" borderId="4"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23" fillId="0" borderId="0" applyNumberFormat="0" applyFill="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8" fillId="20"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28" fillId="13" borderId="5" applyNumberFormat="0" applyAlignment="0" applyProtection="0"/>
    <xf numFmtId="0" fontId="19" fillId="19"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2" fillId="20" borderId="7" applyNumberFormat="0" applyAlignment="0" applyProtection="0"/>
    <xf numFmtId="0" fontId="32" fillId="20"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32" fillId="13" borderId="7" applyNumberFormat="0" applyAlignment="0" applyProtection="0"/>
    <xf numFmtId="0" fontId="24" fillId="63" borderId="1" applyNumberFormat="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0" fillId="0" borderId="4"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6" fillId="0" borderId="3" applyNumberFormat="0" applyFill="0" applyAlignment="0" applyProtection="0"/>
    <xf numFmtId="0" fontId="20" fillId="21"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18" fillId="77" borderId="0" applyNumberFormat="0" applyBorder="0" applyAlignment="0" applyProtection="0"/>
    <xf numFmtId="0" fontId="18" fillId="64" borderId="0" applyNumberFormat="0" applyBorder="0" applyAlignment="0" applyProtection="0"/>
    <xf numFmtId="0" fontId="18" fillId="78" borderId="0" applyNumberFormat="0" applyBorder="0" applyAlignment="0" applyProtection="0"/>
    <xf numFmtId="0" fontId="18" fillId="74" borderId="0" applyNumberFormat="0" applyBorder="0" applyAlignment="0" applyProtection="0"/>
    <xf numFmtId="0" fontId="18" fillId="75" borderId="0" applyNumberFormat="0" applyBorder="0" applyAlignment="0" applyProtection="0"/>
    <xf numFmtId="0" fontId="18" fillId="79" borderId="0" applyNumberFormat="0" applyBorder="0" applyAlignment="0" applyProtection="0"/>
    <xf numFmtId="0" fontId="27" fillId="68"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7" fillId="7" borderId="7" applyNumberFormat="0" applyAlignment="0" applyProtection="0"/>
    <xf numFmtId="0" fontId="25" fillId="80" borderId="0" applyNumberFormat="0" applyBorder="0" applyAlignment="0" applyProtection="0"/>
    <xf numFmtId="0" fontId="28" fillId="20" borderId="5" applyNumberFormat="0" applyAlignment="0" applyProtection="0"/>
    <xf numFmtId="0" fontId="27" fillId="68" borderId="7" applyNumberFormat="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4" fillId="81" borderId="2" applyNumberFormat="0" applyFont="0" applyAlignment="0" applyProtection="0"/>
    <xf numFmtId="0" fontId="4" fillId="0" borderId="0">
      <alignment vertical="center"/>
    </xf>
    <xf numFmtId="176" fontId="4" fillId="0" borderId="0"/>
    <xf numFmtId="0" fontId="2" fillId="0" borderId="0">
      <alignment vertical="center"/>
    </xf>
    <xf numFmtId="0" fontId="53" fillId="0" borderId="0"/>
    <xf numFmtId="0" fontId="53" fillId="0" borderId="0"/>
    <xf numFmtId="0" fontId="53" fillId="0" borderId="0"/>
    <xf numFmtId="0" fontId="17" fillId="8" borderId="2" applyNumberFormat="0" applyFont="0" applyAlignment="0" applyProtection="0"/>
    <xf numFmtId="0" fontId="10" fillId="0" borderId="0" applyNumberFormat="0" applyFill="0" applyBorder="0" applyAlignment="0" applyProtection="0">
      <alignment vertical="top"/>
      <protection locked="0"/>
    </xf>
    <xf numFmtId="0" fontId="93" fillId="0" borderId="0" applyNumberFormat="0" applyFill="0" applyBorder="0" applyAlignment="0" applyProtection="0">
      <alignment vertical="top"/>
      <protection locked="0"/>
    </xf>
    <xf numFmtId="0" fontId="3" fillId="0" borderId="0"/>
    <xf numFmtId="0" fontId="3" fillId="0" borderId="0"/>
    <xf numFmtId="0" fontId="55" fillId="0" borderId="0"/>
    <xf numFmtId="0" fontId="91" fillId="0" borderId="0">
      <alignment vertical="center"/>
    </xf>
    <xf numFmtId="0" fontId="92" fillId="0" borderId="0"/>
    <xf numFmtId="0" fontId="4" fillId="81" borderId="2" applyNumberFormat="0" applyFont="0" applyAlignment="0" applyProtection="0"/>
    <xf numFmtId="0" fontId="55" fillId="38" borderId="32" applyNumberFormat="0" applyFont="0" applyAlignment="0" applyProtection="0"/>
    <xf numFmtId="9" fontId="4" fillId="0" borderId="0" applyFont="0" applyFill="0" applyBorder="0" applyAlignment="0" applyProtection="0"/>
    <xf numFmtId="179" fontId="2" fillId="0" borderId="0">
      <alignment vertical="center"/>
    </xf>
    <xf numFmtId="0" fontId="4" fillId="0" borderId="0"/>
    <xf numFmtId="0" fontId="2" fillId="0" borderId="0">
      <alignment vertical="center"/>
    </xf>
    <xf numFmtId="0" fontId="2" fillId="0" borderId="0">
      <alignment vertical="center"/>
    </xf>
    <xf numFmtId="179" fontId="4" fillId="0" borderId="0"/>
    <xf numFmtId="0" fontId="4" fillId="0" borderId="0"/>
    <xf numFmtId="0" fontId="4" fillId="0" borderId="0"/>
    <xf numFmtId="0" fontId="4" fillId="0" borderId="0"/>
    <xf numFmtId="0" fontId="4" fillId="0" borderId="0"/>
  </cellStyleXfs>
  <cellXfs count="865">
    <xf numFmtId="0" fontId="0" fillId="0" borderId="0" xfId="0">
      <alignment vertical="center"/>
    </xf>
    <xf numFmtId="0" fontId="4" fillId="0" borderId="0" xfId="29"/>
    <xf numFmtId="14" fontId="4" fillId="0" borderId="0" xfId="29" applyNumberFormat="1"/>
    <xf numFmtId="0" fontId="4" fillId="0" borderId="0" xfId="29" applyAlignment="1">
      <alignment wrapText="1"/>
    </xf>
    <xf numFmtId="0" fontId="4" fillId="0" borderId="0" xfId="29" applyFont="1" applyAlignment="1">
      <alignment wrapText="1"/>
    </xf>
    <xf numFmtId="0" fontId="4" fillId="0" borderId="0" xfId="29" applyFont="1"/>
    <xf numFmtId="0" fontId="13" fillId="0" borderId="0" xfId="29" applyFont="1"/>
    <xf numFmtId="0" fontId="4" fillId="0" borderId="0" xfId="29" applyFill="1"/>
    <xf numFmtId="0" fontId="10" fillId="0" borderId="0" xfId="105" applyNumberFormat="1" applyFont="1" applyFill="1" applyAlignment="1" applyProtection="1">
      <alignment horizontal="left" vertical="top" wrapText="1"/>
      <protection locked="0"/>
    </xf>
    <xf numFmtId="0" fontId="12" fillId="30" borderId="0" xfId="29" applyFont="1" applyFill="1"/>
    <xf numFmtId="0" fontId="47" fillId="0" borderId="0" xfId="0" applyFont="1">
      <alignment vertical="center"/>
    </xf>
    <xf numFmtId="0" fontId="15" fillId="0" borderId="10" xfId="29" applyFont="1" applyFill="1" applyBorder="1" applyAlignment="1" applyProtection="1">
      <alignment horizontal="left" vertical="center" wrapText="1"/>
      <protection locked="0"/>
    </xf>
    <xf numFmtId="0" fontId="15" fillId="0" borderId="10" xfId="29" applyFont="1" applyFill="1" applyBorder="1" applyAlignment="1">
      <alignment vertical="top" wrapText="1"/>
    </xf>
    <xf numFmtId="0" fontId="45" fillId="0" borderId="0" xfId="29" applyFont="1" applyProtection="1"/>
    <xf numFmtId="0" fontId="15" fillId="0" borderId="10" xfId="29" applyFont="1" applyFill="1" applyBorder="1" applyAlignment="1">
      <alignment horizontal="left" vertical="center" wrapText="1"/>
    </xf>
    <xf numFmtId="0" fontId="72" fillId="20" borderId="10" xfId="29" applyNumberFormat="1" applyFont="1" applyFill="1" applyBorder="1" applyAlignment="1">
      <alignment horizontal="left" vertical="top" wrapText="1"/>
    </xf>
    <xf numFmtId="0" fontId="72" fillId="20" borderId="10" xfId="29" applyNumberFormat="1" applyFont="1" applyFill="1" applyBorder="1" applyAlignment="1">
      <alignment horizontal="center" vertical="top" wrapText="1"/>
    </xf>
    <xf numFmtId="0" fontId="72" fillId="20" borderId="14" xfId="29" applyNumberFormat="1" applyFont="1" applyFill="1" applyBorder="1" applyAlignment="1">
      <alignment horizontal="center" vertical="top" wrapText="1"/>
    </xf>
    <xf numFmtId="0" fontId="15" fillId="0" borderId="15" xfId="29" applyFont="1" applyFill="1" applyBorder="1" applyAlignment="1" applyProtection="1">
      <alignment horizontal="left" vertical="center" wrapText="1"/>
      <protection locked="0"/>
    </xf>
    <xf numFmtId="0" fontId="15" fillId="0" borderId="10" xfId="0" applyFont="1" applyFill="1" applyBorder="1" applyAlignment="1" applyProtection="1">
      <alignment horizontal="left" vertical="center" wrapText="1"/>
      <protection locked="0"/>
    </xf>
    <xf numFmtId="0" fontId="15" fillId="0" borderId="0" xfId="70" applyFont="1" applyFill="1" applyBorder="1" applyAlignment="1">
      <alignment horizontal="left" vertical="center" wrapText="1"/>
    </xf>
    <xf numFmtId="0" fontId="47" fillId="0" borderId="0" xfId="0" applyFont="1" applyAlignment="1">
      <alignment horizontal="left" vertical="center"/>
    </xf>
    <xf numFmtId="0" fontId="10" fillId="0" borderId="0" xfId="105" applyFont="1" applyFill="1" applyAlignment="1" applyProtection="1">
      <alignment horizontal="left" vertical="center"/>
    </xf>
    <xf numFmtId="0" fontId="15" fillId="0" borderId="17" xfId="29" applyFont="1" applyFill="1" applyBorder="1" applyAlignment="1" applyProtection="1">
      <alignment horizontal="left" vertical="center" wrapText="1"/>
      <protection locked="0"/>
    </xf>
    <xf numFmtId="0" fontId="15" fillId="0" borderId="0" xfId="29" applyFont="1" applyFill="1" applyBorder="1" applyAlignment="1" applyProtection="1">
      <alignment horizontal="left" vertical="center" wrapText="1"/>
      <protection locked="0"/>
    </xf>
    <xf numFmtId="0" fontId="15" fillId="0" borderId="0" xfId="29" applyNumberFormat="1" applyFont="1" applyFill="1" applyAlignment="1">
      <alignment horizontal="left" vertical="top" wrapText="1"/>
    </xf>
    <xf numFmtId="0" fontId="0" fillId="0" borderId="0" xfId="0" applyBorder="1">
      <alignment vertical="center"/>
    </xf>
    <xf numFmtId="0" fontId="10" fillId="0" borderId="0" xfId="0" applyFont="1">
      <alignment vertical="center"/>
    </xf>
    <xf numFmtId="0" fontId="0" fillId="0" borderId="0" xfId="0" applyAlignment="1">
      <alignment horizontal="center" vertical="top"/>
    </xf>
    <xf numFmtId="0" fontId="0" fillId="0" borderId="0" xfId="0" applyBorder="1" applyAlignment="1">
      <alignment horizontal="center" vertical="center"/>
    </xf>
    <xf numFmtId="0" fontId="46" fillId="0" borderId="0" xfId="0" applyFont="1" applyFill="1" applyBorder="1" applyAlignment="1">
      <alignment horizontal="left" vertical="center"/>
    </xf>
    <xf numFmtId="0" fontId="46" fillId="0" borderId="0" xfId="0" applyFont="1" applyFill="1" applyBorder="1">
      <alignment vertical="center"/>
    </xf>
    <xf numFmtId="0" fontId="0" fillId="0" borderId="0" xfId="0" applyFill="1" applyBorder="1">
      <alignment vertical="center"/>
    </xf>
    <xf numFmtId="0" fontId="46" fillId="0" borderId="0" xfId="0" applyFont="1">
      <alignment vertical="center"/>
    </xf>
    <xf numFmtId="0" fontId="99" fillId="20" borderId="10" xfId="29" applyNumberFormat="1" applyFont="1" applyFill="1" applyBorder="1" applyAlignment="1">
      <alignment horizontal="center" vertical="top" wrapText="1"/>
    </xf>
    <xf numFmtId="0" fontId="15" fillId="0" borderId="0" xfId="29" applyFont="1" applyFill="1" applyBorder="1" applyAlignment="1">
      <alignment horizontal="left" vertical="center" wrapText="1"/>
    </xf>
    <xf numFmtId="49" fontId="101" fillId="0" borderId="10" xfId="0" applyNumberFormat="1" applyFont="1" applyFill="1" applyBorder="1" applyAlignment="1">
      <alignment horizontal="center"/>
    </xf>
    <xf numFmtId="0" fontId="101" fillId="0" borderId="10" xfId="0" applyFont="1" applyFill="1" applyBorder="1" applyAlignment="1">
      <alignment wrapText="1"/>
    </xf>
    <xf numFmtId="15" fontId="101" fillId="0" borderId="10" xfId="0" applyNumberFormat="1" applyFont="1" applyBorder="1" applyAlignment="1">
      <alignment horizontal="left"/>
    </xf>
    <xf numFmtId="0" fontId="12" fillId="30" borderId="10" xfId="29" applyFont="1" applyFill="1" applyBorder="1"/>
    <xf numFmtId="0" fontId="12" fillId="30" borderId="10" xfId="29" applyFont="1" applyFill="1" applyBorder="1" applyAlignment="1">
      <alignment wrapText="1"/>
    </xf>
    <xf numFmtId="14" fontId="4" fillId="0" borderId="0" xfId="29" applyNumberFormat="1" applyFill="1"/>
    <xf numFmtId="0" fontId="102" fillId="30" borderId="10" xfId="29" applyFont="1" applyFill="1" applyBorder="1"/>
    <xf numFmtId="15" fontId="103" fillId="0" borderId="10" xfId="0" applyNumberFormat="1" applyFont="1" applyFill="1" applyBorder="1" applyAlignment="1">
      <alignment horizontal="left"/>
    </xf>
    <xf numFmtId="49" fontId="4" fillId="0" borderId="10" xfId="50594" applyNumberFormat="1" applyFont="1" applyBorder="1"/>
    <xf numFmtId="0" fontId="4" fillId="0" borderId="10" xfId="50594" applyFont="1" applyBorder="1"/>
    <xf numFmtId="0" fontId="4" fillId="0" borderId="10" xfId="50594" applyFont="1" applyBorder="1" applyAlignment="1">
      <alignment wrapText="1"/>
    </xf>
    <xf numFmtId="0" fontId="15" fillId="0" borderId="17" xfId="0" applyFont="1" applyFill="1" applyBorder="1" applyAlignment="1" applyProtection="1">
      <alignment horizontal="left" vertical="center" wrapText="1"/>
      <protection locked="0"/>
    </xf>
    <xf numFmtId="0" fontId="45" fillId="20" borderId="10" xfId="29" applyFont="1" applyFill="1" applyBorder="1" applyAlignment="1" applyProtection="1"/>
    <xf numFmtId="0" fontId="72" fillId="20" borderId="11" xfId="29" applyNumberFormat="1" applyFont="1" applyFill="1" applyBorder="1" applyAlignment="1" applyProtection="1">
      <alignment horizontal="center" vertical="top" wrapText="1"/>
    </xf>
    <xf numFmtId="0" fontId="72" fillId="20" borderId="12" xfId="29" applyNumberFormat="1" applyFont="1" applyFill="1" applyBorder="1" applyAlignment="1" applyProtection="1">
      <alignment horizontal="center" vertical="top" wrapText="1"/>
    </xf>
    <xf numFmtId="0" fontId="72" fillId="20" borderId="10" xfId="29" applyNumberFormat="1" applyFont="1" applyFill="1" applyBorder="1" applyAlignment="1" applyProtection="1">
      <alignment horizontal="center" vertical="top" wrapText="1"/>
    </xf>
    <xf numFmtId="0" fontId="105" fillId="0" borderId="0" xfId="29" applyFont="1" applyAlignment="1">
      <alignment vertical="center"/>
    </xf>
    <xf numFmtId="0" fontId="105" fillId="0" borderId="10" xfId="29" applyFont="1" applyBorder="1" applyAlignment="1">
      <alignment vertical="center"/>
    </xf>
    <xf numFmtId="0" fontId="97" fillId="0" borderId="10" xfId="104" applyFont="1" applyFill="1" applyBorder="1" applyAlignment="1">
      <alignment horizontal="left" wrapText="1" readingOrder="1"/>
    </xf>
    <xf numFmtId="0" fontId="106" fillId="0" borderId="10" xfId="0" applyFont="1" applyFill="1" applyBorder="1" applyAlignment="1">
      <alignment wrapText="1" readingOrder="1"/>
    </xf>
    <xf numFmtId="0" fontId="106" fillId="0" borderId="10" xfId="104" applyFont="1" applyFill="1" applyBorder="1" applyAlignment="1">
      <alignment horizontal="left" wrapText="1" readingOrder="1"/>
    </xf>
    <xf numFmtId="0" fontId="105" fillId="0" borderId="0" xfId="29" applyFont="1" applyAlignment="1"/>
    <xf numFmtId="0" fontId="105" fillId="0" borderId="0" xfId="29" applyFont="1"/>
    <xf numFmtId="0" fontId="105" fillId="83" borderId="10" xfId="29" applyFont="1" applyFill="1" applyBorder="1"/>
    <xf numFmtId="0" fontId="105" fillId="83" borderId="10" xfId="29" applyFont="1" applyFill="1" applyBorder="1" applyAlignment="1"/>
    <xf numFmtId="0" fontId="105" fillId="0" borderId="10" xfId="29" applyFont="1" applyBorder="1"/>
    <xf numFmtId="0" fontId="106" fillId="0" borderId="10" xfId="0" applyNumberFormat="1" applyFont="1" applyFill="1" applyBorder="1" applyAlignment="1" applyProtection="1">
      <alignment horizontal="left" wrapText="1" readingOrder="1"/>
      <protection locked="0"/>
    </xf>
    <xf numFmtId="0" fontId="106" fillId="0" borderId="10" xfId="104" applyNumberFormat="1" applyFont="1" applyFill="1" applyBorder="1" applyAlignment="1" applyProtection="1">
      <alignment horizontal="left" wrapText="1" readingOrder="1"/>
      <protection locked="0"/>
    </xf>
    <xf numFmtId="0" fontId="97" fillId="0" borderId="10" xfId="0" applyFont="1" applyFill="1" applyBorder="1" applyAlignment="1">
      <alignment horizontal="left" wrapText="1" readingOrder="1"/>
    </xf>
    <xf numFmtId="0" fontId="106" fillId="0" borderId="10" xfId="0" applyFont="1" applyFill="1" applyBorder="1" applyAlignment="1">
      <alignment horizontal="left" wrapText="1" readingOrder="1"/>
    </xf>
    <xf numFmtId="0" fontId="105" fillId="0" borderId="0" xfId="29" applyFont="1" applyBorder="1" applyAlignment="1">
      <alignment vertical="center"/>
    </xf>
    <xf numFmtId="0" fontId="48" fillId="0" borderId="0" xfId="29" applyFont="1"/>
    <xf numFmtId="0" fontId="109" fillId="20" borderId="10" xfId="29" applyNumberFormat="1" applyFont="1" applyFill="1" applyBorder="1" applyAlignment="1">
      <alignment horizontal="left" vertical="top" wrapText="1"/>
    </xf>
    <xf numFmtId="0" fontId="109" fillId="20" borderId="10" xfId="29" applyNumberFormat="1" applyFont="1" applyFill="1" applyBorder="1" applyAlignment="1">
      <alignment horizontal="center" vertical="top" wrapText="1"/>
    </xf>
    <xf numFmtId="0" fontId="109" fillId="20" borderId="14" xfId="29" applyNumberFormat="1" applyFont="1" applyFill="1" applyBorder="1" applyAlignment="1">
      <alignment horizontal="center" vertical="top" wrapText="1"/>
    </xf>
    <xf numFmtId="0" fontId="109" fillId="0" borderId="0" xfId="29" applyFont="1"/>
    <xf numFmtId="0" fontId="48" fillId="0" borderId="10" xfId="29" applyFont="1" applyFill="1" applyBorder="1" applyAlignment="1">
      <alignment horizontal="left" vertical="top" wrapText="1"/>
    </xf>
    <xf numFmtId="176" fontId="48" fillId="0" borderId="10" xfId="29" applyNumberFormat="1" applyFont="1" applyFill="1" applyBorder="1" applyAlignment="1" applyProtection="1">
      <alignment horizontal="left" vertical="top" wrapText="1"/>
    </xf>
    <xf numFmtId="0" fontId="48" fillId="0" borderId="10" xfId="29" applyFont="1" applyFill="1" applyBorder="1" applyAlignment="1" applyProtection="1">
      <alignment horizontal="left" vertical="top" wrapText="1"/>
    </xf>
    <xf numFmtId="1" fontId="48" fillId="0" borderId="10" xfId="29" applyNumberFormat="1" applyFont="1" applyFill="1" applyBorder="1" applyAlignment="1">
      <alignment horizontal="left" vertical="top" wrapText="1"/>
    </xf>
    <xf numFmtId="0" fontId="48" fillId="0" borderId="0" xfId="29" applyFont="1" applyAlignment="1">
      <alignment horizontal="left" vertical="top"/>
    </xf>
    <xf numFmtId="0" fontId="48" fillId="0" borderId="13" xfId="0" applyFont="1" applyFill="1" applyBorder="1" applyAlignment="1">
      <alignment horizontal="left" vertical="top" wrapText="1"/>
    </xf>
    <xf numFmtId="0" fontId="48" fillId="0" borderId="10" xfId="95" applyFont="1" applyFill="1" applyBorder="1" applyAlignment="1">
      <alignment horizontal="left" vertical="top" wrapText="1"/>
    </xf>
    <xf numFmtId="0" fontId="48" fillId="0" borderId="13" xfId="0" applyFont="1" applyFill="1" applyBorder="1" applyAlignment="1" applyProtection="1">
      <alignment horizontal="left" vertical="top" wrapText="1"/>
      <protection locked="0"/>
    </xf>
    <xf numFmtId="0" fontId="48" fillId="0" borderId="10" xfId="29" applyNumberFormat="1" applyFont="1" applyFill="1" applyBorder="1" applyAlignment="1">
      <alignment horizontal="left" vertical="top" wrapText="1"/>
    </xf>
    <xf numFmtId="0" fontId="48" fillId="0" borderId="0" xfId="29" applyFont="1" applyFill="1" applyAlignment="1">
      <alignment horizontal="left" vertical="top"/>
    </xf>
    <xf numFmtId="0" fontId="48" fillId="0" borderId="10" xfId="96" applyFont="1" applyFill="1" applyBorder="1" applyAlignment="1" applyProtection="1">
      <alignment horizontal="left" vertical="top" wrapText="1"/>
      <protection locked="0"/>
    </xf>
    <xf numFmtId="0" fontId="48" fillId="31" borderId="0" xfId="29" applyFont="1" applyFill="1" applyAlignment="1">
      <alignment horizontal="left" vertical="top"/>
    </xf>
    <xf numFmtId="0" fontId="48" fillId="87" borderId="10" xfId="0" applyNumberFormat="1" applyFont="1" applyFill="1" applyBorder="1" applyAlignment="1" applyProtection="1">
      <alignment horizontal="left" vertical="top" wrapText="1"/>
    </xf>
    <xf numFmtId="0" fontId="48" fillId="87" borderId="10" xfId="29" applyFont="1" applyFill="1" applyBorder="1" applyAlignment="1">
      <alignment horizontal="left" vertical="top" wrapText="1"/>
    </xf>
    <xf numFmtId="0" fontId="48" fillId="87" borderId="10" xfId="29" applyFont="1" applyFill="1" applyBorder="1" applyAlignment="1" applyProtection="1">
      <alignment horizontal="left" vertical="top" wrapText="1"/>
    </xf>
    <xf numFmtId="1" fontId="48" fillId="87" borderId="10" xfId="29" applyNumberFormat="1" applyFont="1" applyFill="1" applyBorder="1" applyAlignment="1">
      <alignment horizontal="left" vertical="top" wrapText="1"/>
    </xf>
    <xf numFmtId="0" fontId="48" fillId="87" borderId="13" xfId="0" applyFont="1" applyFill="1" applyBorder="1" applyAlignment="1" applyProtection="1">
      <alignment horizontal="left" vertical="top" wrapText="1"/>
      <protection locked="0"/>
    </xf>
    <xf numFmtId="0" fontId="48" fillId="87" borderId="10" xfId="71" applyFont="1" applyFill="1" applyBorder="1" applyAlignment="1">
      <alignment horizontal="left" vertical="top" wrapText="1"/>
    </xf>
    <xf numFmtId="176" fontId="48" fillId="87" borderId="10" xfId="29" applyNumberFormat="1" applyFont="1" applyFill="1" applyBorder="1" applyAlignment="1" applyProtection="1">
      <alignment horizontal="left" vertical="top" wrapText="1"/>
    </xf>
    <xf numFmtId="0" fontId="48" fillId="87" borderId="10" xfId="29" applyFont="1" applyFill="1" applyBorder="1" applyAlignment="1" applyProtection="1">
      <alignment horizontal="left" vertical="top" wrapText="1"/>
      <protection locked="0"/>
    </xf>
    <xf numFmtId="0" fontId="48" fillId="87" borderId="10" xfId="29" applyFont="1" applyFill="1" applyBorder="1" applyAlignment="1">
      <alignment horizontal="left" vertical="top"/>
    </xf>
    <xf numFmtId="0" fontId="48" fillId="87" borderId="10" xfId="29" applyNumberFormat="1" applyFont="1" applyFill="1" applyBorder="1" applyAlignment="1">
      <alignment horizontal="left" vertical="top" wrapText="1"/>
    </xf>
    <xf numFmtId="0" fontId="48" fillId="0" borderId="0" xfId="29" applyNumberFormat="1" applyFont="1" applyFill="1" applyAlignment="1">
      <alignment horizontal="left" vertical="top" wrapText="1"/>
    </xf>
    <xf numFmtId="0" fontId="111" fillId="0" borderId="0" xfId="105" applyNumberFormat="1" applyFont="1" applyFill="1" applyAlignment="1" applyProtection="1">
      <alignment horizontal="left" vertical="top" wrapText="1"/>
      <protection locked="0"/>
    </xf>
    <xf numFmtId="0" fontId="48" fillId="0" borderId="0" xfId="29" applyNumberFormat="1" applyFont="1" applyAlignment="1">
      <alignment horizontal="left" vertical="top" wrapText="1"/>
    </xf>
    <xf numFmtId="0" fontId="47" fillId="0" borderId="10" xfId="29" applyFont="1" applyFill="1" applyBorder="1" applyAlignment="1">
      <alignment horizontal="left" vertical="top" wrapText="1"/>
    </xf>
    <xf numFmtId="0" fontId="94" fillId="0" borderId="13" xfId="0" applyFont="1" applyFill="1" applyBorder="1" applyAlignment="1">
      <alignment horizontal="left" vertical="top" wrapText="1"/>
    </xf>
    <xf numFmtId="0" fontId="47" fillId="0" borderId="10" xfId="95" applyFont="1" applyFill="1" applyBorder="1" applyAlignment="1">
      <alignment horizontal="left" vertical="top" wrapText="1"/>
    </xf>
    <xf numFmtId="0" fontId="47" fillId="0" borderId="13" xfId="0" applyFont="1" applyFill="1" applyBorder="1" applyAlignment="1" applyProtection="1">
      <alignment horizontal="left" vertical="top" wrapText="1"/>
      <protection locked="0"/>
    </xf>
    <xf numFmtId="0" fontId="94" fillId="0" borderId="10" xfId="95" applyFont="1" applyFill="1" applyBorder="1" applyAlignment="1">
      <alignment horizontal="left" vertical="top" wrapText="1"/>
    </xf>
    <xf numFmtId="0" fontId="94" fillId="0" borderId="10" xfId="29" applyFont="1" applyFill="1" applyBorder="1" applyAlignment="1">
      <alignment horizontal="left" vertical="top" wrapText="1"/>
    </xf>
    <xf numFmtId="0" fontId="48" fillId="0" borderId="36" xfId="29" applyFont="1" applyFill="1" applyBorder="1" applyAlignment="1">
      <alignment horizontal="left" vertical="top" wrapText="1"/>
    </xf>
    <xf numFmtId="1" fontId="48" fillId="0" borderId="12" xfId="29" applyNumberFormat="1" applyFont="1" applyFill="1" applyBorder="1" applyAlignment="1">
      <alignment horizontal="left" vertical="top" wrapText="1"/>
    </xf>
    <xf numFmtId="0" fontId="48" fillId="0" borderId="0" xfId="29" applyFont="1" applyFill="1" applyBorder="1" applyAlignment="1">
      <alignment horizontal="left" vertical="top" wrapText="1"/>
    </xf>
    <xf numFmtId="176" fontId="110" fillId="0" borderId="0" xfId="29" applyNumberFormat="1" applyFont="1" applyFill="1" applyBorder="1" applyAlignment="1" applyProtection="1">
      <alignment horizontal="left" vertical="top" wrapText="1"/>
    </xf>
    <xf numFmtId="0" fontId="48" fillId="0" borderId="0" xfId="29" applyFont="1" applyFill="1" applyBorder="1" applyAlignment="1" applyProtection="1">
      <alignment horizontal="left" vertical="top" wrapText="1"/>
    </xf>
    <xf numFmtId="1" fontId="48" fillId="0" borderId="0" xfId="29" applyNumberFormat="1" applyFont="1" applyFill="1" applyBorder="1" applyAlignment="1">
      <alignment horizontal="right" vertical="top" wrapText="1"/>
    </xf>
    <xf numFmtId="0" fontId="48" fillId="0" borderId="0" xfId="29" applyFont="1" applyFill="1" applyBorder="1" applyAlignment="1">
      <alignment vertical="top" wrapText="1"/>
    </xf>
    <xf numFmtId="0" fontId="48" fillId="0" borderId="0" xfId="29" applyFont="1" applyFill="1" applyBorder="1" applyAlignment="1">
      <alignment vertical="top"/>
    </xf>
    <xf numFmtId="176" fontId="48" fillId="0" borderId="0" xfId="29" applyNumberFormat="1" applyFont="1" applyFill="1" applyBorder="1" applyAlignment="1" applyProtection="1">
      <alignment horizontal="left" vertical="top" wrapText="1"/>
    </xf>
    <xf numFmtId="49" fontId="110" fillId="0" borderId="0" xfId="29" applyNumberFormat="1" applyFont="1" applyFill="1" applyBorder="1" applyAlignment="1" applyProtection="1">
      <alignment horizontal="left" vertical="top" wrapText="1"/>
    </xf>
    <xf numFmtId="0" fontId="48" fillId="0" borderId="0" xfId="96" applyFont="1" applyFill="1" applyBorder="1" applyAlignment="1" applyProtection="1">
      <alignment horizontal="left" vertical="top" wrapText="1"/>
      <protection locked="0"/>
    </xf>
    <xf numFmtId="0" fontId="48" fillId="0" borderId="0" xfId="0" applyNumberFormat="1" applyFont="1" applyFill="1" applyBorder="1" applyAlignment="1" applyProtection="1">
      <alignment horizontal="left" vertical="top" wrapText="1"/>
    </xf>
    <xf numFmtId="177" fontId="110" fillId="0" borderId="0" xfId="0" applyNumberFormat="1" applyFont="1" applyFill="1" applyBorder="1" applyAlignment="1" applyProtection="1">
      <alignment horizontal="left" vertical="top" wrapText="1"/>
    </xf>
    <xf numFmtId="0" fontId="48" fillId="0" borderId="0" xfId="0" applyFont="1" applyFill="1" applyBorder="1" applyAlignment="1" applyProtection="1">
      <alignment horizontal="left" vertical="top" wrapText="1"/>
      <protection locked="0"/>
    </xf>
    <xf numFmtId="0" fontId="48" fillId="0" borderId="0" xfId="71" applyFont="1" applyFill="1" applyBorder="1" applyAlignment="1">
      <alignment horizontal="left" vertical="top" wrapText="1"/>
    </xf>
    <xf numFmtId="177" fontId="110" fillId="0" borderId="0" xfId="29" applyNumberFormat="1" applyFont="1" applyFill="1" applyBorder="1" applyAlignment="1">
      <alignment horizontal="left" vertical="top" wrapText="1"/>
    </xf>
    <xf numFmtId="0" fontId="48" fillId="0" borderId="0" xfId="29" applyFont="1" applyFill="1" applyBorder="1" applyAlignment="1" applyProtection="1">
      <alignment horizontal="left" vertical="top" wrapText="1"/>
      <protection locked="0"/>
    </xf>
    <xf numFmtId="0" fontId="48" fillId="0" borderId="0" xfId="29" applyNumberFormat="1" applyFont="1" applyFill="1" applyBorder="1" applyAlignment="1">
      <alignment horizontal="left" vertical="top" wrapText="1"/>
    </xf>
    <xf numFmtId="0" fontId="48" fillId="0" borderId="0" xfId="29" applyFont="1" applyAlignment="1">
      <alignment wrapText="1"/>
    </xf>
    <xf numFmtId="0" fontId="113" fillId="20" borderId="10" xfId="29" applyNumberFormat="1" applyFont="1" applyFill="1" applyBorder="1" applyAlignment="1">
      <alignment horizontal="left" vertical="top" wrapText="1"/>
    </xf>
    <xf numFmtId="0" fontId="113" fillId="20" borderId="10" xfId="29" applyNumberFormat="1" applyFont="1" applyFill="1" applyBorder="1" applyAlignment="1">
      <alignment horizontal="center" vertical="top" wrapText="1"/>
    </xf>
    <xf numFmtId="0" fontId="113" fillId="20" borderId="36" xfId="29" applyNumberFormat="1" applyFont="1" applyFill="1" applyBorder="1" applyAlignment="1">
      <alignment horizontal="center" vertical="top" wrapText="1"/>
    </xf>
    <xf numFmtId="0" fontId="47" fillId="0" borderId="10" xfId="0" applyFont="1" applyFill="1" applyBorder="1" applyAlignment="1">
      <alignment horizontal="left" vertical="top" wrapText="1"/>
    </xf>
    <xf numFmtId="176" fontId="47" fillId="0" borderId="10" xfId="29" applyNumberFormat="1" applyFont="1" applyFill="1" applyBorder="1" applyAlignment="1">
      <alignment horizontal="left" vertical="top" wrapText="1"/>
    </xf>
    <xf numFmtId="0" fontId="47" fillId="0" borderId="10" xfId="29" applyFont="1" applyFill="1" applyBorder="1" applyAlignment="1" applyProtection="1">
      <alignment horizontal="left" vertical="top" wrapText="1"/>
    </xf>
    <xf numFmtId="0" fontId="114" fillId="0" borderId="10" xfId="29" applyFont="1" applyFill="1" applyBorder="1" applyAlignment="1">
      <alignment horizontal="left" vertical="top" wrapText="1"/>
    </xf>
    <xf numFmtId="0" fontId="114" fillId="0" borderId="14" xfId="29" applyFont="1" applyFill="1" applyBorder="1" applyAlignment="1">
      <alignment horizontal="left" vertical="top" wrapText="1"/>
    </xf>
    <xf numFmtId="0" fontId="47" fillId="31" borderId="10" xfId="0" applyFont="1" applyFill="1" applyBorder="1" applyAlignment="1">
      <alignment horizontal="left" vertical="top" wrapText="1"/>
    </xf>
    <xf numFmtId="0" fontId="48" fillId="0" borderId="0" xfId="29" applyFont="1" applyAlignment="1">
      <alignment horizontal="left" vertical="top" wrapText="1"/>
    </xf>
    <xf numFmtId="176" fontId="47" fillId="0" borderId="10" xfId="29" applyNumberFormat="1" applyFont="1" applyFill="1" applyBorder="1" applyAlignment="1" applyProtection="1">
      <alignment horizontal="left" vertical="top" wrapText="1"/>
      <protection locked="0"/>
    </xf>
    <xf numFmtId="0" fontId="104" fillId="0" borderId="0" xfId="29" applyFont="1" applyAlignment="1">
      <alignment horizontal="left" vertical="top" wrapText="1"/>
    </xf>
    <xf numFmtId="0" fontId="48" fillId="0" borderId="0" xfId="29" applyFont="1" applyFill="1" applyAlignment="1">
      <alignment horizontal="left" vertical="top" wrapText="1"/>
    </xf>
    <xf numFmtId="0" fontId="104" fillId="0" borderId="0" xfId="29" applyFont="1" applyFill="1" applyAlignment="1">
      <alignment horizontal="left" vertical="top" wrapText="1"/>
    </xf>
    <xf numFmtId="0" fontId="47" fillId="0" borderId="10" xfId="0" applyFont="1" applyFill="1" applyBorder="1" applyAlignment="1" applyProtection="1">
      <alignment horizontal="left" vertical="top" wrapText="1"/>
      <protection locked="0"/>
    </xf>
    <xf numFmtId="0" fontId="47" fillId="0" borderId="10" xfId="29" applyNumberFormat="1" applyFont="1" applyFill="1" applyBorder="1" applyAlignment="1" applyProtection="1">
      <alignment horizontal="left" vertical="top" wrapText="1"/>
      <protection locked="0"/>
    </xf>
    <xf numFmtId="0" fontId="104" fillId="31" borderId="0" xfId="29" applyFont="1" applyFill="1" applyAlignment="1">
      <alignment horizontal="left" vertical="top" wrapText="1"/>
    </xf>
    <xf numFmtId="0" fontId="47" fillId="0" borderId="10" xfId="29" applyFont="1" applyBorder="1" applyAlignment="1">
      <alignment horizontal="left" vertical="top" wrapText="1"/>
    </xf>
    <xf numFmtId="0" fontId="47" fillId="87" borderId="10" xfId="71" applyFont="1" applyFill="1" applyBorder="1" applyAlignment="1">
      <alignment horizontal="left" vertical="top" wrapText="1"/>
    </xf>
    <xf numFmtId="0" fontId="47" fillId="87" borderId="10" xfId="29" applyFont="1" applyFill="1" applyBorder="1" applyAlignment="1">
      <alignment horizontal="left" vertical="top" wrapText="1"/>
    </xf>
    <xf numFmtId="0" fontId="47" fillId="87" borderId="10" xfId="29" applyNumberFormat="1" applyFont="1" applyFill="1" applyBorder="1" applyAlignment="1" applyProtection="1">
      <alignment horizontal="left" vertical="top" wrapText="1"/>
      <protection locked="0"/>
    </xf>
    <xf numFmtId="0" fontId="114" fillId="87" borderId="10" xfId="29" applyFont="1" applyFill="1" applyBorder="1" applyAlignment="1">
      <alignment horizontal="left" vertical="top" wrapText="1"/>
    </xf>
    <xf numFmtId="0" fontId="114" fillId="87" borderId="14" xfId="29" applyFont="1" applyFill="1" applyBorder="1" applyAlignment="1">
      <alignment horizontal="left" vertical="top" wrapText="1"/>
    </xf>
    <xf numFmtId="0" fontId="47" fillId="87" borderId="10" xfId="29" applyNumberFormat="1" applyFont="1" applyFill="1" applyBorder="1" applyAlignment="1">
      <alignment horizontal="left" vertical="top" wrapText="1"/>
    </xf>
    <xf numFmtId="0" fontId="47" fillId="87" borderId="10" xfId="0" applyFont="1" applyFill="1" applyBorder="1" applyAlignment="1">
      <alignment horizontal="left" vertical="top" wrapText="1"/>
    </xf>
    <xf numFmtId="49" fontId="47" fillId="87" borderId="13" xfId="0" applyNumberFormat="1" applyFont="1" applyFill="1" applyBorder="1" applyAlignment="1">
      <alignment horizontal="left" vertical="top" wrapText="1"/>
    </xf>
    <xf numFmtId="176" fontId="47" fillId="87" borderId="10" xfId="29" applyNumberFormat="1" applyFont="1" applyFill="1" applyBorder="1" applyAlignment="1">
      <alignment horizontal="left" vertical="top" wrapText="1"/>
    </xf>
    <xf numFmtId="0" fontId="47" fillId="87" borderId="10" xfId="29" applyFont="1" applyFill="1" applyBorder="1" applyAlignment="1" applyProtection="1">
      <alignment horizontal="left" vertical="top" wrapText="1"/>
    </xf>
    <xf numFmtId="49" fontId="47" fillId="87" borderId="13" xfId="0" applyNumberFormat="1" applyFont="1" applyFill="1" applyBorder="1" applyAlignment="1" applyProtection="1">
      <alignment horizontal="left" vertical="top" wrapText="1"/>
    </xf>
    <xf numFmtId="49" fontId="47" fillId="87" borderId="10" xfId="0" applyNumberFormat="1" applyFont="1" applyFill="1" applyBorder="1" applyAlignment="1" applyProtection="1">
      <alignment horizontal="left" vertical="top" wrapText="1"/>
    </xf>
    <xf numFmtId="0" fontId="47" fillId="87" borderId="13" xfId="71" applyFont="1" applyFill="1" applyBorder="1" applyAlignment="1">
      <alignment horizontal="left" vertical="top" wrapText="1"/>
    </xf>
    <xf numFmtId="0" fontId="47" fillId="87" borderId="13" xfId="29" applyNumberFormat="1" applyFont="1" applyFill="1" applyBorder="1" applyAlignment="1" applyProtection="1">
      <alignment horizontal="left" vertical="top" wrapText="1"/>
      <protection locked="0"/>
    </xf>
    <xf numFmtId="0" fontId="47" fillId="87" borderId="13" xfId="29" applyNumberFormat="1" applyFont="1" applyFill="1" applyBorder="1" applyAlignment="1">
      <alignment horizontal="left" vertical="top" wrapText="1"/>
    </xf>
    <xf numFmtId="0" fontId="115" fillId="0" borderId="0" xfId="105" applyNumberFormat="1" applyFont="1" applyFill="1" applyAlignment="1" applyProtection="1">
      <alignment horizontal="left" vertical="top" wrapText="1"/>
      <protection locked="0"/>
    </xf>
    <xf numFmtId="0" fontId="113" fillId="20" borderId="14" xfId="29" applyNumberFormat="1" applyFont="1" applyFill="1" applyBorder="1" applyAlignment="1">
      <alignment horizontal="center" vertical="top" wrapText="1"/>
    </xf>
    <xf numFmtId="0" fontId="47" fillId="0" borderId="10" xfId="0" applyFont="1" applyBorder="1" applyAlignment="1">
      <alignment horizontal="left" vertical="top" wrapText="1"/>
    </xf>
    <xf numFmtId="0" fontId="46" fillId="0" borderId="0" xfId="0" applyFont="1" applyAlignment="1">
      <alignment horizontal="left" vertical="top"/>
    </xf>
    <xf numFmtId="0" fontId="46" fillId="0" borderId="0" xfId="0" applyFont="1" applyAlignment="1">
      <alignment horizontal="left" vertical="top" wrapText="1"/>
    </xf>
    <xf numFmtId="1" fontId="48" fillId="87" borderId="12" xfId="29" applyNumberFormat="1" applyFont="1" applyFill="1" applyBorder="1" applyAlignment="1">
      <alignment horizontal="left" vertical="top" wrapText="1"/>
    </xf>
    <xf numFmtId="0" fontId="48" fillId="0" borderId="10" xfId="104" applyFont="1" applyFill="1" applyBorder="1" applyAlignment="1">
      <alignment vertical="top" wrapText="1"/>
    </xf>
    <xf numFmtId="0" fontId="48" fillId="0" borderId="10" xfId="29" applyFont="1" applyFill="1" applyBorder="1" applyAlignment="1">
      <alignment vertical="top" wrapText="1"/>
    </xf>
    <xf numFmtId="1" fontId="48" fillId="0" borderId="10" xfId="29" applyNumberFormat="1" applyFont="1" applyFill="1" applyBorder="1" applyAlignment="1">
      <alignment vertical="top" wrapText="1"/>
    </xf>
    <xf numFmtId="0" fontId="48" fillId="0" borderId="10" xfId="0" applyFont="1" applyFill="1" applyBorder="1" applyAlignment="1">
      <alignment vertical="top" wrapText="1"/>
    </xf>
    <xf numFmtId="0" fontId="105" fillId="0" borderId="0" xfId="29" applyFont="1" applyAlignment="1">
      <alignment vertical="top"/>
    </xf>
    <xf numFmtId="176" fontId="48" fillId="0" borderId="10" xfId="29" applyNumberFormat="1" applyFont="1" applyFill="1" applyBorder="1" applyAlignment="1" applyProtection="1">
      <alignment horizontal="left" vertical="top" wrapText="1"/>
      <protection locked="0"/>
    </xf>
    <xf numFmtId="0" fontId="48" fillId="0" borderId="10" xfId="0" applyFont="1" applyFill="1" applyBorder="1" applyAlignment="1">
      <alignment horizontal="left" vertical="top" wrapText="1"/>
    </xf>
    <xf numFmtId="0" fontId="48" fillId="0" borderId="10" xfId="29" applyNumberFormat="1" applyFont="1" applyFill="1" applyBorder="1" applyAlignment="1" applyProtection="1">
      <alignment horizontal="left" vertical="top" wrapText="1"/>
    </xf>
    <xf numFmtId="0" fontId="48" fillId="0" borderId="10" xfId="0" applyFont="1" applyFill="1" applyBorder="1" applyAlignment="1">
      <alignment horizontal="justify" vertical="top" wrapText="1"/>
    </xf>
    <xf numFmtId="0" fontId="48" fillId="0" borderId="10" xfId="0" applyNumberFormat="1" applyFont="1" applyFill="1" applyBorder="1" applyAlignment="1" applyProtection="1">
      <alignment horizontal="left" vertical="top" wrapText="1"/>
    </xf>
    <xf numFmtId="0" fontId="105" fillId="0" borderId="10" xfId="29" applyFont="1" applyBorder="1" applyAlignment="1">
      <alignment vertical="top"/>
    </xf>
    <xf numFmtId="0" fontId="48" fillId="31" borderId="10" xfId="0" applyFont="1" applyFill="1" applyBorder="1" applyAlignment="1">
      <alignment vertical="top" wrapText="1"/>
    </xf>
    <xf numFmtId="0" fontId="48" fillId="87" borderId="10" xfId="29" applyNumberFormat="1" applyFont="1" applyFill="1" applyBorder="1" applyAlignment="1" applyProtection="1">
      <alignment horizontal="left" vertical="top" wrapText="1"/>
      <protection locked="0"/>
    </xf>
    <xf numFmtId="0" fontId="48" fillId="87" borderId="10" xfId="29" applyFont="1" applyFill="1" applyBorder="1" applyAlignment="1">
      <alignment vertical="top" wrapText="1"/>
    </xf>
    <xf numFmtId="1" fontId="48" fillId="87" borderId="10" xfId="29" applyNumberFormat="1" applyFont="1" applyFill="1" applyBorder="1" applyAlignment="1">
      <alignment vertical="top" wrapText="1"/>
    </xf>
    <xf numFmtId="0" fontId="48" fillId="87" borderId="10" xfId="0" applyFont="1" applyFill="1" applyBorder="1" applyAlignment="1">
      <alignment horizontal="left" vertical="top" wrapText="1"/>
    </xf>
    <xf numFmtId="0" fontId="117" fillId="0" borderId="0" xfId="105" applyNumberFormat="1" applyFont="1" applyFill="1" applyAlignment="1" applyProtection="1">
      <alignment horizontal="left" vertical="top" wrapText="1"/>
      <protection locked="0"/>
    </xf>
    <xf numFmtId="0" fontId="48" fillId="0" borderId="10" xfId="0" applyFont="1" applyBorder="1" applyAlignment="1">
      <alignment horizontal="left" vertical="top" wrapText="1"/>
    </xf>
    <xf numFmtId="0" fontId="48" fillId="0" borderId="0" xfId="0" applyFont="1" applyAlignment="1">
      <alignment horizontal="left" vertical="top" wrapText="1"/>
    </xf>
    <xf numFmtId="0" fontId="118" fillId="0" borderId="0" xfId="0" applyFont="1" applyAlignment="1">
      <alignment horizontal="left" vertical="top" wrapText="1"/>
    </xf>
    <xf numFmtId="0" fontId="47" fillId="0" borderId="0" xfId="0" applyFont="1" applyAlignment="1">
      <alignment vertical="center" wrapText="1"/>
    </xf>
    <xf numFmtId="0" fontId="48" fillId="31" borderId="10" xfId="0" applyFont="1" applyFill="1" applyBorder="1" applyAlignment="1">
      <alignment horizontal="left" vertical="top" wrapText="1"/>
    </xf>
    <xf numFmtId="0" fontId="100" fillId="0" borderId="0" xfId="0" applyFont="1" applyAlignment="1">
      <alignment horizontal="left" vertical="top"/>
    </xf>
    <xf numFmtId="0" fontId="48" fillId="0" borderId="19" xfId="104" applyFont="1" applyFill="1" applyBorder="1" applyAlignment="1">
      <alignment vertical="top" wrapText="1"/>
    </xf>
    <xf numFmtId="0" fontId="48" fillId="0" borderId="14" xfId="29" applyFont="1" applyFill="1" applyBorder="1" applyAlignment="1">
      <alignment vertical="top" wrapText="1"/>
    </xf>
    <xf numFmtId="0" fontId="48" fillId="0" borderId="10" xfId="29" applyFont="1" applyFill="1" applyBorder="1" applyAlignment="1">
      <alignment vertical="top"/>
    </xf>
    <xf numFmtId="0" fontId="48" fillId="0" borderId="10" xfId="29" applyFont="1" applyFill="1" applyBorder="1" applyAlignment="1" applyProtection="1">
      <alignment horizontal="left" vertical="top" wrapText="1"/>
      <protection locked="0"/>
    </xf>
    <xf numFmtId="0" fontId="48" fillId="0" borderId="18" xfId="104" applyFont="1" applyFill="1" applyBorder="1" applyAlignment="1">
      <alignment vertical="top" wrapText="1"/>
    </xf>
    <xf numFmtId="0" fontId="105" fillId="0" borderId="0" xfId="29" applyFont="1" applyFill="1"/>
    <xf numFmtId="176" fontId="48" fillId="0" borderId="36" xfId="29" applyNumberFormat="1" applyFont="1" applyFill="1" applyBorder="1" applyAlignment="1" applyProtection="1">
      <alignment horizontal="left" vertical="top" wrapText="1"/>
    </xf>
    <xf numFmtId="0" fontId="48" fillId="0" borderId="36" xfId="29" applyNumberFormat="1" applyFont="1" applyFill="1" applyBorder="1" applyAlignment="1" applyProtection="1">
      <alignment horizontal="left" vertical="top" wrapText="1"/>
    </xf>
    <xf numFmtId="0" fontId="48" fillId="0" borderId="0" xfId="104" applyFont="1" applyFill="1" applyBorder="1" applyAlignment="1">
      <alignment vertical="top" wrapText="1"/>
    </xf>
    <xf numFmtId="0" fontId="48" fillId="0" borderId="36" xfId="29" applyFont="1" applyFill="1" applyBorder="1" applyAlignment="1">
      <alignment vertical="top" wrapText="1"/>
    </xf>
    <xf numFmtId="0" fontId="48" fillId="0" borderId="10" xfId="0" applyFont="1" applyFill="1" applyBorder="1" applyAlignment="1" applyProtection="1">
      <alignment horizontal="left" vertical="top" wrapText="1"/>
      <protection locked="0"/>
    </xf>
    <xf numFmtId="0" fontId="15" fillId="0" borderId="0" xfId="29" applyFont="1"/>
    <xf numFmtId="0" fontId="94" fillId="0" borderId="10" xfId="0" applyFont="1" applyBorder="1" applyAlignment="1">
      <alignment horizontal="left" vertical="top" wrapText="1"/>
    </xf>
    <xf numFmtId="0" fontId="95" fillId="0" borderId="0" xfId="0" applyFont="1" applyAlignment="1">
      <alignment horizontal="left" vertical="top"/>
    </xf>
    <xf numFmtId="0" fontId="43" fillId="0" borderId="0" xfId="105" applyNumberFormat="1" applyFont="1" applyFill="1" applyAlignment="1" applyProtection="1">
      <alignment horizontal="left" vertical="top" wrapText="1"/>
      <protection locked="0"/>
    </xf>
    <xf numFmtId="0" fontId="95" fillId="0" borderId="0" xfId="0" applyFont="1">
      <alignment vertical="center"/>
    </xf>
    <xf numFmtId="0" fontId="72" fillId="20" borderId="14" xfId="29" applyNumberFormat="1" applyFont="1" applyFill="1" applyBorder="1" applyAlignment="1">
      <alignment horizontal="left" vertical="top" wrapText="1"/>
    </xf>
    <xf numFmtId="0" fontId="15" fillId="0" borderId="10" xfId="0" applyFont="1" applyFill="1" applyBorder="1" applyAlignment="1">
      <alignment horizontal="left" vertical="top"/>
    </xf>
    <xf numFmtId="0" fontId="15" fillId="0" borderId="10" xfId="0" applyFont="1" applyFill="1" applyBorder="1" applyAlignment="1">
      <alignment horizontal="left" vertical="top" wrapText="1"/>
    </xf>
    <xf numFmtId="0" fontId="94" fillId="0" borderId="0" xfId="0" applyFont="1">
      <alignment vertical="center"/>
    </xf>
    <xf numFmtId="0" fontId="96" fillId="0" borderId="0" xfId="29" applyFont="1"/>
    <xf numFmtId="0" fontId="15" fillId="0" borderId="10" xfId="29" applyFont="1" applyFill="1" applyBorder="1" applyAlignment="1" applyProtection="1">
      <alignment horizontal="left" vertical="top" wrapText="1"/>
      <protection locked="0"/>
    </xf>
    <xf numFmtId="0" fontId="15" fillId="0" borderId="10" xfId="29" applyFont="1" applyFill="1" applyBorder="1" applyAlignment="1" applyProtection="1">
      <alignment horizontal="left" vertical="top" wrapText="1"/>
    </xf>
    <xf numFmtId="0" fontId="15" fillId="0" borderId="10" xfId="29" applyFont="1" applyFill="1" applyBorder="1" applyAlignment="1">
      <alignment horizontal="left" vertical="top" wrapText="1"/>
    </xf>
    <xf numFmtId="176" fontId="15" fillId="0" borderId="10" xfId="29" applyNumberFormat="1" applyFont="1" applyFill="1" applyBorder="1" applyAlignment="1" applyProtection="1">
      <alignment horizontal="left" vertical="top" wrapText="1"/>
      <protection locked="0"/>
    </xf>
    <xf numFmtId="0" fontId="96" fillId="0" borderId="0" xfId="29" applyFont="1" applyFill="1" applyAlignment="1">
      <alignment horizontal="left" vertical="top"/>
    </xf>
    <xf numFmtId="0" fontId="15" fillId="31" borderId="10" xfId="29" applyFont="1" applyFill="1" applyBorder="1" applyAlignment="1" applyProtection="1">
      <alignment horizontal="left" vertical="top" wrapText="1"/>
      <protection locked="0"/>
    </xf>
    <xf numFmtId="0" fontId="15" fillId="0" borderId="10" xfId="29" quotePrefix="1" applyFont="1" applyFill="1" applyBorder="1" applyAlignment="1" applyProtection="1">
      <alignment horizontal="left" vertical="top" wrapText="1"/>
      <protection locked="0"/>
    </xf>
    <xf numFmtId="176" fontId="15" fillId="0" borderId="10" xfId="29" applyNumberFormat="1" applyFont="1" applyFill="1" applyBorder="1" applyAlignment="1" applyProtection="1">
      <alignment horizontal="left" vertical="top" wrapText="1"/>
    </xf>
    <xf numFmtId="0" fontId="15" fillId="87" borderId="10" xfId="29" applyFont="1" applyFill="1" applyBorder="1" applyAlignment="1" applyProtection="1">
      <alignment horizontal="left" vertical="top" wrapText="1"/>
      <protection locked="0"/>
    </xf>
    <xf numFmtId="0" fontId="15" fillId="87" borderId="10" xfId="29" applyFont="1" applyFill="1" applyBorder="1" applyAlignment="1">
      <alignment horizontal="left" vertical="top" wrapText="1"/>
    </xf>
    <xf numFmtId="0" fontId="15" fillId="87" borderId="10" xfId="29" applyFont="1" applyFill="1" applyBorder="1" applyAlignment="1" applyProtection="1">
      <alignment horizontal="left" vertical="top" wrapText="1"/>
    </xf>
    <xf numFmtId="176" fontId="15" fillId="0" borderId="0" xfId="29" applyNumberFormat="1" applyFont="1" applyFill="1" applyBorder="1" applyAlignment="1" applyProtection="1">
      <alignment horizontal="left" vertical="center" wrapText="1"/>
    </xf>
    <xf numFmtId="0" fontId="40" fillId="0" borderId="0" xfId="29" applyFont="1" applyFill="1" applyBorder="1" applyAlignment="1">
      <alignment vertical="center" wrapText="1"/>
    </xf>
    <xf numFmtId="0" fontId="15" fillId="0" borderId="0" xfId="29" applyNumberFormat="1" applyFont="1" applyAlignment="1">
      <alignment horizontal="left" vertical="top" wrapText="1"/>
    </xf>
    <xf numFmtId="0" fontId="97" fillId="0" borderId="10" xfId="50596" applyFont="1" applyFill="1" applyBorder="1" applyAlignment="1">
      <alignment horizontal="left" wrapText="1" readingOrder="1"/>
    </xf>
    <xf numFmtId="0" fontId="106" fillId="0" borderId="10" xfId="50596" applyFont="1" applyFill="1" applyBorder="1" applyAlignment="1">
      <alignment horizontal="left" wrapText="1" readingOrder="1"/>
    </xf>
    <xf numFmtId="0" fontId="15" fillId="0" borderId="0" xfId="29" applyFont="1" applyFill="1"/>
    <xf numFmtId="38" fontId="15" fillId="0" borderId="0" xfId="29" applyNumberFormat="1" applyFont="1" applyFill="1" applyBorder="1" applyAlignment="1">
      <alignment horizontal="left" vertical="center" wrapText="1"/>
    </xf>
    <xf numFmtId="0" fontId="15" fillId="0" borderId="0" xfId="29" applyNumberFormat="1" applyFont="1" applyFill="1" applyBorder="1" applyAlignment="1">
      <alignment horizontal="left" vertical="top" wrapText="1"/>
    </xf>
    <xf numFmtId="0" fontId="40" fillId="0" borderId="0" xfId="29" applyFont="1" applyFill="1" applyBorder="1" applyAlignment="1">
      <alignment vertical="center"/>
    </xf>
    <xf numFmtId="1" fontId="15" fillId="0" borderId="10" xfId="29" applyNumberFormat="1" applyFont="1" applyFill="1" applyBorder="1" applyAlignment="1">
      <alignment vertical="top" wrapText="1"/>
    </xf>
    <xf numFmtId="0" fontId="15" fillId="0" borderId="10" xfId="29" applyFont="1" applyFill="1" applyBorder="1" applyAlignment="1">
      <alignment vertical="top"/>
    </xf>
    <xf numFmtId="0" fontId="15" fillId="0" borderId="0" xfId="29" applyFont="1" applyFill="1" applyAlignment="1">
      <alignment vertical="top"/>
    </xf>
    <xf numFmtId="0" fontId="15" fillId="0" borderId="13" xfId="29" applyFont="1" applyFill="1" applyBorder="1" applyAlignment="1" applyProtection="1">
      <alignment horizontal="left" vertical="top" wrapText="1"/>
    </xf>
    <xf numFmtId="0" fontId="15" fillId="0" borderId="13" xfId="29" quotePrefix="1" applyFont="1" applyFill="1" applyBorder="1" applyAlignment="1" applyProtection="1">
      <alignment horizontal="left" vertical="top" wrapText="1"/>
      <protection locked="0"/>
    </xf>
    <xf numFmtId="0" fontId="15" fillId="0" borderId="13" xfId="0" quotePrefix="1" applyFont="1" applyFill="1" applyBorder="1" applyAlignment="1">
      <alignment horizontal="left" vertical="top" wrapText="1"/>
    </xf>
    <xf numFmtId="0" fontId="15" fillId="0" borderId="13" xfId="0" applyFont="1" applyFill="1" applyBorder="1" applyAlignment="1">
      <alignment horizontal="left" vertical="top" wrapText="1"/>
    </xf>
    <xf numFmtId="0" fontId="15" fillId="0" borderId="10" xfId="0" quotePrefix="1" applyFont="1" applyFill="1" applyBorder="1" applyAlignment="1">
      <alignment vertical="top" wrapText="1"/>
    </xf>
    <xf numFmtId="0" fontId="15" fillId="0" borderId="10" xfId="29" applyFont="1" applyFill="1" applyBorder="1" applyAlignment="1" applyProtection="1">
      <alignment vertical="top" wrapText="1"/>
    </xf>
    <xf numFmtId="0" fontId="15" fillId="0" borderId="10" xfId="29" applyNumberFormat="1" applyFont="1" applyFill="1" applyBorder="1" applyAlignment="1">
      <alignment horizontal="left" vertical="top" wrapText="1"/>
    </xf>
    <xf numFmtId="0" fontId="15" fillId="87" borderId="10" xfId="29" applyNumberFormat="1" applyFont="1" applyFill="1" applyBorder="1" applyAlignment="1" applyProtection="1">
      <alignment horizontal="left" vertical="top" wrapText="1"/>
      <protection locked="0"/>
    </xf>
    <xf numFmtId="0" fontId="15" fillId="87" borderId="10" xfId="0" applyNumberFormat="1" applyFont="1" applyFill="1" applyBorder="1" applyAlignment="1" applyProtection="1">
      <alignment horizontal="left" vertical="top" wrapText="1"/>
    </xf>
    <xf numFmtId="0" fontId="15" fillId="87" borderId="10" xfId="29" applyNumberFormat="1" applyFont="1" applyFill="1" applyBorder="1" applyAlignment="1">
      <alignment horizontal="left" vertical="top" wrapText="1"/>
    </xf>
    <xf numFmtId="0" fontId="15" fillId="87" borderId="10" xfId="29" applyFont="1" applyFill="1" applyBorder="1" applyAlignment="1">
      <alignment vertical="top" wrapText="1"/>
    </xf>
    <xf numFmtId="1" fontId="15" fillId="87" borderId="10" xfId="29" applyNumberFormat="1" applyFont="1" applyFill="1" applyBorder="1" applyAlignment="1">
      <alignment vertical="top" wrapText="1"/>
    </xf>
    <xf numFmtId="0" fontId="15" fillId="87" borderId="10" xfId="29" applyFont="1" applyFill="1" applyBorder="1" applyAlignment="1">
      <alignment vertical="top"/>
    </xf>
    <xf numFmtId="0" fontId="96" fillId="0" borderId="0" xfId="29" applyFont="1" applyAlignment="1">
      <alignment vertical="center" wrapText="1"/>
    </xf>
    <xf numFmtId="0" fontId="96" fillId="0" borderId="0" xfId="29" applyFont="1" applyFill="1"/>
    <xf numFmtId="0" fontId="15" fillId="87" borderId="10" xfId="29" applyNumberFormat="1" applyFont="1" applyFill="1" applyBorder="1" applyAlignment="1" applyProtection="1">
      <alignment horizontal="left" vertical="top" wrapText="1"/>
    </xf>
    <xf numFmtId="0" fontId="15" fillId="0" borderId="0" xfId="29" applyFont="1" applyBorder="1" applyAlignment="1">
      <alignment vertical="center" wrapText="1"/>
    </xf>
    <xf numFmtId="0" fontId="15" fillId="31" borderId="10" xfId="29" applyFont="1" applyFill="1" applyBorder="1" applyAlignment="1">
      <alignment horizontal="left" vertical="top" wrapText="1"/>
    </xf>
    <xf numFmtId="0" fontId="15" fillId="31" borderId="10" xfId="0" applyFont="1" applyFill="1" applyBorder="1" applyAlignment="1">
      <alignment horizontal="left" vertical="top" wrapText="1"/>
    </xf>
    <xf numFmtId="176" fontId="15" fillId="31" borderId="10" xfId="29" applyNumberFormat="1" applyFont="1" applyFill="1" applyBorder="1" applyAlignment="1" applyProtection="1">
      <alignment horizontal="left" vertical="top" wrapText="1"/>
      <protection locked="0"/>
    </xf>
    <xf numFmtId="0" fontId="15" fillId="31" borderId="36" xfId="29" applyFont="1" applyFill="1" applyBorder="1" applyAlignment="1">
      <alignment horizontal="left" vertical="top" wrapText="1"/>
    </xf>
    <xf numFmtId="0" fontId="15" fillId="31" borderId="36" xfId="0" applyFont="1" applyFill="1" applyBorder="1" applyAlignment="1">
      <alignment horizontal="left" vertical="top" wrapText="1"/>
    </xf>
    <xf numFmtId="176" fontId="15" fillId="31" borderId="36" xfId="29" applyNumberFormat="1" applyFont="1" applyFill="1" applyBorder="1" applyAlignment="1" applyProtection="1">
      <alignment horizontal="left" vertical="top" wrapText="1"/>
      <protection locked="0"/>
    </xf>
    <xf numFmtId="0" fontId="15" fillId="31" borderId="0" xfId="29" applyFont="1" applyFill="1" applyBorder="1" applyAlignment="1">
      <alignment horizontal="left" vertical="top" wrapText="1"/>
    </xf>
    <xf numFmtId="0" fontId="15" fillId="31" borderId="13" xfId="29" applyFont="1" applyFill="1" applyBorder="1" applyAlignment="1">
      <alignment horizontal="left" vertical="top" wrapText="1"/>
    </xf>
    <xf numFmtId="0" fontId="15" fillId="31" borderId="13" xfId="0" applyFont="1" applyFill="1" applyBorder="1" applyAlignment="1">
      <alignment horizontal="left" vertical="top" wrapText="1"/>
    </xf>
    <xf numFmtId="0" fontId="121" fillId="0" borderId="0" xfId="0" applyFont="1" applyAlignment="1">
      <alignment horizontal="left" vertical="top"/>
    </xf>
    <xf numFmtId="0" fontId="15" fillId="0" borderId="0" xfId="29" applyFont="1" applyBorder="1" applyAlignment="1">
      <alignment horizontal="left" vertical="top" wrapText="1"/>
    </xf>
    <xf numFmtId="0" fontId="15" fillId="0" borderId="13" xfId="0" applyFont="1" applyBorder="1" applyAlignment="1">
      <alignment horizontal="left" vertical="top"/>
    </xf>
    <xf numFmtId="0" fontId="15" fillId="0" borderId="10" xfId="0" applyFont="1" applyBorder="1" applyAlignment="1">
      <alignment horizontal="left" vertical="top"/>
    </xf>
    <xf numFmtId="0" fontId="15" fillId="0" borderId="10" xfId="0" applyFont="1" applyBorder="1" applyAlignment="1">
      <alignment horizontal="left" vertical="top" wrapText="1"/>
    </xf>
    <xf numFmtId="0" fontId="15" fillId="0" borderId="0" xfId="0" applyFont="1" applyAlignment="1">
      <alignment horizontal="left" vertical="top"/>
    </xf>
    <xf numFmtId="0" fontId="94" fillId="0" borderId="10" xfId="0" applyFont="1" applyBorder="1" applyAlignment="1">
      <alignment horizontal="left" vertical="top"/>
    </xf>
    <xf numFmtId="0" fontId="15" fillId="0" borderId="0" xfId="29" applyFont="1" applyFill="1" applyBorder="1"/>
    <xf numFmtId="0" fontId="15" fillId="0" borderId="0" xfId="29" applyFont="1" applyFill="1" applyBorder="1" applyAlignment="1">
      <alignment vertical="center"/>
    </xf>
    <xf numFmtId="176" fontId="15" fillId="31" borderId="10" xfId="29" applyNumberFormat="1" applyFont="1" applyFill="1" applyBorder="1" applyAlignment="1" applyProtection="1">
      <alignment horizontal="left" vertical="top" wrapText="1"/>
    </xf>
    <xf numFmtId="0" fontId="15" fillId="31" borderId="10" xfId="29" applyFont="1" applyFill="1" applyBorder="1" applyAlignment="1" applyProtection="1">
      <alignment horizontal="left" vertical="top" wrapText="1"/>
    </xf>
    <xf numFmtId="0" fontId="15" fillId="0" borderId="0" xfId="29" applyFont="1" applyAlignment="1">
      <alignment horizontal="left" vertical="top"/>
    </xf>
    <xf numFmtId="0" fontId="15" fillId="0" borderId="10" xfId="29" applyFont="1" applyFill="1" applyBorder="1" applyAlignment="1">
      <alignment horizontal="left" vertical="top"/>
    </xf>
    <xf numFmtId="176" fontId="15" fillId="0" borderId="0" xfId="70" applyNumberFormat="1" applyFont="1" applyFill="1" applyBorder="1" applyAlignment="1">
      <alignment horizontal="left" vertical="center" wrapText="1"/>
    </xf>
    <xf numFmtId="176" fontId="15" fillId="0" borderId="0" xfId="70" applyNumberFormat="1" applyFont="1" applyFill="1" applyBorder="1" applyAlignment="1" applyProtection="1">
      <alignment horizontal="left" vertical="center" wrapText="1"/>
      <protection locked="0"/>
    </xf>
    <xf numFmtId="0" fontId="15" fillId="0" borderId="0" xfId="29" applyFont="1" applyFill="1" applyBorder="1" applyAlignment="1" applyProtection="1">
      <alignment horizontal="left" vertical="center" wrapText="1"/>
    </xf>
    <xf numFmtId="0" fontId="40" fillId="0" borderId="0" xfId="29" applyFont="1" applyFill="1" applyBorder="1" applyAlignment="1">
      <alignment horizontal="right" vertical="center" wrapText="1"/>
    </xf>
    <xf numFmtId="0" fontId="43" fillId="0" borderId="0" xfId="105" applyNumberFormat="1" applyFont="1" applyFill="1" applyAlignment="1" applyProtection="1">
      <alignment horizontal="left" vertical="top" wrapText="1"/>
    </xf>
    <xf numFmtId="0" fontId="15" fillId="0" borderId="0" xfId="70" applyFont="1" applyFill="1" applyBorder="1" applyAlignment="1" applyProtection="1">
      <alignment horizontal="left" vertical="center" wrapText="1"/>
      <protection locked="0"/>
    </xf>
    <xf numFmtId="0" fontId="48" fillId="0" borderId="10" xfId="103" applyNumberFormat="1" applyFont="1" applyFill="1" applyBorder="1" applyAlignment="1" applyProtection="1">
      <alignment horizontal="left" vertical="top" wrapText="1"/>
    </xf>
    <xf numFmtId="0" fontId="48" fillId="0" borderId="10" xfId="104" applyFont="1" applyFill="1" applyBorder="1" applyAlignment="1">
      <alignment horizontal="left" vertical="top" wrapText="1"/>
    </xf>
    <xf numFmtId="0" fontId="48" fillId="0" borderId="10" xfId="102" applyFont="1" applyFill="1" applyBorder="1" applyAlignment="1">
      <alignment horizontal="left" vertical="top" wrapText="1"/>
    </xf>
    <xf numFmtId="0" fontId="48" fillId="0" borderId="10" xfId="102" applyNumberFormat="1" applyFont="1" applyFill="1" applyBorder="1" applyAlignment="1" applyProtection="1">
      <alignment horizontal="left" vertical="top" wrapText="1"/>
    </xf>
    <xf numFmtId="0" fontId="48" fillId="0" borderId="10" xfId="29" applyFont="1" applyFill="1" applyBorder="1" applyAlignment="1">
      <alignment horizontal="left" vertical="top"/>
    </xf>
    <xf numFmtId="49" fontId="48" fillId="0" borderId="10" xfId="102" applyNumberFormat="1" applyFont="1" applyFill="1" applyBorder="1" applyAlignment="1">
      <alignment horizontal="left" vertical="top" wrapText="1"/>
    </xf>
    <xf numFmtId="0" fontId="48" fillId="0" borderId="10" xfId="103" applyFont="1" applyFill="1" applyBorder="1" applyAlignment="1">
      <alignment horizontal="left" vertical="top" wrapText="1"/>
    </xf>
    <xf numFmtId="176" fontId="48" fillId="0" borderId="10" xfId="102" applyNumberFormat="1" applyFont="1" applyFill="1" applyBorder="1" applyAlignment="1" applyProtection="1">
      <alignment horizontal="left" vertical="top" wrapText="1"/>
    </xf>
    <xf numFmtId="0" fontId="48" fillId="0" borderId="10" xfId="0" quotePrefix="1" applyFont="1" applyFill="1" applyBorder="1" applyAlignment="1" applyProtection="1">
      <alignment horizontal="left" vertical="top" wrapText="1"/>
      <protection locked="0"/>
    </xf>
    <xf numFmtId="176" fontId="15" fillId="0" borderId="0" xfId="29" applyNumberFormat="1" applyFont="1" applyFill="1" applyBorder="1" applyAlignment="1">
      <alignment horizontal="left" vertical="center" wrapText="1"/>
    </xf>
    <xf numFmtId="0" fontId="15" fillId="0" borderId="0" xfId="104" applyFont="1" applyBorder="1" applyAlignment="1">
      <alignment horizontal="left" vertical="center" wrapText="1"/>
    </xf>
    <xf numFmtId="0" fontId="15" fillId="0" borderId="10" xfId="104" applyFont="1" applyFill="1" applyBorder="1" applyAlignment="1">
      <alignment horizontal="left" vertical="top" wrapText="1"/>
    </xf>
    <xf numFmtId="0" fontId="15" fillId="0" borderId="10" xfId="29" applyNumberFormat="1" applyFont="1" applyFill="1" applyBorder="1" applyAlignment="1" applyProtection="1">
      <alignment horizontal="left" vertical="top" wrapText="1"/>
    </xf>
    <xf numFmtId="0" fontId="15" fillId="0" borderId="10" xfId="69" applyFont="1" applyFill="1" applyBorder="1" applyAlignment="1" applyProtection="1">
      <alignment horizontal="left" vertical="top" wrapText="1"/>
      <protection locked="0"/>
    </xf>
    <xf numFmtId="0" fontId="96" fillId="0" borderId="0" xfId="29" applyFont="1" applyAlignment="1">
      <alignment horizontal="left" vertical="top"/>
    </xf>
    <xf numFmtId="0" fontId="15" fillId="0" borderId="0" xfId="29" applyFont="1" applyFill="1" applyAlignment="1">
      <alignment horizontal="left" vertical="top"/>
    </xf>
    <xf numFmtId="176" fontId="15" fillId="0" borderId="10" xfId="29" applyNumberFormat="1" applyFont="1" applyFill="1" applyBorder="1" applyAlignment="1">
      <alignment horizontal="left" vertical="top" wrapText="1"/>
    </xf>
    <xf numFmtId="0" fontId="15" fillId="22" borderId="10" xfId="29" applyFont="1" applyFill="1" applyBorder="1" applyAlignment="1">
      <alignment horizontal="left" vertical="top" wrapText="1"/>
    </xf>
    <xf numFmtId="0" fontId="15" fillId="0" borderId="10" xfId="29" applyFont="1" applyBorder="1" applyAlignment="1">
      <alignment horizontal="left" vertical="top" wrapText="1"/>
    </xf>
    <xf numFmtId="0" fontId="15" fillId="0" borderId="10" xfId="29" applyFont="1" applyBorder="1" applyAlignment="1" applyProtection="1">
      <alignment horizontal="left" vertical="top" wrapText="1"/>
      <protection locked="0"/>
    </xf>
    <xf numFmtId="24" fontId="15" fillId="0" borderId="0" xfId="29" applyNumberFormat="1" applyFont="1" applyFill="1" applyBorder="1" applyAlignment="1">
      <alignment horizontal="left" vertical="center" wrapText="1"/>
    </xf>
    <xf numFmtId="0" fontId="40" fillId="0" borderId="0" xfId="29" applyFont="1" applyBorder="1" applyAlignment="1">
      <alignment vertical="center" wrapText="1"/>
    </xf>
    <xf numFmtId="0" fontId="15" fillId="0" borderId="10" xfId="0" applyFont="1" applyFill="1" applyBorder="1" applyAlignment="1" applyProtection="1">
      <alignment horizontal="left" vertical="top" wrapText="1"/>
      <protection locked="0"/>
    </xf>
    <xf numFmtId="176" fontId="15" fillId="0" borderId="10" xfId="0" applyNumberFormat="1" applyFont="1" applyFill="1" applyBorder="1" applyAlignment="1" applyProtection="1">
      <alignment horizontal="left" vertical="top" wrapText="1"/>
      <protection locked="0"/>
    </xf>
    <xf numFmtId="176" fontId="15" fillId="87" borderId="10" xfId="29" applyNumberFormat="1" applyFont="1" applyFill="1" applyBorder="1" applyAlignment="1" applyProtection="1">
      <alignment horizontal="left" vertical="top" wrapText="1"/>
      <protection locked="0"/>
    </xf>
    <xf numFmtId="0" fontId="15" fillId="0" borderId="13" xfId="0" applyFont="1" applyFill="1" applyBorder="1" applyAlignment="1" applyProtection="1">
      <alignment horizontal="left" vertical="top" wrapText="1"/>
      <protection locked="0"/>
    </xf>
    <xf numFmtId="0" fontId="15" fillId="0" borderId="18" xfId="104" applyFont="1" applyFill="1" applyBorder="1" applyAlignment="1">
      <alignment horizontal="left" vertical="top" wrapText="1"/>
    </xf>
    <xf numFmtId="0" fontId="15" fillId="0" borderId="18" xfId="29" applyFont="1" applyFill="1" applyBorder="1" applyAlignment="1">
      <alignment horizontal="left" vertical="top" wrapText="1"/>
    </xf>
    <xf numFmtId="0" fontId="15" fillId="0" borderId="13" xfId="0" quotePrefix="1" applyFont="1" applyFill="1" applyBorder="1" applyAlignment="1" applyProtection="1">
      <alignment horizontal="left" vertical="top" wrapText="1"/>
      <protection locked="0"/>
    </xf>
    <xf numFmtId="0" fontId="15" fillId="0" borderId="10" xfId="105" applyNumberFormat="1" applyFont="1" applyFill="1" applyBorder="1" applyAlignment="1" applyProtection="1">
      <alignment horizontal="left" vertical="top" wrapText="1"/>
      <protection locked="0"/>
    </xf>
    <xf numFmtId="0" fontId="94" fillId="0" borderId="10" xfId="0" applyFont="1" applyFill="1" applyBorder="1" applyAlignment="1">
      <alignment horizontal="left" vertical="top"/>
    </xf>
    <xf numFmtId="0" fontId="94" fillId="0" borderId="10" xfId="0" applyFont="1" applyFill="1" applyBorder="1" applyAlignment="1">
      <alignment horizontal="left" vertical="top" wrapText="1"/>
    </xf>
    <xf numFmtId="0" fontId="95" fillId="0" borderId="0" xfId="0" applyFont="1" applyFill="1" applyAlignment="1">
      <alignment horizontal="left" vertical="top"/>
    </xf>
    <xf numFmtId="0" fontId="94" fillId="0" borderId="0" xfId="0" applyFont="1" applyAlignment="1">
      <alignment horizontal="left" vertical="top"/>
    </xf>
    <xf numFmtId="0" fontId="94" fillId="0" borderId="0" xfId="0" applyFont="1" applyFill="1" applyAlignment="1">
      <alignment horizontal="left" vertical="top"/>
    </xf>
    <xf numFmtId="0" fontId="94" fillId="0" borderId="0" xfId="29" applyNumberFormat="1" applyFont="1" applyFill="1" applyAlignment="1">
      <alignment horizontal="left" vertical="top" wrapText="1"/>
    </xf>
    <xf numFmtId="0" fontId="94" fillId="0" borderId="0" xfId="29" applyNumberFormat="1" applyFont="1" applyAlignment="1">
      <alignment horizontal="left" vertical="top" wrapText="1"/>
    </xf>
    <xf numFmtId="0" fontId="15" fillId="0" borderId="19" xfId="104" applyFont="1" applyFill="1" applyBorder="1" applyAlignment="1">
      <alignment horizontal="left" vertical="top" wrapText="1"/>
    </xf>
    <xf numFmtId="0" fontId="15" fillId="87" borderId="10" xfId="70" applyNumberFormat="1" applyFont="1" applyFill="1" applyBorder="1" applyAlignment="1" applyProtection="1">
      <alignment horizontal="left" vertical="top" wrapText="1"/>
    </xf>
    <xf numFmtId="176" fontId="15" fillId="87" borderId="10" xfId="0" applyNumberFormat="1" applyFont="1" applyFill="1" applyBorder="1" applyAlignment="1" applyProtection="1">
      <alignment horizontal="left" vertical="top" wrapText="1"/>
      <protection locked="0"/>
    </xf>
    <xf numFmtId="0" fontId="15" fillId="0" borderId="0" xfId="29" quotePrefix="1" applyNumberFormat="1" applyFont="1" applyFill="1" applyAlignment="1">
      <alignment horizontal="left" vertical="top" wrapText="1"/>
    </xf>
    <xf numFmtId="0" fontId="15" fillId="0" borderId="13" xfId="29" applyFont="1" applyFill="1" applyBorder="1" applyAlignment="1" applyProtection="1">
      <alignment horizontal="left" vertical="top" wrapText="1"/>
      <protection locked="0"/>
    </xf>
    <xf numFmtId="0" fontId="15" fillId="0" borderId="20" xfId="104" applyFont="1" applyFill="1" applyBorder="1" applyAlignment="1">
      <alignment horizontal="left" vertical="top" wrapText="1"/>
    </xf>
    <xf numFmtId="0" fontId="15" fillId="0" borderId="36" xfId="29" applyFont="1" applyFill="1" applyBorder="1" applyAlignment="1">
      <alignment horizontal="left" vertical="top" wrapText="1"/>
    </xf>
    <xf numFmtId="176" fontId="15" fillId="0" borderId="36" xfId="29" applyNumberFormat="1" applyFont="1" applyFill="1" applyBorder="1" applyAlignment="1" applyProtection="1">
      <alignment horizontal="left" vertical="top" wrapText="1"/>
      <protection locked="0"/>
    </xf>
    <xf numFmtId="0" fontId="15" fillId="0" borderId="13" xfId="104" applyFont="1" applyFill="1" applyBorder="1" applyAlignment="1">
      <alignment horizontal="left" vertical="top" wrapText="1"/>
    </xf>
    <xf numFmtId="0" fontId="15" fillId="0" borderId="13" xfId="29" applyFont="1" applyFill="1" applyBorder="1" applyAlignment="1">
      <alignment horizontal="left" vertical="top" wrapText="1"/>
    </xf>
    <xf numFmtId="176" fontId="15" fillId="87" borderId="10" xfId="29" applyNumberFormat="1" applyFont="1" applyFill="1" applyBorder="1" applyAlignment="1" applyProtection="1">
      <alignment horizontal="left" vertical="top" wrapText="1"/>
    </xf>
    <xf numFmtId="0" fontId="15" fillId="87" borderId="10" xfId="104" applyFont="1" applyFill="1" applyBorder="1" applyAlignment="1">
      <alignment horizontal="left" vertical="top" wrapText="1"/>
    </xf>
    <xf numFmtId="0" fontId="47" fillId="0" borderId="10" xfId="0" applyFont="1" applyBorder="1" applyAlignment="1">
      <alignment horizontal="left" vertical="top"/>
    </xf>
    <xf numFmtId="0" fontId="47" fillId="0" borderId="0" xfId="0" applyFont="1" applyAlignment="1">
      <alignment horizontal="left" vertical="top"/>
    </xf>
    <xf numFmtId="0" fontId="47" fillId="0" borderId="10" xfId="0" applyFont="1" applyFill="1" applyBorder="1" applyAlignment="1">
      <alignment horizontal="left" vertical="top"/>
    </xf>
    <xf numFmtId="0" fontId="47" fillId="0" borderId="0" xfId="0" applyFont="1" applyFill="1" applyAlignment="1">
      <alignment horizontal="left" vertical="top"/>
    </xf>
    <xf numFmtId="49" fontId="15" fillId="0" borderId="0" xfId="29" applyNumberFormat="1" applyFont="1" applyFill="1" applyBorder="1" applyAlignment="1">
      <alignment horizontal="left" vertical="center" wrapText="1"/>
    </xf>
    <xf numFmtId="0" fontId="15" fillId="0" borderId="0" xfId="104" applyFont="1" applyBorder="1" applyAlignment="1">
      <alignment vertical="center" wrapText="1"/>
    </xf>
    <xf numFmtId="0" fontId="15" fillId="0" borderId="0" xfId="29" applyFont="1" applyFill="1" applyBorder="1" applyAlignment="1">
      <alignment horizontal="left" vertical="top" wrapText="1"/>
    </xf>
    <xf numFmtId="0" fontId="96" fillId="0" borderId="0" xfId="29" applyFont="1" applyBorder="1" applyAlignment="1"/>
    <xf numFmtId="0" fontId="15" fillId="0" borderId="10" xfId="0" applyNumberFormat="1" applyFont="1" applyFill="1" applyBorder="1" applyAlignment="1" applyProtection="1">
      <alignment horizontal="left" vertical="top" wrapText="1"/>
    </xf>
    <xf numFmtId="0" fontId="15" fillId="87" borderId="19" xfId="104" applyFont="1" applyFill="1" applyBorder="1" applyAlignment="1">
      <alignment horizontal="left" vertical="top" wrapText="1"/>
    </xf>
    <xf numFmtId="0" fontId="121" fillId="0" borderId="0" xfId="0" applyFont="1" applyFill="1" applyAlignment="1">
      <alignment horizontal="left" vertical="top"/>
    </xf>
    <xf numFmtId="0" fontId="15" fillId="0" borderId="10" xfId="29" applyFont="1" applyFill="1" applyBorder="1" applyAlignment="1">
      <alignment vertical="center" wrapText="1"/>
    </xf>
    <xf numFmtId="0" fontId="96" fillId="0" borderId="0" xfId="29" applyFont="1" applyFill="1" applyBorder="1"/>
    <xf numFmtId="0" fontId="15" fillId="87" borderId="10" xfId="29" applyFont="1" applyFill="1" applyBorder="1" applyAlignment="1">
      <alignment horizontal="left" vertical="top"/>
    </xf>
    <xf numFmtId="0" fontId="40" fillId="31" borderId="10" xfId="29" applyNumberFormat="1" applyFont="1" applyFill="1" applyBorder="1" applyAlignment="1">
      <alignment horizontal="left" vertical="top" wrapText="1"/>
    </xf>
    <xf numFmtId="0" fontId="15" fillId="0" borderId="10" xfId="70" applyFont="1" applyFill="1" applyBorder="1" applyAlignment="1">
      <alignment horizontal="left" vertical="top" wrapText="1"/>
    </xf>
    <xf numFmtId="0" fontId="15" fillId="0" borderId="10" xfId="70" applyNumberFormat="1" applyFont="1" applyFill="1" applyBorder="1" applyAlignment="1" applyProtection="1">
      <alignment horizontal="left" vertical="top" wrapText="1"/>
    </xf>
    <xf numFmtId="176" fontId="15" fillId="0" borderId="10" xfId="70" applyNumberFormat="1" applyFont="1" applyFill="1" applyBorder="1" applyAlignment="1" applyProtection="1">
      <alignment horizontal="left" vertical="top" wrapText="1"/>
      <protection locked="0"/>
    </xf>
    <xf numFmtId="176" fontId="15" fillId="0" borderId="10" xfId="70" applyNumberFormat="1" applyFont="1" applyFill="1" applyBorder="1" applyAlignment="1">
      <alignment horizontal="left" vertical="top" wrapText="1"/>
    </xf>
    <xf numFmtId="0" fontId="15" fillId="0" borderId="10" xfId="70" applyFont="1" applyFill="1" applyBorder="1" applyAlignment="1">
      <alignment horizontal="left" vertical="top"/>
    </xf>
    <xf numFmtId="0" fontId="15" fillId="0" borderId="0" xfId="29" applyFont="1" applyAlignment="1">
      <alignment horizontal="left"/>
    </xf>
    <xf numFmtId="0" fontId="15" fillId="87" borderId="10" xfId="29" applyFont="1" applyFill="1" applyBorder="1" applyAlignment="1" applyProtection="1">
      <alignment horizontal="left" vertical="top"/>
    </xf>
    <xf numFmtId="1" fontId="15" fillId="0" borderId="10" xfId="29" applyNumberFormat="1" applyFont="1" applyFill="1" applyBorder="1" applyAlignment="1">
      <alignment horizontal="left" vertical="top" wrapText="1"/>
    </xf>
    <xf numFmtId="176" fontId="122" fillId="0" borderId="10" xfId="105" applyNumberFormat="1" applyFont="1" applyFill="1" applyBorder="1" applyAlignment="1" applyProtection="1">
      <alignment horizontal="left" vertical="top" wrapText="1"/>
      <protection locked="0"/>
    </xf>
    <xf numFmtId="1" fontId="15" fillId="87" borderId="10" xfId="29" applyNumberFormat="1" applyFont="1" applyFill="1" applyBorder="1" applyAlignment="1">
      <alignment horizontal="left" vertical="top" wrapText="1"/>
    </xf>
    <xf numFmtId="0" fontId="119" fillId="28" borderId="14" xfId="29" applyFont="1" applyFill="1" applyBorder="1" applyAlignment="1" applyProtection="1"/>
    <xf numFmtId="0" fontId="119" fillId="28" borderId="15" xfId="29" applyFont="1" applyFill="1" applyBorder="1" applyAlignment="1" applyProtection="1"/>
    <xf numFmtId="0" fontId="96" fillId="0" borderId="0" xfId="29" applyFont="1" applyFill="1" applyBorder="1" applyProtection="1"/>
    <xf numFmtId="0" fontId="123" fillId="0" borderId="0" xfId="29" applyFont="1" applyFill="1" applyBorder="1" applyProtection="1"/>
    <xf numFmtId="0" fontId="96" fillId="0" borderId="0" xfId="29" applyFont="1" applyProtection="1"/>
    <xf numFmtId="0" fontId="123" fillId="0" borderId="0" xfId="29" applyFont="1" applyProtection="1"/>
    <xf numFmtId="0" fontId="15" fillId="0" borderId="10" xfId="29" applyFont="1" applyBorder="1" applyAlignment="1" applyProtection="1">
      <protection locked="0"/>
    </xf>
    <xf numFmtId="0" fontId="15" fillId="0" borderId="10" xfId="29" applyFont="1" applyBorder="1" applyAlignment="1" applyProtection="1">
      <alignment horizontal="left"/>
      <protection locked="0"/>
    </xf>
    <xf numFmtId="0" fontId="72" fillId="20" borderId="10" xfId="29" applyNumberFormat="1" applyFont="1" applyFill="1" applyBorder="1" applyAlignment="1" applyProtection="1">
      <alignment horizontal="left" vertical="top" wrapText="1"/>
    </xf>
    <xf numFmtId="0" fontId="124" fillId="20" borderId="10" xfId="29" applyNumberFormat="1" applyFont="1" applyFill="1" applyBorder="1" applyAlignment="1" applyProtection="1">
      <alignment horizontal="center" vertical="top" wrapText="1"/>
    </xf>
    <xf numFmtId="0" fontId="96" fillId="0" borderId="0" xfId="29" applyFont="1" applyFill="1" applyProtection="1"/>
    <xf numFmtId="0" fontId="15" fillId="0" borderId="0" xfId="29" applyFont="1" applyProtection="1"/>
    <xf numFmtId="0" fontId="15" fillId="0" borderId="0" xfId="29" applyFont="1" applyFill="1" applyProtection="1"/>
    <xf numFmtId="0" fontId="15" fillId="0" borderId="12" xfId="29" applyFont="1" applyFill="1" applyBorder="1" applyAlignment="1" applyProtection="1">
      <alignment horizontal="left" vertical="center" wrapText="1"/>
      <protection locked="0"/>
    </xf>
    <xf numFmtId="0" fontId="15" fillId="0" borderId="10" xfId="68" applyFont="1" applyFill="1" applyBorder="1" applyAlignment="1" applyProtection="1">
      <alignment horizontal="left" vertical="center" wrapText="1"/>
      <protection locked="0"/>
    </xf>
    <xf numFmtId="0" fontId="43" fillId="0" borderId="0" xfId="105" applyFont="1" applyAlignment="1" applyProtection="1">
      <protection locked="0"/>
    </xf>
    <xf numFmtId="0" fontId="50" fillId="0" borderId="0" xfId="29" applyFont="1" applyProtection="1"/>
    <xf numFmtId="0" fontId="40" fillId="0" borderId="0" xfId="29" applyFont="1" applyProtection="1"/>
    <xf numFmtId="0" fontId="125" fillId="0" borderId="0" xfId="29" applyFont="1" applyProtection="1"/>
    <xf numFmtId="0" fontId="98" fillId="0" borderId="0" xfId="29" applyFont="1" applyProtection="1"/>
    <xf numFmtId="0" fontId="126" fillId="0" borderId="0" xfId="29" applyFont="1" applyProtection="1"/>
    <xf numFmtId="0" fontId="45" fillId="0" borderId="0" xfId="29" applyFont="1" applyFill="1" applyProtection="1"/>
    <xf numFmtId="0" fontId="123" fillId="0" borderId="0" xfId="29" applyFont="1" applyFill="1" applyProtection="1"/>
    <xf numFmtId="0" fontId="15" fillId="0" borderId="14" xfId="0" applyFont="1" applyFill="1" applyBorder="1" applyAlignment="1" applyProtection="1">
      <alignment horizontal="left" vertical="center" wrapText="1"/>
      <protection locked="0"/>
    </xf>
    <xf numFmtId="0" fontId="15" fillId="0" borderId="16" xfId="0" applyFont="1" applyFill="1" applyBorder="1" applyAlignment="1" applyProtection="1">
      <alignment horizontal="left" vertical="center" wrapText="1"/>
      <protection locked="0"/>
    </xf>
    <xf numFmtId="0" fontId="15" fillId="0" borderId="14" xfId="29" applyFont="1" applyFill="1" applyBorder="1" applyAlignment="1" applyProtection="1">
      <alignment horizontal="left" vertical="center" wrapText="1"/>
      <protection locked="0"/>
    </xf>
    <xf numFmtId="0" fontId="15" fillId="0" borderId="35" xfId="101" applyNumberFormat="1" applyFont="1" applyFill="1" applyBorder="1" applyAlignment="1" applyProtection="1">
      <alignment horizontal="left" vertical="center" wrapText="1"/>
      <protection locked="0"/>
    </xf>
    <xf numFmtId="0" fontId="15" fillId="0" borderId="35" xfId="100" applyNumberFormat="1" applyFont="1" applyFill="1" applyBorder="1" applyAlignment="1" applyProtection="1">
      <alignment horizontal="left" vertical="center" wrapText="1"/>
      <protection locked="0"/>
    </xf>
    <xf numFmtId="0" fontId="15" fillId="0" borderId="14" xfId="101" applyNumberFormat="1" applyFont="1" applyFill="1" applyBorder="1" applyAlignment="1" applyProtection="1">
      <alignment horizontal="left" vertical="center" wrapText="1"/>
      <protection locked="0"/>
    </xf>
    <xf numFmtId="0" fontId="15" fillId="0" borderId="10" xfId="100" applyNumberFormat="1" applyFont="1" applyFill="1" applyBorder="1" applyAlignment="1" applyProtection="1">
      <alignment horizontal="left" vertical="center" wrapText="1"/>
      <protection locked="0"/>
    </xf>
    <xf numFmtId="0" fontId="15" fillId="0" borderId="13" xfId="0" applyFont="1" applyFill="1" applyBorder="1" applyAlignment="1" applyProtection="1">
      <alignment horizontal="left" vertical="center" wrapText="1"/>
      <protection locked="0"/>
    </xf>
    <xf numFmtId="0" fontId="120" fillId="0" borderId="10" xfId="29" applyFont="1" applyFill="1" applyBorder="1" applyAlignment="1">
      <alignment vertical="center" wrapText="1"/>
    </xf>
    <xf numFmtId="0" fontId="127" fillId="0" borderId="10" xfId="105" applyFont="1" applyFill="1" applyBorder="1" applyAlignment="1" applyProtection="1">
      <alignment horizontal="left" vertical="center" wrapText="1"/>
      <protection locked="0"/>
    </xf>
    <xf numFmtId="0" fontId="127" fillId="0" borderId="10" xfId="105" applyFont="1" applyFill="1" applyBorder="1" applyAlignment="1" applyProtection="1">
      <alignment horizontal="left" vertical="center" wrapText="1"/>
    </xf>
    <xf numFmtId="0" fontId="127" fillId="0" borderId="10" xfId="105" applyFont="1" applyFill="1" applyBorder="1" applyAlignment="1" applyProtection="1">
      <alignment vertical="center" wrapText="1"/>
      <protection locked="0"/>
    </xf>
    <xf numFmtId="0" fontId="127" fillId="0" borderId="10" xfId="105" applyFont="1" applyFill="1" applyBorder="1" applyAlignment="1" applyProtection="1">
      <alignment vertical="center"/>
      <protection locked="0"/>
    </xf>
    <xf numFmtId="0" fontId="128" fillId="20" borderId="14" xfId="29" applyNumberFormat="1" applyFont="1" applyFill="1" applyBorder="1" applyAlignment="1">
      <alignment vertical="top" wrapText="1"/>
    </xf>
    <xf numFmtId="176" fontId="129" fillId="0" borderId="10" xfId="29" applyNumberFormat="1" applyFont="1" applyFill="1" applyBorder="1" applyAlignment="1" applyProtection="1">
      <alignment horizontal="left" vertical="top" wrapText="1"/>
    </xf>
    <xf numFmtId="49" fontId="129" fillId="0" borderId="10" xfId="29" applyNumberFormat="1" applyFont="1" applyFill="1" applyBorder="1" applyAlignment="1" applyProtection="1">
      <alignment horizontal="left" vertical="top" wrapText="1"/>
    </xf>
    <xf numFmtId="24" fontId="129" fillId="0" borderId="10" xfId="29" applyNumberFormat="1" applyFont="1" applyFill="1" applyBorder="1" applyAlignment="1">
      <alignment horizontal="left" vertical="top" wrapText="1"/>
    </xf>
    <xf numFmtId="0" fontId="129" fillId="0" borderId="10" xfId="29" applyNumberFormat="1" applyFont="1" applyFill="1" applyBorder="1" applyAlignment="1">
      <alignment horizontal="left" vertical="top" wrapText="1"/>
    </xf>
    <xf numFmtId="176" fontId="129" fillId="0" borderId="10" xfId="29" applyNumberFormat="1" applyFont="1" applyFill="1" applyBorder="1" applyAlignment="1">
      <alignment horizontal="left" vertical="top" wrapText="1"/>
    </xf>
    <xf numFmtId="177" fontId="129" fillId="87" borderId="10" xfId="0" applyNumberFormat="1" applyFont="1" applyFill="1" applyBorder="1" applyAlignment="1" applyProtection="1">
      <alignment horizontal="left" vertical="top" wrapText="1"/>
    </xf>
    <xf numFmtId="177" fontId="129" fillId="87" borderId="10" xfId="29" applyNumberFormat="1" applyFont="1" applyFill="1" applyBorder="1" applyAlignment="1">
      <alignment horizontal="left" vertical="top" wrapText="1"/>
    </xf>
    <xf numFmtId="0" fontId="130" fillId="0" borderId="0" xfId="29" applyFont="1" applyAlignment="1"/>
    <xf numFmtId="0" fontId="131" fillId="0" borderId="10" xfId="29" applyFont="1" applyFill="1" applyBorder="1" applyAlignment="1" applyProtection="1">
      <alignment horizontal="left" vertical="center" wrapText="1"/>
      <protection locked="0"/>
    </xf>
    <xf numFmtId="0" fontId="131" fillId="0" borderId="10" xfId="100" applyNumberFormat="1" applyFont="1" applyFill="1" applyBorder="1" applyAlignment="1" applyProtection="1">
      <alignment horizontal="left" vertical="center" wrapText="1"/>
      <protection locked="0"/>
    </xf>
    <xf numFmtId="0" fontId="131" fillId="0" borderId="10" xfId="68" quotePrefix="1" applyFont="1" applyFill="1" applyBorder="1" applyAlignment="1" applyProtection="1">
      <alignment horizontal="left" vertical="center" wrapText="1"/>
      <protection locked="0"/>
    </xf>
    <xf numFmtId="0" fontId="131" fillId="0" borderId="10" xfId="29" applyFont="1" applyFill="1" applyBorder="1" applyAlignment="1" applyProtection="1">
      <alignment vertical="center" wrapText="1"/>
    </xf>
    <xf numFmtId="0" fontId="131" fillId="0" borderId="10" xfId="29" applyFont="1" applyFill="1" applyBorder="1" applyProtection="1"/>
    <xf numFmtId="0" fontId="131" fillId="0" borderId="10" xfId="29" quotePrefix="1" applyFont="1" applyFill="1" applyBorder="1" applyAlignment="1" applyProtection="1">
      <alignment vertical="center" wrapText="1"/>
    </xf>
    <xf numFmtId="176" fontId="129" fillId="0" borderId="14" xfId="29" applyNumberFormat="1" applyFont="1" applyFill="1" applyBorder="1" applyAlignment="1" applyProtection="1">
      <alignment horizontal="left" vertical="top" wrapText="1"/>
    </xf>
    <xf numFmtId="0" fontId="129" fillId="0" borderId="10" xfId="29" applyFont="1" applyFill="1" applyBorder="1" applyAlignment="1" applyProtection="1">
      <alignment horizontal="left" vertical="top" wrapText="1"/>
      <protection locked="0"/>
    </xf>
    <xf numFmtId="0" fontId="129" fillId="0" borderId="10" xfId="29" applyFont="1" applyFill="1" applyBorder="1" applyAlignment="1" applyProtection="1">
      <alignment horizontal="left" vertical="top" wrapText="1"/>
    </xf>
    <xf numFmtId="0" fontId="129" fillId="0" borderId="10" xfId="0" applyFont="1" applyFill="1" applyBorder="1" applyAlignment="1" applyProtection="1">
      <alignment horizontal="left" vertical="top" wrapText="1"/>
      <protection locked="0"/>
    </xf>
    <xf numFmtId="0" fontId="132" fillId="0" borderId="10" xfId="29" applyFont="1" applyFill="1" applyBorder="1" applyAlignment="1" applyProtection="1">
      <alignment horizontal="left" vertical="top" wrapText="1"/>
      <protection locked="0"/>
    </xf>
    <xf numFmtId="0" fontId="129" fillId="87" borderId="10" xfId="29" applyFont="1" applyFill="1" applyBorder="1" applyAlignment="1" applyProtection="1">
      <alignment horizontal="left" vertical="top" wrapText="1"/>
      <protection locked="0"/>
    </xf>
    <xf numFmtId="0" fontId="129" fillId="87" borderId="10" xfId="29" quotePrefix="1" applyFont="1" applyFill="1" applyBorder="1" applyAlignment="1" applyProtection="1">
      <alignment horizontal="left" vertical="top" wrapText="1"/>
      <protection locked="0"/>
    </xf>
    <xf numFmtId="0" fontId="129" fillId="87" borderId="10" xfId="29" applyNumberFormat="1" applyFont="1" applyFill="1" applyBorder="1" applyAlignment="1">
      <alignment horizontal="left" vertical="top" wrapText="1"/>
    </xf>
    <xf numFmtId="49" fontId="129" fillId="0" borderId="10" xfId="29" applyNumberFormat="1" applyFont="1" applyFill="1" applyBorder="1" applyAlignment="1">
      <alignment horizontal="left" vertical="top" wrapText="1"/>
    </xf>
    <xf numFmtId="177" fontId="129" fillId="0" borderId="10" xfId="29" applyNumberFormat="1" applyFont="1" applyFill="1" applyBorder="1" applyAlignment="1">
      <alignment horizontal="left" vertical="top" wrapText="1"/>
    </xf>
    <xf numFmtId="176" fontId="129" fillId="87" borderId="10" xfId="29" applyNumberFormat="1" applyFont="1" applyFill="1" applyBorder="1" applyAlignment="1">
      <alignment horizontal="left" vertical="top" wrapText="1"/>
    </xf>
    <xf numFmtId="0" fontId="129" fillId="0" borderId="10" xfId="0" applyFont="1" applyBorder="1" applyAlignment="1">
      <alignment horizontal="left" vertical="top" wrapText="1"/>
    </xf>
    <xf numFmtId="0" fontId="131" fillId="0" borderId="10" xfId="0" applyFont="1" applyBorder="1" applyAlignment="1">
      <alignment horizontal="left" vertical="top"/>
    </xf>
    <xf numFmtId="176" fontId="131" fillId="0" borderId="10" xfId="29" applyNumberFormat="1" applyFont="1" applyFill="1" applyBorder="1" applyAlignment="1">
      <alignment horizontal="left" vertical="top" wrapText="1"/>
    </xf>
    <xf numFmtId="176" fontId="131" fillId="0" borderId="10" xfId="29" applyNumberFormat="1" applyFont="1" applyFill="1" applyBorder="1" applyAlignment="1" applyProtection="1">
      <alignment horizontal="left" vertical="top" wrapText="1"/>
    </xf>
    <xf numFmtId="177" fontId="131" fillId="87" borderId="10" xfId="29" applyNumberFormat="1" applyFont="1" applyFill="1" applyBorder="1" applyAlignment="1">
      <alignment horizontal="left" vertical="top" wrapText="1"/>
    </xf>
    <xf numFmtId="0" fontId="131" fillId="0" borderId="10" xfId="29" applyFont="1" applyFill="1" applyBorder="1" applyAlignment="1" applyProtection="1">
      <alignment horizontal="left" vertical="top" wrapText="1"/>
    </xf>
    <xf numFmtId="0" fontId="131" fillId="0" borderId="10" xfId="29" applyFont="1" applyFill="1" applyBorder="1" applyAlignment="1" applyProtection="1">
      <alignment horizontal="left" vertical="top" wrapText="1"/>
      <protection locked="0"/>
    </xf>
    <xf numFmtId="0" fontId="131" fillId="0" borderId="10" xfId="29" applyFont="1" applyFill="1" applyBorder="1" applyAlignment="1">
      <alignment vertical="top" wrapText="1"/>
    </xf>
    <xf numFmtId="0" fontId="131" fillId="87" borderId="10" xfId="29" applyNumberFormat="1" applyFont="1" applyFill="1" applyBorder="1" applyAlignment="1" applyProtection="1">
      <alignment vertical="top" wrapText="1"/>
      <protection locked="0"/>
    </xf>
    <xf numFmtId="0" fontId="131" fillId="0" borderId="10" xfId="0" applyFont="1" applyFill="1" applyBorder="1" applyAlignment="1" applyProtection="1">
      <alignment horizontal="left" vertical="top" wrapText="1"/>
      <protection locked="0"/>
    </xf>
    <xf numFmtId="0" fontId="131" fillId="0" borderId="13" xfId="0" applyFont="1" applyFill="1" applyBorder="1" applyAlignment="1">
      <alignment horizontal="left" vertical="top" wrapText="1"/>
    </xf>
    <xf numFmtId="0" fontId="131" fillId="0" borderId="13" xfId="0" quotePrefix="1" applyFont="1" applyFill="1" applyBorder="1" applyAlignment="1">
      <alignment horizontal="left" vertical="top" wrapText="1"/>
    </xf>
    <xf numFmtId="0" fontId="131" fillId="0" borderId="13" xfId="0" quotePrefix="1" applyFont="1" applyFill="1" applyBorder="1" applyAlignment="1" applyProtection="1">
      <alignment horizontal="left" vertical="top" wrapText="1"/>
      <protection locked="0"/>
    </xf>
    <xf numFmtId="0" fontId="131" fillId="0" borderId="10" xfId="29" quotePrefix="1" applyFont="1" applyFill="1" applyBorder="1" applyAlignment="1">
      <alignment vertical="top" wrapText="1"/>
    </xf>
    <xf numFmtId="0" fontId="131" fillId="0" borderId="10" xfId="30" quotePrefix="1" applyFont="1" applyFill="1" applyBorder="1" applyAlignment="1" applyProtection="1">
      <alignment horizontal="left" vertical="top" wrapText="1"/>
      <protection locked="0"/>
    </xf>
    <xf numFmtId="49" fontId="131" fillId="0" borderId="13" xfId="0" applyNumberFormat="1" applyFont="1" applyFill="1" applyBorder="1" applyAlignment="1" applyProtection="1">
      <alignment horizontal="left" vertical="top" wrapText="1"/>
      <protection locked="0"/>
    </xf>
    <xf numFmtId="176" fontId="131" fillId="87" borderId="10" xfId="29" applyNumberFormat="1" applyFont="1" applyFill="1" applyBorder="1" applyAlignment="1" applyProtection="1">
      <alignment horizontal="left" vertical="top" wrapText="1"/>
    </xf>
    <xf numFmtId="176" fontId="131" fillId="87" borderId="10" xfId="0" applyNumberFormat="1" applyFont="1" applyFill="1" applyBorder="1" applyAlignment="1">
      <alignment horizontal="left" vertical="top" wrapText="1"/>
    </xf>
    <xf numFmtId="176" fontId="131" fillId="87" borderId="0" xfId="0" applyNumberFormat="1" applyFont="1" applyFill="1" applyAlignment="1">
      <alignment vertical="top" wrapText="1"/>
    </xf>
    <xf numFmtId="0" fontId="131" fillId="87" borderId="10" xfId="0" applyFont="1" applyFill="1" applyBorder="1" applyAlignment="1">
      <alignment horizontal="left" vertical="top" wrapText="1"/>
    </xf>
    <xf numFmtId="176" fontId="131" fillId="87" borderId="10" xfId="29" quotePrefix="1" applyNumberFormat="1" applyFont="1" applyFill="1" applyBorder="1" applyAlignment="1" applyProtection="1">
      <alignment horizontal="left" vertical="top" wrapText="1"/>
    </xf>
    <xf numFmtId="0" fontId="131" fillId="87" borderId="10" xfId="29" applyNumberFormat="1" applyFont="1" applyFill="1" applyBorder="1" applyAlignment="1" applyProtection="1">
      <alignment horizontal="left" vertical="top" wrapText="1"/>
      <protection locked="0"/>
    </xf>
    <xf numFmtId="0" fontId="134" fillId="0" borderId="13" xfId="105" applyFont="1" applyFill="1" applyBorder="1" applyAlignment="1" applyProtection="1">
      <alignment horizontal="left" vertical="top" wrapText="1"/>
    </xf>
    <xf numFmtId="0" fontId="134" fillId="0" borderId="13" xfId="105" applyFont="1" applyFill="1" applyBorder="1" applyAlignment="1" applyProtection="1">
      <alignment horizontal="left" vertical="top" wrapText="1"/>
      <protection locked="0"/>
    </xf>
    <xf numFmtId="0" fontId="131" fillId="0" borderId="10" xfId="29" applyFont="1" applyFill="1" applyBorder="1" applyAlignment="1">
      <alignment horizontal="left" vertical="top" wrapText="1"/>
    </xf>
    <xf numFmtId="0" fontId="134" fillId="87" borderId="13" xfId="105" applyFont="1" applyFill="1" applyBorder="1" applyAlignment="1" applyProtection="1">
      <alignment horizontal="left" vertical="top" wrapText="1"/>
    </xf>
    <xf numFmtId="0" fontId="134" fillId="87" borderId="10" xfId="105" applyFont="1" applyFill="1" applyBorder="1" applyAlignment="1" applyProtection="1">
      <alignment horizontal="left" vertical="top" wrapText="1"/>
    </xf>
    <xf numFmtId="0" fontId="135" fillId="0" borderId="10" xfId="0" applyFont="1" applyBorder="1">
      <alignment vertical="center"/>
    </xf>
    <xf numFmtId="176" fontId="131" fillId="31" borderId="10" xfId="29" applyNumberFormat="1" applyFont="1" applyFill="1" applyBorder="1" applyAlignment="1">
      <alignment horizontal="left" vertical="top" wrapText="1"/>
    </xf>
    <xf numFmtId="0" fontId="133" fillId="0" borderId="10" xfId="0" applyFont="1" applyBorder="1" applyAlignment="1">
      <alignment horizontal="left" vertical="top"/>
    </xf>
    <xf numFmtId="0" fontId="131" fillId="31" borderId="10" xfId="29" applyFont="1" applyFill="1" applyBorder="1" applyAlignment="1" applyProtection="1">
      <alignment horizontal="left" vertical="top" wrapText="1"/>
    </xf>
    <xf numFmtId="0" fontId="131" fillId="31" borderId="36" xfId="29" applyFont="1" applyFill="1" applyBorder="1" applyAlignment="1" applyProtection="1">
      <alignment horizontal="left" vertical="top" wrapText="1"/>
    </xf>
    <xf numFmtId="0" fontId="131" fillId="31" borderId="10" xfId="0" applyFont="1" applyFill="1" applyBorder="1" applyAlignment="1" applyProtection="1">
      <alignment horizontal="left" vertical="top" wrapText="1"/>
      <protection locked="0"/>
    </xf>
    <xf numFmtId="0" fontId="131" fillId="31" borderId="36" xfId="0" applyFont="1" applyFill="1" applyBorder="1" applyAlignment="1" applyProtection="1">
      <alignment horizontal="left" vertical="top" wrapText="1"/>
      <protection locked="0"/>
    </xf>
    <xf numFmtId="176" fontId="131" fillId="0" borderId="10" xfId="0" applyNumberFormat="1" applyFont="1" applyFill="1" applyBorder="1" applyAlignment="1">
      <alignment horizontal="left" vertical="top" wrapText="1"/>
    </xf>
    <xf numFmtId="176" fontId="131" fillId="87" borderId="10" xfId="29" applyNumberFormat="1" applyFont="1" applyFill="1" applyBorder="1" applyAlignment="1">
      <alignment horizontal="left" vertical="top" wrapText="1"/>
    </xf>
    <xf numFmtId="24" fontId="131" fillId="87" borderId="10" xfId="29" applyNumberFormat="1" applyFont="1" applyFill="1" applyBorder="1" applyAlignment="1">
      <alignment horizontal="left" vertical="top" wrapText="1"/>
    </xf>
    <xf numFmtId="0" fontId="131" fillId="87" borderId="10" xfId="29" applyFont="1" applyFill="1" applyBorder="1" applyAlignment="1">
      <alignment horizontal="left" vertical="top" wrapText="1"/>
    </xf>
    <xf numFmtId="0" fontId="131" fillId="0" borderId="13" xfId="0" applyFont="1" applyFill="1" applyBorder="1" applyAlignment="1" applyProtection="1">
      <alignment horizontal="left" vertical="top" wrapText="1"/>
      <protection locked="0"/>
    </xf>
    <xf numFmtId="0" fontId="134" fillId="0" borderId="13" xfId="0" quotePrefix="1" applyFont="1" applyFill="1" applyBorder="1" applyAlignment="1" applyProtection="1">
      <alignment horizontal="left" vertical="top" wrapText="1"/>
      <protection locked="0"/>
    </xf>
    <xf numFmtId="0" fontId="134" fillId="0" borderId="13" xfId="0" applyFont="1" applyFill="1" applyBorder="1" applyAlignment="1" applyProtection="1">
      <alignment horizontal="left" vertical="top" wrapText="1"/>
      <protection locked="0"/>
    </xf>
    <xf numFmtId="0" fontId="134" fillId="87" borderId="13" xfId="0" applyFont="1" applyFill="1" applyBorder="1" applyAlignment="1">
      <alignment horizontal="left" vertical="top" wrapText="1"/>
    </xf>
    <xf numFmtId="0" fontId="134" fillId="87" borderId="10" xfId="0" quotePrefix="1" applyFont="1" applyFill="1" applyBorder="1" applyAlignment="1" applyProtection="1">
      <alignment horizontal="left" vertical="top" wrapText="1"/>
      <protection locked="0"/>
    </xf>
    <xf numFmtId="0" fontId="133" fillId="0" borderId="10" xfId="29" applyFont="1" applyFill="1" applyBorder="1" applyAlignment="1">
      <alignment horizontal="left" vertical="top"/>
    </xf>
    <xf numFmtId="0" fontId="131" fillId="31" borderId="10" xfId="29" applyFont="1" applyFill="1" applyBorder="1" applyAlignment="1" applyProtection="1">
      <alignment horizontal="left" vertical="top" wrapText="1"/>
      <protection locked="0"/>
    </xf>
    <xf numFmtId="0" fontId="131" fillId="31" borderId="10" xfId="29" applyFont="1" applyFill="1" applyBorder="1" applyAlignment="1">
      <alignment horizontal="left" vertical="top" wrapText="1"/>
    </xf>
    <xf numFmtId="0" fontId="131" fillId="31" borderId="10" xfId="0" applyFont="1" applyFill="1" applyBorder="1" applyAlignment="1">
      <alignment horizontal="left" vertical="top" wrapText="1"/>
    </xf>
    <xf numFmtId="0" fontId="131" fillId="31" borderId="10" xfId="0" quotePrefix="1" applyFont="1" applyFill="1" applyBorder="1" applyAlignment="1" applyProtection="1">
      <alignment horizontal="left" vertical="top" wrapText="1"/>
      <protection locked="0"/>
    </xf>
    <xf numFmtId="0" fontId="131" fillId="31" borderId="10" xfId="29" quotePrefix="1" applyFont="1" applyFill="1" applyBorder="1" applyAlignment="1">
      <alignment horizontal="left" vertical="top" wrapText="1"/>
    </xf>
    <xf numFmtId="176" fontId="129" fillId="0" borderId="10" xfId="102" applyNumberFormat="1" applyFont="1" applyFill="1" applyBorder="1" applyAlignment="1" applyProtection="1">
      <alignment horizontal="left" vertical="top" wrapText="1"/>
    </xf>
    <xf numFmtId="0" fontId="129" fillId="0" borderId="10" xfId="102" applyNumberFormat="1" applyFont="1" applyFill="1" applyBorder="1" applyAlignment="1" applyProtection="1">
      <alignment horizontal="left" vertical="top" wrapText="1"/>
    </xf>
    <xf numFmtId="0" fontId="129" fillId="0" borderId="10" xfId="102" applyNumberFormat="1" applyFont="1" applyFill="1" applyBorder="1" applyAlignment="1" applyProtection="1">
      <alignment horizontal="left" vertical="top" wrapText="1"/>
      <protection locked="0"/>
    </xf>
    <xf numFmtId="0" fontId="129" fillId="0" borderId="10" xfId="0" applyFont="1" applyFill="1" applyBorder="1" applyAlignment="1">
      <alignment horizontal="left" vertical="top" wrapText="1"/>
    </xf>
    <xf numFmtId="0" fontId="132" fillId="0" borderId="10" xfId="105" applyFont="1" applyFill="1" applyBorder="1" applyAlignment="1" applyProtection="1">
      <alignment horizontal="left" vertical="top" wrapText="1"/>
      <protection locked="0"/>
    </xf>
    <xf numFmtId="0" fontId="129" fillId="0" borderId="10" xfId="0" quotePrefix="1" applyFont="1" applyFill="1" applyBorder="1" applyAlignment="1" applyProtection="1">
      <alignment horizontal="left" vertical="top" wrapText="1"/>
      <protection locked="0"/>
    </xf>
    <xf numFmtId="0" fontId="131" fillId="0" borderId="10" xfId="0" applyFont="1" applyFill="1" applyBorder="1" applyAlignment="1">
      <alignment horizontal="left" vertical="top"/>
    </xf>
    <xf numFmtId="176" fontId="131" fillId="87" borderId="10" xfId="70" applyNumberFormat="1" applyFont="1" applyFill="1" applyBorder="1" applyAlignment="1" applyProtection="1">
      <alignment horizontal="left" vertical="top" wrapText="1"/>
    </xf>
    <xf numFmtId="0" fontId="131" fillId="87" borderId="10" xfId="29" applyFont="1" applyFill="1" applyBorder="1" applyAlignment="1" applyProtection="1">
      <alignment horizontal="left" vertical="top" wrapText="1"/>
      <protection locked="0"/>
    </xf>
    <xf numFmtId="0" fontId="131" fillId="87" borderId="10" xfId="104" quotePrefix="1" applyNumberFormat="1" applyFont="1" applyFill="1" applyBorder="1" applyAlignment="1" applyProtection="1">
      <alignment horizontal="left" vertical="top" wrapText="1"/>
    </xf>
    <xf numFmtId="0" fontId="136" fillId="0" borderId="10" xfId="0" applyFont="1" applyFill="1" applyBorder="1">
      <alignment vertical="center"/>
    </xf>
    <xf numFmtId="0" fontId="136" fillId="0" borderId="10" xfId="0" applyFont="1" applyFill="1" applyBorder="1" applyAlignment="1">
      <alignment vertical="center" wrapText="1"/>
    </xf>
    <xf numFmtId="176" fontId="129" fillId="87" borderId="10" xfId="29" applyNumberFormat="1" applyFont="1" applyFill="1" applyBorder="1" applyAlignment="1" applyProtection="1">
      <alignment horizontal="left" vertical="top" wrapText="1"/>
    </xf>
    <xf numFmtId="176" fontId="129" fillId="87" borderId="14" xfId="29" applyNumberFormat="1" applyFont="1" applyFill="1" applyBorder="1" applyAlignment="1" applyProtection="1">
      <alignment horizontal="left" vertical="top" wrapText="1"/>
    </xf>
    <xf numFmtId="176" fontId="131" fillId="0" borderId="36" xfId="29" applyNumberFormat="1" applyFont="1" applyFill="1" applyBorder="1" applyAlignment="1">
      <alignment horizontal="left" vertical="top" wrapText="1"/>
    </xf>
    <xf numFmtId="176" fontId="133" fillId="87" borderId="10" xfId="29" applyNumberFormat="1" applyFont="1" applyFill="1" applyBorder="1" applyAlignment="1">
      <alignment horizontal="left" vertical="top" wrapText="1"/>
    </xf>
    <xf numFmtId="0" fontId="131" fillId="0" borderId="10" xfId="29" applyNumberFormat="1" applyFont="1" applyFill="1" applyBorder="1" applyAlignment="1">
      <alignment horizontal="left" vertical="top" wrapText="1"/>
    </xf>
    <xf numFmtId="0" fontId="131" fillId="0" borderId="36" xfId="29" applyFont="1" applyFill="1" applyBorder="1" applyAlignment="1" applyProtection="1">
      <alignment horizontal="left" vertical="top" wrapText="1"/>
      <protection locked="0"/>
    </xf>
    <xf numFmtId="0" fontId="131" fillId="0" borderId="13" xfId="29" applyNumberFormat="1" applyFont="1" applyFill="1" applyBorder="1" applyAlignment="1">
      <alignment horizontal="left" vertical="top" wrapText="1"/>
    </xf>
    <xf numFmtId="0" fontId="131" fillId="0" borderId="36" xfId="29" applyNumberFormat="1" applyFont="1" applyFill="1" applyBorder="1" applyAlignment="1">
      <alignment horizontal="left" vertical="top" wrapText="1"/>
    </xf>
    <xf numFmtId="0" fontId="133" fillId="87" borderId="10" xfId="29" applyFont="1" applyFill="1" applyBorder="1" applyAlignment="1" applyProtection="1">
      <alignment horizontal="left" vertical="top" wrapText="1"/>
    </xf>
    <xf numFmtId="0" fontId="133" fillId="87" borderId="10" xfId="29" applyNumberFormat="1" applyFont="1" applyFill="1" applyBorder="1" applyAlignment="1">
      <alignment horizontal="left" vertical="top" wrapText="1"/>
    </xf>
    <xf numFmtId="0" fontId="134" fillId="0" borderId="39" xfId="0" applyFont="1" applyFill="1" applyBorder="1" applyAlignment="1" applyProtection="1">
      <alignment horizontal="left" vertical="top" wrapText="1"/>
      <protection locked="0"/>
    </xf>
    <xf numFmtId="0" fontId="134" fillId="0" borderId="10" xfId="0" applyFont="1" applyFill="1" applyBorder="1" applyAlignment="1" applyProtection="1">
      <alignment horizontal="left" vertical="top" wrapText="1"/>
      <protection locked="0"/>
    </xf>
    <xf numFmtId="0" fontId="134" fillId="0" borderId="36" xfId="0" applyFont="1" applyFill="1" applyBorder="1" applyAlignment="1" applyProtection="1">
      <alignment horizontal="left" vertical="top" wrapText="1"/>
      <protection locked="0"/>
    </xf>
    <xf numFmtId="0" fontId="139" fillId="87" borderId="10" xfId="0" applyFont="1" applyFill="1" applyBorder="1" applyAlignment="1">
      <alignment horizontal="left" vertical="top" wrapText="1"/>
    </xf>
    <xf numFmtId="0" fontId="72" fillId="82" borderId="36" xfId="0" applyNumberFormat="1" applyFont="1" applyFill="1" applyBorder="1" applyAlignment="1" applyProtection="1">
      <alignment vertical="center" wrapText="1"/>
    </xf>
    <xf numFmtId="0" fontId="45" fillId="82" borderId="36" xfId="0" applyNumberFormat="1" applyFont="1" applyFill="1" applyBorder="1" applyAlignment="1" applyProtection="1">
      <alignment horizontal="left" vertical="center" wrapText="1"/>
    </xf>
    <xf numFmtId="0" fontId="72" fillId="82" borderId="37" xfId="0" applyNumberFormat="1" applyFont="1" applyFill="1" applyBorder="1" applyAlignment="1" applyProtection="1">
      <alignment vertical="center" wrapText="1"/>
    </xf>
    <xf numFmtId="0" fontId="94" fillId="0" borderId="0" xfId="0" applyFont="1" applyAlignment="1">
      <alignment vertical="center" wrapText="1"/>
    </xf>
    <xf numFmtId="0" fontId="131" fillId="0" borderId="10" xfId="0" applyFont="1" applyBorder="1" applyAlignment="1">
      <alignment vertical="center" wrapText="1"/>
    </xf>
    <xf numFmtId="0" fontId="131" fillId="0" borderId="10" xfId="0" quotePrefix="1" applyFont="1" applyBorder="1" applyAlignment="1">
      <alignment vertical="center" wrapText="1"/>
    </xf>
    <xf numFmtId="0" fontId="43" fillId="0" borderId="0" xfId="105" applyFont="1" applyAlignment="1" applyProtection="1">
      <alignment vertical="center" wrapText="1"/>
    </xf>
    <xf numFmtId="0" fontId="43" fillId="0" borderId="0" xfId="105" applyFont="1" applyAlignment="1" applyProtection="1"/>
    <xf numFmtId="0" fontId="43" fillId="0" borderId="0" xfId="105" applyFont="1" applyAlignment="1" applyProtection="1">
      <alignment vertical="center"/>
    </xf>
    <xf numFmtId="179" fontId="109" fillId="82" borderId="34" xfId="0" applyNumberFormat="1" applyFont="1" applyFill="1" applyBorder="1" applyAlignment="1" applyProtection="1">
      <alignment vertical="center" wrapText="1"/>
    </xf>
    <xf numFmtId="179" fontId="109" fillId="82" borderId="38" xfId="0" applyNumberFormat="1" applyFont="1" applyFill="1" applyBorder="1" applyAlignment="1" applyProtection="1">
      <alignment horizontal="left" vertical="center" wrapText="1"/>
    </xf>
    <xf numFmtId="179" fontId="109" fillId="82" borderId="39" xfId="0" applyNumberFormat="1" applyFont="1" applyFill="1" applyBorder="1" applyAlignment="1" applyProtection="1">
      <alignment vertical="center" wrapText="1"/>
    </xf>
    <xf numFmtId="179" fontId="140" fillId="85" borderId="10" xfId="0" quotePrefix="1" applyNumberFormat="1" applyFont="1" applyFill="1" applyBorder="1" applyAlignment="1" applyProtection="1">
      <alignment horizontal="left" vertical="center" wrapText="1"/>
    </xf>
    <xf numFmtId="179" fontId="140" fillId="85" borderId="10" xfId="0" quotePrefix="1" applyNumberFormat="1" applyFont="1" applyFill="1" applyBorder="1" applyAlignment="1" applyProtection="1">
      <alignment vertical="center" wrapText="1"/>
    </xf>
    <xf numFmtId="179" fontId="140" fillId="85" borderId="10" xfId="0" applyNumberFormat="1" applyFont="1" applyFill="1" applyBorder="1" applyAlignment="1" applyProtection="1">
      <alignment horizontal="left" vertical="center" wrapText="1"/>
    </xf>
    <xf numFmtId="0" fontId="115" fillId="0" borderId="0" xfId="105" applyFont="1" applyAlignment="1" applyProtection="1"/>
    <xf numFmtId="0" fontId="48" fillId="0" borderId="0" xfId="0" applyFont="1" applyFill="1" applyBorder="1" applyAlignment="1">
      <alignment horizontal="center" vertical="center" wrapText="1"/>
    </xf>
    <xf numFmtId="0" fontId="48" fillId="0" borderId="0" xfId="0" quotePrefix="1" applyFont="1" applyFill="1" applyBorder="1" applyAlignment="1">
      <alignment horizontal="left" vertical="center" wrapText="1"/>
    </xf>
    <xf numFmtId="0" fontId="48" fillId="0" borderId="0" xfId="0" quotePrefix="1" applyFont="1" applyFill="1" applyBorder="1" applyAlignment="1">
      <alignment vertical="center" wrapText="1"/>
    </xf>
    <xf numFmtId="0" fontId="115" fillId="0" borderId="0" xfId="105" applyFont="1" applyAlignment="1" applyProtection="1">
      <alignment vertical="center"/>
    </xf>
    <xf numFmtId="0" fontId="131" fillId="31" borderId="36" xfId="0" applyFont="1" applyFill="1" applyBorder="1" applyAlignment="1">
      <alignment horizontal="left" vertical="top" wrapText="1"/>
    </xf>
    <xf numFmtId="0" fontId="141" fillId="31" borderId="10" xfId="0" applyFont="1" applyFill="1" applyBorder="1" applyAlignment="1">
      <alignment horizontal="left" vertical="top" wrapText="1"/>
    </xf>
    <xf numFmtId="0" fontId="131" fillId="31" borderId="10" xfId="0" quotePrefix="1" applyFont="1" applyFill="1" applyBorder="1" applyAlignment="1">
      <alignment horizontal="left" vertical="center" wrapText="1"/>
    </xf>
    <xf numFmtId="0" fontId="131" fillId="0" borderId="10" xfId="0" quotePrefix="1" applyFont="1" applyFill="1" applyBorder="1" applyAlignment="1">
      <alignment vertical="top" wrapText="1"/>
    </xf>
    <xf numFmtId="0" fontId="131" fillId="31" borderId="10" xfId="0" quotePrefix="1" applyFont="1" applyFill="1" applyBorder="1" applyAlignment="1">
      <alignment horizontal="left" vertical="top" wrapText="1"/>
    </xf>
    <xf numFmtId="0" fontId="131" fillId="0" borderId="36" xfId="0" quotePrefix="1" applyFont="1" applyFill="1" applyBorder="1" applyAlignment="1">
      <alignment vertical="center" wrapText="1"/>
    </xf>
    <xf numFmtId="0" fontId="131" fillId="0" borderId="39" xfId="0" quotePrefix="1" applyFont="1" applyFill="1" applyBorder="1" applyAlignment="1">
      <alignment vertical="center" wrapText="1"/>
    </xf>
    <xf numFmtId="0" fontId="131" fillId="0" borderId="13" xfId="0" quotePrefix="1" applyFont="1" applyBorder="1" applyAlignment="1">
      <alignment horizontal="center" vertical="center" wrapText="1"/>
    </xf>
    <xf numFmtId="0" fontId="15" fillId="0" borderId="0" xfId="0" applyFont="1" applyAlignment="1">
      <alignment vertical="center"/>
    </xf>
    <xf numFmtId="0" fontId="15" fillId="0" borderId="0" xfId="0" quotePrefix="1" applyFont="1" applyAlignment="1">
      <alignment vertical="center"/>
    </xf>
    <xf numFmtId="0" fontId="15" fillId="0" borderId="0" xfId="0" applyFont="1" applyAlignment="1">
      <alignment vertical="center" wrapText="1"/>
    </xf>
    <xf numFmtId="0" fontId="95" fillId="0" borderId="0" xfId="0" applyFont="1" applyAlignment="1"/>
    <xf numFmtId="0" fontId="129" fillId="0" borderId="10" xfId="0" quotePrefix="1" applyFont="1" applyBorder="1">
      <alignment vertical="center"/>
    </xf>
    <xf numFmtId="0" fontId="129" fillId="0" borderId="10" xfId="0" applyFont="1" applyBorder="1" applyAlignment="1">
      <alignment vertical="top" wrapText="1"/>
    </xf>
    <xf numFmtId="0" fontId="129" fillId="0" borderId="10" xfId="0" applyFont="1" applyBorder="1">
      <alignment vertical="center"/>
    </xf>
    <xf numFmtId="0" fontId="129" fillId="0" borderId="10" xfId="0" applyFont="1" applyBorder="1" applyAlignment="1">
      <alignment vertical="center" wrapText="1"/>
    </xf>
    <xf numFmtId="0" fontId="129" fillId="0" borderId="10" xfId="0" applyFont="1" applyBorder="1" applyAlignment="1">
      <alignment horizontal="left" vertical="center"/>
    </xf>
    <xf numFmtId="0" fontId="129" fillId="0" borderId="10" xfId="0" applyFont="1" applyBorder="1" applyAlignment="1">
      <alignment horizontal="left" vertical="center" wrapText="1"/>
    </xf>
    <xf numFmtId="0" fontId="129" fillId="0" borderId="10" xfId="0" quotePrefix="1" applyFont="1" applyBorder="1" applyAlignment="1">
      <alignment horizontal="left" vertical="center"/>
    </xf>
    <xf numFmtId="0" fontId="129" fillId="0" borderId="10" xfId="0" quotePrefix="1" applyFont="1" applyBorder="1" applyAlignment="1">
      <alignment vertical="center" wrapText="1"/>
    </xf>
    <xf numFmtId="0" fontId="129" fillId="0" borderId="13" xfId="0" applyFont="1" applyBorder="1" applyAlignment="1">
      <alignment horizontal="left" vertical="center"/>
    </xf>
    <xf numFmtId="0" fontId="129" fillId="0" borderId="13" xfId="0" applyFont="1" applyBorder="1" applyAlignment="1">
      <alignment horizontal="left" vertical="center" wrapText="1"/>
    </xf>
    <xf numFmtId="0" fontId="129" fillId="0" borderId="10" xfId="105" quotePrefix="1" applyFont="1" applyBorder="1" applyAlignment="1" applyProtection="1">
      <alignment vertical="center"/>
    </xf>
    <xf numFmtId="0" fontId="129" fillId="0" borderId="13" xfId="0" quotePrefix="1" applyFont="1" applyBorder="1">
      <alignment vertical="center"/>
    </xf>
    <xf numFmtId="0" fontId="129" fillId="0" borderId="13" xfId="0" quotePrefix="1" applyFont="1" applyBorder="1" applyAlignment="1">
      <alignment vertical="center"/>
    </xf>
    <xf numFmtId="0" fontId="129" fillId="0" borderId="13" xfId="0" applyFont="1" applyBorder="1" applyAlignment="1">
      <alignment vertical="top" wrapText="1"/>
    </xf>
    <xf numFmtId="0" fontId="47" fillId="0" borderId="0" xfId="0" applyFont="1" applyBorder="1" applyAlignment="1">
      <alignment horizontal="left" vertical="center"/>
    </xf>
    <xf numFmtId="0" fontId="47" fillId="0" borderId="0" xfId="0" applyFont="1" applyBorder="1" applyAlignment="1">
      <alignment horizontal="left" vertical="center" wrapText="1"/>
    </xf>
    <xf numFmtId="0" fontId="115" fillId="0" borderId="0" xfId="105" applyFont="1" applyBorder="1" applyAlignment="1" applyProtection="1">
      <alignment horizontal="left" vertical="center" wrapText="1"/>
    </xf>
    <xf numFmtId="0" fontId="47" fillId="0" borderId="0" xfId="0" quotePrefix="1" applyFont="1" applyBorder="1">
      <alignment vertical="center"/>
    </xf>
    <xf numFmtId="0" fontId="47" fillId="0" borderId="0" xfId="0" quotePrefix="1" applyFont="1" applyBorder="1" applyAlignment="1">
      <alignment horizontal="left" vertical="center"/>
    </xf>
    <xf numFmtId="0" fontId="47" fillId="0" borderId="0" xfId="0" applyFont="1" applyBorder="1">
      <alignment vertical="center"/>
    </xf>
    <xf numFmtId="49" fontId="129" fillId="0" borderId="10" xfId="0" applyNumberFormat="1" applyFont="1" applyBorder="1" applyAlignment="1">
      <alignment horizontal="left" vertical="center"/>
    </xf>
    <xf numFmtId="49" fontId="129" fillId="0" borderId="10" xfId="0" applyNumberFormat="1" applyFont="1" applyFill="1" applyBorder="1" applyAlignment="1">
      <alignment horizontal="left" vertical="center"/>
    </xf>
    <xf numFmtId="0" fontId="129" fillId="0" borderId="10" xfId="0" applyFont="1" applyFill="1" applyBorder="1">
      <alignment vertical="center"/>
    </xf>
    <xf numFmtId="0" fontId="129" fillId="0" borderId="10" xfId="0" applyFont="1" applyFill="1" applyBorder="1" applyAlignment="1">
      <alignment vertical="center" wrapText="1"/>
    </xf>
    <xf numFmtId="0" fontId="129" fillId="0" borderId="10" xfId="0" applyFont="1" applyFill="1" applyBorder="1" applyAlignment="1">
      <alignment vertical="top" wrapText="1"/>
    </xf>
    <xf numFmtId="0" fontId="45" fillId="84" borderId="10" xfId="0" applyFont="1" applyFill="1" applyBorder="1" applyAlignment="1">
      <alignment horizontal="left" vertical="top" wrapText="1"/>
    </xf>
    <xf numFmtId="0" fontId="142" fillId="84" borderId="10" xfId="0" applyFont="1" applyFill="1" applyBorder="1">
      <alignment vertical="center"/>
    </xf>
    <xf numFmtId="0" fontId="136" fillId="0" borderId="10" xfId="0" quotePrefix="1" applyFont="1" applyFill="1" applyBorder="1">
      <alignment vertical="center"/>
    </xf>
    <xf numFmtId="0" fontId="136" fillId="0" borderId="0" xfId="0" applyFont="1" applyFill="1">
      <alignment vertical="center"/>
    </xf>
    <xf numFmtId="0" fontId="136" fillId="0" borderId="10" xfId="0" applyFont="1" applyFill="1" applyBorder="1" applyAlignment="1">
      <alignment horizontal="center" vertical="center"/>
    </xf>
    <xf numFmtId="0" fontId="142" fillId="84" borderId="14" xfId="29" applyNumberFormat="1" applyFont="1" applyFill="1" applyBorder="1" applyAlignment="1">
      <alignment horizontal="left" vertical="center" wrapText="1"/>
    </xf>
    <xf numFmtId="0" fontId="129" fillId="0" borderId="10" xfId="0" quotePrefix="1" applyFont="1" applyFill="1" applyBorder="1">
      <alignment vertical="center"/>
    </xf>
    <xf numFmtId="0" fontId="129" fillId="0" borderId="0" xfId="0" applyFont="1">
      <alignment vertical="center"/>
    </xf>
    <xf numFmtId="0" fontId="129" fillId="0" borderId="10" xfId="0" quotePrefix="1" applyFont="1" applyFill="1" applyBorder="1" applyAlignment="1">
      <alignment vertical="center"/>
    </xf>
    <xf numFmtId="0" fontId="129" fillId="0" borderId="10" xfId="0" quotePrefix="1" applyFont="1" applyFill="1" applyBorder="1" applyAlignment="1">
      <alignment vertical="center" wrapText="1"/>
    </xf>
    <xf numFmtId="0" fontId="129" fillId="0" borderId="0" xfId="0" applyFont="1" applyFill="1">
      <alignment vertical="center"/>
    </xf>
    <xf numFmtId="0" fontId="129" fillId="0" borderId="13" xfId="0" applyFont="1" applyFill="1" applyBorder="1" applyAlignment="1">
      <alignment horizontal="center" vertical="center"/>
    </xf>
    <xf numFmtId="0" fontId="129" fillId="0" borderId="10" xfId="0" applyFont="1" applyFill="1" applyBorder="1" applyAlignment="1">
      <alignment horizontal="center" vertical="center"/>
    </xf>
    <xf numFmtId="0" fontId="138" fillId="20" borderId="14" xfId="29" applyNumberFormat="1" applyFont="1" applyFill="1" applyBorder="1" applyAlignment="1">
      <alignment horizontal="left" vertical="center" wrapText="1"/>
    </xf>
    <xf numFmtId="0" fontId="136" fillId="0" borderId="36" xfId="0" applyFont="1" applyFill="1" applyBorder="1" applyAlignment="1">
      <alignment horizontal="center" vertical="center"/>
    </xf>
    <xf numFmtId="0" fontId="136" fillId="0" borderId="36" xfId="0" applyFont="1" applyFill="1" applyBorder="1" applyAlignment="1">
      <alignment horizontal="left" vertical="center"/>
    </xf>
    <xf numFmtId="0" fontId="136" fillId="0" borderId="10" xfId="0" applyFont="1" applyFill="1" applyBorder="1" applyAlignment="1">
      <alignment horizontal="left" vertical="center"/>
    </xf>
    <xf numFmtId="0" fontId="129" fillId="87" borderId="10" xfId="29" applyNumberFormat="1" applyFont="1" applyFill="1" applyBorder="1" applyAlignment="1" applyProtection="1">
      <alignment vertical="top" wrapText="1"/>
      <protection locked="0"/>
    </xf>
    <xf numFmtId="0" fontId="129" fillId="87" borderId="10" xfId="0" applyFont="1" applyFill="1" applyBorder="1" applyAlignment="1" applyProtection="1">
      <alignment horizontal="left" vertical="top" wrapText="1"/>
      <protection locked="0"/>
    </xf>
    <xf numFmtId="0" fontId="129" fillId="87" borderId="10" xfId="0" quotePrefix="1" applyFont="1" applyFill="1" applyBorder="1" applyAlignment="1" applyProtection="1">
      <alignment horizontal="left" vertical="top" wrapText="1"/>
      <protection locked="0"/>
    </xf>
    <xf numFmtId="0" fontId="133" fillId="31" borderId="10" xfId="29" applyFont="1" applyFill="1" applyBorder="1" applyAlignment="1" applyProtection="1">
      <alignment horizontal="left" vertical="top" wrapText="1"/>
    </xf>
    <xf numFmtId="0" fontId="133" fillId="31" borderId="10" xfId="0" applyFont="1" applyFill="1" applyBorder="1" applyAlignment="1" applyProtection="1">
      <alignment horizontal="left" vertical="top" wrapText="1"/>
      <protection locked="0"/>
    </xf>
    <xf numFmtId="0" fontId="129" fillId="31" borderId="10" xfId="0" applyFont="1" applyFill="1" applyBorder="1" applyAlignment="1">
      <alignment horizontal="left" vertical="top" wrapText="1"/>
    </xf>
    <xf numFmtId="0" fontId="129" fillId="0" borderId="10" xfId="0" applyFont="1" applyBorder="1" applyAlignment="1">
      <alignment horizontal="left" vertical="top"/>
    </xf>
    <xf numFmtId="0" fontId="129" fillId="0" borderId="10" xfId="0" applyFont="1" applyFill="1" applyBorder="1" applyAlignment="1">
      <alignment horizontal="left" vertical="top"/>
    </xf>
    <xf numFmtId="49" fontId="131" fillId="0" borderId="10" xfId="29" applyNumberFormat="1" applyFont="1" applyFill="1" applyBorder="1" applyAlignment="1">
      <alignment horizontal="left" vertical="top" wrapText="1"/>
    </xf>
    <xf numFmtId="0" fontId="131" fillId="0" borderId="10" xfId="29" applyNumberFormat="1" applyFont="1" applyFill="1" applyBorder="1" applyAlignment="1" applyProtection="1">
      <alignment horizontal="left" vertical="top" wrapText="1"/>
      <protection locked="0"/>
    </xf>
    <xf numFmtId="0" fontId="131" fillId="0" borderId="10" xfId="29" applyNumberFormat="1" applyFont="1" applyFill="1" applyBorder="1" applyAlignment="1" applyProtection="1">
      <alignment horizontal="left" vertical="top" wrapText="1"/>
    </xf>
    <xf numFmtId="0" fontId="131" fillId="0" borderId="10" xfId="0" applyNumberFormat="1" applyFont="1" applyFill="1" applyBorder="1" applyAlignment="1" applyProtection="1">
      <alignment horizontal="left" vertical="top" wrapText="1"/>
    </xf>
    <xf numFmtId="0" fontId="134" fillId="0" borderId="10" xfId="105" applyFont="1" applyFill="1" applyBorder="1" applyAlignment="1" applyProtection="1">
      <alignment horizontal="left" vertical="top" wrapText="1"/>
      <protection locked="0"/>
    </xf>
    <xf numFmtId="0" fontId="134" fillId="0" borderId="10" xfId="29" applyFont="1" applyFill="1" applyBorder="1" applyAlignment="1" applyProtection="1">
      <alignment horizontal="left" vertical="top" wrapText="1"/>
      <protection locked="0"/>
    </xf>
    <xf numFmtId="0" fontId="134" fillId="0" borderId="10" xfId="0" applyNumberFormat="1" applyFont="1" applyFill="1" applyBorder="1" applyAlignment="1" applyProtection="1">
      <alignment horizontal="left" vertical="top" wrapText="1"/>
      <protection locked="0"/>
    </xf>
    <xf numFmtId="0" fontId="134" fillId="87" borderId="10" xfId="29" applyFont="1" applyFill="1" applyBorder="1" applyAlignment="1" applyProtection="1">
      <alignment horizontal="left" vertical="top" wrapText="1"/>
      <protection locked="0"/>
    </xf>
    <xf numFmtId="0" fontId="131" fillId="0" borderId="10" xfId="0" applyFont="1" applyBorder="1" applyAlignment="1">
      <alignment horizontal="left" vertical="center"/>
    </xf>
    <xf numFmtId="0" fontId="99" fillId="84" borderId="10" xfId="0" applyFont="1" applyFill="1" applyBorder="1" applyAlignment="1">
      <alignment horizontal="left" vertical="center"/>
    </xf>
    <xf numFmtId="0" fontId="131" fillId="0" borderId="10" xfId="0" quotePrefix="1" applyFont="1" applyBorder="1" applyAlignment="1">
      <alignment horizontal="left" vertical="center"/>
    </xf>
    <xf numFmtId="0" fontId="131" fillId="0" borderId="36" xfId="0" quotePrefix="1" applyFont="1" applyBorder="1" applyAlignment="1">
      <alignment horizontal="left" vertical="center"/>
    </xf>
    <xf numFmtId="0" fontId="131" fillId="0" borderId="10" xfId="0" applyFont="1" applyBorder="1" applyAlignment="1">
      <alignment horizontal="left" vertical="center" wrapText="1"/>
    </xf>
    <xf numFmtId="0" fontId="143" fillId="0" borderId="0" xfId="0" applyFont="1" applyAlignment="1">
      <alignment horizontal="left" vertical="center"/>
    </xf>
    <xf numFmtId="0" fontId="95" fillId="0" borderId="0" xfId="0" applyFont="1" applyAlignment="1">
      <alignment horizontal="left" vertical="center"/>
    </xf>
    <xf numFmtId="0" fontId="95" fillId="0" borderId="0" xfId="0" applyFont="1" applyBorder="1" applyAlignment="1">
      <alignment horizontal="left" vertical="center" wrapText="1"/>
    </xf>
    <xf numFmtId="0" fontId="95" fillId="0" borderId="0" xfId="0" applyFont="1" applyBorder="1" applyAlignment="1">
      <alignment horizontal="left" vertical="center"/>
    </xf>
    <xf numFmtId="0" fontId="99" fillId="84" borderId="10" xfId="0" applyFont="1" applyFill="1" applyBorder="1">
      <alignment vertical="center"/>
    </xf>
    <xf numFmtId="0" fontId="99" fillId="84" borderId="10" xfId="0" applyFont="1" applyFill="1" applyBorder="1" applyAlignment="1">
      <alignment vertical="top" wrapText="1"/>
    </xf>
    <xf numFmtId="0" fontId="143" fillId="0" borderId="0" xfId="0" applyFont="1">
      <alignment vertical="center"/>
    </xf>
    <xf numFmtId="0" fontId="131" fillId="0" borderId="10" xfId="0" applyFont="1" applyBorder="1">
      <alignment vertical="center"/>
    </xf>
    <xf numFmtId="0" fontId="131" fillId="0" borderId="10" xfId="0" applyFont="1" applyFill="1" applyBorder="1" applyAlignment="1">
      <alignment vertical="top" wrapText="1"/>
    </xf>
    <xf numFmtId="0" fontId="131" fillId="0" borderId="10" xfId="0" applyFont="1" applyBorder="1" applyAlignment="1">
      <alignment vertical="top" wrapText="1"/>
    </xf>
    <xf numFmtId="0" fontId="137" fillId="0" borderId="0" xfId="0" applyFont="1">
      <alignment vertical="center"/>
    </xf>
    <xf numFmtId="0" fontId="131" fillId="0" borderId="10" xfId="0" applyFont="1" applyFill="1" applyBorder="1">
      <alignment vertical="center"/>
    </xf>
    <xf numFmtId="0" fontId="131" fillId="0" borderId="10" xfId="29" quotePrefix="1" applyFont="1" applyFill="1" applyBorder="1" applyAlignment="1" applyProtection="1">
      <alignment horizontal="left" vertical="top" wrapText="1"/>
      <protection locked="0"/>
    </xf>
    <xf numFmtId="0" fontId="131" fillId="0" borderId="10" xfId="69" applyFont="1" applyFill="1" applyBorder="1" applyAlignment="1" applyProtection="1">
      <alignment horizontal="left" vertical="top" wrapText="1"/>
      <protection locked="0"/>
    </xf>
    <xf numFmtId="0" fontId="131" fillId="31" borderId="10" xfId="29" applyNumberFormat="1" applyFont="1" applyFill="1" applyBorder="1" applyAlignment="1">
      <alignment horizontal="left" vertical="top" wrapText="1"/>
    </xf>
    <xf numFmtId="0" fontId="45" fillId="20" borderId="14" xfId="0" applyFont="1" applyFill="1" applyBorder="1" applyAlignment="1">
      <alignment horizontal="left" vertical="center" wrapText="1"/>
    </xf>
    <xf numFmtId="0" fontId="43" fillId="0" borderId="10" xfId="105" applyFont="1" applyBorder="1" applyAlignment="1" applyProtection="1">
      <alignment vertical="center" wrapText="1"/>
    </xf>
    <xf numFmtId="0" fontId="131" fillId="0" borderId="10" xfId="29" quotePrefix="1" applyFont="1" applyFill="1" applyBorder="1" applyAlignment="1" applyProtection="1">
      <alignment horizontal="left" vertical="center" wrapText="1"/>
      <protection locked="0"/>
    </xf>
    <xf numFmtId="0" fontId="131" fillId="0" borderId="10" xfId="0" applyFont="1" applyFill="1" applyBorder="1" applyAlignment="1">
      <alignment vertical="center"/>
    </xf>
    <xf numFmtId="0" fontId="131" fillId="0" borderId="10" xfId="58" applyFont="1" applyFill="1" applyBorder="1" applyAlignment="1">
      <alignment vertical="center" wrapText="1"/>
    </xf>
    <xf numFmtId="0" fontId="131" fillId="0" borderId="10" xfId="0" quotePrefix="1" applyFont="1" applyFill="1" applyBorder="1" applyAlignment="1">
      <alignment vertical="center"/>
    </xf>
    <xf numFmtId="0" fontId="133" fillId="0" borderId="0" xfId="29" applyNumberFormat="1" applyFont="1" applyFill="1" applyAlignment="1">
      <alignment horizontal="left" vertical="top" wrapText="1"/>
    </xf>
    <xf numFmtId="176" fontId="131" fillId="0" borderId="10" xfId="70" applyNumberFormat="1" applyFont="1" applyFill="1" applyBorder="1" applyAlignment="1">
      <alignment horizontal="left" vertical="top" wrapText="1"/>
    </xf>
    <xf numFmtId="0" fontId="131" fillId="0" borderId="10" xfId="70" applyFont="1" applyFill="1" applyBorder="1" applyAlignment="1">
      <alignment horizontal="left" vertical="top" wrapText="1"/>
    </xf>
    <xf numFmtId="0" fontId="131" fillId="0" borderId="10" xfId="70" applyFont="1" applyFill="1" applyBorder="1" applyAlignment="1" applyProtection="1">
      <alignment horizontal="left" vertical="top" wrapText="1"/>
      <protection locked="0"/>
    </xf>
    <xf numFmtId="0" fontId="131" fillId="0" borderId="10" xfId="0" quotePrefix="1" applyFont="1" applyFill="1" applyBorder="1" applyAlignment="1" applyProtection="1">
      <alignment horizontal="left" vertical="top" wrapText="1"/>
      <protection locked="0"/>
    </xf>
    <xf numFmtId="0" fontId="99" fillId="83" borderId="0" xfId="0" applyFont="1" applyFill="1">
      <alignment vertical="center"/>
    </xf>
    <xf numFmtId="0" fontId="43" fillId="0" borderId="0" xfId="105" applyFont="1" applyFill="1" applyAlignment="1" applyProtection="1">
      <alignment vertical="center"/>
    </xf>
    <xf numFmtId="0" fontId="131" fillId="0" borderId="10" xfId="0" applyFont="1" applyFill="1" applyBorder="1" applyAlignment="1">
      <alignment vertical="center" wrapText="1"/>
    </xf>
    <xf numFmtId="0" fontId="131" fillId="0" borderId="10" xfId="0" quotePrefix="1" applyFont="1" applyFill="1" applyBorder="1" applyAlignment="1">
      <alignment vertical="center" wrapText="1"/>
    </xf>
    <xf numFmtId="0" fontId="131" fillId="0" borderId="12" xfId="0" applyFont="1" applyFill="1" applyBorder="1" applyAlignment="1">
      <alignment vertical="center"/>
    </xf>
    <xf numFmtId="0" fontId="137" fillId="0" borderId="0" xfId="0" applyFont="1" applyFill="1">
      <alignment vertical="center"/>
    </xf>
    <xf numFmtId="0" fontId="131" fillId="0" borderId="10" xfId="0" applyFont="1" applyBorder="1" applyAlignment="1">
      <alignment vertical="center"/>
    </xf>
    <xf numFmtId="0" fontId="131" fillId="0" borderId="10" xfId="0" quotePrefix="1" applyFont="1" applyBorder="1" applyAlignment="1">
      <alignment vertical="center"/>
    </xf>
    <xf numFmtId="0" fontId="131" fillId="0" borderId="12" xfId="0" applyFont="1" applyBorder="1" applyAlignment="1">
      <alignment vertical="center"/>
    </xf>
    <xf numFmtId="176" fontId="129" fillId="0" borderId="36" xfId="29" applyNumberFormat="1" applyFont="1" applyFill="1" applyBorder="1" applyAlignment="1">
      <alignment horizontal="left" vertical="top" wrapText="1"/>
    </xf>
    <xf numFmtId="0" fontId="129" fillId="0" borderId="10" xfId="29" applyFont="1" applyFill="1" applyBorder="1" applyAlignment="1">
      <alignment horizontal="left" vertical="top" wrapText="1"/>
    </xf>
    <xf numFmtId="0" fontId="129" fillId="0" borderId="36" xfId="29" applyFont="1" applyFill="1" applyBorder="1" applyAlignment="1" applyProtection="1">
      <alignment horizontal="left" vertical="top" wrapText="1"/>
      <protection locked="0"/>
    </xf>
    <xf numFmtId="0" fontId="45" fillId="83" borderId="10" xfId="0" applyFont="1" applyFill="1" applyBorder="1" applyAlignment="1">
      <alignment horizontal="left"/>
    </xf>
    <xf numFmtId="0" fontId="45" fillId="83" borderId="10" xfId="0" applyFont="1" applyFill="1" applyBorder="1" applyAlignment="1"/>
    <xf numFmtId="0" fontId="129" fillId="0" borderId="10" xfId="0" applyFont="1" applyBorder="1" applyAlignment="1">
      <alignment vertical="center"/>
    </xf>
    <xf numFmtId="0" fontId="129" fillId="0" borderId="10" xfId="0" applyFont="1" applyBorder="1" applyAlignment="1">
      <alignment horizontal="right" vertical="center"/>
    </xf>
    <xf numFmtId="0" fontId="131" fillId="0" borderId="10" xfId="0" applyFont="1" applyBorder="1" applyAlignment="1">
      <alignment horizontal="left" vertical="top" wrapText="1"/>
    </xf>
    <xf numFmtId="0" fontId="131" fillId="0" borderId="10" xfId="0" applyFont="1" applyFill="1" applyBorder="1" applyAlignment="1">
      <alignment horizontal="left" vertical="top" wrapText="1"/>
    </xf>
    <xf numFmtId="176" fontId="131" fillId="0" borderId="13" xfId="29" applyNumberFormat="1" applyFont="1" applyFill="1" applyBorder="1" applyAlignment="1" applyProtection="1">
      <alignment horizontal="left" vertical="top" wrapText="1"/>
    </xf>
    <xf numFmtId="176" fontId="133" fillId="87" borderId="10" xfId="29" applyNumberFormat="1" applyFont="1" applyFill="1" applyBorder="1" applyAlignment="1" applyProtection="1">
      <alignment horizontal="left" vertical="top" wrapText="1"/>
    </xf>
    <xf numFmtId="0" fontId="131" fillId="0" borderId="13" xfId="29" applyFont="1" applyFill="1" applyBorder="1" applyAlignment="1" applyProtection="1">
      <alignment horizontal="left" vertical="top" wrapText="1"/>
      <protection locked="0"/>
    </xf>
    <xf numFmtId="0" fontId="133" fillId="87" borderId="10" xfId="29" applyFont="1" applyFill="1" applyBorder="1" applyAlignment="1" applyProtection="1">
      <alignment horizontal="left" vertical="top" wrapText="1"/>
      <protection locked="0"/>
    </xf>
    <xf numFmtId="0" fontId="133" fillId="87" borderId="10" xfId="29" applyNumberFormat="1" applyFont="1" applyFill="1" applyBorder="1" applyAlignment="1" applyProtection="1">
      <alignment horizontal="left" vertical="top" wrapText="1"/>
      <protection locked="0"/>
    </xf>
    <xf numFmtId="0" fontId="134" fillId="0" borderId="10" xfId="105" quotePrefix="1" applyFont="1" applyFill="1" applyBorder="1" applyAlignment="1" applyProtection="1">
      <alignment horizontal="left" vertical="top" wrapText="1"/>
      <protection locked="0"/>
    </xf>
    <xf numFmtId="0" fontId="134" fillId="0" borderId="10" xfId="105" applyNumberFormat="1" applyFont="1" applyFill="1" applyBorder="1" applyAlignment="1" applyProtection="1">
      <alignment horizontal="left" vertical="top" wrapText="1"/>
      <protection locked="0"/>
    </xf>
    <xf numFmtId="0" fontId="134" fillId="0" borderId="10" xfId="105" applyFont="1" applyFill="1" applyBorder="1" applyAlignment="1" applyProtection="1">
      <alignment horizontal="left" vertical="top"/>
    </xf>
    <xf numFmtId="0" fontId="134" fillId="0" borderId="0" xfId="105" applyFont="1" applyFill="1" applyAlignment="1" applyProtection="1">
      <alignment horizontal="left" vertical="top"/>
    </xf>
    <xf numFmtId="0" fontId="139" fillId="87" borderId="10" xfId="105" quotePrefix="1" applyFont="1" applyFill="1" applyBorder="1" applyAlignment="1" applyProtection="1">
      <alignment horizontal="left" vertical="top" wrapText="1"/>
      <protection locked="0"/>
    </xf>
    <xf numFmtId="0" fontId="133" fillId="87" borderId="10" xfId="29" quotePrefix="1" applyFont="1" applyFill="1" applyBorder="1" applyAlignment="1" applyProtection="1">
      <alignment horizontal="left" vertical="top" wrapText="1"/>
      <protection locked="0"/>
    </xf>
    <xf numFmtId="0" fontId="45" fillId="20" borderId="14" xfId="0" applyFont="1" applyFill="1" applyBorder="1" applyAlignment="1">
      <alignment horizontal="left" vertical="top" wrapText="1"/>
    </xf>
    <xf numFmtId="0" fontId="131" fillId="0" borderId="10" xfId="0" quotePrefix="1" applyFont="1" applyFill="1" applyBorder="1" applyAlignment="1">
      <alignment horizontal="left" vertical="center" wrapText="1"/>
    </xf>
    <xf numFmtId="0" fontId="131" fillId="0" borderId="10" xfId="0" applyFont="1" applyFill="1" applyBorder="1" applyAlignment="1">
      <alignment horizontal="left" vertical="center" wrapText="1"/>
    </xf>
    <xf numFmtId="0" fontId="131" fillId="0" borderId="10" xfId="0" quotePrefix="1" applyFont="1" applyFill="1" applyBorder="1" applyAlignment="1">
      <alignment horizontal="left" vertical="top" wrapText="1"/>
    </xf>
    <xf numFmtId="0" fontId="131" fillId="0" borderId="10" xfId="0" quotePrefix="1" applyNumberFormat="1" applyFont="1" applyFill="1" applyBorder="1" applyAlignment="1" applyProtection="1">
      <alignment horizontal="left" vertical="top" wrapText="1"/>
      <protection locked="0"/>
    </xf>
    <xf numFmtId="0" fontId="131" fillId="87" borderId="10" xfId="29" quotePrefix="1" applyFont="1" applyFill="1" applyBorder="1" applyAlignment="1" applyProtection="1">
      <alignment horizontal="left" vertical="top" wrapText="1"/>
      <protection locked="0"/>
    </xf>
    <xf numFmtId="0" fontId="131" fillId="87" borderId="10" xfId="29" quotePrefix="1" applyFont="1" applyFill="1" applyBorder="1" applyAlignment="1" applyProtection="1">
      <alignment horizontal="left" vertical="top" wrapText="1"/>
    </xf>
    <xf numFmtId="0" fontId="129" fillId="0" borderId="10" xfId="0" applyFont="1" applyFill="1" applyBorder="1" applyAlignment="1">
      <alignment horizontal="left" vertical="center" wrapText="1"/>
    </xf>
    <xf numFmtId="0" fontId="145" fillId="0" borderId="0" xfId="0" applyFont="1">
      <alignment vertical="center"/>
    </xf>
    <xf numFmtId="0" fontId="129" fillId="0" borderId="10" xfId="0" applyFont="1" applyFill="1" applyBorder="1" applyAlignment="1">
      <alignment horizontal="left" vertical="center"/>
    </xf>
    <xf numFmtId="0" fontId="129" fillId="0" borderId="39" xfId="0" applyFont="1" applyFill="1" applyBorder="1" applyAlignment="1">
      <alignment horizontal="left" vertical="center"/>
    </xf>
    <xf numFmtId="0" fontId="129" fillId="0" borderId="39" xfId="0" applyFont="1" applyFill="1" applyBorder="1" applyAlignment="1">
      <alignment horizontal="left" vertical="center" wrapText="1"/>
    </xf>
    <xf numFmtId="0" fontId="129" fillId="0" borderId="36" xfId="0" applyFont="1" applyFill="1" applyBorder="1">
      <alignment vertical="center"/>
    </xf>
    <xf numFmtId="0" fontId="129" fillId="0" borderId="13" xfId="0" applyFont="1" applyFill="1" applyBorder="1" applyAlignment="1">
      <alignment horizontal="left" vertical="center"/>
    </xf>
    <xf numFmtId="0" fontId="129" fillId="0" borderId="13" xfId="0" applyFont="1" applyFill="1" applyBorder="1" applyAlignment="1">
      <alignment horizontal="left" vertical="center" wrapText="1"/>
    </xf>
    <xf numFmtId="0" fontId="129" fillId="0" borderId="10" xfId="0" quotePrefix="1" applyFont="1" applyFill="1" applyBorder="1" applyAlignment="1">
      <alignment horizontal="left" vertical="center" wrapText="1"/>
    </xf>
    <xf numFmtId="0" fontId="146" fillId="86" borderId="0" xfId="29" applyFont="1" applyFill="1" applyAlignment="1"/>
    <xf numFmtId="176" fontId="15" fillId="0" borderId="10" xfId="29" applyNumberFormat="1" applyFont="1" applyFill="1" applyBorder="1" applyAlignment="1">
      <alignment horizontal="left" vertical="center" wrapText="1"/>
    </xf>
    <xf numFmtId="0" fontId="144" fillId="0" borderId="10" xfId="29" applyFont="1" applyFill="1" applyBorder="1" applyAlignment="1"/>
    <xf numFmtId="0" fontId="97" fillId="0" borderId="10" xfId="50597" applyFont="1" applyFill="1" applyBorder="1" applyAlignment="1">
      <alignment horizontal="left" wrapText="1" readingOrder="1"/>
    </xf>
    <xf numFmtId="0" fontId="105" fillId="0" borderId="10" xfId="0" applyFont="1" applyFill="1" applyBorder="1" applyAlignment="1">
      <alignment horizontal="left" wrapText="1"/>
    </xf>
    <xf numFmtId="0" fontId="97" fillId="0" borderId="10" xfId="58" applyFont="1" applyFill="1" applyBorder="1" applyAlignment="1">
      <alignment horizontal="left" wrapText="1" readingOrder="1"/>
    </xf>
    <xf numFmtId="0" fontId="97" fillId="0" borderId="10" xfId="0" applyFont="1" applyFill="1" applyBorder="1" applyAlignment="1">
      <alignment wrapText="1" readingOrder="1"/>
    </xf>
    <xf numFmtId="49" fontId="97" fillId="0" borderId="10" xfId="0" applyNumberFormat="1" applyFont="1" applyFill="1" applyBorder="1" applyAlignment="1" applyProtection="1">
      <alignment horizontal="left" wrapText="1" readingOrder="1"/>
      <protection locked="0"/>
    </xf>
    <xf numFmtId="0" fontId="97" fillId="0" borderId="10" xfId="0" applyNumberFormat="1" applyFont="1" applyFill="1" applyBorder="1" applyAlignment="1">
      <alignment horizontal="left" wrapText="1" readingOrder="1"/>
    </xf>
    <xf numFmtId="0" fontId="97" fillId="0" borderId="10" xfId="0" applyFont="1" applyFill="1" applyBorder="1" applyAlignment="1">
      <alignment wrapText="1"/>
    </xf>
    <xf numFmtId="0" fontId="15" fillId="0" borderId="0" xfId="0" applyFont="1" applyBorder="1" applyAlignment="1">
      <alignment horizontal="left" vertical="top"/>
    </xf>
    <xf numFmtId="0" fontId="133" fillId="0" borderId="13" xfId="0" applyFont="1" applyBorder="1" applyAlignment="1">
      <alignment horizontal="left" vertical="top"/>
    </xf>
    <xf numFmtId="0" fontId="106" fillId="0" borderId="10" xfId="29" applyFont="1" applyBorder="1"/>
    <xf numFmtId="0" fontId="48" fillId="0" borderId="0" xfId="29" applyNumberFormat="1" applyFont="1" applyFill="1" applyAlignment="1">
      <alignment horizontal="left" vertical="top" wrapText="1"/>
    </xf>
    <xf numFmtId="0" fontId="129" fillId="0" borderId="10" xfId="29" quotePrefix="1" applyFont="1" applyFill="1" applyBorder="1" applyAlignment="1" applyProtection="1">
      <alignment horizontal="left" vertical="top" wrapText="1"/>
      <protection locked="0"/>
    </xf>
    <xf numFmtId="0" fontId="48" fillId="0" borderId="10" xfId="0" applyFont="1" applyFill="1" applyBorder="1" applyAlignment="1">
      <alignment horizontal="left" vertical="top"/>
    </xf>
    <xf numFmtId="0" fontId="129" fillId="87" borderId="10" xfId="29" applyFont="1" applyFill="1" applyBorder="1" applyAlignment="1">
      <alignment horizontal="left" vertical="top" wrapText="1"/>
    </xf>
    <xf numFmtId="0" fontId="48" fillId="87" borderId="10" xfId="29" applyFont="1" applyFill="1" applyBorder="1" applyAlignment="1" applyProtection="1">
      <alignment horizontal="left" vertical="top"/>
    </xf>
    <xf numFmtId="0" fontId="48" fillId="0" borderId="0" xfId="29" applyFont="1" applyFill="1" applyBorder="1" applyAlignment="1" applyProtection="1">
      <alignment horizontal="left" vertical="center" wrapText="1"/>
      <protection locked="0"/>
    </xf>
    <xf numFmtId="176" fontId="48" fillId="0" borderId="0" xfId="29" applyNumberFormat="1" applyFont="1" applyFill="1" applyBorder="1" applyAlignment="1" applyProtection="1">
      <alignment horizontal="left" vertical="center" wrapText="1"/>
    </xf>
    <xf numFmtId="0" fontId="48" fillId="0" borderId="0" xfId="29" applyFont="1" applyFill="1" applyBorder="1" applyAlignment="1">
      <alignment horizontal="left" vertical="center" wrapText="1"/>
    </xf>
    <xf numFmtId="0" fontId="114" fillId="0" borderId="0" xfId="29" applyFont="1" applyFill="1" applyBorder="1" applyAlignment="1">
      <alignment vertical="center" wrapText="1"/>
    </xf>
    <xf numFmtId="0" fontId="131" fillId="0" borderId="10" xfId="29" quotePrefix="1" applyFont="1" applyFill="1" applyBorder="1" applyAlignment="1">
      <alignment horizontal="left" vertical="top" wrapText="1"/>
    </xf>
    <xf numFmtId="179" fontId="140" fillId="85" borderId="10" xfId="0" quotePrefix="1" applyNumberFormat="1" applyFont="1" applyFill="1" applyBorder="1" applyAlignment="1" applyProtection="1">
      <alignment horizontal="left" vertical="center" wrapText="1"/>
    </xf>
    <xf numFmtId="0" fontId="104" fillId="0" borderId="10" xfId="29" applyFont="1" applyFill="1" applyBorder="1" applyAlignment="1">
      <alignment horizontal="left" vertical="top" wrapText="1"/>
    </xf>
    <xf numFmtId="0" fontId="136" fillId="0" borderId="0" xfId="0" applyFont="1" applyBorder="1" applyAlignment="1">
      <alignment horizontal="left" vertical="center" wrapText="1"/>
    </xf>
    <xf numFmtId="0" fontId="106" fillId="0" borderId="10" xfId="50595" applyFont="1" applyFill="1" applyBorder="1" applyAlignment="1">
      <alignment horizontal="left" wrapText="1" readingOrder="1"/>
    </xf>
    <xf numFmtId="0" fontId="105" fillId="0" borderId="10" xfId="92" applyFont="1" applyFill="1" applyBorder="1"/>
    <xf numFmtId="0" fontId="130" fillId="0" borderId="10" xfId="29" applyFont="1" applyBorder="1" applyAlignment="1"/>
    <xf numFmtId="0" fontId="106" fillId="0" borderId="10" xfId="0" applyFont="1" applyFill="1" applyBorder="1" applyAlignment="1">
      <alignment horizontal="left" wrapText="1"/>
    </xf>
    <xf numFmtId="0" fontId="144" fillId="0" borderId="10" xfId="0" applyFont="1" applyFill="1" applyBorder="1" applyAlignment="1">
      <alignment vertical="center" wrapText="1"/>
    </xf>
    <xf numFmtId="0" fontId="144" fillId="0" borderId="10" xfId="0" applyFont="1" applyFill="1" applyBorder="1" applyAlignment="1">
      <alignment horizontal="left" wrapText="1" readingOrder="1"/>
    </xf>
    <xf numFmtId="0" fontId="105" fillId="0" borderId="10" xfId="0" applyFont="1" applyFill="1" applyBorder="1" applyAlignment="1">
      <alignment wrapText="1"/>
    </xf>
    <xf numFmtId="0" fontId="144" fillId="0" borderId="10" xfId="0" applyFont="1" applyBorder="1" applyAlignment="1">
      <alignment vertical="center" wrapText="1"/>
    </xf>
    <xf numFmtId="0" fontId="97" fillId="0" borderId="10" xfId="0" applyFont="1" applyFill="1" applyBorder="1" applyAlignment="1">
      <alignment horizontal="left" wrapText="1"/>
    </xf>
    <xf numFmtId="0" fontId="96" fillId="0" borderId="15" xfId="29" applyFont="1" applyBorder="1" applyAlignment="1" applyProtection="1"/>
    <xf numFmtId="0" fontId="96" fillId="0" borderId="22" xfId="29" applyFont="1" applyBorder="1" applyAlignment="1" applyProtection="1"/>
    <xf numFmtId="0" fontId="96" fillId="0" borderId="0" xfId="29" applyFont="1" applyAlignment="1" applyProtection="1"/>
    <xf numFmtId="0" fontId="96" fillId="0" borderId="17" xfId="29" applyFont="1" applyBorder="1" applyAlignment="1" applyProtection="1"/>
    <xf numFmtId="0" fontId="107" fillId="20" borderId="10" xfId="29" applyNumberFormat="1" applyFont="1" applyFill="1" applyBorder="1" applyAlignment="1">
      <alignment horizontal="center" vertical="top" wrapText="1"/>
    </xf>
    <xf numFmtId="0" fontId="48" fillId="0" borderId="10" xfId="29" applyNumberFormat="1" applyFont="1" applyBorder="1" applyAlignment="1">
      <alignment horizontal="left" vertical="top" wrapText="1"/>
    </xf>
    <xf numFmtId="0" fontId="109" fillId="20" borderId="10" xfId="92" applyNumberFormat="1" applyFont="1" applyFill="1" applyBorder="1" applyAlignment="1" applyProtection="1">
      <alignment horizontal="left" vertical="center" wrapText="1"/>
    </xf>
    <xf numFmtId="0" fontId="109" fillId="0" borderId="10" xfId="92" applyFont="1" applyBorder="1" applyAlignment="1" applyProtection="1">
      <alignment horizontal="left" vertical="center" wrapText="1"/>
    </xf>
    <xf numFmtId="0" fontId="48" fillId="0" borderId="0" xfId="29" applyNumberFormat="1" applyFont="1" applyFill="1" applyAlignment="1">
      <alignment horizontal="left" vertical="top" wrapText="1"/>
    </xf>
    <xf numFmtId="0" fontId="108" fillId="29" borderId="23" xfId="29" applyNumberFormat="1" applyFont="1" applyFill="1" applyBorder="1" applyAlignment="1">
      <alignment horizontal="center" vertical="top" wrapText="1"/>
    </xf>
    <xf numFmtId="0" fontId="108" fillId="29" borderId="0" xfId="29" applyNumberFormat="1" applyFont="1" applyFill="1" applyBorder="1" applyAlignment="1">
      <alignment horizontal="center" vertical="top" wrapText="1"/>
    </xf>
    <xf numFmtId="0" fontId="109" fillId="20" borderId="14" xfId="29" applyNumberFormat="1" applyFont="1" applyFill="1" applyBorder="1" applyAlignment="1">
      <alignment horizontal="left" vertical="center" wrapText="1"/>
    </xf>
    <xf numFmtId="0" fontId="109" fillId="20" borderId="15" xfId="29" applyNumberFormat="1" applyFont="1" applyFill="1" applyBorder="1" applyAlignment="1">
      <alignment horizontal="left" vertical="center" wrapText="1"/>
    </xf>
    <xf numFmtId="0" fontId="109" fillId="20" borderId="12" xfId="29" applyNumberFormat="1" applyFont="1" applyFill="1" applyBorder="1" applyAlignment="1">
      <alignment horizontal="left" vertical="center" wrapText="1"/>
    </xf>
    <xf numFmtId="0" fontId="48" fillId="0" borderId="14" xfId="29" applyNumberFormat="1" applyFont="1" applyBorder="1" applyAlignment="1">
      <alignment horizontal="left" vertical="top" wrapText="1"/>
    </xf>
    <xf numFmtId="0" fontId="48" fillId="0" borderId="15" xfId="29" applyNumberFormat="1" applyFont="1" applyBorder="1" applyAlignment="1">
      <alignment horizontal="left" vertical="top" wrapText="1"/>
    </xf>
    <xf numFmtId="0" fontId="48" fillId="0" borderId="12" xfId="29" applyNumberFormat="1" applyFont="1" applyBorder="1" applyAlignment="1">
      <alignment horizontal="left" vertical="top" wrapText="1"/>
    </xf>
    <xf numFmtId="0" fontId="109" fillId="0" borderId="15" xfId="29" applyFont="1" applyBorder="1" applyAlignment="1">
      <alignment horizontal="left" vertical="center" wrapText="1"/>
    </xf>
    <xf numFmtId="0" fontId="109" fillId="0" borderId="12" xfId="29" applyFont="1" applyBorder="1" applyAlignment="1">
      <alignment horizontal="left" vertical="center" wrapText="1"/>
    </xf>
    <xf numFmtId="0" fontId="109" fillId="20" borderId="10" xfId="29" applyNumberFormat="1" applyFont="1" applyFill="1" applyBorder="1" applyAlignment="1">
      <alignment horizontal="left" vertical="center" wrapText="1"/>
    </xf>
    <xf numFmtId="0" fontId="48" fillId="0" borderId="14" xfId="29" applyNumberFormat="1" applyFont="1" applyFill="1" applyBorder="1" applyAlignment="1">
      <alignment horizontal="left" vertical="top" wrapText="1"/>
    </xf>
    <xf numFmtId="0" fontId="48" fillId="0" borderId="15" xfId="29" applyNumberFormat="1" applyFont="1" applyFill="1" applyBorder="1" applyAlignment="1">
      <alignment horizontal="left" vertical="top" wrapText="1"/>
    </xf>
    <xf numFmtId="0" fontId="48" fillId="0" borderId="15" xfId="29" applyFont="1" applyFill="1" applyBorder="1" applyAlignment="1"/>
    <xf numFmtId="0" fontId="48" fillId="0" borderId="12" xfId="29" applyFont="1" applyFill="1" applyBorder="1" applyAlignment="1"/>
    <xf numFmtId="0" fontId="112" fillId="29" borderId="23" xfId="29" applyNumberFormat="1" applyFont="1" applyFill="1" applyBorder="1" applyAlignment="1">
      <alignment horizontal="center" vertical="top" wrapText="1"/>
    </xf>
    <xf numFmtId="0" fontId="112" fillId="29" borderId="0" xfId="29" applyNumberFormat="1" applyFont="1" applyFill="1" applyBorder="1" applyAlignment="1">
      <alignment horizontal="center" vertical="top" wrapText="1"/>
    </xf>
    <xf numFmtId="0" fontId="48" fillId="0" borderId="15" xfId="29" applyFont="1" applyBorder="1" applyAlignment="1">
      <alignment horizontal="left" vertical="center" wrapText="1"/>
    </xf>
    <xf numFmtId="0" fontId="48" fillId="0" borderId="12" xfId="29" applyFont="1" applyBorder="1" applyAlignment="1">
      <alignment horizontal="left" vertical="center" wrapText="1"/>
    </xf>
    <xf numFmtId="0" fontId="48" fillId="0" borderId="15" xfId="29" applyFont="1" applyFill="1" applyBorder="1" applyAlignment="1">
      <alignment wrapText="1"/>
    </xf>
    <xf numFmtId="0" fontId="48" fillId="0" borderId="12" xfId="29" applyFont="1" applyFill="1" applyBorder="1" applyAlignment="1">
      <alignment wrapText="1"/>
    </xf>
    <xf numFmtId="0" fontId="109" fillId="0" borderId="40" xfId="29" applyNumberFormat="1" applyFont="1" applyBorder="1" applyAlignment="1">
      <alignment horizontal="left" vertical="top" wrapText="1"/>
    </xf>
    <xf numFmtId="0" fontId="48" fillId="0" borderId="40" xfId="29" applyFont="1" applyBorder="1" applyAlignment="1">
      <alignment wrapText="1"/>
    </xf>
    <xf numFmtId="0" fontId="48" fillId="0" borderId="10" xfId="92" applyFont="1" applyBorder="1" applyAlignment="1" applyProtection="1">
      <alignment horizontal="left" vertical="center" wrapText="1"/>
    </xf>
    <xf numFmtId="0" fontId="109" fillId="0" borderId="15" xfId="29" applyNumberFormat="1" applyFont="1" applyBorder="1" applyAlignment="1">
      <alignment horizontal="left" vertical="top" wrapText="1"/>
    </xf>
    <xf numFmtId="0" fontId="48" fillId="0" borderId="15" xfId="29" applyFont="1" applyBorder="1" applyAlignment="1"/>
    <xf numFmtId="0" fontId="45" fillId="20" borderId="10" xfId="29" applyNumberFormat="1" applyFont="1" applyFill="1" applyBorder="1" applyAlignment="1">
      <alignment horizontal="left" vertical="center" wrapText="1"/>
    </xf>
    <xf numFmtId="0" fontId="15" fillId="0" borderId="10" xfId="29" applyNumberFormat="1" applyFont="1" applyBorder="1" applyAlignment="1">
      <alignment horizontal="left" vertical="top" wrapText="1"/>
    </xf>
    <xf numFmtId="0" fontId="119" fillId="29" borderId="23" xfId="29" applyNumberFormat="1" applyFont="1" applyFill="1" applyBorder="1" applyAlignment="1">
      <alignment horizontal="center" vertical="top" wrapText="1"/>
    </xf>
    <xf numFmtId="0" fontId="119" fillId="29" borderId="0" xfId="29" applyNumberFormat="1" applyFont="1" applyFill="1" applyBorder="1" applyAlignment="1">
      <alignment horizontal="center" vertical="top" wrapText="1"/>
    </xf>
    <xf numFmtId="0" fontId="45" fillId="20" borderId="14" xfId="29" applyNumberFormat="1" applyFont="1" applyFill="1" applyBorder="1" applyAlignment="1">
      <alignment horizontal="left" vertical="center" wrapText="1"/>
    </xf>
    <xf numFmtId="0" fontId="45" fillId="20" borderId="15" xfId="29" applyNumberFormat="1" applyFont="1" applyFill="1" applyBorder="1" applyAlignment="1">
      <alignment horizontal="left" vertical="center" wrapText="1"/>
    </xf>
    <xf numFmtId="0" fontId="45" fillId="20" borderId="12" xfId="29" applyNumberFormat="1" applyFont="1" applyFill="1" applyBorder="1" applyAlignment="1">
      <alignment horizontal="left" vertical="center" wrapText="1"/>
    </xf>
    <xf numFmtId="0" fontId="15" fillId="0" borderId="14" xfId="29" applyNumberFormat="1" applyFont="1" applyBorder="1" applyAlignment="1">
      <alignment horizontal="left" vertical="top" wrapText="1"/>
    </xf>
    <xf numFmtId="0" fontId="15" fillId="0" borderId="15" xfId="29" applyNumberFormat="1" applyFont="1" applyBorder="1" applyAlignment="1">
      <alignment horizontal="left" vertical="top" wrapText="1"/>
    </xf>
    <xf numFmtId="0" fontId="15" fillId="0" borderId="12" xfId="29" applyNumberFormat="1" applyFont="1" applyBorder="1" applyAlignment="1">
      <alignment horizontal="left" vertical="top" wrapText="1"/>
    </xf>
    <xf numFmtId="0" fontId="15" fillId="0" borderId="15" xfId="29" applyFont="1" applyBorder="1" applyAlignment="1">
      <alignment horizontal="left" vertical="center" wrapText="1"/>
    </xf>
    <xf numFmtId="0" fontId="15" fillId="0" borderId="12" xfId="29" applyFont="1" applyBorder="1" applyAlignment="1">
      <alignment horizontal="left" vertical="center" wrapText="1"/>
    </xf>
    <xf numFmtId="0" fontId="15" fillId="0" borderId="14" xfId="29" applyNumberFormat="1" applyFont="1" applyFill="1" applyBorder="1" applyAlignment="1">
      <alignment horizontal="left" vertical="top" wrapText="1"/>
    </xf>
    <xf numFmtId="0" fontId="15" fillId="0" borderId="15" xfId="29" applyNumberFormat="1" applyFont="1" applyFill="1" applyBorder="1" applyAlignment="1">
      <alignment horizontal="left" vertical="top" wrapText="1"/>
    </xf>
    <xf numFmtId="0" fontId="15" fillId="0" borderId="15" xfId="29" applyFont="1" applyFill="1" applyBorder="1" applyAlignment="1"/>
    <xf numFmtId="0" fontId="15" fillId="0" borderId="12" xfId="29" applyFont="1" applyFill="1" applyBorder="1" applyAlignment="1"/>
    <xf numFmtId="0" fontId="45" fillId="20" borderId="10" xfId="92" applyNumberFormat="1" applyFont="1" applyFill="1" applyBorder="1" applyAlignment="1" applyProtection="1">
      <alignment horizontal="left" vertical="center" wrapText="1"/>
    </xf>
    <xf numFmtId="0" fontId="45" fillId="0" borderId="15" xfId="29" applyNumberFormat="1" applyFont="1" applyBorder="1" applyAlignment="1">
      <alignment horizontal="left" vertical="top" wrapText="1"/>
    </xf>
    <xf numFmtId="0" fontId="15" fillId="0" borderId="15" xfId="29" applyFont="1" applyBorder="1" applyAlignment="1"/>
    <xf numFmtId="0" fontId="15" fillId="0" borderId="10" xfId="92" applyFont="1" applyBorder="1" applyAlignment="1" applyProtection="1">
      <alignment horizontal="left" vertical="center" wrapText="1"/>
    </xf>
    <xf numFmtId="0" fontId="96" fillId="0" borderId="15" xfId="29" applyFont="1" applyBorder="1" applyAlignment="1">
      <alignment horizontal="left" vertical="center" wrapText="1"/>
    </xf>
    <xf numFmtId="0" fontId="96" fillId="0" borderId="12" xfId="29" applyFont="1" applyBorder="1" applyAlignment="1">
      <alignment horizontal="left" vertical="center" wrapText="1"/>
    </xf>
    <xf numFmtId="0" fontId="96" fillId="0" borderId="15" xfId="29" applyFont="1" applyFill="1" applyBorder="1" applyAlignment="1"/>
    <xf numFmtId="0" fontId="96" fillId="0" borderId="12" xfId="29" applyFont="1" applyFill="1" applyBorder="1" applyAlignment="1"/>
    <xf numFmtId="0" fontId="96" fillId="0" borderId="15" xfId="29" applyFont="1" applyBorder="1" applyAlignment="1"/>
    <xf numFmtId="179" fontId="140" fillId="85" borderId="10" xfId="0" quotePrefix="1" applyNumberFormat="1" applyFont="1" applyFill="1" applyBorder="1" applyAlignment="1" applyProtection="1">
      <alignment horizontal="left" vertical="center" wrapText="1"/>
    </xf>
    <xf numFmtId="179" fontId="109" fillId="82" borderId="38" xfId="0" applyNumberFormat="1" applyFont="1" applyFill="1" applyBorder="1" applyAlignment="1" applyProtection="1">
      <alignment horizontal="center" vertical="center" wrapText="1"/>
    </xf>
    <xf numFmtId="179" fontId="109" fillId="82" borderId="37" xfId="0" applyNumberFormat="1" applyFont="1" applyFill="1" applyBorder="1" applyAlignment="1" applyProtection="1">
      <alignment horizontal="center" vertical="center" wrapText="1"/>
    </xf>
    <xf numFmtId="0" fontId="131" fillId="0" borderId="36" xfId="0" applyFont="1" applyBorder="1" applyAlignment="1" applyProtection="1">
      <alignment horizontal="center" vertical="center"/>
      <protection locked="0"/>
    </xf>
    <xf numFmtId="0" fontId="131" fillId="0" borderId="39" xfId="0" applyFont="1" applyBorder="1" applyAlignment="1" applyProtection="1">
      <alignment horizontal="center" vertical="center"/>
      <protection locked="0"/>
    </xf>
    <xf numFmtId="0" fontId="131" fillId="0" borderId="13" xfId="0" applyFont="1" applyBorder="1" applyAlignment="1" applyProtection="1">
      <alignment horizontal="center" vertical="center"/>
      <protection locked="0"/>
    </xf>
    <xf numFmtId="0" fontId="131" fillId="31" borderId="36" xfId="0" applyFont="1" applyFill="1" applyBorder="1" applyAlignment="1">
      <alignment horizontal="center" vertical="center" wrapText="1"/>
    </xf>
    <xf numFmtId="0" fontId="131" fillId="31" borderId="39" xfId="0" applyFont="1" applyFill="1" applyBorder="1" applyAlignment="1">
      <alignment horizontal="center" vertical="center" wrapText="1"/>
    </xf>
    <xf numFmtId="0" fontId="131" fillId="31" borderId="13" xfId="0" applyFont="1" applyFill="1" applyBorder="1" applyAlignment="1">
      <alignment horizontal="center" vertical="center" wrapText="1"/>
    </xf>
    <xf numFmtId="0" fontId="131" fillId="0" borderId="36" xfId="0" quotePrefix="1" applyFont="1" applyBorder="1" applyAlignment="1">
      <alignment horizontal="center" vertical="center" wrapText="1"/>
    </xf>
    <xf numFmtId="0" fontId="131" fillId="0" borderId="39" xfId="0" quotePrefix="1" applyFont="1" applyBorder="1" applyAlignment="1">
      <alignment horizontal="center" vertical="center" wrapText="1"/>
    </xf>
    <xf numFmtId="0" fontId="131" fillId="0" borderId="13" xfId="0" quotePrefix="1" applyFont="1" applyBorder="1" applyAlignment="1">
      <alignment horizontal="center" vertical="center" wrapText="1"/>
    </xf>
    <xf numFmtId="0" fontId="129" fillId="0" borderId="36" xfId="0" quotePrefix="1" applyFont="1" applyBorder="1" applyAlignment="1">
      <alignment horizontal="left" vertical="center"/>
    </xf>
    <xf numFmtId="0" fontId="129" fillId="0" borderId="24" xfId="0" quotePrefix="1" applyFont="1" applyBorder="1" applyAlignment="1">
      <alignment horizontal="left" vertical="center"/>
    </xf>
    <xf numFmtId="0" fontId="129" fillId="0" borderId="13" xfId="0" quotePrefix="1" applyFont="1" applyBorder="1" applyAlignment="1">
      <alignment horizontal="left" vertical="center"/>
    </xf>
    <xf numFmtId="0" fontId="129" fillId="0" borderId="36" xfId="0" applyFont="1" applyBorder="1" applyAlignment="1">
      <alignment horizontal="left" vertical="center" wrapText="1"/>
    </xf>
    <xf numFmtId="0" fontId="129" fillId="0" borderId="24" xfId="0" applyFont="1" applyBorder="1" applyAlignment="1">
      <alignment horizontal="left" vertical="center"/>
    </xf>
    <xf numFmtId="0" fontId="129" fillId="0" borderId="13" xfId="0" applyFont="1" applyBorder="1" applyAlignment="1">
      <alignment horizontal="left" vertical="center"/>
    </xf>
    <xf numFmtId="0" fontId="129" fillId="0" borderId="36" xfId="0" quotePrefix="1" applyFont="1" applyFill="1" applyBorder="1" applyAlignment="1">
      <alignment horizontal="left" vertical="center"/>
    </xf>
    <xf numFmtId="0" fontId="129" fillId="0" borderId="24" xfId="0" quotePrefix="1" applyFont="1" applyFill="1" applyBorder="1" applyAlignment="1">
      <alignment horizontal="left" vertical="center"/>
    </xf>
    <xf numFmtId="0" fontId="129" fillId="0" borderId="13" xfId="0" quotePrefix="1" applyFont="1" applyFill="1" applyBorder="1" applyAlignment="1">
      <alignment horizontal="left" vertical="center"/>
    </xf>
    <xf numFmtId="0" fontId="129" fillId="0" borderId="36" xfId="0" applyFont="1" applyBorder="1" applyAlignment="1">
      <alignment horizontal="left" vertical="center"/>
    </xf>
    <xf numFmtId="0" fontId="129" fillId="0" borderId="34" xfId="0" applyFont="1" applyBorder="1" applyAlignment="1">
      <alignment horizontal="center" vertical="center"/>
    </xf>
    <xf numFmtId="0" fontId="129" fillId="0" borderId="24" xfId="0" applyFont="1" applyBorder="1" applyAlignment="1">
      <alignment horizontal="center" vertical="center"/>
    </xf>
    <xf numFmtId="0" fontId="129" fillId="0" borderId="39" xfId="0" applyFont="1" applyBorder="1" applyAlignment="1">
      <alignment horizontal="center" vertical="center"/>
    </xf>
    <xf numFmtId="0" fontId="129" fillId="0" borderId="13" xfId="0" applyFont="1" applyBorder="1" applyAlignment="1">
      <alignment horizontal="center" vertical="center"/>
    </xf>
    <xf numFmtId="0" fontId="129" fillId="0" borderId="10" xfId="0" applyFont="1" applyBorder="1" applyAlignment="1">
      <alignment horizontal="center" vertical="center"/>
    </xf>
    <xf numFmtId="0" fontId="129" fillId="0" borderId="36" xfId="0" applyFont="1" applyBorder="1" applyAlignment="1">
      <alignment horizontal="center" vertical="center"/>
    </xf>
    <xf numFmtId="0" fontId="129" fillId="0" borderId="36" xfId="0" applyFont="1" applyFill="1" applyBorder="1" applyAlignment="1">
      <alignment horizontal="center" vertical="center"/>
    </xf>
    <xf numFmtId="0" fontId="129" fillId="0" borderId="39" xfId="0" applyFont="1" applyFill="1" applyBorder="1" applyAlignment="1">
      <alignment horizontal="center" vertical="center"/>
    </xf>
    <xf numFmtId="0" fontId="129" fillId="0" borderId="13" xfId="0" applyFont="1" applyFill="1" applyBorder="1" applyAlignment="1">
      <alignment horizontal="center" vertical="center"/>
    </xf>
    <xf numFmtId="0" fontId="129" fillId="0" borderId="39" xfId="0" quotePrefix="1" applyFont="1" applyFill="1" applyBorder="1" applyAlignment="1">
      <alignment horizontal="left" vertical="center"/>
    </xf>
    <xf numFmtId="0" fontId="129" fillId="0" borderId="36" xfId="0" quotePrefix="1" applyFont="1" applyFill="1" applyBorder="1" applyAlignment="1">
      <alignment horizontal="center" vertical="center"/>
    </xf>
    <xf numFmtId="0" fontId="129" fillId="0" borderId="39" xfId="0" quotePrefix="1" applyFont="1" applyFill="1" applyBorder="1" applyAlignment="1">
      <alignment horizontal="center" vertical="center"/>
    </xf>
    <xf numFmtId="0" fontId="129" fillId="0" borderId="13" xfId="0" quotePrefix="1" applyFont="1" applyFill="1" applyBorder="1" applyAlignment="1">
      <alignment horizontal="center" vertical="center"/>
    </xf>
    <xf numFmtId="0" fontId="129" fillId="0" borderId="36" xfId="0" quotePrefix="1" applyFont="1" applyFill="1" applyBorder="1" applyAlignment="1">
      <alignment horizontal="center" vertical="center" wrapText="1"/>
    </xf>
    <xf numFmtId="0" fontId="129" fillId="0" borderId="39" xfId="0" quotePrefix="1" applyFont="1" applyFill="1" applyBorder="1" applyAlignment="1">
      <alignment horizontal="center" vertical="center" wrapText="1"/>
    </xf>
    <xf numFmtId="0" fontId="129" fillId="0" borderId="13" xfId="0" quotePrefix="1" applyFont="1" applyFill="1" applyBorder="1" applyAlignment="1">
      <alignment horizontal="center" vertical="center" wrapText="1"/>
    </xf>
    <xf numFmtId="0" fontId="129" fillId="0" borderId="10" xfId="0" quotePrefix="1" applyFont="1" applyFill="1" applyBorder="1" applyAlignment="1">
      <alignment horizontal="center" vertical="center"/>
    </xf>
    <xf numFmtId="0" fontId="129" fillId="0" borderId="10" xfId="0" quotePrefix="1" applyFont="1" applyFill="1" applyBorder="1" applyAlignment="1">
      <alignment horizontal="center" vertical="center" wrapText="1"/>
    </xf>
    <xf numFmtId="0" fontId="136" fillId="0" borderId="36" xfId="0" applyFont="1" applyFill="1" applyBorder="1" applyAlignment="1">
      <alignment horizontal="center" vertical="center"/>
    </xf>
    <xf numFmtId="0" fontId="136" fillId="0" borderId="39" xfId="0" applyFont="1" applyFill="1" applyBorder="1" applyAlignment="1">
      <alignment horizontal="center" vertical="center"/>
    </xf>
    <xf numFmtId="0" fontId="136" fillId="0" borderId="13" xfId="0" applyFont="1" applyFill="1" applyBorder="1" applyAlignment="1">
      <alignment horizontal="center" vertical="center"/>
    </xf>
    <xf numFmtId="0" fontId="136" fillId="0" borderId="36" xfId="0" quotePrefix="1" applyFont="1" applyFill="1" applyBorder="1" applyAlignment="1">
      <alignment horizontal="center" vertical="center"/>
    </xf>
    <xf numFmtId="0" fontId="136" fillId="0" borderId="39" xfId="0" quotePrefix="1" applyFont="1" applyFill="1" applyBorder="1" applyAlignment="1">
      <alignment horizontal="center" vertical="center"/>
    </xf>
    <xf numFmtId="0" fontId="136" fillId="0" borderId="13" xfId="0" quotePrefix="1" applyFont="1" applyFill="1" applyBorder="1" applyAlignment="1">
      <alignment horizontal="center" vertical="center"/>
    </xf>
    <xf numFmtId="0" fontId="105" fillId="0" borderId="15" xfId="29" applyFont="1" applyBorder="1" applyAlignment="1">
      <alignment horizontal="left" vertical="center" wrapText="1"/>
    </xf>
    <xf numFmtId="0" fontId="105" fillId="0" borderId="12" xfId="29" applyFont="1" applyBorder="1" applyAlignment="1">
      <alignment horizontal="left" vertical="center" wrapText="1"/>
    </xf>
    <xf numFmtId="0" fontId="116" fillId="29" borderId="23" xfId="29" applyNumberFormat="1" applyFont="1" applyFill="1" applyBorder="1" applyAlignment="1">
      <alignment horizontal="center" vertical="top" wrapText="1"/>
    </xf>
    <xf numFmtId="0" fontId="116" fillId="29" borderId="0" xfId="29" applyNumberFormat="1" applyFont="1" applyFill="1" applyBorder="1" applyAlignment="1">
      <alignment horizontal="center" vertical="top" wrapText="1"/>
    </xf>
    <xf numFmtId="0" fontId="48" fillId="0" borderId="15" xfId="29" applyFont="1" applyBorder="1" applyAlignment="1">
      <alignment wrapText="1"/>
    </xf>
    <xf numFmtId="0" fontId="119" fillId="29" borderId="23" xfId="29" quotePrefix="1" applyNumberFormat="1" applyFont="1" applyFill="1" applyBorder="1" applyAlignment="1">
      <alignment horizontal="center" vertical="top" wrapText="1"/>
    </xf>
    <xf numFmtId="0" fontId="131" fillId="0" borderId="36" xfId="0" quotePrefix="1" applyFont="1" applyBorder="1" applyAlignment="1">
      <alignment horizontal="left" vertical="center"/>
    </xf>
    <xf numFmtId="0" fontId="131" fillId="0" borderId="24" xfId="0" applyFont="1" applyBorder="1" applyAlignment="1">
      <alignment horizontal="left" vertical="center"/>
    </xf>
    <xf numFmtId="0" fontId="131" fillId="0" borderId="36" xfId="0" applyFont="1" applyBorder="1" applyAlignment="1">
      <alignment horizontal="left" vertical="center" wrapText="1"/>
    </xf>
    <xf numFmtId="0" fontId="131" fillId="0" borderId="13" xfId="0" applyFont="1" applyBorder="1" applyAlignment="1">
      <alignment horizontal="left" vertical="center"/>
    </xf>
    <xf numFmtId="0" fontId="131" fillId="0" borderId="36" xfId="0" applyFont="1" applyBorder="1" applyAlignment="1">
      <alignment horizontal="left" vertical="center"/>
    </xf>
    <xf numFmtId="0" fontId="131" fillId="0" borderId="24" xfId="0" applyFont="1" applyBorder="1" applyAlignment="1">
      <alignment horizontal="left" vertical="center" wrapText="1"/>
    </xf>
    <xf numFmtId="0" fontId="131" fillId="0" borderId="13" xfId="0" applyFont="1" applyBorder="1" applyAlignment="1">
      <alignment horizontal="left" vertical="center" wrapText="1"/>
    </xf>
    <xf numFmtId="0" fontId="105" fillId="0" borderId="15" xfId="29" applyFont="1" applyBorder="1" applyAlignment="1"/>
    <xf numFmtId="0" fontId="105" fillId="0" borderId="15" xfId="29" applyFont="1" applyFill="1" applyBorder="1" applyAlignment="1"/>
    <xf numFmtId="0" fontId="105" fillId="0" borderId="12" xfId="29" applyFont="1" applyFill="1" applyBorder="1" applyAlignment="1"/>
    <xf numFmtId="0" fontId="131" fillId="0" borderId="36" xfId="29" quotePrefix="1" applyFont="1" applyFill="1" applyBorder="1" applyAlignment="1" applyProtection="1">
      <alignment horizontal="left" vertical="center" wrapText="1"/>
      <protection locked="0"/>
    </xf>
    <xf numFmtId="0" fontId="131" fillId="0" borderId="39" xfId="29" quotePrefix="1" applyFont="1" applyFill="1" applyBorder="1" applyAlignment="1" applyProtection="1">
      <alignment horizontal="left" vertical="center" wrapText="1"/>
      <protection locked="0"/>
    </xf>
    <xf numFmtId="0" fontId="131" fillId="0" borderId="13" xfId="29" quotePrefix="1" applyFont="1" applyFill="1" applyBorder="1" applyAlignment="1" applyProtection="1">
      <alignment horizontal="left" vertical="center" wrapText="1"/>
      <protection locked="0"/>
    </xf>
    <xf numFmtId="0" fontId="131" fillId="0" borderId="36" xfId="0" applyFont="1" applyFill="1" applyBorder="1" applyAlignment="1">
      <alignment horizontal="center" vertical="center"/>
    </xf>
    <xf numFmtId="0" fontId="131" fillId="0" borderId="39" xfId="0" applyFont="1" applyFill="1" applyBorder="1" applyAlignment="1">
      <alignment horizontal="center" vertical="center"/>
    </xf>
    <xf numFmtId="0" fontId="131" fillId="0" borderId="13" xfId="0" applyFont="1" applyFill="1" applyBorder="1" applyAlignment="1">
      <alignment horizontal="center" vertical="center"/>
    </xf>
    <xf numFmtId="0" fontId="142" fillId="84" borderId="17" xfId="0" applyFont="1" applyFill="1" applyBorder="1" applyAlignment="1">
      <alignment horizontal="center"/>
    </xf>
    <xf numFmtId="0" fontId="131" fillId="0" borderId="36" xfId="0" quotePrefix="1" applyFont="1" applyFill="1" applyBorder="1" applyAlignment="1">
      <alignment horizontal="left" vertical="center" wrapText="1"/>
    </xf>
    <xf numFmtId="0" fontId="131" fillId="0" borderId="13" xfId="0" quotePrefix="1" applyFont="1" applyFill="1" applyBorder="1" applyAlignment="1">
      <alignment horizontal="left" vertical="center" wrapText="1"/>
    </xf>
    <xf numFmtId="0" fontId="131" fillId="0" borderId="36" xfId="0" applyFont="1" applyFill="1" applyBorder="1" applyAlignment="1">
      <alignment horizontal="left" vertical="center" wrapText="1"/>
    </xf>
    <xf numFmtId="0" fontId="131" fillId="0" borderId="13" xfId="0" applyFont="1" applyFill="1" applyBorder="1" applyAlignment="1">
      <alignment horizontal="left" vertical="center" wrapText="1"/>
    </xf>
    <xf numFmtId="0" fontId="131" fillId="0" borderId="39" xfId="0" applyFont="1" applyFill="1" applyBorder="1" applyAlignment="1">
      <alignment horizontal="left" vertical="center" wrapText="1"/>
    </xf>
    <xf numFmtId="0" fontId="131" fillId="0" borderId="36" xfId="0" quotePrefix="1" applyFont="1" applyFill="1" applyBorder="1" applyAlignment="1">
      <alignment horizontal="center" vertical="center" wrapText="1"/>
    </xf>
    <xf numFmtId="0" fontId="131" fillId="0" borderId="39" xfId="0" quotePrefix="1" applyFont="1" applyFill="1" applyBorder="1" applyAlignment="1">
      <alignment horizontal="center" vertical="center" wrapText="1"/>
    </xf>
    <xf numFmtId="0" fontId="131" fillId="0" borderId="13" xfId="0" quotePrefix="1" applyFont="1" applyFill="1" applyBorder="1" applyAlignment="1">
      <alignment horizontal="center" vertical="center" wrapText="1"/>
    </xf>
    <xf numFmtId="0" fontId="131" fillId="0" borderId="39" xfId="0" quotePrefix="1" applyFont="1" applyFill="1" applyBorder="1" applyAlignment="1">
      <alignment horizontal="left" vertical="center" wrapText="1"/>
    </xf>
    <xf numFmtId="0" fontId="129" fillId="0" borderId="21" xfId="0" applyFont="1" applyFill="1" applyBorder="1" applyAlignment="1">
      <alignment horizontal="center" vertical="center"/>
    </xf>
    <xf numFmtId="0" fontId="129" fillId="0" borderId="34" xfId="0" applyFont="1" applyFill="1" applyBorder="1" applyAlignment="1">
      <alignment horizontal="center" vertical="center"/>
    </xf>
    <xf numFmtId="0" fontId="129" fillId="0" borderId="24" xfId="0" applyFont="1" applyFill="1" applyBorder="1" applyAlignment="1">
      <alignment horizontal="center" vertical="center"/>
    </xf>
    <xf numFmtId="0" fontId="129" fillId="0" borderId="36" xfId="0" quotePrefix="1" applyFont="1" applyFill="1" applyBorder="1" applyAlignment="1">
      <alignment horizontal="left" vertical="center" wrapText="1"/>
    </xf>
    <xf numFmtId="0" fontId="129" fillId="0" borderId="24" xfId="0" quotePrefix="1" applyFont="1" applyFill="1" applyBorder="1" applyAlignment="1">
      <alignment horizontal="left" vertical="center" wrapText="1"/>
    </xf>
    <xf numFmtId="0" fontId="129" fillId="0" borderId="13" xfId="0" quotePrefix="1" applyFont="1" applyFill="1" applyBorder="1" applyAlignment="1">
      <alignment horizontal="left" vertical="center" wrapText="1"/>
    </xf>
    <xf numFmtId="0" fontId="129" fillId="0" borderId="24" xfId="0" applyFont="1" applyFill="1" applyBorder="1" applyAlignment="1">
      <alignment horizontal="left" vertical="center" wrapText="1"/>
    </xf>
    <xf numFmtId="0" fontId="129" fillId="0" borderId="13" xfId="0" applyFont="1" applyFill="1" applyBorder="1" applyAlignment="1">
      <alignment horizontal="left" vertical="center" wrapText="1"/>
    </xf>
    <xf numFmtId="0" fontId="129" fillId="0" borderId="34" xfId="0" quotePrefix="1" applyFont="1" applyFill="1" applyBorder="1" applyAlignment="1">
      <alignment horizontal="left" vertical="center" wrapText="1"/>
    </xf>
    <xf numFmtId="0" fontId="129" fillId="0" borderId="36" xfId="0" applyFont="1" applyFill="1" applyBorder="1" applyAlignment="1">
      <alignment horizontal="left" vertical="center"/>
    </xf>
    <xf numFmtId="0" fontId="129" fillId="0" borderId="24" xfId="0" applyFont="1" applyFill="1" applyBorder="1" applyAlignment="1">
      <alignment horizontal="left" vertical="center"/>
    </xf>
    <xf numFmtId="0" fontId="129" fillId="0" borderId="13" xfId="0" applyFont="1" applyFill="1" applyBorder="1" applyAlignment="1">
      <alignment horizontal="left" vertical="center"/>
    </xf>
    <xf numFmtId="0" fontId="129" fillId="0" borderId="39" xfId="0" applyFont="1" applyFill="1" applyBorder="1" applyAlignment="1">
      <alignment horizontal="left" vertical="center"/>
    </xf>
    <xf numFmtId="0" fontId="129" fillId="0" borderId="39" xfId="0" quotePrefix="1" applyFont="1" applyFill="1" applyBorder="1" applyAlignment="1">
      <alignment horizontal="left" vertical="center" wrapText="1"/>
    </xf>
    <xf numFmtId="0" fontId="129" fillId="0" borderId="34" xfId="0" applyFont="1" applyFill="1" applyBorder="1" applyAlignment="1">
      <alignment horizontal="left" vertical="center"/>
    </xf>
    <xf numFmtId="0" fontId="129" fillId="0" borderId="34" xfId="0" applyFont="1" applyFill="1" applyBorder="1" applyAlignment="1">
      <alignment horizontal="left" vertical="center" wrapText="1"/>
    </xf>
    <xf numFmtId="0" fontId="149" fillId="88" borderId="10" xfId="95" applyFont="1" applyFill="1" applyBorder="1" applyAlignment="1">
      <alignment vertical="center" wrapText="1"/>
    </xf>
    <xf numFmtId="0" fontId="150" fillId="0" borderId="10" xfId="95" applyFont="1" applyBorder="1">
      <alignment vertical="center"/>
    </xf>
    <xf numFmtId="0" fontId="47" fillId="0" borderId="10" xfId="95" applyFont="1" applyBorder="1">
      <alignment vertical="center"/>
    </xf>
    <xf numFmtId="0" fontId="150" fillId="0" borderId="10" xfId="95" applyNumberFormat="1" applyFont="1" applyBorder="1">
      <alignment vertical="center"/>
    </xf>
    <xf numFmtId="0" fontId="151" fillId="0" borderId="10" xfId="95" applyFont="1" applyBorder="1">
      <alignment vertical="center"/>
    </xf>
    <xf numFmtId="0" fontId="149" fillId="88" borderId="39" xfId="95" applyFont="1" applyFill="1" applyBorder="1" applyAlignment="1">
      <alignment vertical="center" wrapText="1"/>
    </xf>
    <xf numFmtId="0" fontId="150" fillId="0" borderId="10" xfId="95" applyFont="1" applyFill="1" applyBorder="1">
      <alignment vertical="center"/>
    </xf>
    <xf numFmtId="0" fontId="48" fillId="0" borderId="10" xfId="95" applyFont="1" applyFill="1" applyBorder="1">
      <alignment vertical="center"/>
    </xf>
    <xf numFmtId="0" fontId="131" fillId="0" borderId="10" xfId="95" applyFont="1" applyFill="1" applyBorder="1">
      <alignment vertical="center"/>
    </xf>
    <xf numFmtId="0" fontId="47" fillId="0" borderId="10" xfId="95" applyFont="1" applyFill="1" applyBorder="1">
      <alignment vertical="center"/>
    </xf>
    <xf numFmtId="180" fontId="47" fillId="0" borderId="10" xfId="95" applyNumberFormat="1" applyFont="1" applyFill="1" applyBorder="1">
      <alignment vertical="center"/>
    </xf>
    <xf numFmtId="0" fontId="131" fillId="0" borderId="10" xfId="95" applyFont="1" applyFill="1" applyBorder="1" applyAlignment="1">
      <alignment vertical="top" wrapText="1"/>
    </xf>
    <xf numFmtId="0" fontId="149" fillId="88" borderId="34" xfId="95" applyFont="1" applyFill="1" applyBorder="1" applyAlignment="1">
      <alignment vertical="center" wrapText="1"/>
    </xf>
    <xf numFmtId="0" fontId="149" fillId="88" borderId="34" xfId="95" applyFont="1" applyFill="1" applyBorder="1" applyAlignment="1">
      <alignment horizontal="left" vertical="center" wrapText="1"/>
    </xf>
    <xf numFmtId="49" fontId="150" fillId="0" borderId="10" xfId="95" applyNumberFormat="1" applyFont="1" applyBorder="1" applyAlignment="1">
      <alignment horizontal="left" vertical="center"/>
    </xf>
    <xf numFmtId="49" fontId="150" fillId="0" borderId="10" xfId="95" applyNumberFormat="1" applyFont="1" applyFill="1" applyBorder="1" applyAlignment="1">
      <alignment horizontal="left" vertical="center"/>
    </xf>
    <xf numFmtId="49" fontId="150" fillId="0" borderId="10" xfId="95" applyNumberFormat="1" applyFont="1" applyBorder="1" applyAlignment="1">
      <alignment horizontal="left" vertical="center" wrapText="1"/>
    </xf>
    <xf numFmtId="0" fontId="150" fillId="0" borderId="10" xfId="95" applyFont="1" applyFill="1" applyBorder="1" applyAlignment="1">
      <alignment horizontal="left" vertical="center" wrapText="1"/>
    </xf>
    <xf numFmtId="0" fontId="150" fillId="0" borderId="10" xfId="95" applyNumberFormat="1" applyFont="1" applyBorder="1" applyAlignment="1">
      <alignment horizontal="left" vertical="center"/>
    </xf>
    <xf numFmtId="0" fontId="150" fillId="0" borderId="10" xfId="95" applyFont="1" applyBorder="1" applyAlignment="1">
      <alignment horizontal="left" vertical="center" wrapText="1"/>
    </xf>
    <xf numFmtId="0" fontId="150" fillId="0" borderId="10" xfId="95" applyFont="1" applyBorder="1" applyAlignment="1">
      <alignment horizontal="left" vertical="center"/>
    </xf>
    <xf numFmtId="0" fontId="150" fillId="0" borderId="10" xfId="95" applyNumberFormat="1" applyFont="1" applyFill="1" applyBorder="1" applyAlignment="1">
      <alignment horizontal="left" vertical="center"/>
    </xf>
    <xf numFmtId="49" fontId="150" fillId="0" borderId="10" xfId="95" applyNumberFormat="1" applyFont="1" applyFill="1" applyBorder="1">
      <alignment vertical="center"/>
    </xf>
    <xf numFmtId="0" fontId="150" fillId="0" borderId="10" xfId="95" applyFont="1" applyFill="1" applyBorder="1" applyAlignment="1">
      <alignment horizontal="left" vertical="center"/>
    </xf>
    <xf numFmtId="0" fontId="152" fillId="88" borderId="10" xfId="95" applyFont="1" applyFill="1" applyBorder="1">
      <alignment vertical="center"/>
    </xf>
    <xf numFmtId="0" fontId="150" fillId="0" borderId="10" xfId="95" applyNumberFormat="1" applyFont="1" applyBorder="1" applyAlignment="1">
      <alignment horizontal="right" vertical="center"/>
    </xf>
  </cellXfs>
  <cellStyles count="50598">
    <cellStyle name="20% - Accent1" xfId="124"/>
    <cellStyle name="20% - Accent1 10" xfId="2883"/>
    <cellStyle name="20% - Accent1 11" xfId="2884"/>
    <cellStyle name="20% - Accent1 12" xfId="2885"/>
    <cellStyle name="20% - Accent1 13" xfId="2886"/>
    <cellStyle name="20% - Accent1 14" xfId="2887"/>
    <cellStyle name="20% - Accent1 15" xfId="2888"/>
    <cellStyle name="20% - Accent1 16" xfId="2889"/>
    <cellStyle name="20% - Accent1 17" xfId="2890"/>
    <cellStyle name="20% - Accent1 18" xfId="2891"/>
    <cellStyle name="20% - Accent1 18 10" xfId="2892"/>
    <cellStyle name="20% - Accent1 18 10 10" xfId="2893"/>
    <cellStyle name="20% - Accent1 18 10 10 2" xfId="2894"/>
    <cellStyle name="20% - Accent1 18 10 10 2 2" xfId="2895"/>
    <cellStyle name="20% - Accent1 18 10 10 3" xfId="2896"/>
    <cellStyle name="20% - Accent1 18 10 10 3 2" xfId="2897"/>
    <cellStyle name="20% - Accent1 18 10 10 4" xfId="2898"/>
    <cellStyle name="20% - Accent1 18 10 10 4 2" xfId="2899"/>
    <cellStyle name="20% - Accent1 18 10 10 5" xfId="2900"/>
    <cellStyle name="20% - Accent1 18 10 10 5 2" xfId="2901"/>
    <cellStyle name="20% - Accent1 18 10 10 6" xfId="2902"/>
    <cellStyle name="20% - Accent1 18 10 11" xfId="2903"/>
    <cellStyle name="20% - Accent1 18 10 11 2" xfId="2904"/>
    <cellStyle name="20% - Accent1 18 10 11 2 2" xfId="2905"/>
    <cellStyle name="20% - Accent1 18 10 11 3" xfId="2906"/>
    <cellStyle name="20% - Accent1 18 10 11 3 2" xfId="2907"/>
    <cellStyle name="20% - Accent1 18 10 11 4" xfId="2908"/>
    <cellStyle name="20% - Accent1 18 10 11 4 2" xfId="2909"/>
    <cellStyle name="20% - Accent1 18 10 11 5" xfId="2910"/>
    <cellStyle name="20% - Accent1 18 10 11 5 2" xfId="2911"/>
    <cellStyle name="20% - Accent1 18 10 11 6" xfId="2912"/>
    <cellStyle name="20% - Accent1 18 10 12" xfId="2913"/>
    <cellStyle name="20% - Accent1 18 10 12 2" xfId="2914"/>
    <cellStyle name="20% - Accent1 18 10 13" xfId="2915"/>
    <cellStyle name="20% - Accent1 18 10 13 2" xfId="2916"/>
    <cellStyle name="20% - Accent1 18 10 14" xfId="2917"/>
    <cellStyle name="20% - Accent1 18 10 14 2" xfId="2918"/>
    <cellStyle name="20% - Accent1 18 10 15" xfId="2919"/>
    <cellStyle name="20% - Accent1 18 10 15 2" xfId="2920"/>
    <cellStyle name="20% - Accent1 18 10 16" xfId="2921"/>
    <cellStyle name="20% - Accent1 18 10 16 2" xfId="2922"/>
    <cellStyle name="20% - Accent1 18 10 17" xfId="2923"/>
    <cellStyle name="20% - Accent1 18 10 17 2" xfId="2924"/>
    <cellStyle name="20% - Accent1 18 10 18" xfId="2925"/>
    <cellStyle name="20% - Accent1 18 10 18 2" xfId="2926"/>
    <cellStyle name="20% - Accent1 18 10 19" xfId="2927"/>
    <cellStyle name="20% - Accent1 18 10 2" xfId="2928"/>
    <cellStyle name="20% - Accent1 18 10 2 2" xfId="2929"/>
    <cellStyle name="20% - Accent1 18 10 2 2 2" xfId="2930"/>
    <cellStyle name="20% - Accent1 18 10 2 3" xfId="2931"/>
    <cellStyle name="20% - Accent1 18 10 2 3 2" xfId="2932"/>
    <cellStyle name="20% - Accent1 18 10 2 4" xfId="2933"/>
    <cellStyle name="20% - Accent1 18 10 2 4 2" xfId="2934"/>
    <cellStyle name="20% - Accent1 18 10 2 5" xfId="2935"/>
    <cellStyle name="20% - Accent1 18 10 2 5 2" xfId="2936"/>
    <cellStyle name="20% - Accent1 18 10 2 6" xfId="2937"/>
    <cellStyle name="20% - Accent1 18 10 20" xfId="2938"/>
    <cellStyle name="20% - Accent1 18 10 21" xfId="2939"/>
    <cellStyle name="20% - Accent1 18 10 22" xfId="2940"/>
    <cellStyle name="20% - Accent1 18 10 23" xfId="2941"/>
    <cellStyle name="20% - Accent1 18 10 3" xfId="2942"/>
    <cellStyle name="20% - Accent1 18 10 3 2" xfId="2943"/>
    <cellStyle name="20% - Accent1 18 10 3 2 2" xfId="2944"/>
    <cellStyle name="20% - Accent1 18 10 3 3" xfId="2945"/>
    <cellStyle name="20% - Accent1 18 10 3 3 2" xfId="2946"/>
    <cellStyle name="20% - Accent1 18 10 3 4" xfId="2947"/>
    <cellStyle name="20% - Accent1 18 10 3 4 2" xfId="2948"/>
    <cellStyle name="20% - Accent1 18 10 3 5" xfId="2949"/>
    <cellStyle name="20% - Accent1 18 10 3 5 2" xfId="2950"/>
    <cellStyle name="20% - Accent1 18 10 3 6" xfId="2951"/>
    <cellStyle name="20% - Accent1 18 10 4" xfId="2952"/>
    <cellStyle name="20% - Accent1 18 10 4 2" xfId="2953"/>
    <cellStyle name="20% - Accent1 18 10 4 2 2" xfId="2954"/>
    <cellStyle name="20% - Accent1 18 10 4 3" xfId="2955"/>
    <cellStyle name="20% - Accent1 18 10 4 3 2" xfId="2956"/>
    <cellStyle name="20% - Accent1 18 10 4 4" xfId="2957"/>
    <cellStyle name="20% - Accent1 18 10 4 4 2" xfId="2958"/>
    <cellStyle name="20% - Accent1 18 10 4 5" xfId="2959"/>
    <cellStyle name="20% - Accent1 18 10 4 5 2" xfId="2960"/>
    <cellStyle name="20% - Accent1 18 10 4 6" xfId="2961"/>
    <cellStyle name="20% - Accent1 18 10 5" xfId="2962"/>
    <cellStyle name="20% - Accent1 18 10 5 2" xfId="2963"/>
    <cellStyle name="20% - Accent1 18 10 5 2 2" xfId="2964"/>
    <cellStyle name="20% - Accent1 18 10 5 3" xfId="2965"/>
    <cellStyle name="20% - Accent1 18 10 5 3 2" xfId="2966"/>
    <cellStyle name="20% - Accent1 18 10 5 4" xfId="2967"/>
    <cellStyle name="20% - Accent1 18 10 5 4 2" xfId="2968"/>
    <cellStyle name="20% - Accent1 18 10 5 5" xfId="2969"/>
    <cellStyle name="20% - Accent1 18 10 5 5 2" xfId="2970"/>
    <cellStyle name="20% - Accent1 18 10 5 6" xfId="2971"/>
    <cellStyle name="20% - Accent1 18 10 6" xfId="2972"/>
    <cellStyle name="20% - Accent1 18 10 6 2" xfId="2973"/>
    <cellStyle name="20% - Accent1 18 10 6 2 2" xfId="2974"/>
    <cellStyle name="20% - Accent1 18 10 6 3" xfId="2975"/>
    <cellStyle name="20% - Accent1 18 10 6 3 2" xfId="2976"/>
    <cellStyle name="20% - Accent1 18 10 6 4" xfId="2977"/>
    <cellStyle name="20% - Accent1 18 10 6 4 2" xfId="2978"/>
    <cellStyle name="20% - Accent1 18 10 6 5" xfId="2979"/>
    <cellStyle name="20% - Accent1 18 10 6 5 2" xfId="2980"/>
    <cellStyle name="20% - Accent1 18 10 6 6" xfId="2981"/>
    <cellStyle name="20% - Accent1 18 10 7" xfId="2982"/>
    <cellStyle name="20% - Accent1 18 10 7 2" xfId="2983"/>
    <cellStyle name="20% - Accent1 18 10 7 2 2" xfId="2984"/>
    <cellStyle name="20% - Accent1 18 10 7 3" xfId="2985"/>
    <cellStyle name="20% - Accent1 18 10 7 3 2" xfId="2986"/>
    <cellStyle name="20% - Accent1 18 10 7 4" xfId="2987"/>
    <cellStyle name="20% - Accent1 18 10 7 4 2" xfId="2988"/>
    <cellStyle name="20% - Accent1 18 10 7 5" xfId="2989"/>
    <cellStyle name="20% - Accent1 18 10 7 5 2" xfId="2990"/>
    <cellStyle name="20% - Accent1 18 10 7 6" xfId="2991"/>
    <cellStyle name="20% - Accent1 18 10 8" xfId="2992"/>
    <cellStyle name="20% - Accent1 18 10 8 2" xfId="2993"/>
    <cellStyle name="20% - Accent1 18 10 8 2 2" xfId="2994"/>
    <cellStyle name="20% - Accent1 18 10 8 3" xfId="2995"/>
    <cellStyle name="20% - Accent1 18 10 8 3 2" xfId="2996"/>
    <cellStyle name="20% - Accent1 18 10 8 4" xfId="2997"/>
    <cellStyle name="20% - Accent1 18 10 8 4 2" xfId="2998"/>
    <cellStyle name="20% - Accent1 18 10 8 5" xfId="2999"/>
    <cellStyle name="20% - Accent1 18 10 8 5 2" xfId="3000"/>
    <cellStyle name="20% - Accent1 18 10 8 6" xfId="3001"/>
    <cellStyle name="20% - Accent1 18 10 9" xfId="3002"/>
    <cellStyle name="20% - Accent1 18 10 9 2" xfId="3003"/>
    <cellStyle name="20% - Accent1 18 10 9 2 2" xfId="3004"/>
    <cellStyle name="20% - Accent1 18 10 9 3" xfId="3005"/>
    <cellStyle name="20% - Accent1 18 10 9 3 2" xfId="3006"/>
    <cellStyle name="20% - Accent1 18 10 9 4" xfId="3007"/>
    <cellStyle name="20% - Accent1 18 10 9 4 2" xfId="3008"/>
    <cellStyle name="20% - Accent1 18 10 9 5" xfId="3009"/>
    <cellStyle name="20% - Accent1 18 10 9 5 2" xfId="3010"/>
    <cellStyle name="20% - Accent1 18 10 9 6" xfId="3011"/>
    <cellStyle name="20% - Accent1 18 11" xfId="3012"/>
    <cellStyle name="20% - Accent1 18 11 10" xfId="3013"/>
    <cellStyle name="20% - Accent1 18 11 10 2" xfId="3014"/>
    <cellStyle name="20% - Accent1 18 11 10 2 2" xfId="3015"/>
    <cellStyle name="20% - Accent1 18 11 10 3" xfId="3016"/>
    <cellStyle name="20% - Accent1 18 11 10 3 2" xfId="3017"/>
    <cellStyle name="20% - Accent1 18 11 10 4" xfId="3018"/>
    <cellStyle name="20% - Accent1 18 11 10 4 2" xfId="3019"/>
    <cellStyle name="20% - Accent1 18 11 10 5" xfId="3020"/>
    <cellStyle name="20% - Accent1 18 11 10 5 2" xfId="3021"/>
    <cellStyle name="20% - Accent1 18 11 10 6" xfId="3022"/>
    <cellStyle name="20% - Accent1 18 11 11" xfId="3023"/>
    <cellStyle name="20% - Accent1 18 11 11 2" xfId="3024"/>
    <cellStyle name="20% - Accent1 18 11 11 2 2" xfId="3025"/>
    <cellStyle name="20% - Accent1 18 11 11 3" xfId="3026"/>
    <cellStyle name="20% - Accent1 18 11 11 3 2" xfId="3027"/>
    <cellStyle name="20% - Accent1 18 11 11 4" xfId="3028"/>
    <cellStyle name="20% - Accent1 18 11 11 4 2" xfId="3029"/>
    <cellStyle name="20% - Accent1 18 11 11 5" xfId="3030"/>
    <cellStyle name="20% - Accent1 18 11 11 5 2" xfId="3031"/>
    <cellStyle name="20% - Accent1 18 11 11 6" xfId="3032"/>
    <cellStyle name="20% - Accent1 18 11 12" xfId="3033"/>
    <cellStyle name="20% - Accent1 18 11 12 2" xfId="3034"/>
    <cellStyle name="20% - Accent1 18 11 13" xfId="3035"/>
    <cellStyle name="20% - Accent1 18 11 13 2" xfId="3036"/>
    <cellStyle name="20% - Accent1 18 11 14" xfId="3037"/>
    <cellStyle name="20% - Accent1 18 11 14 2" xfId="3038"/>
    <cellStyle name="20% - Accent1 18 11 15" xfId="3039"/>
    <cellStyle name="20% - Accent1 18 11 15 2" xfId="3040"/>
    <cellStyle name="20% - Accent1 18 11 16" xfId="3041"/>
    <cellStyle name="20% - Accent1 18 11 16 2" xfId="3042"/>
    <cellStyle name="20% - Accent1 18 11 17" xfId="3043"/>
    <cellStyle name="20% - Accent1 18 11 17 2" xfId="3044"/>
    <cellStyle name="20% - Accent1 18 11 18" xfId="3045"/>
    <cellStyle name="20% - Accent1 18 11 18 2" xfId="3046"/>
    <cellStyle name="20% - Accent1 18 11 19" xfId="3047"/>
    <cellStyle name="20% - Accent1 18 11 2" xfId="3048"/>
    <cellStyle name="20% - Accent1 18 11 2 2" xfId="3049"/>
    <cellStyle name="20% - Accent1 18 11 2 2 2" xfId="3050"/>
    <cellStyle name="20% - Accent1 18 11 2 3" xfId="3051"/>
    <cellStyle name="20% - Accent1 18 11 2 3 2" xfId="3052"/>
    <cellStyle name="20% - Accent1 18 11 2 4" xfId="3053"/>
    <cellStyle name="20% - Accent1 18 11 2 4 2" xfId="3054"/>
    <cellStyle name="20% - Accent1 18 11 2 5" xfId="3055"/>
    <cellStyle name="20% - Accent1 18 11 2 5 2" xfId="3056"/>
    <cellStyle name="20% - Accent1 18 11 2 6" xfId="3057"/>
    <cellStyle name="20% - Accent1 18 11 20" xfId="3058"/>
    <cellStyle name="20% - Accent1 18 11 21" xfId="3059"/>
    <cellStyle name="20% - Accent1 18 11 22" xfId="3060"/>
    <cellStyle name="20% - Accent1 18 11 23" xfId="3061"/>
    <cellStyle name="20% - Accent1 18 11 3" xfId="3062"/>
    <cellStyle name="20% - Accent1 18 11 3 2" xfId="3063"/>
    <cellStyle name="20% - Accent1 18 11 3 2 2" xfId="3064"/>
    <cellStyle name="20% - Accent1 18 11 3 3" xfId="3065"/>
    <cellStyle name="20% - Accent1 18 11 3 3 2" xfId="3066"/>
    <cellStyle name="20% - Accent1 18 11 3 4" xfId="3067"/>
    <cellStyle name="20% - Accent1 18 11 3 4 2" xfId="3068"/>
    <cellStyle name="20% - Accent1 18 11 3 5" xfId="3069"/>
    <cellStyle name="20% - Accent1 18 11 3 5 2" xfId="3070"/>
    <cellStyle name="20% - Accent1 18 11 3 6" xfId="3071"/>
    <cellStyle name="20% - Accent1 18 11 4" xfId="3072"/>
    <cellStyle name="20% - Accent1 18 11 4 2" xfId="3073"/>
    <cellStyle name="20% - Accent1 18 11 4 2 2" xfId="3074"/>
    <cellStyle name="20% - Accent1 18 11 4 3" xfId="3075"/>
    <cellStyle name="20% - Accent1 18 11 4 3 2" xfId="3076"/>
    <cellStyle name="20% - Accent1 18 11 4 4" xfId="3077"/>
    <cellStyle name="20% - Accent1 18 11 4 4 2" xfId="3078"/>
    <cellStyle name="20% - Accent1 18 11 4 5" xfId="3079"/>
    <cellStyle name="20% - Accent1 18 11 4 5 2" xfId="3080"/>
    <cellStyle name="20% - Accent1 18 11 4 6" xfId="3081"/>
    <cellStyle name="20% - Accent1 18 11 5" xfId="3082"/>
    <cellStyle name="20% - Accent1 18 11 5 2" xfId="3083"/>
    <cellStyle name="20% - Accent1 18 11 5 2 2" xfId="3084"/>
    <cellStyle name="20% - Accent1 18 11 5 3" xfId="3085"/>
    <cellStyle name="20% - Accent1 18 11 5 3 2" xfId="3086"/>
    <cellStyle name="20% - Accent1 18 11 5 4" xfId="3087"/>
    <cellStyle name="20% - Accent1 18 11 5 4 2" xfId="3088"/>
    <cellStyle name="20% - Accent1 18 11 5 5" xfId="3089"/>
    <cellStyle name="20% - Accent1 18 11 5 5 2" xfId="3090"/>
    <cellStyle name="20% - Accent1 18 11 5 6" xfId="3091"/>
    <cellStyle name="20% - Accent1 18 11 6" xfId="3092"/>
    <cellStyle name="20% - Accent1 18 11 6 2" xfId="3093"/>
    <cellStyle name="20% - Accent1 18 11 6 2 2" xfId="3094"/>
    <cellStyle name="20% - Accent1 18 11 6 3" xfId="3095"/>
    <cellStyle name="20% - Accent1 18 11 6 3 2" xfId="3096"/>
    <cellStyle name="20% - Accent1 18 11 6 4" xfId="3097"/>
    <cellStyle name="20% - Accent1 18 11 6 4 2" xfId="3098"/>
    <cellStyle name="20% - Accent1 18 11 6 5" xfId="3099"/>
    <cellStyle name="20% - Accent1 18 11 6 5 2" xfId="3100"/>
    <cellStyle name="20% - Accent1 18 11 6 6" xfId="3101"/>
    <cellStyle name="20% - Accent1 18 11 7" xfId="3102"/>
    <cellStyle name="20% - Accent1 18 11 7 2" xfId="3103"/>
    <cellStyle name="20% - Accent1 18 11 7 2 2" xfId="3104"/>
    <cellStyle name="20% - Accent1 18 11 7 3" xfId="3105"/>
    <cellStyle name="20% - Accent1 18 11 7 3 2" xfId="3106"/>
    <cellStyle name="20% - Accent1 18 11 7 4" xfId="3107"/>
    <cellStyle name="20% - Accent1 18 11 7 4 2" xfId="3108"/>
    <cellStyle name="20% - Accent1 18 11 7 5" xfId="3109"/>
    <cellStyle name="20% - Accent1 18 11 7 5 2" xfId="3110"/>
    <cellStyle name="20% - Accent1 18 11 7 6" xfId="3111"/>
    <cellStyle name="20% - Accent1 18 11 8" xfId="3112"/>
    <cellStyle name="20% - Accent1 18 11 8 2" xfId="3113"/>
    <cellStyle name="20% - Accent1 18 11 8 2 2" xfId="3114"/>
    <cellStyle name="20% - Accent1 18 11 8 3" xfId="3115"/>
    <cellStyle name="20% - Accent1 18 11 8 3 2" xfId="3116"/>
    <cellStyle name="20% - Accent1 18 11 8 4" xfId="3117"/>
    <cellStyle name="20% - Accent1 18 11 8 4 2" xfId="3118"/>
    <cellStyle name="20% - Accent1 18 11 8 5" xfId="3119"/>
    <cellStyle name="20% - Accent1 18 11 8 5 2" xfId="3120"/>
    <cellStyle name="20% - Accent1 18 11 8 6" xfId="3121"/>
    <cellStyle name="20% - Accent1 18 11 9" xfId="3122"/>
    <cellStyle name="20% - Accent1 18 11 9 2" xfId="3123"/>
    <cellStyle name="20% - Accent1 18 11 9 2 2" xfId="3124"/>
    <cellStyle name="20% - Accent1 18 11 9 3" xfId="3125"/>
    <cellStyle name="20% - Accent1 18 11 9 3 2" xfId="3126"/>
    <cellStyle name="20% - Accent1 18 11 9 4" xfId="3127"/>
    <cellStyle name="20% - Accent1 18 11 9 4 2" xfId="3128"/>
    <cellStyle name="20% - Accent1 18 11 9 5" xfId="3129"/>
    <cellStyle name="20% - Accent1 18 11 9 5 2" xfId="3130"/>
    <cellStyle name="20% - Accent1 18 11 9 6" xfId="3131"/>
    <cellStyle name="20% - Accent1 18 12" xfId="3132"/>
    <cellStyle name="20% - Accent1 18 12 10" xfId="3133"/>
    <cellStyle name="20% - Accent1 18 12 10 2" xfId="3134"/>
    <cellStyle name="20% - Accent1 18 12 10 2 2" xfId="3135"/>
    <cellStyle name="20% - Accent1 18 12 10 3" xfId="3136"/>
    <cellStyle name="20% - Accent1 18 12 10 3 2" xfId="3137"/>
    <cellStyle name="20% - Accent1 18 12 10 4" xfId="3138"/>
    <cellStyle name="20% - Accent1 18 12 10 4 2" xfId="3139"/>
    <cellStyle name="20% - Accent1 18 12 10 5" xfId="3140"/>
    <cellStyle name="20% - Accent1 18 12 10 5 2" xfId="3141"/>
    <cellStyle name="20% - Accent1 18 12 10 6" xfId="3142"/>
    <cellStyle name="20% - Accent1 18 12 11" xfId="3143"/>
    <cellStyle name="20% - Accent1 18 12 11 2" xfId="3144"/>
    <cellStyle name="20% - Accent1 18 12 11 2 2" xfId="3145"/>
    <cellStyle name="20% - Accent1 18 12 11 3" xfId="3146"/>
    <cellStyle name="20% - Accent1 18 12 11 3 2" xfId="3147"/>
    <cellStyle name="20% - Accent1 18 12 11 4" xfId="3148"/>
    <cellStyle name="20% - Accent1 18 12 11 4 2" xfId="3149"/>
    <cellStyle name="20% - Accent1 18 12 11 5" xfId="3150"/>
    <cellStyle name="20% - Accent1 18 12 11 5 2" xfId="3151"/>
    <cellStyle name="20% - Accent1 18 12 11 6" xfId="3152"/>
    <cellStyle name="20% - Accent1 18 12 12" xfId="3153"/>
    <cellStyle name="20% - Accent1 18 12 12 2" xfId="3154"/>
    <cellStyle name="20% - Accent1 18 12 13" xfId="3155"/>
    <cellStyle name="20% - Accent1 18 12 13 2" xfId="3156"/>
    <cellStyle name="20% - Accent1 18 12 14" xfId="3157"/>
    <cellStyle name="20% - Accent1 18 12 14 2" xfId="3158"/>
    <cellStyle name="20% - Accent1 18 12 15" xfId="3159"/>
    <cellStyle name="20% - Accent1 18 12 15 2" xfId="3160"/>
    <cellStyle name="20% - Accent1 18 12 16" xfId="3161"/>
    <cellStyle name="20% - Accent1 18 12 16 2" xfId="3162"/>
    <cellStyle name="20% - Accent1 18 12 17" xfId="3163"/>
    <cellStyle name="20% - Accent1 18 12 17 2" xfId="3164"/>
    <cellStyle name="20% - Accent1 18 12 18" xfId="3165"/>
    <cellStyle name="20% - Accent1 18 12 18 2" xfId="3166"/>
    <cellStyle name="20% - Accent1 18 12 19" xfId="3167"/>
    <cellStyle name="20% - Accent1 18 12 2" xfId="3168"/>
    <cellStyle name="20% - Accent1 18 12 2 2" xfId="3169"/>
    <cellStyle name="20% - Accent1 18 12 2 2 2" xfId="3170"/>
    <cellStyle name="20% - Accent1 18 12 2 3" xfId="3171"/>
    <cellStyle name="20% - Accent1 18 12 2 3 2" xfId="3172"/>
    <cellStyle name="20% - Accent1 18 12 2 4" xfId="3173"/>
    <cellStyle name="20% - Accent1 18 12 2 4 2" xfId="3174"/>
    <cellStyle name="20% - Accent1 18 12 2 5" xfId="3175"/>
    <cellStyle name="20% - Accent1 18 12 2 5 2" xfId="3176"/>
    <cellStyle name="20% - Accent1 18 12 2 6" xfId="3177"/>
    <cellStyle name="20% - Accent1 18 12 20" xfId="3178"/>
    <cellStyle name="20% - Accent1 18 12 21" xfId="3179"/>
    <cellStyle name="20% - Accent1 18 12 22" xfId="3180"/>
    <cellStyle name="20% - Accent1 18 12 23" xfId="3181"/>
    <cellStyle name="20% - Accent1 18 12 3" xfId="3182"/>
    <cellStyle name="20% - Accent1 18 12 3 2" xfId="3183"/>
    <cellStyle name="20% - Accent1 18 12 3 2 2" xfId="3184"/>
    <cellStyle name="20% - Accent1 18 12 3 3" xfId="3185"/>
    <cellStyle name="20% - Accent1 18 12 3 3 2" xfId="3186"/>
    <cellStyle name="20% - Accent1 18 12 3 4" xfId="3187"/>
    <cellStyle name="20% - Accent1 18 12 3 4 2" xfId="3188"/>
    <cellStyle name="20% - Accent1 18 12 3 5" xfId="3189"/>
    <cellStyle name="20% - Accent1 18 12 3 5 2" xfId="3190"/>
    <cellStyle name="20% - Accent1 18 12 3 6" xfId="3191"/>
    <cellStyle name="20% - Accent1 18 12 4" xfId="3192"/>
    <cellStyle name="20% - Accent1 18 12 4 2" xfId="3193"/>
    <cellStyle name="20% - Accent1 18 12 4 2 2" xfId="3194"/>
    <cellStyle name="20% - Accent1 18 12 4 3" xfId="3195"/>
    <cellStyle name="20% - Accent1 18 12 4 3 2" xfId="3196"/>
    <cellStyle name="20% - Accent1 18 12 4 4" xfId="3197"/>
    <cellStyle name="20% - Accent1 18 12 4 4 2" xfId="3198"/>
    <cellStyle name="20% - Accent1 18 12 4 5" xfId="3199"/>
    <cellStyle name="20% - Accent1 18 12 4 5 2" xfId="3200"/>
    <cellStyle name="20% - Accent1 18 12 4 6" xfId="3201"/>
    <cellStyle name="20% - Accent1 18 12 5" xfId="3202"/>
    <cellStyle name="20% - Accent1 18 12 5 2" xfId="3203"/>
    <cellStyle name="20% - Accent1 18 12 5 2 2" xfId="3204"/>
    <cellStyle name="20% - Accent1 18 12 5 3" xfId="3205"/>
    <cellStyle name="20% - Accent1 18 12 5 3 2" xfId="3206"/>
    <cellStyle name="20% - Accent1 18 12 5 4" xfId="3207"/>
    <cellStyle name="20% - Accent1 18 12 5 4 2" xfId="3208"/>
    <cellStyle name="20% - Accent1 18 12 5 5" xfId="3209"/>
    <cellStyle name="20% - Accent1 18 12 5 5 2" xfId="3210"/>
    <cellStyle name="20% - Accent1 18 12 5 6" xfId="3211"/>
    <cellStyle name="20% - Accent1 18 12 6" xfId="3212"/>
    <cellStyle name="20% - Accent1 18 12 6 2" xfId="3213"/>
    <cellStyle name="20% - Accent1 18 12 6 2 2" xfId="3214"/>
    <cellStyle name="20% - Accent1 18 12 6 3" xfId="3215"/>
    <cellStyle name="20% - Accent1 18 12 6 3 2" xfId="3216"/>
    <cellStyle name="20% - Accent1 18 12 6 4" xfId="3217"/>
    <cellStyle name="20% - Accent1 18 12 6 4 2" xfId="3218"/>
    <cellStyle name="20% - Accent1 18 12 6 5" xfId="3219"/>
    <cellStyle name="20% - Accent1 18 12 6 5 2" xfId="3220"/>
    <cellStyle name="20% - Accent1 18 12 6 6" xfId="3221"/>
    <cellStyle name="20% - Accent1 18 12 7" xfId="3222"/>
    <cellStyle name="20% - Accent1 18 12 7 2" xfId="3223"/>
    <cellStyle name="20% - Accent1 18 12 7 2 2" xfId="3224"/>
    <cellStyle name="20% - Accent1 18 12 7 3" xfId="3225"/>
    <cellStyle name="20% - Accent1 18 12 7 3 2" xfId="3226"/>
    <cellStyle name="20% - Accent1 18 12 7 4" xfId="3227"/>
    <cellStyle name="20% - Accent1 18 12 7 4 2" xfId="3228"/>
    <cellStyle name="20% - Accent1 18 12 7 5" xfId="3229"/>
    <cellStyle name="20% - Accent1 18 12 7 5 2" xfId="3230"/>
    <cellStyle name="20% - Accent1 18 12 7 6" xfId="3231"/>
    <cellStyle name="20% - Accent1 18 12 8" xfId="3232"/>
    <cellStyle name="20% - Accent1 18 12 8 2" xfId="3233"/>
    <cellStyle name="20% - Accent1 18 12 8 2 2" xfId="3234"/>
    <cellStyle name="20% - Accent1 18 12 8 3" xfId="3235"/>
    <cellStyle name="20% - Accent1 18 12 8 3 2" xfId="3236"/>
    <cellStyle name="20% - Accent1 18 12 8 4" xfId="3237"/>
    <cellStyle name="20% - Accent1 18 12 8 4 2" xfId="3238"/>
    <cellStyle name="20% - Accent1 18 12 8 5" xfId="3239"/>
    <cellStyle name="20% - Accent1 18 12 8 5 2" xfId="3240"/>
    <cellStyle name="20% - Accent1 18 12 8 6" xfId="3241"/>
    <cellStyle name="20% - Accent1 18 12 9" xfId="3242"/>
    <cellStyle name="20% - Accent1 18 12 9 2" xfId="3243"/>
    <cellStyle name="20% - Accent1 18 12 9 2 2" xfId="3244"/>
    <cellStyle name="20% - Accent1 18 12 9 3" xfId="3245"/>
    <cellStyle name="20% - Accent1 18 12 9 3 2" xfId="3246"/>
    <cellStyle name="20% - Accent1 18 12 9 4" xfId="3247"/>
    <cellStyle name="20% - Accent1 18 12 9 4 2" xfId="3248"/>
    <cellStyle name="20% - Accent1 18 12 9 5" xfId="3249"/>
    <cellStyle name="20% - Accent1 18 12 9 5 2" xfId="3250"/>
    <cellStyle name="20% - Accent1 18 12 9 6" xfId="3251"/>
    <cellStyle name="20% - Accent1 18 13" xfId="3252"/>
    <cellStyle name="20% - Accent1 18 13 10" xfId="3253"/>
    <cellStyle name="20% - Accent1 18 13 10 2" xfId="3254"/>
    <cellStyle name="20% - Accent1 18 13 10 2 2" xfId="3255"/>
    <cellStyle name="20% - Accent1 18 13 10 3" xfId="3256"/>
    <cellStyle name="20% - Accent1 18 13 10 3 2" xfId="3257"/>
    <cellStyle name="20% - Accent1 18 13 10 4" xfId="3258"/>
    <cellStyle name="20% - Accent1 18 13 10 4 2" xfId="3259"/>
    <cellStyle name="20% - Accent1 18 13 10 5" xfId="3260"/>
    <cellStyle name="20% - Accent1 18 13 10 5 2" xfId="3261"/>
    <cellStyle name="20% - Accent1 18 13 10 6" xfId="3262"/>
    <cellStyle name="20% - Accent1 18 13 11" xfId="3263"/>
    <cellStyle name="20% - Accent1 18 13 11 2" xfId="3264"/>
    <cellStyle name="20% - Accent1 18 13 11 2 2" xfId="3265"/>
    <cellStyle name="20% - Accent1 18 13 11 3" xfId="3266"/>
    <cellStyle name="20% - Accent1 18 13 11 3 2" xfId="3267"/>
    <cellStyle name="20% - Accent1 18 13 11 4" xfId="3268"/>
    <cellStyle name="20% - Accent1 18 13 11 4 2" xfId="3269"/>
    <cellStyle name="20% - Accent1 18 13 11 5" xfId="3270"/>
    <cellStyle name="20% - Accent1 18 13 11 5 2" xfId="3271"/>
    <cellStyle name="20% - Accent1 18 13 11 6" xfId="3272"/>
    <cellStyle name="20% - Accent1 18 13 12" xfId="3273"/>
    <cellStyle name="20% - Accent1 18 13 12 2" xfId="3274"/>
    <cellStyle name="20% - Accent1 18 13 13" xfId="3275"/>
    <cellStyle name="20% - Accent1 18 13 13 2" xfId="3276"/>
    <cellStyle name="20% - Accent1 18 13 14" xfId="3277"/>
    <cellStyle name="20% - Accent1 18 13 14 2" xfId="3278"/>
    <cellStyle name="20% - Accent1 18 13 15" xfId="3279"/>
    <cellStyle name="20% - Accent1 18 13 15 2" xfId="3280"/>
    <cellStyle name="20% - Accent1 18 13 16" xfId="3281"/>
    <cellStyle name="20% - Accent1 18 13 16 2" xfId="3282"/>
    <cellStyle name="20% - Accent1 18 13 17" xfId="3283"/>
    <cellStyle name="20% - Accent1 18 13 17 2" xfId="3284"/>
    <cellStyle name="20% - Accent1 18 13 18" xfId="3285"/>
    <cellStyle name="20% - Accent1 18 13 18 2" xfId="3286"/>
    <cellStyle name="20% - Accent1 18 13 19" xfId="3287"/>
    <cellStyle name="20% - Accent1 18 13 2" xfId="3288"/>
    <cellStyle name="20% - Accent1 18 13 2 2" xfId="3289"/>
    <cellStyle name="20% - Accent1 18 13 2 2 2" xfId="3290"/>
    <cellStyle name="20% - Accent1 18 13 2 3" xfId="3291"/>
    <cellStyle name="20% - Accent1 18 13 2 3 2" xfId="3292"/>
    <cellStyle name="20% - Accent1 18 13 2 4" xfId="3293"/>
    <cellStyle name="20% - Accent1 18 13 2 4 2" xfId="3294"/>
    <cellStyle name="20% - Accent1 18 13 2 5" xfId="3295"/>
    <cellStyle name="20% - Accent1 18 13 2 5 2" xfId="3296"/>
    <cellStyle name="20% - Accent1 18 13 2 6" xfId="3297"/>
    <cellStyle name="20% - Accent1 18 13 20" xfId="3298"/>
    <cellStyle name="20% - Accent1 18 13 21" xfId="3299"/>
    <cellStyle name="20% - Accent1 18 13 22" xfId="3300"/>
    <cellStyle name="20% - Accent1 18 13 23" xfId="3301"/>
    <cellStyle name="20% - Accent1 18 13 3" xfId="3302"/>
    <cellStyle name="20% - Accent1 18 13 3 2" xfId="3303"/>
    <cellStyle name="20% - Accent1 18 13 3 2 2" xfId="3304"/>
    <cellStyle name="20% - Accent1 18 13 3 3" xfId="3305"/>
    <cellStyle name="20% - Accent1 18 13 3 3 2" xfId="3306"/>
    <cellStyle name="20% - Accent1 18 13 3 4" xfId="3307"/>
    <cellStyle name="20% - Accent1 18 13 3 4 2" xfId="3308"/>
    <cellStyle name="20% - Accent1 18 13 3 5" xfId="3309"/>
    <cellStyle name="20% - Accent1 18 13 3 5 2" xfId="3310"/>
    <cellStyle name="20% - Accent1 18 13 3 6" xfId="3311"/>
    <cellStyle name="20% - Accent1 18 13 4" xfId="3312"/>
    <cellStyle name="20% - Accent1 18 13 4 2" xfId="3313"/>
    <cellStyle name="20% - Accent1 18 13 4 2 2" xfId="3314"/>
    <cellStyle name="20% - Accent1 18 13 4 3" xfId="3315"/>
    <cellStyle name="20% - Accent1 18 13 4 3 2" xfId="3316"/>
    <cellStyle name="20% - Accent1 18 13 4 4" xfId="3317"/>
    <cellStyle name="20% - Accent1 18 13 4 4 2" xfId="3318"/>
    <cellStyle name="20% - Accent1 18 13 4 5" xfId="3319"/>
    <cellStyle name="20% - Accent1 18 13 4 5 2" xfId="3320"/>
    <cellStyle name="20% - Accent1 18 13 4 6" xfId="3321"/>
    <cellStyle name="20% - Accent1 18 13 5" xfId="3322"/>
    <cellStyle name="20% - Accent1 18 13 5 2" xfId="3323"/>
    <cellStyle name="20% - Accent1 18 13 5 2 2" xfId="3324"/>
    <cellStyle name="20% - Accent1 18 13 5 3" xfId="3325"/>
    <cellStyle name="20% - Accent1 18 13 5 3 2" xfId="3326"/>
    <cellStyle name="20% - Accent1 18 13 5 4" xfId="3327"/>
    <cellStyle name="20% - Accent1 18 13 5 4 2" xfId="3328"/>
    <cellStyle name="20% - Accent1 18 13 5 5" xfId="3329"/>
    <cellStyle name="20% - Accent1 18 13 5 5 2" xfId="3330"/>
    <cellStyle name="20% - Accent1 18 13 5 6" xfId="3331"/>
    <cellStyle name="20% - Accent1 18 13 6" xfId="3332"/>
    <cellStyle name="20% - Accent1 18 13 6 2" xfId="3333"/>
    <cellStyle name="20% - Accent1 18 13 6 2 2" xfId="3334"/>
    <cellStyle name="20% - Accent1 18 13 6 3" xfId="3335"/>
    <cellStyle name="20% - Accent1 18 13 6 3 2" xfId="3336"/>
    <cellStyle name="20% - Accent1 18 13 6 4" xfId="3337"/>
    <cellStyle name="20% - Accent1 18 13 6 4 2" xfId="3338"/>
    <cellStyle name="20% - Accent1 18 13 6 5" xfId="3339"/>
    <cellStyle name="20% - Accent1 18 13 6 5 2" xfId="3340"/>
    <cellStyle name="20% - Accent1 18 13 6 6" xfId="3341"/>
    <cellStyle name="20% - Accent1 18 13 7" xfId="3342"/>
    <cellStyle name="20% - Accent1 18 13 7 2" xfId="3343"/>
    <cellStyle name="20% - Accent1 18 13 7 2 2" xfId="3344"/>
    <cellStyle name="20% - Accent1 18 13 7 3" xfId="3345"/>
    <cellStyle name="20% - Accent1 18 13 7 3 2" xfId="3346"/>
    <cellStyle name="20% - Accent1 18 13 7 4" xfId="3347"/>
    <cellStyle name="20% - Accent1 18 13 7 4 2" xfId="3348"/>
    <cellStyle name="20% - Accent1 18 13 7 5" xfId="3349"/>
    <cellStyle name="20% - Accent1 18 13 7 5 2" xfId="3350"/>
    <cellStyle name="20% - Accent1 18 13 7 6" xfId="3351"/>
    <cellStyle name="20% - Accent1 18 13 8" xfId="3352"/>
    <cellStyle name="20% - Accent1 18 13 8 2" xfId="3353"/>
    <cellStyle name="20% - Accent1 18 13 8 2 2" xfId="3354"/>
    <cellStyle name="20% - Accent1 18 13 8 3" xfId="3355"/>
    <cellStyle name="20% - Accent1 18 13 8 3 2" xfId="3356"/>
    <cellStyle name="20% - Accent1 18 13 8 4" xfId="3357"/>
    <cellStyle name="20% - Accent1 18 13 8 4 2" xfId="3358"/>
    <cellStyle name="20% - Accent1 18 13 8 5" xfId="3359"/>
    <cellStyle name="20% - Accent1 18 13 8 5 2" xfId="3360"/>
    <cellStyle name="20% - Accent1 18 13 8 6" xfId="3361"/>
    <cellStyle name="20% - Accent1 18 13 9" xfId="3362"/>
    <cellStyle name="20% - Accent1 18 13 9 2" xfId="3363"/>
    <cellStyle name="20% - Accent1 18 13 9 2 2" xfId="3364"/>
    <cellStyle name="20% - Accent1 18 13 9 3" xfId="3365"/>
    <cellStyle name="20% - Accent1 18 13 9 3 2" xfId="3366"/>
    <cellStyle name="20% - Accent1 18 13 9 4" xfId="3367"/>
    <cellStyle name="20% - Accent1 18 13 9 4 2" xfId="3368"/>
    <cellStyle name="20% - Accent1 18 13 9 5" xfId="3369"/>
    <cellStyle name="20% - Accent1 18 13 9 5 2" xfId="3370"/>
    <cellStyle name="20% - Accent1 18 13 9 6" xfId="3371"/>
    <cellStyle name="20% - Accent1 18 14" xfId="3372"/>
    <cellStyle name="20% - Accent1 18 14 10" xfId="3373"/>
    <cellStyle name="20% - Accent1 18 14 10 2" xfId="3374"/>
    <cellStyle name="20% - Accent1 18 14 10 2 2" xfId="3375"/>
    <cellStyle name="20% - Accent1 18 14 10 3" xfId="3376"/>
    <cellStyle name="20% - Accent1 18 14 10 3 2" xfId="3377"/>
    <cellStyle name="20% - Accent1 18 14 10 4" xfId="3378"/>
    <cellStyle name="20% - Accent1 18 14 10 4 2" xfId="3379"/>
    <cellStyle name="20% - Accent1 18 14 10 5" xfId="3380"/>
    <cellStyle name="20% - Accent1 18 14 10 5 2" xfId="3381"/>
    <cellStyle name="20% - Accent1 18 14 10 6" xfId="3382"/>
    <cellStyle name="20% - Accent1 18 14 11" xfId="3383"/>
    <cellStyle name="20% - Accent1 18 14 11 2" xfId="3384"/>
    <cellStyle name="20% - Accent1 18 14 11 2 2" xfId="3385"/>
    <cellStyle name="20% - Accent1 18 14 11 3" xfId="3386"/>
    <cellStyle name="20% - Accent1 18 14 11 3 2" xfId="3387"/>
    <cellStyle name="20% - Accent1 18 14 11 4" xfId="3388"/>
    <cellStyle name="20% - Accent1 18 14 11 4 2" xfId="3389"/>
    <cellStyle name="20% - Accent1 18 14 11 5" xfId="3390"/>
    <cellStyle name="20% - Accent1 18 14 11 5 2" xfId="3391"/>
    <cellStyle name="20% - Accent1 18 14 11 6" xfId="3392"/>
    <cellStyle name="20% - Accent1 18 14 12" xfId="3393"/>
    <cellStyle name="20% - Accent1 18 14 12 2" xfId="3394"/>
    <cellStyle name="20% - Accent1 18 14 13" xfId="3395"/>
    <cellStyle name="20% - Accent1 18 14 13 2" xfId="3396"/>
    <cellStyle name="20% - Accent1 18 14 14" xfId="3397"/>
    <cellStyle name="20% - Accent1 18 14 14 2" xfId="3398"/>
    <cellStyle name="20% - Accent1 18 14 15" xfId="3399"/>
    <cellStyle name="20% - Accent1 18 14 15 2" xfId="3400"/>
    <cellStyle name="20% - Accent1 18 14 16" xfId="3401"/>
    <cellStyle name="20% - Accent1 18 14 16 2" xfId="3402"/>
    <cellStyle name="20% - Accent1 18 14 17" xfId="3403"/>
    <cellStyle name="20% - Accent1 18 14 17 2" xfId="3404"/>
    <cellStyle name="20% - Accent1 18 14 18" xfId="3405"/>
    <cellStyle name="20% - Accent1 18 14 18 2" xfId="3406"/>
    <cellStyle name="20% - Accent1 18 14 19" xfId="3407"/>
    <cellStyle name="20% - Accent1 18 14 2" xfId="3408"/>
    <cellStyle name="20% - Accent1 18 14 2 2" xfId="3409"/>
    <cellStyle name="20% - Accent1 18 14 2 2 2" xfId="3410"/>
    <cellStyle name="20% - Accent1 18 14 2 3" xfId="3411"/>
    <cellStyle name="20% - Accent1 18 14 2 3 2" xfId="3412"/>
    <cellStyle name="20% - Accent1 18 14 2 4" xfId="3413"/>
    <cellStyle name="20% - Accent1 18 14 2 4 2" xfId="3414"/>
    <cellStyle name="20% - Accent1 18 14 2 5" xfId="3415"/>
    <cellStyle name="20% - Accent1 18 14 2 5 2" xfId="3416"/>
    <cellStyle name="20% - Accent1 18 14 2 6" xfId="3417"/>
    <cellStyle name="20% - Accent1 18 14 20" xfId="3418"/>
    <cellStyle name="20% - Accent1 18 14 21" xfId="3419"/>
    <cellStyle name="20% - Accent1 18 14 22" xfId="3420"/>
    <cellStyle name="20% - Accent1 18 14 23" xfId="3421"/>
    <cellStyle name="20% - Accent1 18 14 3" xfId="3422"/>
    <cellStyle name="20% - Accent1 18 14 3 2" xfId="3423"/>
    <cellStyle name="20% - Accent1 18 14 3 2 2" xfId="3424"/>
    <cellStyle name="20% - Accent1 18 14 3 3" xfId="3425"/>
    <cellStyle name="20% - Accent1 18 14 3 3 2" xfId="3426"/>
    <cellStyle name="20% - Accent1 18 14 3 4" xfId="3427"/>
    <cellStyle name="20% - Accent1 18 14 3 4 2" xfId="3428"/>
    <cellStyle name="20% - Accent1 18 14 3 5" xfId="3429"/>
    <cellStyle name="20% - Accent1 18 14 3 5 2" xfId="3430"/>
    <cellStyle name="20% - Accent1 18 14 3 6" xfId="3431"/>
    <cellStyle name="20% - Accent1 18 14 4" xfId="3432"/>
    <cellStyle name="20% - Accent1 18 14 4 2" xfId="3433"/>
    <cellStyle name="20% - Accent1 18 14 4 2 2" xfId="3434"/>
    <cellStyle name="20% - Accent1 18 14 4 3" xfId="3435"/>
    <cellStyle name="20% - Accent1 18 14 4 3 2" xfId="3436"/>
    <cellStyle name="20% - Accent1 18 14 4 4" xfId="3437"/>
    <cellStyle name="20% - Accent1 18 14 4 4 2" xfId="3438"/>
    <cellStyle name="20% - Accent1 18 14 4 5" xfId="3439"/>
    <cellStyle name="20% - Accent1 18 14 4 5 2" xfId="3440"/>
    <cellStyle name="20% - Accent1 18 14 4 6" xfId="3441"/>
    <cellStyle name="20% - Accent1 18 14 5" xfId="3442"/>
    <cellStyle name="20% - Accent1 18 14 5 2" xfId="3443"/>
    <cellStyle name="20% - Accent1 18 14 5 2 2" xfId="3444"/>
    <cellStyle name="20% - Accent1 18 14 5 3" xfId="3445"/>
    <cellStyle name="20% - Accent1 18 14 5 3 2" xfId="3446"/>
    <cellStyle name="20% - Accent1 18 14 5 4" xfId="3447"/>
    <cellStyle name="20% - Accent1 18 14 5 4 2" xfId="3448"/>
    <cellStyle name="20% - Accent1 18 14 5 5" xfId="3449"/>
    <cellStyle name="20% - Accent1 18 14 5 5 2" xfId="3450"/>
    <cellStyle name="20% - Accent1 18 14 5 6" xfId="3451"/>
    <cellStyle name="20% - Accent1 18 14 6" xfId="3452"/>
    <cellStyle name="20% - Accent1 18 14 6 2" xfId="3453"/>
    <cellStyle name="20% - Accent1 18 14 6 2 2" xfId="3454"/>
    <cellStyle name="20% - Accent1 18 14 6 3" xfId="3455"/>
    <cellStyle name="20% - Accent1 18 14 6 3 2" xfId="3456"/>
    <cellStyle name="20% - Accent1 18 14 6 4" xfId="3457"/>
    <cellStyle name="20% - Accent1 18 14 6 4 2" xfId="3458"/>
    <cellStyle name="20% - Accent1 18 14 6 5" xfId="3459"/>
    <cellStyle name="20% - Accent1 18 14 6 5 2" xfId="3460"/>
    <cellStyle name="20% - Accent1 18 14 6 6" xfId="3461"/>
    <cellStyle name="20% - Accent1 18 14 7" xfId="3462"/>
    <cellStyle name="20% - Accent1 18 14 7 2" xfId="3463"/>
    <cellStyle name="20% - Accent1 18 14 7 2 2" xfId="3464"/>
    <cellStyle name="20% - Accent1 18 14 7 3" xfId="3465"/>
    <cellStyle name="20% - Accent1 18 14 7 3 2" xfId="3466"/>
    <cellStyle name="20% - Accent1 18 14 7 4" xfId="3467"/>
    <cellStyle name="20% - Accent1 18 14 7 4 2" xfId="3468"/>
    <cellStyle name="20% - Accent1 18 14 7 5" xfId="3469"/>
    <cellStyle name="20% - Accent1 18 14 7 5 2" xfId="3470"/>
    <cellStyle name="20% - Accent1 18 14 7 6" xfId="3471"/>
    <cellStyle name="20% - Accent1 18 14 8" xfId="3472"/>
    <cellStyle name="20% - Accent1 18 14 8 2" xfId="3473"/>
    <cellStyle name="20% - Accent1 18 14 8 2 2" xfId="3474"/>
    <cellStyle name="20% - Accent1 18 14 8 3" xfId="3475"/>
    <cellStyle name="20% - Accent1 18 14 8 3 2" xfId="3476"/>
    <cellStyle name="20% - Accent1 18 14 8 4" xfId="3477"/>
    <cellStyle name="20% - Accent1 18 14 8 4 2" xfId="3478"/>
    <cellStyle name="20% - Accent1 18 14 8 5" xfId="3479"/>
    <cellStyle name="20% - Accent1 18 14 8 5 2" xfId="3480"/>
    <cellStyle name="20% - Accent1 18 14 8 6" xfId="3481"/>
    <cellStyle name="20% - Accent1 18 14 9" xfId="3482"/>
    <cellStyle name="20% - Accent1 18 14 9 2" xfId="3483"/>
    <cellStyle name="20% - Accent1 18 14 9 2 2" xfId="3484"/>
    <cellStyle name="20% - Accent1 18 14 9 3" xfId="3485"/>
    <cellStyle name="20% - Accent1 18 14 9 3 2" xfId="3486"/>
    <cellStyle name="20% - Accent1 18 14 9 4" xfId="3487"/>
    <cellStyle name="20% - Accent1 18 14 9 4 2" xfId="3488"/>
    <cellStyle name="20% - Accent1 18 14 9 5" xfId="3489"/>
    <cellStyle name="20% - Accent1 18 14 9 5 2" xfId="3490"/>
    <cellStyle name="20% - Accent1 18 14 9 6" xfId="3491"/>
    <cellStyle name="20% - Accent1 18 15" xfId="3492"/>
    <cellStyle name="20% - Accent1 18 15 10" xfId="3493"/>
    <cellStyle name="20% - Accent1 18 15 10 2" xfId="3494"/>
    <cellStyle name="20% - Accent1 18 15 10 2 2" xfId="3495"/>
    <cellStyle name="20% - Accent1 18 15 10 3" xfId="3496"/>
    <cellStyle name="20% - Accent1 18 15 10 3 2" xfId="3497"/>
    <cellStyle name="20% - Accent1 18 15 10 4" xfId="3498"/>
    <cellStyle name="20% - Accent1 18 15 10 4 2" xfId="3499"/>
    <cellStyle name="20% - Accent1 18 15 10 5" xfId="3500"/>
    <cellStyle name="20% - Accent1 18 15 10 5 2" xfId="3501"/>
    <cellStyle name="20% - Accent1 18 15 10 6" xfId="3502"/>
    <cellStyle name="20% - Accent1 18 15 11" xfId="3503"/>
    <cellStyle name="20% - Accent1 18 15 11 2" xfId="3504"/>
    <cellStyle name="20% - Accent1 18 15 11 2 2" xfId="3505"/>
    <cellStyle name="20% - Accent1 18 15 11 3" xfId="3506"/>
    <cellStyle name="20% - Accent1 18 15 11 3 2" xfId="3507"/>
    <cellStyle name="20% - Accent1 18 15 11 4" xfId="3508"/>
    <cellStyle name="20% - Accent1 18 15 11 4 2" xfId="3509"/>
    <cellStyle name="20% - Accent1 18 15 11 5" xfId="3510"/>
    <cellStyle name="20% - Accent1 18 15 11 5 2" xfId="3511"/>
    <cellStyle name="20% - Accent1 18 15 11 6" xfId="3512"/>
    <cellStyle name="20% - Accent1 18 15 12" xfId="3513"/>
    <cellStyle name="20% - Accent1 18 15 12 2" xfId="3514"/>
    <cellStyle name="20% - Accent1 18 15 13" xfId="3515"/>
    <cellStyle name="20% - Accent1 18 15 13 2" xfId="3516"/>
    <cellStyle name="20% - Accent1 18 15 14" xfId="3517"/>
    <cellStyle name="20% - Accent1 18 15 14 2" xfId="3518"/>
    <cellStyle name="20% - Accent1 18 15 15" xfId="3519"/>
    <cellStyle name="20% - Accent1 18 15 15 2" xfId="3520"/>
    <cellStyle name="20% - Accent1 18 15 16" xfId="3521"/>
    <cellStyle name="20% - Accent1 18 15 16 2" xfId="3522"/>
    <cellStyle name="20% - Accent1 18 15 17" xfId="3523"/>
    <cellStyle name="20% - Accent1 18 15 17 2" xfId="3524"/>
    <cellStyle name="20% - Accent1 18 15 18" xfId="3525"/>
    <cellStyle name="20% - Accent1 18 15 18 2" xfId="3526"/>
    <cellStyle name="20% - Accent1 18 15 19" xfId="3527"/>
    <cellStyle name="20% - Accent1 18 15 2" xfId="3528"/>
    <cellStyle name="20% - Accent1 18 15 2 2" xfId="3529"/>
    <cellStyle name="20% - Accent1 18 15 2 2 2" xfId="3530"/>
    <cellStyle name="20% - Accent1 18 15 2 3" xfId="3531"/>
    <cellStyle name="20% - Accent1 18 15 2 3 2" xfId="3532"/>
    <cellStyle name="20% - Accent1 18 15 2 4" xfId="3533"/>
    <cellStyle name="20% - Accent1 18 15 2 4 2" xfId="3534"/>
    <cellStyle name="20% - Accent1 18 15 2 5" xfId="3535"/>
    <cellStyle name="20% - Accent1 18 15 2 5 2" xfId="3536"/>
    <cellStyle name="20% - Accent1 18 15 2 6" xfId="3537"/>
    <cellStyle name="20% - Accent1 18 15 20" xfId="3538"/>
    <cellStyle name="20% - Accent1 18 15 21" xfId="3539"/>
    <cellStyle name="20% - Accent1 18 15 22" xfId="3540"/>
    <cellStyle name="20% - Accent1 18 15 23" xfId="3541"/>
    <cellStyle name="20% - Accent1 18 15 3" xfId="3542"/>
    <cellStyle name="20% - Accent1 18 15 3 2" xfId="3543"/>
    <cellStyle name="20% - Accent1 18 15 3 2 2" xfId="3544"/>
    <cellStyle name="20% - Accent1 18 15 3 3" xfId="3545"/>
    <cellStyle name="20% - Accent1 18 15 3 3 2" xfId="3546"/>
    <cellStyle name="20% - Accent1 18 15 3 4" xfId="3547"/>
    <cellStyle name="20% - Accent1 18 15 3 4 2" xfId="3548"/>
    <cellStyle name="20% - Accent1 18 15 3 5" xfId="3549"/>
    <cellStyle name="20% - Accent1 18 15 3 5 2" xfId="3550"/>
    <cellStyle name="20% - Accent1 18 15 3 6" xfId="3551"/>
    <cellStyle name="20% - Accent1 18 15 4" xfId="3552"/>
    <cellStyle name="20% - Accent1 18 15 4 2" xfId="3553"/>
    <cellStyle name="20% - Accent1 18 15 4 2 2" xfId="3554"/>
    <cellStyle name="20% - Accent1 18 15 4 3" xfId="3555"/>
    <cellStyle name="20% - Accent1 18 15 4 3 2" xfId="3556"/>
    <cellStyle name="20% - Accent1 18 15 4 4" xfId="3557"/>
    <cellStyle name="20% - Accent1 18 15 4 4 2" xfId="3558"/>
    <cellStyle name="20% - Accent1 18 15 4 5" xfId="3559"/>
    <cellStyle name="20% - Accent1 18 15 4 5 2" xfId="3560"/>
    <cellStyle name="20% - Accent1 18 15 4 6" xfId="3561"/>
    <cellStyle name="20% - Accent1 18 15 5" xfId="3562"/>
    <cellStyle name="20% - Accent1 18 15 5 2" xfId="3563"/>
    <cellStyle name="20% - Accent1 18 15 5 2 2" xfId="3564"/>
    <cellStyle name="20% - Accent1 18 15 5 3" xfId="3565"/>
    <cellStyle name="20% - Accent1 18 15 5 3 2" xfId="3566"/>
    <cellStyle name="20% - Accent1 18 15 5 4" xfId="3567"/>
    <cellStyle name="20% - Accent1 18 15 5 4 2" xfId="3568"/>
    <cellStyle name="20% - Accent1 18 15 5 5" xfId="3569"/>
    <cellStyle name="20% - Accent1 18 15 5 5 2" xfId="3570"/>
    <cellStyle name="20% - Accent1 18 15 5 6" xfId="3571"/>
    <cellStyle name="20% - Accent1 18 15 6" xfId="3572"/>
    <cellStyle name="20% - Accent1 18 15 6 2" xfId="3573"/>
    <cellStyle name="20% - Accent1 18 15 6 2 2" xfId="3574"/>
    <cellStyle name="20% - Accent1 18 15 6 3" xfId="3575"/>
    <cellStyle name="20% - Accent1 18 15 6 3 2" xfId="3576"/>
    <cellStyle name="20% - Accent1 18 15 6 4" xfId="3577"/>
    <cellStyle name="20% - Accent1 18 15 6 4 2" xfId="3578"/>
    <cellStyle name="20% - Accent1 18 15 6 5" xfId="3579"/>
    <cellStyle name="20% - Accent1 18 15 6 5 2" xfId="3580"/>
    <cellStyle name="20% - Accent1 18 15 6 6" xfId="3581"/>
    <cellStyle name="20% - Accent1 18 15 7" xfId="3582"/>
    <cellStyle name="20% - Accent1 18 15 7 2" xfId="3583"/>
    <cellStyle name="20% - Accent1 18 15 7 2 2" xfId="3584"/>
    <cellStyle name="20% - Accent1 18 15 7 3" xfId="3585"/>
    <cellStyle name="20% - Accent1 18 15 7 3 2" xfId="3586"/>
    <cellStyle name="20% - Accent1 18 15 7 4" xfId="3587"/>
    <cellStyle name="20% - Accent1 18 15 7 4 2" xfId="3588"/>
    <cellStyle name="20% - Accent1 18 15 7 5" xfId="3589"/>
    <cellStyle name="20% - Accent1 18 15 7 5 2" xfId="3590"/>
    <cellStyle name="20% - Accent1 18 15 7 6" xfId="3591"/>
    <cellStyle name="20% - Accent1 18 15 8" xfId="3592"/>
    <cellStyle name="20% - Accent1 18 15 8 2" xfId="3593"/>
    <cellStyle name="20% - Accent1 18 15 8 2 2" xfId="3594"/>
    <cellStyle name="20% - Accent1 18 15 8 3" xfId="3595"/>
    <cellStyle name="20% - Accent1 18 15 8 3 2" xfId="3596"/>
    <cellStyle name="20% - Accent1 18 15 8 4" xfId="3597"/>
    <cellStyle name="20% - Accent1 18 15 8 4 2" xfId="3598"/>
    <cellStyle name="20% - Accent1 18 15 8 5" xfId="3599"/>
    <cellStyle name="20% - Accent1 18 15 8 5 2" xfId="3600"/>
    <cellStyle name="20% - Accent1 18 15 8 6" xfId="3601"/>
    <cellStyle name="20% - Accent1 18 15 9" xfId="3602"/>
    <cellStyle name="20% - Accent1 18 15 9 2" xfId="3603"/>
    <cellStyle name="20% - Accent1 18 15 9 2 2" xfId="3604"/>
    <cellStyle name="20% - Accent1 18 15 9 3" xfId="3605"/>
    <cellStyle name="20% - Accent1 18 15 9 3 2" xfId="3606"/>
    <cellStyle name="20% - Accent1 18 15 9 4" xfId="3607"/>
    <cellStyle name="20% - Accent1 18 15 9 4 2" xfId="3608"/>
    <cellStyle name="20% - Accent1 18 15 9 5" xfId="3609"/>
    <cellStyle name="20% - Accent1 18 15 9 5 2" xfId="3610"/>
    <cellStyle name="20% - Accent1 18 15 9 6" xfId="3611"/>
    <cellStyle name="20% - Accent1 18 16" xfId="3612"/>
    <cellStyle name="20% - Accent1 18 16 10" xfId="3613"/>
    <cellStyle name="20% - Accent1 18 16 10 2" xfId="3614"/>
    <cellStyle name="20% - Accent1 18 16 10 2 2" xfId="3615"/>
    <cellStyle name="20% - Accent1 18 16 10 3" xfId="3616"/>
    <cellStyle name="20% - Accent1 18 16 10 3 2" xfId="3617"/>
    <cellStyle name="20% - Accent1 18 16 10 4" xfId="3618"/>
    <cellStyle name="20% - Accent1 18 16 10 4 2" xfId="3619"/>
    <cellStyle name="20% - Accent1 18 16 10 5" xfId="3620"/>
    <cellStyle name="20% - Accent1 18 16 10 5 2" xfId="3621"/>
    <cellStyle name="20% - Accent1 18 16 10 6" xfId="3622"/>
    <cellStyle name="20% - Accent1 18 16 11" xfId="3623"/>
    <cellStyle name="20% - Accent1 18 16 11 2" xfId="3624"/>
    <cellStyle name="20% - Accent1 18 16 11 2 2" xfId="3625"/>
    <cellStyle name="20% - Accent1 18 16 11 3" xfId="3626"/>
    <cellStyle name="20% - Accent1 18 16 11 3 2" xfId="3627"/>
    <cellStyle name="20% - Accent1 18 16 11 4" xfId="3628"/>
    <cellStyle name="20% - Accent1 18 16 11 4 2" xfId="3629"/>
    <cellStyle name="20% - Accent1 18 16 11 5" xfId="3630"/>
    <cellStyle name="20% - Accent1 18 16 11 5 2" xfId="3631"/>
    <cellStyle name="20% - Accent1 18 16 11 6" xfId="3632"/>
    <cellStyle name="20% - Accent1 18 16 12" xfId="3633"/>
    <cellStyle name="20% - Accent1 18 16 12 2" xfId="3634"/>
    <cellStyle name="20% - Accent1 18 16 13" xfId="3635"/>
    <cellStyle name="20% - Accent1 18 16 13 2" xfId="3636"/>
    <cellStyle name="20% - Accent1 18 16 14" xfId="3637"/>
    <cellStyle name="20% - Accent1 18 16 14 2" xfId="3638"/>
    <cellStyle name="20% - Accent1 18 16 15" xfId="3639"/>
    <cellStyle name="20% - Accent1 18 16 15 2" xfId="3640"/>
    <cellStyle name="20% - Accent1 18 16 16" xfId="3641"/>
    <cellStyle name="20% - Accent1 18 16 16 2" xfId="3642"/>
    <cellStyle name="20% - Accent1 18 16 17" xfId="3643"/>
    <cellStyle name="20% - Accent1 18 16 17 2" xfId="3644"/>
    <cellStyle name="20% - Accent1 18 16 18" xfId="3645"/>
    <cellStyle name="20% - Accent1 18 16 18 2" xfId="3646"/>
    <cellStyle name="20% - Accent1 18 16 19" xfId="3647"/>
    <cellStyle name="20% - Accent1 18 16 2" xfId="3648"/>
    <cellStyle name="20% - Accent1 18 16 2 2" xfId="3649"/>
    <cellStyle name="20% - Accent1 18 16 2 2 2" xfId="3650"/>
    <cellStyle name="20% - Accent1 18 16 2 3" xfId="3651"/>
    <cellStyle name="20% - Accent1 18 16 2 3 2" xfId="3652"/>
    <cellStyle name="20% - Accent1 18 16 2 4" xfId="3653"/>
    <cellStyle name="20% - Accent1 18 16 2 4 2" xfId="3654"/>
    <cellStyle name="20% - Accent1 18 16 2 5" xfId="3655"/>
    <cellStyle name="20% - Accent1 18 16 2 5 2" xfId="3656"/>
    <cellStyle name="20% - Accent1 18 16 2 6" xfId="3657"/>
    <cellStyle name="20% - Accent1 18 16 20" xfId="3658"/>
    <cellStyle name="20% - Accent1 18 16 21" xfId="3659"/>
    <cellStyle name="20% - Accent1 18 16 22" xfId="3660"/>
    <cellStyle name="20% - Accent1 18 16 23" xfId="3661"/>
    <cellStyle name="20% - Accent1 18 16 3" xfId="3662"/>
    <cellStyle name="20% - Accent1 18 16 3 2" xfId="3663"/>
    <cellStyle name="20% - Accent1 18 16 3 2 2" xfId="3664"/>
    <cellStyle name="20% - Accent1 18 16 3 3" xfId="3665"/>
    <cellStyle name="20% - Accent1 18 16 3 3 2" xfId="3666"/>
    <cellStyle name="20% - Accent1 18 16 3 4" xfId="3667"/>
    <cellStyle name="20% - Accent1 18 16 3 4 2" xfId="3668"/>
    <cellStyle name="20% - Accent1 18 16 3 5" xfId="3669"/>
    <cellStyle name="20% - Accent1 18 16 3 5 2" xfId="3670"/>
    <cellStyle name="20% - Accent1 18 16 3 6" xfId="3671"/>
    <cellStyle name="20% - Accent1 18 16 4" xfId="3672"/>
    <cellStyle name="20% - Accent1 18 16 4 2" xfId="3673"/>
    <cellStyle name="20% - Accent1 18 16 4 2 2" xfId="3674"/>
    <cellStyle name="20% - Accent1 18 16 4 3" xfId="3675"/>
    <cellStyle name="20% - Accent1 18 16 4 3 2" xfId="3676"/>
    <cellStyle name="20% - Accent1 18 16 4 4" xfId="3677"/>
    <cellStyle name="20% - Accent1 18 16 4 4 2" xfId="3678"/>
    <cellStyle name="20% - Accent1 18 16 4 5" xfId="3679"/>
    <cellStyle name="20% - Accent1 18 16 4 5 2" xfId="3680"/>
    <cellStyle name="20% - Accent1 18 16 4 6" xfId="3681"/>
    <cellStyle name="20% - Accent1 18 16 5" xfId="3682"/>
    <cellStyle name="20% - Accent1 18 16 5 2" xfId="3683"/>
    <cellStyle name="20% - Accent1 18 16 5 2 2" xfId="3684"/>
    <cellStyle name="20% - Accent1 18 16 5 3" xfId="3685"/>
    <cellStyle name="20% - Accent1 18 16 5 3 2" xfId="3686"/>
    <cellStyle name="20% - Accent1 18 16 5 4" xfId="3687"/>
    <cellStyle name="20% - Accent1 18 16 5 4 2" xfId="3688"/>
    <cellStyle name="20% - Accent1 18 16 5 5" xfId="3689"/>
    <cellStyle name="20% - Accent1 18 16 5 5 2" xfId="3690"/>
    <cellStyle name="20% - Accent1 18 16 5 6" xfId="3691"/>
    <cellStyle name="20% - Accent1 18 16 6" xfId="3692"/>
    <cellStyle name="20% - Accent1 18 16 6 2" xfId="3693"/>
    <cellStyle name="20% - Accent1 18 16 6 2 2" xfId="3694"/>
    <cellStyle name="20% - Accent1 18 16 6 3" xfId="3695"/>
    <cellStyle name="20% - Accent1 18 16 6 3 2" xfId="3696"/>
    <cellStyle name="20% - Accent1 18 16 6 4" xfId="3697"/>
    <cellStyle name="20% - Accent1 18 16 6 4 2" xfId="3698"/>
    <cellStyle name="20% - Accent1 18 16 6 5" xfId="3699"/>
    <cellStyle name="20% - Accent1 18 16 6 5 2" xfId="3700"/>
    <cellStyle name="20% - Accent1 18 16 6 6" xfId="3701"/>
    <cellStyle name="20% - Accent1 18 16 7" xfId="3702"/>
    <cellStyle name="20% - Accent1 18 16 7 2" xfId="3703"/>
    <cellStyle name="20% - Accent1 18 16 7 2 2" xfId="3704"/>
    <cellStyle name="20% - Accent1 18 16 7 3" xfId="3705"/>
    <cellStyle name="20% - Accent1 18 16 7 3 2" xfId="3706"/>
    <cellStyle name="20% - Accent1 18 16 7 4" xfId="3707"/>
    <cellStyle name="20% - Accent1 18 16 7 4 2" xfId="3708"/>
    <cellStyle name="20% - Accent1 18 16 7 5" xfId="3709"/>
    <cellStyle name="20% - Accent1 18 16 7 5 2" xfId="3710"/>
    <cellStyle name="20% - Accent1 18 16 7 6" xfId="3711"/>
    <cellStyle name="20% - Accent1 18 16 8" xfId="3712"/>
    <cellStyle name="20% - Accent1 18 16 8 2" xfId="3713"/>
    <cellStyle name="20% - Accent1 18 16 8 2 2" xfId="3714"/>
    <cellStyle name="20% - Accent1 18 16 8 3" xfId="3715"/>
    <cellStyle name="20% - Accent1 18 16 8 3 2" xfId="3716"/>
    <cellStyle name="20% - Accent1 18 16 8 4" xfId="3717"/>
    <cellStyle name="20% - Accent1 18 16 8 4 2" xfId="3718"/>
    <cellStyle name="20% - Accent1 18 16 8 5" xfId="3719"/>
    <cellStyle name="20% - Accent1 18 16 8 5 2" xfId="3720"/>
    <cellStyle name="20% - Accent1 18 16 8 6" xfId="3721"/>
    <cellStyle name="20% - Accent1 18 16 9" xfId="3722"/>
    <cellStyle name="20% - Accent1 18 16 9 2" xfId="3723"/>
    <cellStyle name="20% - Accent1 18 16 9 2 2" xfId="3724"/>
    <cellStyle name="20% - Accent1 18 16 9 3" xfId="3725"/>
    <cellStyle name="20% - Accent1 18 16 9 3 2" xfId="3726"/>
    <cellStyle name="20% - Accent1 18 16 9 4" xfId="3727"/>
    <cellStyle name="20% - Accent1 18 16 9 4 2" xfId="3728"/>
    <cellStyle name="20% - Accent1 18 16 9 5" xfId="3729"/>
    <cellStyle name="20% - Accent1 18 16 9 5 2" xfId="3730"/>
    <cellStyle name="20% - Accent1 18 16 9 6" xfId="3731"/>
    <cellStyle name="20% - Accent1 18 17" xfId="3732"/>
    <cellStyle name="20% - Accent1 18 17 10" xfId="3733"/>
    <cellStyle name="20% - Accent1 18 17 10 2" xfId="3734"/>
    <cellStyle name="20% - Accent1 18 17 10 2 2" xfId="3735"/>
    <cellStyle name="20% - Accent1 18 17 10 3" xfId="3736"/>
    <cellStyle name="20% - Accent1 18 17 10 3 2" xfId="3737"/>
    <cellStyle name="20% - Accent1 18 17 10 4" xfId="3738"/>
    <cellStyle name="20% - Accent1 18 17 10 4 2" xfId="3739"/>
    <cellStyle name="20% - Accent1 18 17 10 5" xfId="3740"/>
    <cellStyle name="20% - Accent1 18 17 10 5 2" xfId="3741"/>
    <cellStyle name="20% - Accent1 18 17 10 6" xfId="3742"/>
    <cellStyle name="20% - Accent1 18 17 11" xfId="3743"/>
    <cellStyle name="20% - Accent1 18 17 11 2" xfId="3744"/>
    <cellStyle name="20% - Accent1 18 17 11 2 2" xfId="3745"/>
    <cellStyle name="20% - Accent1 18 17 11 3" xfId="3746"/>
    <cellStyle name="20% - Accent1 18 17 11 3 2" xfId="3747"/>
    <cellStyle name="20% - Accent1 18 17 11 4" xfId="3748"/>
    <cellStyle name="20% - Accent1 18 17 11 4 2" xfId="3749"/>
    <cellStyle name="20% - Accent1 18 17 11 5" xfId="3750"/>
    <cellStyle name="20% - Accent1 18 17 11 5 2" xfId="3751"/>
    <cellStyle name="20% - Accent1 18 17 11 6" xfId="3752"/>
    <cellStyle name="20% - Accent1 18 17 12" xfId="3753"/>
    <cellStyle name="20% - Accent1 18 17 12 2" xfId="3754"/>
    <cellStyle name="20% - Accent1 18 17 13" xfId="3755"/>
    <cellStyle name="20% - Accent1 18 17 13 2" xfId="3756"/>
    <cellStyle name="20% - Accent1 18 17 14" xfId="3757"/>
    <cellStyle name="20% - Accent1 18 17 14 2" xfId="3758"/>
    <cellStyle name="20% - Accent1 18 17 15" xfId="3759"/>
    <cellStyle name="20% - Accent1 18 17 15 2" xfId="3760"/>
    <cellStyle name="20% - Accent1 18 17 16" xfId="3761"/>
    <cellStyle name="20% - Accent1 18 17 16 2" xfId="3762"/>
    <cellStyle name="20% - Accent1 18 17 17" xfId="3763"/>
    <cellStyle name="20% - Accent1 18 17 17 2" xfId="3764"/>
    <cellStyle name="20% - Accent1 18 17 18" xfId="3765"/>
    <cellStyle name="20% - Accent1 18 17 18 2" xfId="3766"/>
    <cellStyle name="20% - Accent1 18 17 19" xfId="3767"/>
    <cellStyle name="20% - Accent1 18 17 2" xfId="3768"/>
    <cellStyle name="20% - Accent1 18 17 2 2" xfId="3769"/>
    <cellStyle name="20% - Accent1 18 17 2 2 2" xfId="3770"/>
    <cellStyle name="20% - Accent1 18 17 2 3" xfId="3771"/>
    <cellStyle name="20% - Accent1 18 17 2 3 2" xfId="3772"/>
    <cellStyle name="20% - Accent1 18 17 2 4" xfId="3773"/>
    <cellStyle name="20% - Accent1 18 17 2 4 2" xfId="3774"/>
    <cellStyle name="20% - Accent1 18 17 2 5" xfId="3775"/>
    <cellStyle name="20% - Accent1 18 17 2 5 2" xfId="3776"/>
    <cellStyle name="20% - Accent1 18 17 2 6" xfId="3777"/>
    <cellStyle name="20% - Accent1 18 17 20" xfId="3778"/>
    <cellStyle name="20% - Accent1 18 17 21" xfId="3779"/>
    <cellStyle name="20% - Accent1 18 17 22" xfId="3780"/>
    <cellStyle name="20% - Accent1 18 17 23" xfId="3781"/>
    <cellStyle name="20% - Accent1 18 17 3" xfId="3782"/>
    <cellStyle name="20% - Accent1 18 17 3 2" xfId="3783"/>
    <cellStyle name="20% - Accent1 18 17 3 2 2" xfId="3784"/>
    <cellStyle name="20% - Accent1 18 17 3 3" xfId="3785"/>
    <cellStyle name="20% - Accent1 18 17 3 3 2" xfId="3786"/>
    <cellStyle name="20% - Accent1 18 17 3 4" xfId="3787"/>
    <cellStyle name="20% - Accent1 18 17 3 4 2" xfId="3788"/>
    <cellStyle name="20% - Accent1 18 17 3 5" xfId="3789"/>
    <cellStyle name="20% - Accent1 18 17 3 5 2" xfId="3790"/>
    <cellStyle name="20% - Accent1 18 17 3 6" xfId="3791"/>
    <cellStyle name="20% - Accent1 18 17 4" xfId="3792"/>
    <cellStyle name="20% - Accent1 18 17 4 2" xfId="3793"/>
    <cellStyle name="20% - Accent1 18 17 4 2 2" xfId="3794"/>
    <cellStyle name="20% - Accent1 18 17 4 3" xfId="3795"/>
    <cellStyle name="20% - Accent1 18 17 4 3 2" xfId="3796"/>
    <cellStyle name="20% - Accent1 18 17 4 4" xfId="3797"/>
    <cellStyle name="20% - Accent1 18 17 4 4 2" xfId="3798"/>
    <cellStyle name="20% - Accent1 18 17 4 5" xfId="3799"/>
    <cellStyle name="20% - Accent1 18 17 4 5 2" xfId="3800"/>
    <cellStyle name="20% - Accent1 18 17 4 6" xfId="3801"/>
    <cellStyle name="20% - Accent1 18 17 5" xfId="3802"/>
    <cellStyle name="20% - Accent1 18 17 5 2" xfId="3803"/>
    <cellStyle name="20% - Accent1 18 17 5 2 2" xfId="3804"/>
    <cellStyle name="20% - Accent1 18 17 5 3" xfId="3805"/>
    <cellStyle name="20% - Accent1 18 17 5 3 2" xfId="3806"/>
    <cellStyle name="20% - Accent1 18 17 5 4" xfId="3807"/>
    <cellStyle name="20% - Accent1 18 17 5 4 2" xfId="3808"/>
    <cellStyle name="20% - Accent1 18 17 5 5" xfId="3809"/>
    <cellStyle name="20% - Accent1 18 17 5 5 2" xfId="3810"/>
    <cellStyle name="20% - Accent1 18 17 5 6" xfId="3811"/>
    <cellStyle name="20% - Accent1 18 17 6" xfId="3812"/>
    <cellStyle name="20% - Accent1 18 17 6 2" xfId="3813"/>
    <cellStyle name="20% - Accent1 18 17 6 2 2" xfId="3814"/>
    <cellStyle name="20% - Accent1 18 17 6 3" xfId="3815"/>
    <cellStyle name="20% - Accent1 18 17 6 3 2" xfId="3816"/>
    <cellStyle name="20% - Accent1 18 17 6 4" xfId="3817"/>
    <cellStyle name="20% - Accent1 18 17 6 4 2" xfId="3818"/>
    <cellStyle name="20% - Accent1 18 17 6 5" xfId="3819"/>
    <cellStyle name="20% - Accent1 18 17 6 5 2" xfId="3820"/>
    <cellStyle name="20% - Accent1 18 17 6 6" xfId="3821"/>
    <cellStyle name="20% - Accent1 18 17 7" xfId="3822"/>
    <cellStyle name="20% - Accent1 18 17 7 2" xfId="3823"/>
    <cellStyle name="20% - Accent1 18 17 7 2 2" xfId="3824"/>
    <cellStyle name="20% - Accent1 18 17 7 3" xfId="3825"/>
    <cellStyle name="20% - Accent1 18 17 7 3 2" xfId="3826"/>
    <cellStyle name="20% - Accent1 18 17 7 4" xfId="3827"/>
    <cellStyle name="20% - Accent1 18 17 7 4 2" xfId="3828"/>
    <cellStyle name="20% - Accent1 18 17 7 5" xfId="3829"/>
    <cellStyle name="20% - Accent1 18 17 7 5 2" xfId="3830"/>
    <cellStyle name="20% - Accent1 18 17 7 6" xfId="3831"/>
    <cellStyle name="20% - Accent1 18 17 8" xfId="3832"/>
    <cellStyle name="20% - Accent1 18 17 8 2" xfId="3833"/>
    <cellStyle name="20% - Accent1 18 17 8 2 2" xfId="3834"/>
    <cellStyle name="20% - Accent1 18 17 8 3" xfId="3835"/>
    <cellStyle name="20% - Accent1 18 17 8 3 2" xfId="3836"/>
    <cellStyle name="20% - Accent1 18 17 8 4" xfId="3837"/>
    <cellStyle name="20% - Accent1 18 17 8 4 2" xfId="3838"/>
    <cellStyle name="20% - Accent1 18 17 8 5" xfId="3839"/>
    <cellStyle name="20% - Accent1 18 17 8 5 2" xfId="3840"/>
    <cellStyle name="20% - Accent1 18 17 8 6" xfId="3841"/>
    <cellStyle name="20% - Accent1 18 17 9" xfId="3842"/>
    <cellStyle name="20% - Accent1 18 17 9 2" xfId="3843"/>
    <cellStyle name="20% - Accent1 18 17 9 2 2" xfId="3844"/>
    <cellStyle name="20% - Accent1 18 17 9 3" xfId="3845"/>
    <cellStyle name="20% - Accent1 18 17 9 3 2" xfId="3846"/>
    <cellStyle name="20% - Accent1 18 17 9 4" xfId="3847"/>
    <cellStyle name="20% - Accent1 18 17 9 4 2" xfId="3848"/>
    <cellStyle name="20% - Accent1 18 17 9 5" xfId="3849"/>
    <cellStyle name="20% - Accent1 18 17 9 5 2" xfId="3850"/>
    <cellStyle name="20% - Accent1 18 17 9 6" xfId="3851"/>
    <cellStyle name="20% - Accent1 18 18" xfId="3852"/>
    <cellStyle name="20% - Accent1 18 18 10" xfId="3853"/>
    <cellStyle name="20% - Accent1 18 18 10 2" xfId="3854"/>
    <cellStyle name="20% - Accent1 18 18 10 2 2" xfId="3855"/>
    <cellStyle name="20% - Accent1 18 18 10 3" xfId="3856"/>
    <cellStyle name="20% - Accent1 18 18 10 3 2" xfId="3857"/>
    <cellStyle name="20% - Accent1 18 18 10 4" xfId="3858"/>
    <cellStyle name="20% - Accent1 18 18 10 4 2" xfId="3859"/>
    <cellStyle name="20% - Accent1 18 18 10 5" xfId="3860"/>
    <cellStyle name="20% - Accent1 18 18 10 5 2" xfId="3861"/>
    <cellStyle name="20% - Accent1 18 18 10 6" xfId="3862"/>
    <cellStyle name="20% - Accent1 18 18 11" xfId="3863"/>
    <cellStyle name="20% - Accent1 18 18 11 2" xfId="3864"/>
    <cellStyle name="20% - Accent1 18 18 11 2 2" xfId="3865"/>
    <cellStyle name="20% - Accent1 18 18 11 3" xfId="3866"/>
    <cellStyle name="20% - Accent1 18 18 11 3 2" xfId="3867"/>
    <cellStyle name="20% - Accent1 18 18 11 4" xfId="3868"/>
    <cellStyle name="20% - Accent1 18 18 11 4 2" xfId="3869"/>
    <cellStyle name="20% - Accent1 18 18 11 5" xfId="3870"/>
    <cellStyle name="20% - Accent1 18 18 11 5 2" xfId="3871"/>
    <cellStyle name="20% - Accent1 18 18 11 6" xfId="3872"/>
    <cellStyle name="20% - Accent1 18 18 12" xfId="3873"/>
    <cellStyle name="20% - Accent1 18 18 12 2" xfId="3874"/>
    <cellStyle name="20% - Accent1 18 18 13" xfId="3875"/>
    <cellStyle name="20% - Accent1 18 18 13 2" xfId="3876"/>
    <cellStyle name="20% - Accent1 18 18 14" xfId="3877"/>
    <cellStyle name="20% - Accent1 18 18 14 2" xfId="3878"/>
    <cellStyle name="20% - Accent1 18 18 15" xfId="3879"/>
    <cellStyle name="20% - Accent1 18 18 15 2" xfId="3880"/>
    <cellStyle name="20% - Accent1 18 18 16" xfId="3881"/>
    <cellStyle name="20% - Accent1 18 18 16 2" xfId="3882"/>
    <cellStyle name="20% - Accent1 18 18 17" xfId="3883"/>
    <cellStyle name="20% - Accent1 18 18 17 2" xfId="3884"/>
    <cellStyle name="20% - Accent1 18 18 18" xfId="3885"/>
    <cellStyle name="20% - Accent1 18 18 18 2" xfId="3886"/>
    <cellStyle name="20% - Accent1 18 18 19" xfId="3887"/>
    <cellStyle name="20% - Accent1 18 18 2" xfId="3888"/>
    <cellStyle name="20% - Accent1 18 18 2 2" xfId="3889"/>
    <cellStyle name="20% - Accent1 18 18 2 2 2" xfId="3890"/>
    <cellStyle name="20% - Accent1 18 18 2 3" xfId="3891"/>
    <cellStyle name="20% - Accent1 18 18 2 3 2" xfId="3892"/>
    <cellStyle name="20% - Accent1 18 18 2 4" xfId="3893"/>
    <cellStyle name="20% - Accent1 18 18 2 4 2" xfId="3894"/>
    <cellStyle name="20% - Accent1 18 18 2 5" xfId="3895"/>
    <cellStyle name="20% - Accent1 18 18 2 5 2" xfId="3896"/>
    <cellStyle name="20% - Accent1 18 18 2 6" xfId="3897"/>
    <cellStyle name="20% - Accent1 18 18 20" xfId="3898"/>
    <cellStyle name="20% - Accent1 18 18 21" xfId="3899"/>
    <cellStyle name="20% - Accent1 18 18 22" xfId="3900"/>
    <cellStyle name="20% - Accent1 18 18 23" xfId="3901"/>
    <cellStyle name="20% - Accent1 18 18 3" xfId="3902"/>
    <cellStyle name="20% - Accent1 18 18 3 2" xfId="3903"/>
    <cellStyle name="20% - Accent1 18 18 3 2 2" xfId="3904"/>
    <cellStyle name="20% - Accent1 18 18 3 3" xfId="3905"/>
    <cellStyle name="20% - Accent1 18 18 3 3 2" xfId="3906"/>
    <cellStyle name="20% - Accent1 18 18 3 4" xfId="3907"/>
    <cellStyle name="20% - Accent1 18 18 3 4 2" xfId="3908"/>
    <cellStyle name="20% - Accent1 18 18 3 5" xfId="3909"/>
    <cellStyle name="20% - Accent1 18 18 3 5 2" xfId="3910"/>
    <cellStyle name="20% - Accent1 18 18 3 6" xfId="3911"/>
    <cellStyle name="20% - Accent1 18 18 4" xfId="3912"/>
    <cellStyle name="20% - Accent1 18 18 4 2" xfId="3913"/>
    <cellStyle name="20% - Accent1 18 18 4 2 2" xfId="3914"/>
    <cellStyle name="20% - Accent1 18 18 4 3" xfId="3915"/>
    <cellStyle name="20% - Accent1 18 18 4 3 2" xfId="3916"/>
    <cellStyle name="20% - Accent1 18 18 4 4" xfId="3917"/>
    <cellStyle name="20% - Accent1 18 18 4 4 2" xfId="3918"/>
    <cellStyle name="20% - Accent1 18 18 4 5" xfId="3919"/>
    <cellStyle name="20% - Accent1 18 18 4 5 2" xfId="3920"/>
    <cellStyle name="20% - Accent1 18 18 4 6" xfId="3921"/>
    <cellStyle name="20% - Accent1 18 18 5" xfId="3922"/>
    <cellStyle name="20% - Accent1 18 18 5 2" xfId="3923"/>
    <cellStyle name="20% - Accent1 18 18 5 2 2" xfId="3924"/>
    <cellStyle name="20% - Accent1 18 18 5 3" xfId="3925"/>
    <cellStyle name="20% - Accent1 18 18 5 3 2" xfId="3926"/>
    <cellStyle name="20% - Accent1 18 18 5 4" xfId="3927"/>
    <cellStyle name="20% - Accent1 18 18 5 4 2" xfId="3928"/>
    <cellStyle name="20% - Accent1 18 18 5 5" xfId="3929"/>
    <cellStyle name="20% - Accent1 18 18 5 5 2" xfId="3930"/>
    <cellStyle name="20% - Accent1 18 18 5 6" xfId="3931"/>
    <cellStyle name="20% - Accent1 18 18 6" xfId="3932"/>
    <cellStyle name="20% - Accent1 18 18 6 2" xfId="3933"/>
    <cellStyle name="20% - Accent1 18 18 6 2 2" xfId="3934"/>
    <cellStyle name="20% - Accent1 18 18 6 3" xfId="3935"/>
    <cellStyle name="20% - Accent1 18 18 6 3 2" xfId="3936"/>
    <cellStyle name="20% - Accent1 18 18 6 4" xfId="3937"/>
    <cellStyle name="20% - Accent1 18 18 6 4 2" xfId="3938"/>
    <cellStyle name="20% - Accent1 18 18 6 5" xfId="3939"/>
    <cellStyle name="20% - Accent1 18 18 6 5 2" xfId="3940"/>
    <cellStyle name="20% - Accent1 18 18 6 6" xfId="3941"/>
    <cellStyle name="20% - Accent1 18 18 7" xfId="3942"/>
    <cellStyle name="20% - Accent1 18 18 7 2" xfId="3943"/>
    <cellStyle name="20% - Accent1 18 18 7 2 2" xfId="3944"/>
    <cellStyle name="20% - Accent1 18 18 7 3" xfId="3945"/>
    <cellStyle name="20% - Accent1 18 18 7 3 2" xfId="3946"/>
    <cellStyle name="20% - Accent1 18 18 7 4" xfId="3947"/>
    <cellStyle name="20% - Accent1 18 18 7 4 2" xfId="3948"/>
    <cellStyle name="20% - Accent1 18 18 7 5" xfId="3949"/>
    <cellStyle name="20% - Accent1 18 18 7 5 2" xfId="3950"/>
    <cellStyle name="20% - Accent1 18 18 7 6" xfId="3951"/>
    <cellStyle name="20% - Accent1 18 18 8" xfId="3952"/>
    <cellStyle name="20% - Accent1 18 18 8 2" xfId="3953"/>
    <cellStyle name="20% - Accent1 18 18 8 2 2" xfId="3954"/>
    <cellStyle name="20% - Accent1 18 18 8 3" xfId="3955"/>
    <cellStyle name="20% - Accent1 18 18 8 3 2" xfId="3956"/>
    <cellStyle name="20% - Accent1 18 18 8 4" xfId="3957"/>
    <cellStyle name="20% - Accent1 18 18 8 4 2" xfId="3958"/>
    <cellStyle name="20% - Accent1 18 18 8 5" xfId="3959"/>
    <cellStyle name="20% - Accent1 18 18 8 5 2" xfId="3960"/>
    <cellStyle name="20% - Accent1 18 18 8 6" xfId="3961"/>
    <cellStyle name="20% - Accent1 18 18 9" xfId="3962"/>
    <cellStyle name="20% - Accent1 18 18 9 2" xfId="3963"/>
    <cellStyle name="20% - Accent1 18 18 9 2 2" xfId="3964"/>
    <cellStyle name="20% - Accent1 18 18 9 3" xfId="3965"/>
    <cellStyle name="20% - Accent1 18 18 9 3 2" xfId="3966"/>
    <cellStyle name="20% - Accent1 18 18 9 4" xfId="3967"/>
    <cellStyle name="20% - Accent1 18 18 9 4 2" xfId="3968"/>
    <cellStyle name="20% - Accent1 18 18 9 5" xfId="3969"/>
    <cellStyle name="20% - Accent1 18 18 9 5 2" xfId="3970"/>
    <cellStyle name="20% - Accent1 18 18 9 6" xfId="3971"/>
    <cellStyle name="20% - Accent1 18 19" xfId="3972"/>
    <cellStyle name="20% - Accent1 18 19 10" xfId="3973"/>
    <cellStyle name="20% - Accent1 18 19 10 2" xfId="3974"/>
    <cellStyle name="20% - Accent1 18 19 10 2 2" xfId="3975"/>
    <cellStyle name="20% - Accent1 18 19 10 3" xfId="3976"/>
    <cellStyle name="20% - Accent1 18 19 10 3 2" xfId="3977"/>
    <cellStyle name="20% - Accent1 18 19 10 4" xfId="3978"/>
    <cellStyle name="20% - Accent1 18 19 10 4 2" xfId="3979"/>
    <cellStyle name="20% - Accent1 18 19 10 5" xfId="3980"/>
    <cellStyle name="20% - Accent1 18 19 10 5 2" xfId="3981"/>
    <cellStyle name="20% - Accent1 18 19 10 6" xfId="3982"/>
    <cellStyle name="20% - Accent1 18 19 11" xfId="3983"/>
    <cellStyle name="20% - Accent1 18 19 11 2" xfId="3984"/>
    <cellStyle name="20% - Accent1 18 19 12" xfId="3985"/>
    <cellStyle name="20% - Accent1 18 19 12 2" xfId="3986"/>
    <cellStyle name="20% - Accent1 18 19 13" xfId="3987"/>
    <cellStyle name="20% - Accent1 18 19 13 2" xfId="3988"/>
    <cellStyle name="20% - Accent1 18 19 14" xfId="3989"/>
    <cellStyle name="20% - Accent1 18 19 14 2" xfId="3990"/>
    <cellStyle name="20% - Accent1 18 19 15" xfId="3991"/>
    <cellStyle name="20% - Accent1 18 19 15 2" xfId="3992"/>
    <cellStyle name="20% - Accent1 18 19 16" xfId="3993"/>
    <cellStyle name="20% - Accent1 18 19 16 2" xfId="3994"/>
    <cellStyle name="20% - Accent1 18 19 17" xfId="3995"/>
    <cellStyle name="20% - Accent1 18 19 17 2" xfId="3996"/>
    <cellStyle name="20% - Accent1 18 19 18" xfId="3997"/>
    <cellStyle name="20% - Accent1 18 19 19" xfId="3998"/>
    <cellStyle name="20% - Accent1 18 19 2" xfId="3999"/>
    <cellStyle name="20% - Accent1 18 19 2 2" xfId="4000"/>
    <cellStyle name="20% - Accent1 18 19 2 2 2" xfId="4001"/>
    <cellStyle name="20% - Accent1 18 19 2 3" xfId="4002"/>
    <cellStyle name="20% - Accent1 18 19 2 3 2" xfId="4003"/>
    <cellStyle name="20% - Accent1 18 19 2 4" xfId="4004"/>
    <cellStyle name="20% - Accent1 18 19 2 4 2" xfId="4005"/>
    <cellStyle name="20% - Accent1 18 19 2 5" xfId="4006"/>
    <cellStyle name="20% - Accent1 18 19 2 5 2" xfId="4007"/>
    <cellStyle name="20% - Accent1 18 19 2 6" xfId="4008"/>
    <cellStyle name="20% - Accent1 18 19 20" xfId="4009"/>
    <cellStyle name="20% - Accent1 18 19 21" xfId="4010"/>
    <cellStyle name="20% - Accent1 18 19 22" xfId="4011"/>
    <cellStyle name="20% - Accent1 18 19 3" xfId="4012"/>
    <cellStyle name="20% - Accent1 18 19 3 2" xfId="4013"/>
    <cellStyle name="20% - Accent1 18 19 3 2 2" xfId="4014"/>
    <cellStyle name="20% - Accent1 18 19 3 3" xfId="4015"/>
    <cellStyle name="20% - Accent1 18 19 3 3 2" xfId="4016"/>
    <cellStyle name="20% - Accent1 18 19 3 4" xfId="4017"/>
    <cellStyle name="20% - Accent1 18 19 3 4 2" xfId="4018"/>
    <cellStyle name="20% - Accent1 18 19 3 5" xfId="4019"/>
    <cellStyle name="20% - Accent1 18 19 3 5 2" xfId="4020"/>
    <cellStyle name="20% - Accent1 18 19 3 6" xfId="4021"/>
    <cellStyle name="20% - Accent1 18 19 4" xfId="4022"/>
    <cellStyle name="20% - Accent1 18 19 4 2" xfId="4023"/>
    <cellStyle name="20% - Accent1 18 19 4 2 2" xfId="4024"/>
    <cellStyle name="20% - Accent1 18 19 4 3" xfId="4025"/>
    <cellStyle name="20% - Accent1 18 19 4 3 2" xfId="4026"/>
    <cellStyle name="20% - Accent1 18 19 4 4" xfId="4027"/>
    <cellStyle name="20% - Accent1 18 19 4 4 2" xfId="4028"/>
    <cellStyle name="20% - Accent1 18 19 4 5" xfId="4029"/>
    <cellStyle name="20% - Accent1 18 19 4 5 2" xfId="4030"/>
    <cellStyle name="20% - Accent1 18 19 4 6" xfId="4031"/>
    <cellStyle name="20% - Accent1 18 19 5" xfId="4032"/>
    <cellStyle name="20% - Accent1 18 19 5 2" xfId="4033"/>
    <cellStyle name="20% - Accent1 18 19 5 2 2" xfId="4034"/>
    <cellStyle name="20% - Accent1 18 19 5 3" xfId="4035"/>
    <cellStyle name="20% - Accent1 18 19 5 3 2" xfId="4036"/>
    <cellStyle name="20% - Accent1 18 19 5 4" xfId="4037"/>
    <cellStyle name="20% - Accent1 18 19 5 4 2" xfId="4038"/>
    <cellStyle name="20% - Accent1 18 19 5 5" xfId="4039"/>
    <cellStyle name="20% - Accent1 18 19 5 5 2" xfId="4040"/>
    <cellStyle name="20% - Accent1 18 19 5 6" xfId="4041"/>
    <cellStyle name="20% - Accent1 18 19 6" xfId="4042"/>
    <cellStyle name="20% - Accent1 18 19 6 2" xfId="4043"/>
    <cellStyle name="20% - Accent1 18 19 6 2 2" xfId="4044"/>
    <cellStyle name="20% - Accent1 18 19 6 3" xfId="4045"/>
    <cellStyle name="20% - Accent1 18 19 6 3 2" xfId="4046"/>
    <cellStyle name="20% - Accent1 18 19 6 4" xfId="4047"/>
    <cellStyle name="20% - Accent1 18 19 6 4 2" xfId="4048"/>
    <cellStyle name="20% - Accent1 18 19 6 5" xfId="4049"/>
    <cellStyle name="20% - Accent1 18 19 6 5 2" xfId="4050"/>
    <cellStyle name="20% - Accent1 18 19 6 6" xfId="4051"/>
    <cellStyle name="20% - Accent1 18 19 7" xfId="4052"/>
    <cellStyle name="20% - Accent1 18 19 7 2" xfId="4053"/>
    <cellStyle name="20% - Accent1 18 19 7 2 2" xfId="4054"/>
    <cellStyle name="20% - Accent1 18 19 7 3" xfId="4055"/>
    <cellStyle name="20% - Accent1 18 19 7 3 2" xfId="4056"/>
    <cellStyle name="20% - Accent1 18 19 7 4" xfId="4057"/>
    <cellStyle name="20% - Accent1 18 19 7 4 2" xfId="4058"/>
    <cellStyle name="20% - Accent1 18 19 7 5" xfId="4059"/>
    <cellStyle name="20% - Accent1 18 19 7 5 2" xfId="4060"/>
    <cellStyle name="20% - Accent1 18 19 7 6" xfId="4061"/>
    <cellStyle name="20% - Accent1 18 19 8" xfId="4062"/>
    <cellStyle name="20% - Accent1 18 19 8 2" xfId="4063"/>
    <cellStyle name="20% - Accent1 18 19 8 2 2" xfId="4064"/>
    <cellStyle name="20% - Accent1 18 19 8 3" xfId="4065"/>
    <cellStyle name="20% - Accent1 18 19 8 3 2" xfId="4066"/>
    <cellStyle name="20% - Accent1 18 19 8 4" xfId="4067"/>
    <cellStyle name="20% - Accent1 18 19 8 4 2" xfId="4068"/>
    <cellStyle name="20% - Accent1 18 19 8 5" xfId="4069"/>
    <cellStyle name="20% - Accent1 18 19 8 5 2" xfId="4070"/>
    <cellStyle name="20% - Accent1 18 19 8 6" xfId="4071"/>
    <cellStyle name="20% - Accent1 18 19 9" xfId="4072"/>
    <cellStyle name="20% - Accent1 18 19 9 2" xfId="4073"/>
    <cellStyle name="20% - Accent1 18 19 9 2 2" xfId="4074"/>
    <cellStyle name="20% - Accent1 18 19 9 3" xfId="4075"/>
    <cellStyle name="20% - Accent1 18 19 9 3 2" xfId="4076"/>
    <cellStyle name="20% - Accent1 18 19 9 4" xfId="4077"/>
    <cellStyle name="20% - Accent1 18 19 9 4 2" xfId="4078"/>
    <cellStyle name="20% - Accent1 18 19 9 5" xfId="4079"/>
    <cellStyle name="20% - Accent1 18 19 9 5 2" xfId="4080"/>
    <cellStyle name="20% - Accent1 18 19 9 6" xfId="4081"/>
    <cellStyle name="20% - Accent1 18 2" xfId="4082"/>
    <cellStyle name="20% - Accent1 18 2 10" xfId="4083"/>
    <cellStyle name="20% - Accent1 18 2 10 2" xfId="4084"/>
    <cellStyle name="20% - Accent1 18 2 10 2 2" xfId="4085"/>
    <cellStyle name="20% - Accent1 18 2 10 3" xfId="4086"/>
    <cellStyle name="20% - Accent1 18 2 10 3 2" xfId="4087"/>
    <cellStyle name="20% - Accent1 18 2 10 4" xfId="4088"/>
    <cellStyle name="20% - Accent1 18 2 10 4 2" xfId="4089"/>
    <cellStyle name="20% - Accent1 18 2 10 5" xfId="4090"/>
    <cellStyle name="20% - Accent1 18 2 10 5 2" xfId="4091"/>
    <cellStyle name="20% - Accent1 18 2 10 6" xfId="4092"/>
    <cellStyle name="20% - Accent1 18 2 11" xfId="4093"/>
    <cellStyle name="20% - Accent1 18 2 11 2" xfId="4094"/>
    <cellStyle name="20% - Accent1 18 2 11 2 2" xfId="4095"/>
    <cellStyle name="20% - Accent1 18 2 11 3" xfId="4096"/>
    <cellStyle name="20% - Accent1 18 2 11 3 2" xfId="4097"/>
    <cellStyle name="20% - Accent1 18 2 11 4" xfId="4098"/>
    <cellStyle name="20% - Accent1 18 2 11 4 2" xfId="4099"/>
    <cellStyle name="20% - Accent1 18 2 11 5" xfId="4100"/>
    <cellStyle name="20% - Accent1 18 2 11 5 2" xfId="4101"/>
    <cellStyle name="20% - Accent1 18 2 11 6" xfId="4102"/>
    <cellStyle name="20% - Accent1 18 2 12" xfId="4103"/>
    <cellStyle name="20% - Accent1 18 2 12 2" xfId="4104"/>
    <cellStyle name="20% - Accent1 18 2 13" xfId="4105"/>
    <cellStyle name="20% - Accent1 18 2 13 2" xfId="4106"/>
    <cellStyle name="20% - Accent1 18 2 14" xfId="4107"/>
    <cellStyle name="20% - Accent1 18 2 14 2" xfId="4108"/>
    <cellStyle name="20% - Accent1 18 2 15" xfId="4109"/>
    <cellStyle name="20% - Accent1 18 2 15 2" xfId="4110"/>
    <cellStyle name="20% - Accent1 18 2 16" xfId="4111"/>
    <cellStyle name="20% - Accent1 18 2 16 2" xfId="4112"/>
    <cellStyle name="20% - Accent1 18 2 17" xfId="4113"/>
    <cellStyle name="20% - Accent1 18 2 17 2" xfId="4114"/>
    <cellStyle name="20% - Accent1 18 2 18" xfId="4115"/>
    <cellStyle name="20% - Accent1 18 2 18 2" xfId="4116"/>
    <cellStyle name="20% - Accent1 18 2 19" xfId="4117"/>
    <cellStyle name="20% - Accent1 18 2 2" xfId="4118"/>
    <cellStyle name="20% - Accent1 18 2 2 2" xfId="4119"/>
    <cellStyle name="20% - Accent1 18 2 2 2 2" xfId="4120"/>
    <cellStyle name="20% - Accent1 18 2 2 3" xfId="4121"/>
    <cellStyle name="20% - Accent1 18 2 2 3 2" xfId="4122"/>
    <cellStyle name="20% - Accent1 18 2 2 4" xfId="4123"/>
    <cellStyle name="20% - Accent1 18 2 2 4 2" xfId="4124"/>
    <cellStyle name="20% - Accent1 18 2 2 5" xfId="4125"/>
    <cellStyle name="20% - Accent1 18 2 2 5 2" xfId="4126"/>
    <cellStyle name="20% - Accent1 18 2 2 6" xfId="4127"/>
    <cellStyle name="20% - Accent1 18 2 20" xfId="4128"/>
    <cellStyle name="20% - Accent1 18 2 21" xfId="4129"/>
    <cellStyle name="20% - Accent1 18 2 22" xfId="4130"/>
    <cellStyle name="20% - Accent1 18 2 23" xfId="4131"/>
    <cellStyle name="20% - Accent1 18 2 3" xfId="4132"/>
    <cellStyle name="20% - Accent1 18 2 3 2" xfId="4133"/>
    <cellStyle name="20% - Accent1 18 2 3 2 2" xfId="4134"/>
    <cellStyle name="20% - Accent1 18 2 3 3" xfId="4135"/>
    <cellStyle name="20% - Accent1 18 2 3 3 2" xfId="4136"/>
    <cellStyle name="20% - Accent1 18 2 3 4" xfId="4137"/>
    <cellStyle name="20% - Accent1 18 2 3 4 2" xfId="4138"/>
    <cellStyle name="20% - Accent1 18 2 3 5" xfId="4139"/>
    <cellStyle name="20% - Accent1 18 2 3 5 2" xfId="4140"/>
    <cellStyle name="20% - Accent1 18 2 3 6" xfId="4141"/>
    <cellStyle name="20% - Accent1 18 2 4" xfId="4142"/>
    <cellStyle name="20% - Accent1 18 2 4 2" xfId="4143"/>
    <cellStyle name="20% - Accent1 18 2 4 2 2" xfId="4144"/>
    <cellStyle name="20% - Accent1 18 2 4 3" xfId="4145"/>
    <cellStyle name="20% - Accent1 18 2 4 3 2" xfId="4146"/>
    <cellStyle name="20% - Accent1 18 2 4 4" xfId="4147"/>
    <cellStyle name="20% - Accent1 18 2 4 4 2" xfId="4148"/>
    <cellStyle name="20% - Accent1 18 2 4 5" xfId="4149"/>
    <cellStyle name="20% - Accent1 18 2 4 5 2" xfId="4150"/>
    <cellStyle name="20% - Accent1 18 2 4 6" xfId="4151"/>
    <cellStyle name="20% - Accent1 18 2 5" xfId="4152"/>
    <cellStyle name="20% - Accent1 18 2 5 2" xfId="4153"/>
    <cellStyle name="20% - Accent1 18 2 5 2 2" xfId="4154"/>
    <cellStyle name="20% - Accent1 18 2 5 3" xfId="4155"/>
    <cellStyle name="20% - Accent1 18 2 5 3 2" xfId="4156"/>
    <cellStyle name="20% - Accent1 18 2 5 4" xfId="4157"/>
    <cellStyle name="20% - Accent1 18 2 5 4 2" xfId="4158"/>
    <cellStyle name="20% - Accent1 18 2 5 5" xfId="4159"/>
    <cellStyle name="20% - Accent1 18 2 5 5 2" xfId="4160"/>
    <cellStyle name="20% - Accent1 18 2 5 6" xfId="4161"/>
    <cellStyle name="20% - Accent1 18 2 6" xfId="4162"/>
    <cellStyle name="20% - Accent1 18 2 6 2" xfId="4163"/>
    <cellStyle name="20% - Accent1 18 2 6 2 2" xfId="4164"/>
    <cellStyle name="20% - Accent1 18 2 6 3" xfId="4165"/>
    <cellStyle name="20% - Accent1 18 2 6 3 2" xfId="4166"/>
    <cellStyle name="20% - Accent1 18 2 6 4" xfId="4167"/>
    <cellStyle name="20% - Accent1 18 2 6 4 2" xfId="4168"/>
    <cellStyle name="20% - Accent1 18 2 6 5" xfId="4169"/>
    <cellStyle name="20% - Accent1 18 2 6 5 2" xfId="4170"/>
    <cellStyle name="20% - Accent1 18 2 6 6" xfId="4171"/>
    <cellStyle name="20% - Accent1 18 2 7" xfId="4172"/>
    <cellStyle name="20% - Accent1 18 2 7 2" xfId="4173"/>
    <cellStyle name="20% - Accent1 18 2 7 2 2" xfId="4174"/>
    <cellStyle name="20% - Accent1 18 2 7 3" xfId="4175"/>
    <cellStyle name="20% - Accent1 18 2 7 3 2" xfId="4176"/>
    <cellStyle name="20% - Accent1 18 2 7 4" xfId="4177"/>
    <cellStyle name="20% - Accent1 18 2 7 4 2" xfId="4178"/>
    <cellStyle name="20% - Accent1 18 2 7 5" xfId="4179"/>
    <cellStyle name="20% - Accent1 18 2 7 5 2" xfId="4180"/>
    <cellStyle name="20% - Accent1 18 2 7 6" xfId="4181"/>
    <cellStyle name="20% - Accent1 18 2 8" xfId="4182"/>
    <cellStyle name="20% - Accent1 18 2 8 2" xfId="4183"/>
    <cellStyle name="20% - Accent1 18 2 8 2 2" xfId="4184"/>
    <cellStyle name="20% - Accent1 18 2 8 3" xfId="4185"/>
    <cellStyle name="20% - Accent1 18 2 8 3 2" xfId="4186"/>
    <cellStyle name="20% - Accent1 18 2 8 4" xfId="4187"/>
    <cellStyle name="20% - Accent1 18 2 8 4 2" xfId="4188"/>
    <cellStyle name="20% - Accent1 18 2 8 5" xfId="4189"/>
    <cellStyle name="20% - Accent1 18 2 8 5 2" xfId="4190"/>
    <cellStyle name="20% - Accent1 18 2 8 6" xfId="4191"/>
    <cellStyle name="20% - Accent1 18 2 9" xfId="4192"/>
    <cellStyle name="20% - Accent1 18 2 9 2" xfId="4193"/>
    <cellStyle name="20% - Accent1 18 2 9 2 2" xfId="4194"/>
    <cellStyle name="20% - Accent1 18 2 9 3" xfId="4195"/>
    <cellStyle name="20% - Accent1 18 2 9 3 2" xfId="4196"/>
    <cellStyle name="20% - Accent1 18 2 9 4" xfId="4197"/>
    <cellStyle name="20% - Accent1 18 2 9 4 2" xfId="4198"/>
    <cellStyle name="20% - Accent1 18 2 9 5" xfId="4199"/>
    <cellStyle name="20% - Accent1 18 2 9 5 2" xfId="4200"/>
    <cellStyle name="20% - Accent1 18 2 9 6" xfId="4201"/>
    <cellStyle name="20% - Accent1 18 20" xfId="4202"/>
    <cellStyle name="20% - Accent1 18 20 10" xfId="4203"/>
    <cellStyle name="20% - Accent1 18 20 10 2" xfId="4204"/>
    <cellStyle name="20% - Accent1 18 20 10 2 2" xfId="4205"/>
    <cellStyle name="20% - Accent1 18 20 10 3" xfId="4206"/>
    <cellStyle name="20% - Accent1 18 20 10 3 2" xfId="4207"/>
    <cellStyle name="20% - Accent1 18 20 10 4" xfId="4208"/>
    <cellStyle name="20% - Accent1 18 20 10 4 2" xfId="4209"/>
    <cellStyle name="20% - Accent1 18 20 10 5" xfId="4210"/>
    <cellStyle name="20% - Accent1 18 20 10 5 2" xfId="4211"/>
    <cellStyle name="20% - Accent1 18 20 10 6" xfId="4212"/>
    <cellStyle name="20% - Accent1 18 20 11" xfId="4213"/>
    <cellStyle name="20% - Accent1 18 20 11 2" xfId="4214"/>
    <cellStyle name="20% - Accent1 18 20 12" xfId="4215"/>
    <cellStyle name="20% - Accent1 18 20 12 2" xfId="4216"/>
    <cellStyle name="20% - Accent1 18 20 13" xfId="4217"/>
    <cellStyle name="20% - Accent1 18 20 13 2" xfId="4218"/>
    <cellStyle name="20% - Accent1 18 20 14" xfId="4219"/>
    <cellStyle name="20% - Accent1 18 20 14 2" xfId="4220"/>
    <cellStyle name="20% - Accent1 18 20 15" xfId="4221"/>
    <cellStyle name="20% - Accent1 18 20 15 2" xfId="4222"/>
    <cellStyle name="20% - Accent1 18 20 16" xfId="4223"/>
    <cellStyle name="20% - Accent1 18 20 16 2" xfId="4224"/>
    <cellStyle name="20% - Accent1 18 20 17" xfId="4225"/>
    <cellStyle name="20% - Accent1 18 20 17 2" xfId="4226"/>
    <cellStyle name="20% - Accent1 18 20 18" xfId="4227"/>
    <cellStyle name="20% - Accent1 18 20 19" xfId="4228"/>
    <cellStyle name="20% - Accent1 18 20 2" xfId="4229"/>
    <cellStyle name="20% - Accent1 18 20 2 2" xfId="4230"/>
    <cellStyle name="20% - Accent1 18 20 2 2 2" xfId="4231"/>
    <cellStyle name="20% - Accent1 18 20 2 3" xfId="4232"/>
    <cellStyle name="20% - Accent1 18 20 2 3 2" xfId="4233"/>
    <cellStyle name="20% - Accent1 18 20 2 4" xfId="4234"/>
    <cellStyle name="20% - Accent1 18 20 2 4 2" xfId="4235"/>
    <cellStyle name="20% - Accent1 18 20 2 5" xfId="4236"/>
    <cellStyle name="20% - Accent1 18 20 2 5 2" xfId="4237"/>
    <cellStyle name="20% - Accent1 18 20 2 6" xfId="4238"/>
    <cellStyle name="20% - Accent1 18 20 20" xfId="4239"/>
    <cellStyle name="20% - Accent1 18 20 21" xfId="4240"/>
    <cellStyle name="20% - Accent1 18 20 22" xfId="4241"/>
    <cellStyle name="20% - Accent1 18 20 3" xfId="4242"/>
    <cellStyle name="20% - Accent1 18 20 3 2" xfId="4243"/>
    <cellStyle name="20% - Accent1 18 20 3 2 2" xfId="4244"/>
    <cellStyle name="20% - Accent1 18 20 3 3" xfId="4245"/>
    <cellStyle name="20% - Accent1 18 20 3 3 2" xfId="4246"/>
    <cellStyle name="20% - Accent1 18 20 3 4" xfId="4247"/>
    <cellStyle name="20% - Accent1 18 20 3 4 2" xfId="4248"/>
    <cellStyle name="20% - Accent1 18 20 3 5" xfId="4249"/>
    <cellStyle name="20% - Accent1 18 20 3 5 2" xfId="4250"/>
    <cellStyle name="20% - Accent1 18 20 3 6" xfId="4251"/>
    <cellStyle name="20% - Accent1 18 20 4" xfId="4252"/>
    <cellStyle name="20% - Accent1 18 20 4 2" xfId="4253"/>
    <cellStyle name="20% - Accent1 18 20 4 2 2" xfId="4254"/>
    <cellStyle name="20% - Accent1 18 20 4 3" xfId="4255"/>
    <cellStyle name="20% - Accent1 18 20 4 3 2" xfId="4256"/>
    <cellStyle name="20% - Accent1 18 20 4 4" xfId="4257"/>
    <cellStyle name="20% - Accent1 18 20 4 4 2" xfId="4258"/>
    <cellStyle name="20% - Accent1 18 20 4 5" xfId="4259"/>
    <cellStyle name="20% - Accent1 18 20 4 5 2" xfId="4260"/>
    <cellStyle name="20% - Accent1 18 20 4 6" xfId="4261"/>
    <cellStyle name="20% - Accent1 18 20 5" xfId="4262"/>
    <cellStyle name="20% - Accent1 18 20 5 2" xfId="4263"/>
    <cellStyle name="20% - Accent1 18 20 5 2 2" xfId="4264"/>
    <cellStyle name="20% - Accent1 18 20 5 3" xfId="4265"/>
    <cellStyle name="20% - Accent1 18 20 5 3 2" xfId="4266"/>
    <cellStyle name="20% - Accent1 18 20 5 4" xfId="4267"/>
    <cellStyle name="20% - Accent1 18 20 5 4 2" xfId="4268"/>
    <cellStyle name="20% - Accent1 18 20 5 5" xfId="4269"/>
    <cellStyle name="20% - Accent1 18 20 5 5 2" xfId="4270"/>
    <cellStyle name="20% - Accent1 18 20 5 6" xfId="4271"/>
    <cellStyle name="20% - Accent1 18 20 6" xfId="4272"/>
    <cellStyle name="20% - Accent1 18 20 6 2" xfId="4273"/>
    <cellStyle name="20% - Accent1 18 20 6 2 2" xfId="4274"/>
    <cellStyle name="20% - Accent1 18 20 6 3" xfId="4275"/>
    <cellStyle name="20% - Accent1 18 20 6 3 2" xfId="4276"/>
    <cellStyle name="20% - Accent1 18 20 6 4" xfId="4277"/>
    <cellStyle name="20% - Accent1 18 20 6 4 2" xfId="4278"/>
    <cellStyle name="20% - Accent1 18 20 6 5" xfId="4279"/>
    <cellStyle name="20% - Accent1 18 20 6 5 2" xfId="4280"/>
    <cellStyle name="20% - Accent1 18 20 6 6" xfId="4281"/>
    <cellStyle name="20% - Accent1 18 20 7" xfId="4282"/>
    <cellStyle name="20% - Accent1 18 20 7 2" xfId="4283"/>
    <cellStyle name="20% - Accent1 18 20 7 2 2" xfId="4284"/>
    <cellStyle name="20% - Accent1 18 20 7 3" xfId="4285"/>
    <cellStyle name="20% - Accent1 18 20 7 3 2" xfId="4286"/>
    <cellStyle name="20% - Accent1 18 20 7 4" xfId="4287"/>
    <cellStyle name="20% - Accent1 18 20 7 4 2" xfId="4288"/>
    <cellStyle name="20% - Accent1 18 20 7 5" xfId="4289"/>
    <cellStyle name="20% - Accent1 18 20 7 5 2" xfId="4290"/>
    <cellStyle name="20% - Accent1 18 20 7 6" xfId="4291"/>
    <cellStyle name="20% - Accent1 18 20 8" xfId="4292"/>
    <cellStyle name="20% - Accent1 18 20 8 2" xfId="4293"/>
    <cellStyle name="20% - Accent1 18 20 8 2 2" xfId="4294"/>
    <cellStyle name="20% - Accent1 18 20 8 3" xfId="4295"/>
    <cellStyle name="20% - Accent1 18 20 8 3 2" xfId="4296"/>
    <cellStyle name="20% - Accent1 18 20 8 4" xfId="4297"/>
    <cellStyle name="20% - Accent1 18 20 8 4 2" xfId="4298"/>
    <cellStyle name="20% - Accent1 18 20 8 5" xfId="4299"/>
    <cellStyle name="20% - Accent1 18 20 8 5 2" xfId="4300"/>
    <cellStyle name="20% - Accent1 18 20 8 6" xfId="4301"/>
    <cellStyle name="20% - Accent1 18 20 9" xfId="4302"/>
    <cellStyle name="20% - Accent1 18 20 9 2" xfId="4303"/>
    <cellStyle name="20% - Accent1 18 20 9 2 2" xfId="4304"/>
    <cellStyle name="20% - Accent1 18 20 9 3" xfId="4305"/>
    <cellStyle name="20% - Accent1 18 20 9 3 2" xfId="4306"/>
    <cellStyle name="20% - Accent1 18 20 9 4" xfId="4307"/>
    <cellStyle name="20% - Accent1 18 20 9 4 2" xfId="4308"/>
    <cellStyle name="20% - Accent1 18 20 9 5" xfId="4309"/>
    <cellStyle name="20% - Accent1 18 20 9 5 2" xfId="4310"/>
    <cellStyle name="20% - Accent1 18 20 9 6" xfId="4311"/>
    <cellStyle name="20% - Accent1 18 21" xfId="4312"/>
    <cellStyle name="20% - Accent1 18 21 10" xfId="4313"/>
    <cellStyle name="20% - Accent1 18 21 10 2" xfId="4314"/>
    <cellStyle name="20% - Accent1 18 21 10 2 2" xfId="4315"/>
    <cellStyle name="20% - Accent1 18 21 10 3" xfId="4316"/>
    <cellStyle name="20% - Accent1 18 21 10 3 2" xfId="4317"/>
    <cellStyle name="20% - Accent1 18 21 10 4" xfId="4318"/>
    <cellStyle name="20% - Accent1 18 21 10 4 2" xfId="4319"/>
    <cellStyle name="20% - Accent1 18 21 10 5" xfId="4320"/>
    <cellStyle name="20% - Accent1 18 21 10 5 2" xfId="4321"/>
    <cellStyle name="20% - Accent1 18 21 10 6" xfId="4322"/>
    <cellStyle name="20% - Accent1 18 21 11" xfId="4323"/>
    <cellStyle name="20% - Accent1 18 21 11 2" xfId="4324"/>
    <cellStyle name="20% - Accent1 18 21 12" xfId="4325"/>
    <cellStyle name="20% - Accent1 18 21 12 2" xfId="4326"/>
    <cellStyle name="20% - Accent1 18 21 13" xfId="4327"/>
    <cellStyle name="20% - Accent1 18 21 13 2" xfId="4328"/>
    <cellStyle name="20% - Accent1 18 21 14" xfId="4329"/>
    <cellStyle name="20% - Accent1 18 21 14 2" xfId="4330"/>
    <cellStyle name="20% - Accent1 18 21 15" xfId="4331"/>
    <cellStyle name="20% - Accent1 18 21 15 2" xfId="4332"/>
    <cellStyle name="20% - Accent1 18 21 16" xfId="4333"/>
    <cellStyle name="20% - Accent1 18 21 16 2" xfId="4334"/>
    <cellStyle name="20% - Accent1 18 21 17" xfId="4335"/>
    <cellStyle name="20% - Accent1 18 21 17 2" xfId="4336"/>
    <cellStyle name="20% - Accent1 18 21 18" xfId="4337"/>
    <cellStyle name="20% - Accent1 18 21 19" xfId="4338"/>
    <cellStyle name="20% - Accent1 18 21 2" xfId="4339"/>
    <cellStyle name="20% - Accent1 18 21 2 2" xfId="4340"/>
    <cellStyle name="20% - Accent1 18 21 2 2 2" xfId="4341"/>
    <cellStyle name="20% - Accent1 18 21 2 3" xfId="4342"/>
    <cellStyle name="20% - Accent1 18 21 2 3 2" xfId="4343"/>
    <cellStyle name="20% - Accent1 18 21 2 4" xfId="4344"/>
    <cellStyle name="20% - Accent1 18 21 2 4 2" xfId="4345"/>
    <cellStyle name="20% - Accent1 18 21 2 5" xfId="4346"/>
    <cellStyle name="20% - Accent1 18 21 2 5 2" xfId="4347"/>
    <cellStyle name="20% - Accent1 18 21 2 6" xfId="4348"/>
    <cellStyle name="20% - Accent1 18 21 20" xfId="4349"/>
    <cellStyle name="20% - Accent1 18 21 21" xfId="4350"/>
    <cellStyle name="20% - Accent1 18 21 22" xfId="4351"/>
    <cellStyle name="20% - Accent1 18 21 3" xfId="4352"/>
    <cellStyle name="20% - Accent1 18 21 3 2" xfId="4353"/>
    <cellStyle name="20% - Accent1 18 21 3 2 2" xfId="4354"/>
    <cellStyle name="20% - Accent1 18 21 3 3" xfId="4355"/>
    <cellStyle name="20% - Accent1 18 21 3 3 2" xfId="4356"/>
    <cellStyle name="20% - Accent1 18 21 3 4" xfId="4357"/>
    <cellStyle name="20% - Accent1 18 21 3 4 2" xfId="4358"/>
    <cellStyle name="20% - Accent1 18 21 3 5" xfId="4359"/>
    <cellStyle name="20% - Accent1 18 21 3 5 2" xfId="4360"/>
    <cellStyle name="20% - Accent1 18 21 3 6" xfId="4361"/>
    <cellStyle name="20% - Accent1 18 21 4" xfId="4362"/>
    <cellStyle name="20% - Accent1 18 21 4 2" xfId="4363"/>
    <cellStyle name="20% - Accent1 18 21 4 2 2" xfId="4364"/>
    <cellStyle name="20% - Accent1 18 21 4 3" xfId="4365"/>
    <cellStyle name="20% - Accent1 18 21 4 3 2" xfId="4366"/>
    <cellStyle name="20% - Accent1 18 21 4 4" xfId="4367"/>
    <cellStyle name="20% - Accent1 18 21 4 4 2" xfId="4368"/>
    <cellStyle name="20% - Accent1 18 21 4 5" xfId="4369"/>
    <cellStyle name="20% - Accent1 18 21 4 5 2" xfId="4370"/>
    <cellStyle name="20% - Accent1 18 21 4 6" xfId="4371"/>
    <cellStyle name="20% - Accent1 18 21 5" xfId="4372"/>
    <cellStyle name="20% - Accent1 18 21 5 2" xfId="4373"/>
    <cellStyle name="20% - Accent1 18 21 5 2 2" xfId="4374"/>
    <cellStyle name="20% - Accent1 18 21 5 3" xfId="4375"/>
    <cellStyle name="20% - Accent1 18 21 5 3 2" xfId="4376"/>
    <cellStyle name="20% - Accent1 18 21 5 4" xfId="4377"/>
    <cellStyle name="20% - Accent1 18 21 5 4 2" xfId="4378"/>
    <cellStyle name="20% - Accent1 18 21 5 5" xfId="4379"/>
    <cellStyle name="20% - Accent1 18 21 5 5 2" xfId="4380"/>
    <cellStyle name="20% - Accent1 18 21 5 6" xfId="4381"/>
    <cellStyle name="20% - Accent1 18 21 6" xfId="4382"/>
    <cellStyle name="20% - Accent1 18 21 6 2" xfId="4383"/>
    <cellStyle name="20% - Accent1 18 21 6 2 2" xfId="4384"/>
    <cellStyle name="20% - Accent1 18 21 6 3" xfId="4385"/>
    <cellStyle name="20% - Accent1 18 21 6 3 2" xfId="4386"/>
    <cellStyle name="20% - Accent1 18 21 6 4" xfId="4387"/>
    <cellStyle name="20% - Accent1 18 21 6 4 2" xfId="4388"/>
    <cellStyle name="20% - Accent1 18 21 6 5" xfId="4389"/>
    <cellStyle name="20% - Accent1 18 21 6 5 2" xfId="4390"/>
    <cellStyle name="20% - Accent1 18 21 6 6" xfId="4391"/>
    <cellStyle name="20% - Accent1 18 21 7" xfId="4392"/>
    <cellStyle name="20% - Accent1 18 21 7 2" xfId="4393"/>
    <cellStyle name="20% - Accent1 18 21 7 2 2" xfId="4394"/>
    <cellStyle name="20% - Accent1 18 21 7 3" xfId="4395"/>
    <cellStyle name="20% - Accent1 18 21 7 3 2" xfId="4396"/>
    <cellStyle name="20% - Accent1 18 21 7 4" xfId="4397"/>
    <cellStyle name="20% - Accent1 18 21 7 4 2" xfId="4398"/>
    <cellStyle name="20% - Accent1 18 21 7 5" xfId="4399"/>
    <cellStyle name="20% - Accent1 18 21 7 5 2" xfId="4400"/>
    <cellStyle name="20% - Accent1 18 21 7 6" xfId="4401"/>
    <cellStyle name="20% - Accent1 18 21 8" xfId="4402"/>
    <cellStyle name="20% - Accent1 18 21 8 2" xfId="4403"/>
    <cellStyle name="20% - Accent1 18 21 8 2 2" xfId="4404"/>
    <cellStyle name="20% - Accent1 18 21 8 3" xfId="4405"/>
    <cellStyle name="20% - Accent1 18 21 8 3 2" xfId="4406"/>
    <cellStyle name="20% - Accent1 18 21 8 4" xfId="4407"/>
    <cellStyle name="20% - Accent1 18 21 8 4 2" xfId="4408"/>
    <cellStyle name="20% - Accent1 18 21 8 5" xfId="4409"/>
    <cellStyle name="20% - Accent1 18 21 8 5 2" xfId="4410"/>
    <cellStyle name="20% - Accent1 18 21 8 6" xfId="4411"/>
    <cellStyle name="20% - Accent1 18 21 9" xfId="4412"/>
    <cellStyle name="20% - Accent1 18 21 9 2" xfId="4413"/>
    <cellStyle name="20% - Accent1 18 21 9 2 2" xfId="4414"/>
    <cellStyle name="20% - Accent1 18 21 9 3" xfId="4415"/>
    <cellStyle name="20% - Accent1 18 21 9 3 2" xfId="4416"/>
    <cellStyle name="20% - Accent1 18 21 9 4" xfId="4417"/>
    <cellStyle name="20% - Accent1 18 21 9 4 2" xfId="4418"/>
    <cellStyle name="20% - Accent1 18 21 9 5" xfId="4419"/>
    <cellStyle name="20% - Accent1 18 21 9 5 2" xfId="4420"/>
    <cellStyle name="20% - Accent1 18 21 9 6" xfId="4421"/>
    <cellStyle name="20% - Accent1 18 22" xfId="4422"/>
    <cellStyle name="20% - Accent1 18 22 2" xfId="4423"/>
    <cellStyle name="20% - Accent1 18 22 2 2" xfId="4424"/>
    <cellStyle name="20% - Accent1 18 22 3" xfId="4425"/>
    <cellStyle name="20% - Accent1 18 22 3 2" xfId="4426"/>
    <cellStyle name="20% - Accent1 18 22 4" xfId="4427"/>
    <cellStyle name="20% - Accent1 18 22 4 2" xfId="4428"/>
    <cellStyle name="20% - Accent1 18 22 5" xfId="4429"/>
    <cellStyle name="20% - Accent1 18 22 5 2" xfId="4430"/>
    <cellStyle name="20% - Accent1 18 22 6" xfId="4431"/>
    <cellStyle name="20% - Accent1 18 23" xfId="4432"/>
    <cellStyle name="20% - Accent1 18 23 2" xfId="4433"/>
    <cellStyle name="20% - Accent1 18 23 2 2" xfId="4434"/>
    <cellStyle name="20% - Accent1 18 23 3" xfId="4435"/>
    <cellStyle name="20% - Accent1 18 23 3 2" xfId="4436"/>
    <cellStyle name="20% - Accent1 18 23 4" xfId="4437"/>
    <cellStyle name="20% - Accent1 18 23 4 2" xfId="4438"/>
    <cellStyle name="20% - Accent1 18 23 5" xfId="4439"/>
    <cellStyle name="20% - Accent1 18 23 5 2" xfId="4440"/>
    <cellStyle name="20% - Accent1 18 23 6" xfId="4441"/>
    <cellStyle name="20% - Accent1 18 24" xfId="4442"/>
    <cellStyle name="20% - Accent1 18 24 2" xfId="4443"/>
    <cellStyle name="20% - Accent1 18 24 2 2" xfId="4444"/>
    <cellStyle name="20% - Accent1 18 24 3" xfId="4445"/>
    <cellStyle name="20% - Accent1 18 24 3 2" xfId="4446"/>
    <cellStyle name="20% - Accent1 18 24 4" xfId="4447"/>
    <cellStyle name="20% - Accent1 18 24 4 2" xfId="4448"/>
    <cellStyle name="20% - Accent1 18 24 5" xfId="4449"/>
    <cellStyle name="20% - Accent1 18 24 5 2" xfId="4450"/>
    <cellStyle name="20% - Accent1 18 24 6" xfId="4451"/>
    <cellStyle name="20% - Accent1 18 25" xfId="4452"/>
    <cellStyle name="20% - Accent1 18 25 2" xfId="4453"/>
    <cellStyle name="20% - Accent1 18 25 2 2" xfId="4454"/>
    <cellStyle name="20% - Accent1 18 25 3" xfId="4455"/>
    <cellStyle name="20% - Accent1 18 25 3 2" xfId="4456"/>
    <cellStyle name="20% - Accent1 18 25 4" xfId="4457"/>
    <cellStyle name="20% - Accent1 18 25 4 2" xfId="4458"/>
    <cellStyle name="20% - Accent1 18 25 5" xfId="4459"/>
    <cellStyle name="20% - Accent1 18 25 5 2" xfId="4460"/>
    <cellStyle name="20% - Accent1 18 25 6" xfId="4461"/>
    <cellStyle name="20% - Accent1 18 26" xfId="4462"/>
    <cellStyle name="20% - Accent1 18 26 2" xfId="4463"/>
    <cellStyle name="20% - Accent1 18 26 2 2" xfId="4464"/>
    <cellStyle name="20% - Accent1 18 26 3" xfId="4465"/>
    <cellStyle name="20% - Accent1 18 26 3 2" xfId="4466"/>
    <cellStyle name="20% - Accent1 18 26 4" xfId="4467"/>
    <cellStyle name="20% - Accent1 18 26 4 2" xfId="4468"/>
    <cellStyle name="20% - Accent1 18 26 5" xfId="4469"/>
    <cellStyle name="20% - Accent1 18 26 5 2" xfId="4470"/>
    <cellStyle name="20% - Accent1 18 26 6" xfId="4471"/>
    <cellStyle name="20% - Accent1 18 27" xfId="4472"/>
    <cellStyle name="20% - Accent1 18 27 2" xfId="4473"/>
    <cellStyle name="20% - Accent1 18 27 2 2" xfId="4474"/>
    <cellStyle name="20% - Accent1 18 27 3" xfId="4475"/>
    <cellStyle name="20% - Accent1 18 27 3 2" xfId="4476"/>
    <cellStyle name="20% - Accent1 18 27 4" xfId="4477"/>
    <cellStyle name="20% - Accent1 18 27 4 2" xfId="4478"/>
    <cellStyle name="20% - Accent1 18 27 5" xfId="4479"/>
    <cellStyle name="20% - Accent1 18 27 5 2" xfId="4480"/>
    <cellStyle name="20% - Accent1 18 27 6" xfId="4481"/>
    <cellStyle name="20% - Accent1 18 28" xfId="4482"/>
    <cellStyle name="20% - Accent1 18 28 2" xfId="4483"/>
    <cellStyle name="20% - Accent1 18 28 2 2" xfId="4484"/>
    <cellStyle name="20% - Accent1 18 28 3" xfId="4485"/>
    <cellStyle name="20% - Accent1 18 28 3 2" xfId="4486"/>
    <cellStyle name="20% - Accent1 18 28 4" xfId="4487"/>
    <cellStyle name="20% - Accent1 18 28 4 2" xfId="4488"/>
    <cellStyle name="20% - Accent1 18 28 5" xfId="4489"/>
    <cellStyle name="20% - Accent1 18 28 5 2" xfId="4490"/>
    <cellStyle name="20% - Accent1 18 28 6" xfId="4491"/>
    <cellStyle name="20% - Accent1 18 29" xfId="4492"/>
    <cellStyle name="20% - Accent1 18 29 2" xfId="4493"/>
    <cellStyle name="20% - Accent1 18 29 2 2" xfId="4494"/>
    <cellStyle name="20% - Accent1 18 29 3" xfId="4495"/>
    <cellStyle name="20% - Accent1 18 29 3 2" xfId="4496"/>
    <cellStyle name="20% - Accent1 18 29 4" xfId="4497"/>
    <cellStyle name="20% - Accent1 18 29 4 2" xfId="4498"/>
    <cellStyle name="20% - Accent1 18 29 5" xfId="4499"/>
    <cellStyle name="20% - Accent1 18 29 5 2" xfId="4500"/>
    <cellStyle name="20% - Accent1 18 29 6" xfId="4501"/>
    <cellStyle name="20% - Accent1 18 3" xfId="4502"/>
    <cellStyle name="20% - Accent1 18 3 10" xfId="4503"/>
    <cellStyle name="20% - Accent1 18 3 10 2" xfId="4504"/>
    <cellStyle name="20% - Accent1 18 3 10 2 2" xfId="4505"/>
    <cellStyle name="20% - Accent1 18 3 10 3" xfId="4506"/>
    <cellStyle name="20% - Accent1 18 3 10 3 2" xfId="4507"/>
    <cellStyle name="20% - Accent1 18 3 10 4" xfId="4508"/>
    <cellStyle name="20% - Accent1 18 3 10 4 2" xfId="4509"/>
    <cellStyle name="20% - Accent1 18 3 10 5" xfId="4510"/>
    <cellStyle name="20% - Accent1 18 3 10 5 2" xfId="4511"/>
    <cellStyle name="20% - Accent1 18 3 10 6" xfId="4512"/>
    <cellStyle name="20% - Accent1 18 3 11" xfId="4513"/>
    <cellStyle name="20% - Accent1 18 3 11 2" xfId="4514"/>
    <cellStyle name="20% - Accent1 18 3 11 2 2" xfId="4515"/>
    <cellStyle name="20% - Accent1 18 3 11 3" xfId="4516"/>
    <cellStyle name="20% - Accent1 18 3 11 3 2" xfId="4517"/>
    <cellStyle name="20% - Accent1 18 3 11 4" xfId="4518"/>
    <cellStyle name="20% - Accent1 18 3 11 4 2" xfId="4519"/>
    <cellStyle name="20% - Accent1 18 3 11 5" xfId="4520"/>
    <cellStyle name="20% - Accent1 18 3 11 5 2" xfId="4521"/>
    <cellStyle name="20% - Accent1 18 3 11 6" xfId="4522"/>
    <cellStyle name="20% - Accent1 18 3 12" xfId="4523"/>
    <cellStyle name="20% - Accent1 18 3 12 2" xfId="4524"/>
    <cellStyle name="20% - Accent1 18 3 13" xfId="4525"/>
    <cellStyle name="20% - Accent1 18 3 13 2" xfId="4526"/>
    <cellStyle name="20% - Accent1 18 3 14" xfId="4527"/>
    <cellStyle name="20% - Accent1 18 3 14 2" xfId="4528"/>
    <cellStyle name="20% - Accent1 18 3 15" xfId="4529"/>
    <cellStyle name="20% - Accent1 18 3 15 2" xfId="4530"/>
    <cellStyle name="20% - Accent1 18 3 16" xfId="4531"/>
    <cellStyle name="20% - Accent1 18 3 16 2" xfId="4532"/>
    <cellStyle name="20% - Accent1 18 3 17" xfId="4533"/>
    <cellStyle name="20% - Accent1 18 3 17 2" xfId="4534"/>
    <cellStyle name="20% - Accent1 18 3 18" xfId="4535"/>
    <cellStyle name="20% - Accent1 18 3 18 2" xfId="4536"/>
    <cellStyle name="20% - Accent1 18 3 19" xfId="4537"/>
    <cellStyle name="20% - Accent1 18 3 2" xfId="4538"/>
    <cellStyle name="20% - Accent1 18 3 2 2" xfId="4539"/>
    <cellStyle name="20% - Accent1 18 3 2 2 2" xfId="4540"/>
    <cellStyle name="20% - Accent1 18 3 2 3" xfId="4541"/>
    <cellStyle name="20% - Accent1 18 3 2 3 2" xfId="4542"/>
    <cellStyle name="20% - Accent1 18 3 2 4" xfId="4543"/>
    <cellStyle name="20% - Accent1 18 3 2 4 2" xfId="4544"/>
    <cellStyle name="20% - Accent1 18 3 2 5" xfId="4545"/>
    <cellStyle name="20% - Accent1 18 3 2 5 2" xfId="4546"/>
    <cellStyle name="20% - Accent1 18 3 2 6" xfId="4547"/>
    <cellStyle name="20% - Accent1 18 3 20" xfId="4548"/>
    <cellStyle name="20% - Accent1 18 3 21" xfId="4549"/>
    <cellStyle name="20% - Accent1 18 3 22" xfId="4550"/>
    <cellStyle name="20% - Accent1 18 3 23" xfId="4551"/>
    <cellStyle name="20% - Accent1 18 3 3" xfId="4552"/>
    <cellStyle name="20% - Accent1 18 3 3 2" xfId="4553"/>
    <cellStyle name="20% - Accent1 18 3 3 2 2" xfId="4554"/>
    <cellStyle name="20% - Accent1 18 3 3 3" xfId="4555"/>
    <cellStyle name="20% - Accent1 18 3 3 3 2" xfId="4556"/>
    <cellStyle name="20% - Accent1 18 3 3 4" xfId="4557"/>
    <cellStyle name="20% - Accent1 18 3 3 4 2" xfId="4558"/>
    <cellStyle name="20% - Accent1 18 3 3 5" xfId="4559"/>
    <cellStyle name="20% - Accent1 18 3 3 5 2" xfId="4560"/>
    <cellStyle name="20% - Accent1 18 3 3 6" xfId="4561"/>
    <cellStyle name="20% - Accent1 18 3 4" xfId="4562"/>
    <cellStyle name="20% - Accent1 18 3 4 2" xfId="4563"/>
    <cellStyle name="20% - Accent1 18 3 4 2 2" xfId="4564"/>
    <cellStyle name="20% - Accent1 18 3 4 3" xfId="4565"/>
    <cellStyle name="20% - Accent1 18 3 4 3 2" xfId="4566"/>
    <cellStyle name="20% - Accent1 18 3 4 4" xfId="4567"/>
    <cellStyle name="20% - Accent1 18 3 4 4 2" xfId="4568"/>
    <cellStyle name="20% - Accent1 18 3 4 5" xfId="4569"/>
    <cellStyle name="20% - Accent1 18 3 4 5 2" xfId="4570"/>
    <cellStyle name="20% - Accent1 18 3 4 6" xfId="4571"/>
    <cellStyle name="20% - Accent1 18 3 5" xfId="4572"/>
    <cellStyle name="20% - Accent1 18 3 5 2" xfId="4573"/>
    <cellStyle name="20% - Accent1 18 3 5 2 2" xfId="4574"/>
    <cellStyle name="20% - Accent1 18 3 5 3" xfId="4575"/>
    <cellStyle name="20% - Accent1 18 3 5 3 2" xfId="4576"/>
    <cellStyle name="20% - Accent1 18 3 5 4" xfId="4577"/>
    <cellStyle name="20% - Accent1 18 3 5 4 2" xfId="4578"/>
    <cellStyle name="20% - Accent1 18 3 5 5" xfId="4579"/>
    <cellStyle name="20% - Accent1 18 3 5 5 2" xfId="4580"/>
    <cellStyle name="20% - Accent1 18 3 5 6" xfId="4581"/>
    <cellStyle name="20% - Accent1 18 3 6" xfId="4582"/>
    <cellStyle name="20% - Accent1 18 3 6 2" xfId="4583"/>
    <cellStyle name="20% - Accent1 18 3 6 2 2" xfId="4584"/>
    <cellStyle name="20% - Accent1 18 3 6 3" xfId="4585"/>
    <cellStyle name="20% - Accent1 18 3 6 3 2" xfId="4586"/>
    <cellStyle name="20% - Accent1 18 3 6 4" xfId="4587"/>
    <cellStyle name="20% - Accent1 18 3 6 4 2" xfId="4588"/>
    <cellStyle name="20% - Accent1 18 3 6 5" xfId="4589"/>
    <cellStyle name="20% - Accent1 18 3 6 5 2" xfId="4590"/>
    <cellStyle name="20% - Accent1 18 3 6 6" xfId="4591"/>
    <cellStyle name="20% - Accent1 18 3 7" xfId="4592"/>
    <cellStyle name="20% - Accent1 18 3 7 2" xfId="4593"/>
    <cellStyle name="20% - Accent1 18 3 7 2 2" xfId="4594"/>
    <cellStyle name="20% - Accent1 18 3 7 3" xfId="4595"/>
    <cellStyle name="20% - Accent1 18 3 7 3 2" xfId="4596"/>
    <cellStyle name="20% - Accent1 18 3 7 4" xfId="4597"/>
    <cellStyle name="20% - Accent1 18 3 7 4 2" xfId="4598"/>
    <cellStyle name="20% - Accent1 18 3 7 5" xfId="4599"/>
    <cellStyle name="20% - Accent1 18 3 7 5 2" xfId="4600"/>
    <cellStyle name="20% - Accent1 18 3 7 6" xfId="4601"/>
    <cellStyle name="20% - Accent1 18 3 8" xfId="4602"/>
    <cellStyle name="20% - Accent1 18 3 8 2" xfId="4603"/>
    <cellStyle name="20% - Accent1 18 3 8 2 2" xfId="4604"/>
    <cellStyle name="20% - Accent1 18 3 8 3" xfId="4605"/>
    <cellStyle name="20% - Accent1 18 3 8 3 2" xfId="4606"/>
    <cellStyle name="20% - Accent1 18 3 8 4" xfId="4607"/>
    <cellStyle name="20% - Accent1 18 3 8 4 2" xfId="4608"/>
    <cellStyle name="20% - Accent1 18 3 8 5" xfId="4609"/>
    <cellStyle name="20% - Accent1 18 3 8 5 2" xfId="4610"/>
    <cellStyle name="20% - Accent1 18 3 8 6" xfId="4611"/>
    <cellStyle name="20% - Accent1 18 3 9" xfId="4612"/>
    <cellStyle name="20% - Accent1 18 3 9 2" xfId="4613"/>
    <cellStyle name="20% - Accent1 18 3 9 2 2" xfId="4614"/>
    <cellStyle name="20% - Accent1 18 3 9 3" xfId="4615"/>
    <cellStyle name="20% - Accent1 18 3 9 3 2" xfId="4616"/>
    <cellStyle name="20% - Accent1 18 3 9 4" xfId="4617"/>
    <cellStyle name="20% - Accent1 18 3 9 4 2" xfId="4618"/>
    <cellStyle name="20% - Accent1 18 3 9 5" xfId="4619"/>
    <cellStyle name="20% - Accent1 18 3 9 5 2" xfId="4620"/>
    <cellStyle name="20% - Accent1 18 3 9 6" xfId="4621"/>
    <cellStyle name="20% - Accent1 18 30" xfId="4622"/>
    <cellStyle name="20% - Accent1 18 30 2" xfId="4623"/>
    <cellStyle name="20% - Accent1 18 30 2 2" xfId="4624"/>
    <cellStyle name="20% - Accent1 18 30 3" xfId="4625"/>
    <cellStyle name="20% - Accent1 18 30 3 2" xfId="4626"/>
    <cellStyle name="20% - Accent1 18 30 4" xfId="4627"/>
    <cellStyle name="20% - Accent1 18 30 4 2" xfId="4628"/>
    <cellStyle name="20% - Accent1 18 30 5" xfId="4629"/>
    <cellStyle name="20% - Accent1 18 30 5 2" xfId="4630"/>
    <cellStyle name="20% - Accent1 18 30 6" xfId="4631"/>
    <cellStyle name="20% - Accent1 18 31" xfId="4632"/>
    <cellStyle name="20% - Accent1 18 31 2" xfId="4633"/>
    <cellStyle name="20% - Accent1 18 31 2 2" xfId="4634"/>
    <cellStyle name="20% - Accent1 18 31 3" xfId="4635"/>
    <cellStyle name="20% - Accent1 18 31 3 2" xfId="4636"/>
    <cellStyle name="20% - Accent1 18 31 4" xfId="4637"/>
    <cellStyle name="20% - Accent1 18 31 4 2" xfId="4638"/>
    <cellStyle name="20% - Accent1 18 31 5" xfId="4639"/>
    <cellStyle name="20% - Accent1 18 31 5 2" xfId="4640"/>
    <cellStyle name="20% - Accent1 18 31 6" xfId="4641"/>
    <cellStyle name="20% - Accent1 18 32" xfId="4642"/>
    <cellStyle name="20% - Accent1 18 32 2" xfId="4643"/>
    <cellStyle name="20% - Accent1 18 33" xfId="4644"/>
    <cellStyle name="20% - Accent1 18 33 2" xfId="4645"/>
    <cellStyle name="20% - Accent1 18 34" xfId="4646"/>
    <cellStyle name="20% - Accent1 18 34 2" xfId="4647"/>
    <cellStyle name="20% - Accent1 18 35" xfId="4648"/>
    <cellStyle name="20% - Accent1 18 35 2" xfId="4649"/>
    <cellStyle name="20% - Accent1 18 36" xfId="4650"/>
    <cellStyle name="20% - Accent1 18 36 2" xfId="4651"/>
    <cellStyle name="20% - Accent1 18 37" xfId="4652"/>
    <cellStyle name="20% - Accent1 18 37 2" xfId="4653"/>
    <cellStyle name="20% - Accent1 18 38" xfId="4654"/>
    <cellStyle name="20% - Accent1 18 38 2" xfId="4655"/>
    <cellStyle name="20% - Accent1 18 39" xfId="4656"/>
    <cellStyle name="20% - Accent1 18 4" xfId="4657"/>
    <cellStyle name="20% - Accent1 18 4 10" xfId="4658"/>
    <cellStyle name="20% - Accent1 18 4 10 2" xfId="4659"/>
    <cellStyle name="20% - Accent1 18 4 10 2 2" xfId="4660"/>
    <cellStyle name="20% - Accent1 18 4 10 3" xfId="4661"/>
    <cellStyle name="20% - Accent1 18 4 10 3 2" xfId="4662"/>
    <cellStyle name="20% - Accent1 18 4 10 4" xfId="4663"/>
    <cellStyle name="20% - Accent1 18 4 10 4 2" xfId="4664"/>
    <cellStyle name="20% - Accent1 18 4 10 5" xfId="4665"/>
    <cellStyle name="20% - Accent1 18 4 10 5 2" xfId="4666"/>
    <cellStyle name="20% - Accent1 18 4 10 6" xfId="4667"/>
    <cellStyle name="20% - Accent1 18 4 11" xfId="4668"/>
    <cellStyle name="20% - Accent1 18 4 11 2" xfId="4669"/>
    <cellStyle name="20% - Accent1 18 4 11 2 2" xfId="4670"/>
    <cellStyle name="20% - Accent1 18 4 11 3" xfId="4671"/>
    <cellStyle name="20% - Accent1 18 4 11 3 2" xfId="4672"/>
    <cellStyle name="20% - Accent1 18 4 11 4" xfId="4673"/>
    <cellStyle name="20% - Accent1 18 4 11 4 2" xfId="4674"/>
    <cellStyle name="20% - Accent1 18 4 11 5" xfId="4675"/>
    <cellStyle name="20% - Accent1 18 4 11 5 2" xfId="4676"/>
    <cellStyle name="20% - Accent1 18 4 11 6" xfId="4677"/>
    <cellStyle name="20% - Accent1 18 4 12" xfId="4678"/>
    <cellStyle name="20% - Accent1 18 4 12 2" xfId="4679"/>
    <cellStyle name="20% - Accent1 18 4 13" xfId="4680"/>
    <cellStyle name="20% - Accent1 18 4 13 2" xfId="4681"/>
    <cellStyle name="20% - Accent1 18 4 14" xfId="4682"/>
    <cellStyle name="20% - Accent1 18 4 14 2" xfId="4683"/>
    <cellStyle name="20% - Accent1 18 4 15" xfId="4684"/>
    <cellStyle name="20% - Accent1 18 4 15 2" xfId="4685"/>
    <cellStyle name="20% - Accent1 18 4 16" xfId="4686"/>
    <cellStyle name="20% - Accent1 18 4 16 2" xfId="4687"/>
    <cellStyle name="20% - Accent1 18 4 17" xfId="4688"/>
    <cellStyle name="20% - Accent1 18 4 17 2" xfId="4689"/>
    <cellStyle name="20% - Accent1 18 4 18" xfId="4690"/>
    <cellStyle name="20% - Accent1 18 4 18 2" xfId="4691"/>
    <cellStyle name="20% - Accent1 18 4 19" xfId="4692"/>
    <cellStyle name="20% - Accent1 18 4 2" xfId="4693"/>
    <cellStyle name="20% - Accent1 18 4 2 2" xfId="4694"/>
    <cellStyle name="20% - Accent1 18 4 2 2 2" xfId="4695"/>
    <cellStyle name="20% - Accent1 18 4 2 3" xfId="4696"/>
    <cellStyle name="20% - Accent1 18 4 2 3 2" xfId="4697"/>
    <cellStyle name="20% - Accent1 18 4 2 4" xfId="4698"/>
    <cellStyle name="20% - Accent1 18 4 2 4 2" xfId="4699"/>
    <cellStyle name="20% - Accent1 18 4 2 5" xfId="4700"/>
    <cellStyle name="20% - Accent1 18 4 2 5 2" xfId="4701"/>
    <cellStyle name="20% - Accent1 18 4 2 6" xfId="4702"/>
    <cellStyle name="20% - Accent1 18 4 20" xfId="4703"/>
    <cellStyle name="20% - Accent1 18 4 21" xfId="4704"/>
    <cellStyle name="20% - Accent1 18 4 22" xfId="4705"/>
    <cellStyle name="20% - Accent1 18 4 23" xfId="4706"/>
    <cellStyle name="20% - Accent1 18 4 3" xfId="4707"/>
    <cellStyle name="20% - Accent1 18 4 3 2" xfId="4708"/>
    <cellStyle name="20% - Accent1 18 4 3 2 2" xfId="4709"/>
    <cellStyle name="20% - Accent1 18 4 3 3" xfId="4710"/>
    <cellStyle name="20% - Accent1 18 4 3 3 2" xfId="4711"/>
    <cellStyle name="20% - Accent1 18 4 3 4" xfId="4712"/>
    <cellStyle name="20% - Accent1 18 4 3 4 2" xfId="4713"/>
    <cellStyle name="20% - Accent1 18 4 3 5" xfId="4714"/>
    <cellStyle name="20% - Accent1 18 4 3 5 2" xfId="4715"/>
    <cellStyle name="20% - Accent1 18 4 3 6" xfId="4716"/>
    <cellStyle name="20% - Accent1 18 4 4" xfId="4717"/>
    <cellStyle name="20% - Accent1 18 4 4 2" xfId="4718"/>
    <cellStyle name="20% - Accent1 18 4 4 2 2" xfId="4719"/>
    <cellStyle name="20% - Accent1 18 4 4 3" xfId="4720"/>
    <cellStyle name="20% - Accent1 18 4 4 3 2" xfId="4721"/>
    <cellStyle name="20% - Accent1 18 4 4 4" xfId="4722"/>
    <cellStyle name="20% - Accent1 18 4 4 4 2" xfId="4723"/>
    <cellStyle name="20% - Accent1 18 4 4 5" xfId="4724"/>
    <cellStyle name="20% - Accent1 18 4 4 5 2" xfId="4725"/>
    <cellStyle name="20% - Accent1 18 4 4 6" xfId="4726"/>
    <cellStyle name="20% - Accent1 18 4 5" xfId="4727"/>
    <cellStyle name="20% - Accent1 18 4 5 2" xfId="4728"/>
    <cellStyle name="20% - Accent1 18 4 5 2 2" xfId="4729"/>
    <cellStyle name="20% - Accent1 18 4 5 3" xfId="4730"/>
    <cellStyle name="20% - Accent1 18 4 5 3 2" xfId="4731"/>
    <cellStyle name="20% - Accent1 18 4 5 4" xfId="4732"/>
    <cellStyle name="20% - Accent1 18 4 5 4 2" xfId="4733"/>
    <cellStyle name="20% - Accent1 18 4 5 5" xfId="4734"/>
    <cellStyle name="20% - Accent1 18 4 5 5 2" xfId="4735"/>
    <cellStyle name="20% - Accent1 18 4 5 6" xfId="4736"/>
    <cellStyle name="20% - Accent1 18 4 6" xfId="4737"/>
    <cellStyle name="20% - Accent1 18 4 6 2" xfId="4738"/>
    <cellStyle name="20% - Accent1 18 4 6 2 2" xfId="4739"/>
    <cellStyle name="20% - Accent1 18 4 6 3" xfId="4740"/>
    <cellStyle name="20% - Accent1 18 4 6 3 2" xfId="4741"/>
    <cellStyle name="20% - Accent1 18 4 6 4" xfId="4742"/>
    <cellStyle name="20% - Accent1 18 4 6 4 2" xfId="4743"/>
    <cellStyle name="20% - Accent1 18 4 6 5" xfId="4744"/>
    <cellStyle name="20% - Accent1 18 4 6 5 2" xfId="4745"/>
    <cellStyle name="20% - Accent1 18 4 6 6" xfId="4746"/>
    <cellStyle name="20% - Accent1 18 4 7" xfId="4747"/>
    <cellStyle name="20% - Accent1 18 4 7 2" xfId="4748"/>
    <cellStyle name="20% - Accent1 18 4 7 2 2" xfId="4749"/>
    <cellStyle name="20% - Accent1 18 4 7 3" xfId="4750"/>
    <cellStyle name="20% - Accent1 18 4 7 3 2" xfId="4751"/>
    <cellStyle name="20% - Accent1 18 4 7 4" xfId="4752"/>
    <cellStyle name="20% - Accent1 18 4 7 4 2" xfId="4753"/>
    <cellStyle name="20% - Accent1 18 4 7 5" xfId="4754"/>
    <cellStyle name="20% - Accent1 18 4 7 5 2" xfId="4755"/>
    <cellStyle name="20% - Accent1 18 4 7 6" xfId="4756"/>
    <cellStyle name="20% - Accent1 18 4 8" xfId="4757"/>
    <cellStyle name="20% - Accent1 18 4 8 2" xfId="4758"/>
    <cellStyle name="20% - Accent1 18 4 8 2 2" xfId="4759"/>
    <cellStyle name="20% - Accent1 18 4 8 3" xfId="4760"/>
    <cellStyle name="20% - Accent1 18 4 8 3 2" xfId="4761"/>
    <cellStyle name="20% - Accent1 18 4 8 4" xfId="4762"/>
    <cellStyle name="20% - Accent1 18 4 8 4 2" xfId="4763"/>
    <cellStyle name="20% - Accent1 18 4 8 5" xfId="4764"/>
    <cellStyle name="20% - Accent1 18 4 8 5 2" xfId="4765"/>
    <cellStyle name="20% - Accent1 18 4 8 6" xfId="4766"/>
    <cellStyle name="20% - Accent1 18 4 9" xfId="4767"/>
    <cellStyle name="20% - Accent1 18 4 9 2" xfId="4768"/>
    <cellStyle name="20% - Accent1 18 4 9 2 2" xfId="4769"/>
    <cellStyle name="20% - Accent1 18 4 9 3" xfId="4770"/>
    <cellStyle name="20% - Accent1 18 4 9 3 2" xfId="4771"/>
    <cellStyle name="20% - Accent1 18 4 9 4" xfId="4772"/>
    <cellStyle name="20% - Accent1 18 4 9 4 2" xfId="4773"/>
    <cellStyle name="20% - Accent1 18 4 9 5" xfId="4774"/>
    <cellStyle name="20% - Accent1 18 4 9 5 2" xfId="4775"/>
    <cellStyle name="20% - Accent1 18 4 9 6" xfId="4776"/>
    <cellStyle name="20% - Accent1 18 40" xfId="4777"/>
    <cellStyle name="20% - Accent1 18 41" xfId="4778"/>
    <cellStyle name="20% - Accent1 18 42" xfId="4779"/>
    <cellStyle name="20% - Accent1 18 43" xfId="4780"/>
    <cellStyle name="20% - Accent1 18 5" xfId="4781"/>
    <cellStyle name="20% - Accent1 18 5 10" xfId="4782"/>
    <cellStyle name="20% - Accent1 18 5 10 2" xfId="4783"/>
    <cellStyle name="20% - Accent1 18 5 10 2 2" xfId="4784"/>
    <cellStyle name="20% - Accent1 18 5 10 3" xfId="4785"/>
    <cellStyle name="20% - Accent1 18 5 10 3 2" xfId="4786"/>
    <cellStyle name="20% - Accent1 18 5 10 4" xfId="4787"/>
    <cellStyle name="20% - Accent1 18 5 10 4 2" xfId="4788"/>
    <cellStyle name="20% - Accent1 18 5 10 5" xfId="4789"/>
    <cellStyle name="20% - Accent1 18 5 10 5 2" xfId="4790"/>
    <cellStyle name="20% - Accent1 18 5 10 6" xfId="4791"/>
    <cellStyle name="20% - Accent1 18 5 11" xfId="4792"/>
    <cellStyle name="20% - Accent1 18 5 11 2" xfId="4793"/>
    <cellStyle name="20% - Accent1 18 5 11 2 2" xfId="4794"/>
    <cellStyle name="20% - Accent1 18 5 11 3" xfId="4795"/>
    <cellStyle name="20% - Accent1 18 5 11 3 2" xfId="4796"/>
    <cellStyle name="20% - Accent1 18 5 11 4" xfId="4797"/>
    <cellStyle name="20% - Accent1 18 5 11 4 2" xfId="4798"/>
    <cellStyle name="20% - Accent1 18 5 11 5" xfId="4799"/>
    <cellStyle name="20% - Accent1 18 5 11 5 2" xfId="4800"/>
    <cellStyle name="20% - Accent1 18 5 11 6" xfId="4801"/>
    <cellStyle name="20% - Accent1 18 5 12" xfId="4802"/>
    <cellStyle name="20% - Accent1 18 5 12 2" xfId="4803"/>
    <cellStyle name="20% - Accent1 18 5 13" xfId="4804"/>
    <cellStyle name="20% - Accent1 18 5 13 2" xfId="4805"/>
    <cellStyle name="20% - Accent1 18 5 14" xfId="4806"/>
    <cellStyle name="20% - Accent1 18 5 14 2" xfId="4807"/>
    <cellStyle name="20% - Accent1 18 5 15" xfId="4808"/>
    <cellStyle name="20% - Accent1 18 5 15 2" xfId="4809"/>
    <cellStyle name="20% - Accent1 18 5 16" xfId="4810"/>
    <cellStyle name="20% - Accent1 18 5 16 2" xfId="4811"/>
    <cellStyle name="20% - Accent1 18 5 17" xfId="4812"/>
    <cellStyle name="20% - Accent1 18 5 17 2" xfId="4813"/>
    <cellStyle name="20% - Accent1 18 5 18" xfId="4814"/>
    <cellStyle name="20% - Accent1 18 5 18 2" xfId="4815"/>
    <cellStyle name="20% - Accent1 18 5 19" xfId="4816"/>
    <cellStyle name="20% - Accent1 18 5 2" xfId="4817"/>
    <cellStyle name="20% - Accent1 18 5 2 2" xfId="4818"/>
    <cellStyle name="20% - Accent1 18 5 2 2 2" xfId="4819"/>
    <cellStyle name="20% - Accent1 18 5 2 3" xfId="4820"/>
    <cellStyle name="20% - Accent1 18 5 2 3 2" xfId="4821"/>
    <cellStyle name="20% - Accent1 18 5 2 4" xfId="4822"/>
    <cellStyle name="20% - Accent1 18 5 2 4 2" xfId="4823"/>
    <cellStyle name="20% - Accent1 18 5 2 5" xfId="4824"/>
    <cellStyle name="20% - Accent1 18 5 2 5 2" xfId="4825"/>
    <cellStyle name="20% - Accent1 18 5 2 6" xfId="4826"/>
    <cellStyle name="20% - Accent1 18 5 20" xfId="4827"/>
    <cellStyle name="20% - Accent1 18 5 21" xfId="4828"/>
    <cellStyle name="20% - Accent1 18 5 22" xfId="4829"/>
    <cellStyle name="20% - Accent1 18 5 23" xfId="4830"/>
    <cellStyle name="20% - Accent1 18 5 3" xfId="4831"/>
    <cellStyle name="20% - Accent1 18 5 3 2" xfId="4832"/>
    <cellStyle name="20% - Accent1 18 5 3 2 2" xfId="4833"/>
    <cellStyle name="20% - Accent1 18 5 3 3" xfId="4834"/>
    <cellStyle name="20% - Accent1 18 5 3 3 2" xfId="4835"/>
    <cellStyle name="20% - Accent1 18 5 3 4" xfId="4836"/>
    <cellStyle name="20% - Accent1 18 5 3 4 2" xfId="4837"/>
    <cellStyle name="20% - Accent1 18 5 3 5" xfId="4838"/>
    <cellStyle name="20% - Accent1 18 5 3 5 2" xfId="4839"/>
    <cellStyle name="20% - Accent1 18 5 3 6" xfId="4840"/>
    <cellStyle name="20% - Accent1 18 5 4" xfId="4841"/>
    <cellStyle name="20% - Accent1 18 5 4 2" xfId="4842"/>
    <cellStyle name="20% - Accent1 18 5 4 2 2" xfId="4843"/>
    <cellStyle name="20% - Accent1 18 5 4 3" xfId="4844"/>
    <cellStyle name="20% - Accent1 18 5 4 3 2" xfId="4845"/>
    <cellStyle name="20% - Accent1 18 5 4 4" xfId="4846"/>
    <cellStyle name="20% - Accent1 18 5 4 4 2" xfId="4847"/>
    <cellStyle name="20% - Accent1 18 5 4 5" xfId="4848"/>
    <cellStyle name="20% - Accent1 18 5 4 5 2" xfId="4849"/>
    <cellStyle name="20% - Accent1 18 5 4 6" xfId="4850"/>
    <cellStyle name="20% - Accent1 18 5 5" xfId="4851"/>
    <cellStyle name="20% - Accent1 18 5 5 2" xfId="4852"/>
    <cellStyle name="20% - Accent1 18 5 5 2 2" xfId="4853"/>
    <cellStyle name="20% - Accent1 18 5 5 3" xfId="4854"/>
    <cellStyle name="20% - Accent1 18 5 5 3 2" xfId="4855"/>
    <cellStyle name="20% - Accent1 18 5 5 4" xfId="4856"/>
    <cellStyle name="20% - Accent1 18 5 5 4 2" xfId="4857"/>
    <cellStyle name="20% - Accent1 18 5 5 5" xfId="4858"/>
    <cellStyle name="20% - Accent1 18 5 5 5 2" xfId="4859"/>
    <cellStyle name="20% - Accent1 18 5 5 6" xfId="4860"/>
    <cellStyle name="20% - Accent1 18 5 6" xfId="4861"/>
    <cellStyle name="20% - Accent1 18 5 6 2" xfId="4862"/>
    <cellStyle name="20% - Accent1 18 5 6 2 2" xfId="4863"/>
    <cellStyle name="20% - Accent1 18 5 6 3" xfId="4864"/>
    <cellStyle name="20% - Accent1 18 5 6 3 2" xfId="4865"/>
    <cellStyle name="20% - Accent1 18 5 6 4" xfId="4866"/>
    <cellStyle name="20% - Accent1 18 5 6 4 2" xfId="4867"/>
    <cellStyle name="20% - Accent1 18 5 6 5" xfId="4868"/>
    <cellStyle name="20% - Accent1 18 5 6 5 2" xfId="4869"/>
    <cellStyle name="20% - Accent1 18 5 6 6" xfId="4870"/>
    <cellStyle name="20% - Accent1 18 5 7" xfId="4871"/>
    <cellStyle name="20% - Accent1 18 5 7 2" xfId="4872"/>
    <cellStyle name="20% - Accent1 18 5 7 2 2" xfId="4873"/>
    <cellStyle name="20% - Accent1 18 5 7 3" xfId="4874"/>
    <cellStyle name="20% - Accent1 18 5 7 3 2" xfId="4875"/>
    <cellStyle name="20% - Accent1 18 5 7 4" xfId="4876"/>
    <cellStyle name="20% - Accent1 18 5 7 4 2" xfId="4877"/>
    <cellStyle name="20% - Accent1 18 5 7 5" xfId="4878"/>
    <cellStyle name="20% - Accent1 18 5 7 5 2" xfId="4879"/>
    <cellStyle name="20% - Accent1 18 5 7 6" xfId="4880"/>
    <cellStyle name="20% - Accent1 18 5 8" xfId="4881"/>
    <cellStyle name="20% - Accent1 18 5 8 2" xfId="4882"/>
    <cellStyle name="20% - Accent1 18 5 8 2 2" xfId="4883"/>
    <cellStyle name="20% - Accent1 18 5 8 3" xfId="4884"/>
    <cellStyle name="20% - Accent1 18 5 8 3 2" xfId="4885"/>
    <cellStyle name="20% - Accent1 18 5 8 4" xfId="4886"/>
    <cellStyle name="20% - Accent1 18 5 8 4 2" xfId="4887"/>
    <cellStyle name="20% - Accent1 18 5 8 5" xfId="4888"/>
    <cellStyle name="20% - Accent1 18 5 8 5 2" xfId="4889"/>
    <cellStyle name="20% - Accent1 18 5 8 6" xfId="4890"/>
    <cellStyle name="20% - Accent1 18 5 9" xfId="4891"/>
    <cellStyle name="20% - Accent1 18 5 9 2" xfId="4892"/>
    <cellStyle name="20% - Accent1 18 5 9 2 2" xfId="4893"/>
    <cellStyle name="20% - Accent1 18 5 9 3" xfId="4894"/>
    <cellStyle name="20% - Accent1 18 5 9 3 2" xfId="4895"/>
    <cellStyle name="20% - Accent1 18 5 9 4" xfId="4896"/>
    <cellStyle name="20% - Accent1 18 5 9 4 2" xfId="4897"/>
    <cellStyle name="20% - Accent1 18 5 9 5" xfId="4898"/>
    <cellStyle name="20% - Accent1 18 5 9 5 2" xfId="4899"/>
    <cellStyle name="20% - Accent1 18 5 9 6" xfId="4900"/>
    <cellStyle name="20% - Accent1 18 6" xfId="4901"/>
    <cellStyle name="20% - Accent1 18 6 10" xfId="4902"/>
    <cellStyle name="20% - Accent1 18 6 10 2" xfId="4903"/>
    <cellStyle name="20% - Accent1 18 6 10 2 2" xfId="4904"/>
    <cellStyle name="20% - Accent1 18 6 10 3" xfId="4905"/>
    <cellStyle name="20% - Accent1 18 6 10 3 2" xfId="4906"/>
    <cellStyle name="20% - Accent1 18 6 10 4" xfId="4907"/>
    <cellStyle name="20% - Accent1 18 6 10 4 2" xfId="4908"/>
    <cellStyle name="20% - Accent1 18 6 10 5" xfId="4909"/>
    <cellStyle name="20% - Accent1 18 6 10 5 2" xfId="4910"/>
    <cellStyle name="20% - Accent1 18 6 10 6" xfId="4911"/>
    <cellStyle name="20% - Accent1 18 6 11" xfId="4912"/>
    <cellStyle name="20% - Accent1 18 6 11 2" xfId="4913"/>
    <cellStyle name="20% - Accent1 18 6 11 2 2" xfId="4914"/>
    <cellStyle name="20% - Accent1 18 6 11 3" xfId="4915"/>
    <cellStyle name="20% - Accent1 18 6 11 3 2" xfId="4916"/>
    <cellStyle name="20% - Accent1 18 6 11 4" xfId="4917"/>
    <cellStyle name="20% - Accent1 18 6 11 4 2" xfId="4918"/>
    <cellStyle name="20% - Accent1 18 6 11 5" xfId="4919"/>
    <cellStyle name="20% - Accent1 18 6 11 5 2" xfId="4920"/>
    <cellStyle name="20% - Accent1 18 6 11 6" xfId="4921"/>
    <cellStyle name="20% - Accent1 18 6 12" xfId="4922"/>
    <cellStyle name="20% - Accent1 18 6 12 2" xfId="4923"/>
    <cellStyle name="20% - Accent1 18 6 13" xfId="4924"/>
    <cellStyle name="20% - Accent1 18 6 13 2" xfId="4925"/>
    <cellStyle name="20% - Accent1 18 6 14" xfId="4926"/>
    <cellStyle name="20% - Accent1 18 6 14 2" xfId="4927"/>
    <cellStyle name="20% - Accent1 18 6 15" xfId="4928"/>
    <cellStyle name="20% - Accent1 18 6 15 2" xfId="4929"/>
    <cellStyle name="20% - Accent1 18 6 16" xfId="4930"/>
    <cellStyle name="20% - Accent1 18 6 16 2" xfId="4931"/>
    <cellStyle name="20% - Accent1 18 6 17" xfId="4932"/>
    <cellStyle name="20% - Accent1 18 6 17 2" xfId="4933"/>
    <cellStyle name="20% - Accent1 18 6 18" xfId="4934"/>
    <cellStyle name="20% - Accent1 18 6 18 2" xfId="4935"/>
    <cellStyle name="20% - Accent1 18 6 19" xfId="4936"/>
    <cellStyle name="20% - Accent1 18 6 2" xfId="4937"/>
    <cellStyle name="20% - Accent1 18 6 2 2" xfId="4938"/>
    <cellStyle name="20% - Accent1 18 6 2 2 2" xfId="4939"/>
    <cellStyle name="20% - Accent1 18 6 2 3" xfId="4940"/>
    <cellStyle name="20% - Accent1 18 6 2 3 2" xfId="4941"/>
    <cellStyle name="20% - Accent1 18 6 2 4" xfId="4942"/>
    <cellStyle name="20% - Accent1 18 6 2 4 2" xfId="4943"/>
    <cellStyle name="20% - Accent1 18 6 2 5" xfId="4944"/>
    <cellStyle name="20% - Accent1 18 6 2 5 2" xfId="4945"/>
    <cellStyle name="20% - Accent1 18 6 2 6" xfId="4946"/>
    <cellStyle name="20% - Accent1 18 6 20" xfId="4947"/>
    <cellStyle name="20% - Accent1 18 6 21" xfId="4948"/>
    <cellStyle name="20% - Accent1 18 6 22" xfId="4949"/>
    <cellStyle name="20% - Accent1 18 6 23" xfId="4950"/>
    <cellStyle name="20% - Accent1 18 6 3" xfId="4951"/>
    <cellStyle name="20% - Accent1 18 6 3 2" xfId="4952"/>
    <cellStyle name="20% - Accent1 18 6 3 2 2" xfId="4953"/>
    <cellStyle name="20% - Accent1 18 6 3 3" xfId="4954"/>
    <cellStyle name="20% - Accent1 18 6 3 3 2" xfId="4955"/>
    <cellStyle name="20% - Accent1 18 6 3 4" xfId="4956"/>
    <cellStyle name="20% - Accent1 18 6 3 4 2" xfId="4957"/>
    <cellStyle name="20% - Accent1 18 6 3 5" xfId="4958"/>
    <cellStyle name="20% - Accent1 18 6 3 5 2" xfId="4959"/>
    <cellStyle name="20% - Accent1 18 6 3 6" xfId="4960"/>
    <cellStyle name="20% - Accent1 18 6 4" xfId="4961"/>
    <cellStyle name="20% - Accent1 18 6 4 2" xfId="4962"/>
    <cellStyle name="20% - Accent1 18 6 4 2 2" xfId="4963"/>
    <cellStyle name="20% - Accent1 18 6 4 3" xfId="4964"/>
    <cellStyle name="20% - Accent1 18 6 4 3 2" xfId="4965"/>
    <cellStyle name="20% - Accent1 18 6 4 4" xfId="4966"/>
    <cellStyle name="20% - Accent1 18 6 4 4 2" xfId="4967"/>
    <cellStyle name="20% - Accent1 18 6 4 5" xfId="4968"/>
    <cellStyle name="20% - Accent1 18 6 4 5 2" xfId="4969"/>
    <cellStyle name="20% - Accent1 18 6 4 6" xfId="4970"/>
    <cellStyle name="20% - Accent1 18 6 5" xfId="4971"/>
    <cellStyle name="20% - Accent1 18 6 5 2" xfId="4972"/>
    <cellStyle name="20% - Accent1 18 6 5 2 2" xfId="4973"/>
    <cellStyle name="20% - Accent1 18 6 5 3" xfId="4974"/>
    <cellStyle name="20% - Accent1 18 6 5 3 2" xfId="4975"/>
    <cellStyle name="20% - Accent1 18 6 5 4" xfId="4976"/>
    <cellStyle name="20% - Accent1 18 6 5 4 2" xfId="4977"/>
    <cellStyle name="20% - Accent1 18 6 5 5" xfId="4978"/>
    <cellStyle name="20% - Accent1 18 6 5 5 2" xfId="4979"/>
    <cellStyle name="20% - Accent1 18 6 5 6" xfId="4980"/>
    <cellStyle name="20% - Accent1 18 6 6" xfId="4981"/>
    <cellStyle name="20% - Accent1 18 6 6 2" xfId="4982"/>
    <cellStyle name="20% - Accent1 18 6 6 2 2" xfId="4983"/>
    <cellStyle name="20% - Accent1 18 6 6 3" xfId="4984"/>
    <cellStyle name="20% - Accent1 18 6 6 3 2" xfId="4985"/>
    <cellStyle name="20% - Accent1 18 6 6 4" xfId="4986"/>
    <cellStyle name="20% - Accent1 18 6 6 4 2" xfId="4987"/>
    <cellStyle name="20% - Accent1 18 6 6 5" xfId="4988"/>
    <cellStyle name="20% - Accent1 18 6 6 5 2" xfId="4989"/>
    <cellStyle name="20% - Accent1 18 6 6 6" xfId="4990"/>
    <cellStyle name="20% - Accent1 18 6 7" xfId="4991"/>
    <cellStyle name="20% - Accent1 18 6 7 2" xfId="4992"/>
    <cellStyle name="20% - Accent1 18 6 7 2 2" xfId="4993"/>
    <cellStyle name="20% - Accent1 18 6 7 3" xfId="4994"/>
    <cellStyle name="20% - Accent1 18 6 7 3 2" xfId="4995"/>
    <cellStyle name="20% - Accent1 18 6 7 4" xfId="4996"/>
    <cellStyle name="20% - Accent1 18 6 7 4 2" xfId="4997"/>
    <cellStyle name="20% - Accent1 18 6 7 5" xfId="4998"/>
    <cellStyle name="20% - Accent1 18 6 7 5 2" xfId="4999"/>
    <cellStyle name="20% - Accent1 18 6 7 6" xfId="5000"/>
    <cellStyle name="20% - Accent1 18 6 8" xfId="5001"/>
    <cellStyle name="20% - Accent1 18 6 8 2" xfId="5002"/>
    <cellStyle name="20% - Accent1 18 6 8 2 2" xfId="5003"/>
    <cellStyle name="20% - Accent1 18 6 8 3" xfId="5004"/>
    <cellStyle name="20% - Accent1 18 6 8 3 2" xfId="5005"/>
    <cellStyle name="20% - Accent1 18 6 8 4" xfId="5006"/>
    <cellStyle name="20% - Accent1 18 6 8 4 2" xfId="5007"/>
    <cellStyle name="20% - Accent1 18 6 8 5" xfId="5008"/>
    <cellStyle name="20% - Accent1 18 6 8 5 2" xfId="5009"/>
    <cellStyle name="20% - Accent1 18 6 8 6" xfId="5010"/>
    <cellStyle name="20% - Accent1 18 6 9" xfId="5011"/>
    <cellStyle name="20% - Accent1 18 6 9 2" xfId="5012"/>
    <cellStyle name="20% - Accent1 18 6 9 2 2" xfId="5013"/>
    <cellStyle name="20% - Accent1 18 6 9 3" xfId="5014"/>
    <cellStyle name="20% - Accent1 18 6 9 3 2" xfId="5015"/>
    <cellStyle name="20% - Accent1 18 6 9 4" xfId="5016"/>
    <cellStyle name="20% - Accent1 18 6 9 4 2" xfId="5017"/>
    <cellStyle name="20% - Accent1 18 6 9 5" xfId="5018"/>
    <cellStyle name="20% - Accent1 18 6 9 5 2" xfId="5019"/>
    <cellStyle name="20% - Accent1 18 6 9 6" xfId="5020"/>
    <cellStyle name="20% - Accent1 18 7" xfId="5021"/>
    <cellStyle name="20% - Accent1 18 7 10" xfId="5022"/>
    <cellStyle name="20% - Accent1 18 7 10 2" xfId="5023"/>
    <cellStyle name="20% - Accent1 18 7 10 2 2" xfId="5024"/>
    <cellStyle name="20% - Accent1 18 7 10 3" xfId="5025"/>
    <cellStyle name="20% - Accent1 18 7 10 3 2" xfId="5026"/>
    <cellStyle name="20% - Accent1 18 7 10 4" xfId="5027"/>
    <cellStyle name="20% - Accent1 18 7 10 4 2" xfId="5028"/>
    <cellStyle name="20% - Accent1 18 7 10 5" xfId="5029"/>
    <cellStyle name="20% - Accent1 18 7 10 5 2" xfId="5030"/>
    <cellStyle name="20% - Accent1 18 7 10 6" xfId="5031"/>
    <cellStyle name="20% - Accent1 18 7 11" xfId="5032"/>
    <cellStyle name="20% - Accent1 18 7 11 2" xfId="5033"/>
    <cellStyle name="20% - Accent1 18 7 11 2 2" xfId="5034"/>
    <cellStyle name="20% - Accent1 18 7 11 3" xfId="5035"/>
    <cellStyle name="20% - Accent1 18 7 11 3 2" xfId="5036"/>
    <cellStyle name="20% - Accent1 18 7 11 4" xfId="5037"/>
    <cellStyle name="20% - Accent1 18 7 11 4 2" xfId="5038"/>
    <cellStyle name="20% - Accent1 18 7 11 5" xfId="5039"/>
    <cellStyle name="20% - Accent1 18 7 11 5 2" xfId="5040"/>
    <cellStyle name="20% - Accent1 18 7 11 6" xfId="5041"/>
    <cellStyle name="20% - Accent1 18 7 12" xfId="5042"/>
    <cellStyle name="20% - Accent1 18 7 12 2" xfId="5043"/>
    <cellStyle name="20% - Accent1 18 7 13" xfId="5044"/>
    <cellStyle name="20% - Accent1 18 7 13 2" xfId="5045"/>
    <cellStyle name="20% - Accent1 18 7 14" xfId="5046"/>
    <cellStyle name="20% - Accent1 18 7 14 2" xfId="5047"/>
    <cellStyle name="20% - Accent1 18 7 15" xfId="5048"/>
    <cellStyle name="20% - Accent1 18 7 15 2" xfId="5049"/>
    <cellStyle name="20% - Accent1 18 7 16" xfId="5050"/>
    <cellStyle name="20% - Accent1 18 7 16 2" xfId="5051"/>
    <cellStyle name="20% - Accent1 18 7 17" xfId="5052"/>
    <cellStyle name="20% - Accent1 18 7 17 2" xfId="5053"/>
    <cellStyle name="20% - Accent1 18 7 18" xfId="5054"/>
    <cellStyle name="20% - Accent1 18 7 18 2" xfId="5055"/>
    <cellStyle name="20% - Accent1 18 7 19" xfId="5056"/>
    <cellStyle name="20% - Accent1 18 7 2" xfId="5057"/>
    <cellStyle name="20% - Accent1 18 7 2 2" xfId="5058"/>
    <cellStyle name="20% - Accent1 18 7 2 2 2" xfId="5059"/>
    <cellStyle name="20% - Accent1 18 7 2 3" xfId="5060"/>
    <cellStyle name="20% - Accent1 18 7 2 3 2" xfId="5061"/>
    <cellStyle name="20% - Accent1 18 7 2 4" xfId="5062"/>
    <cellStyle name="20% - Accent1 18 7 2 4 2" xfId="5063"/>
    <cellStyle name="20% - Accent1 18 7 2 5" xfId="5064"/>
    <cellStyle name="20% - Accent1 18 7 2 5 2" xfId="5065"/>
    <cellStyle name="20% - Accent1 18 7 2 6" xfId="5066"/>
    <cellStyle name="20% - Accent1 18 7 20" xfId="5067"/>
    <cellStyle name="20% - Accent1 18 7 21" xfId="5068"/>
    <cellStyle name="20% - Accent1 18 7 22" xfId="5069"/>
    <cellStyle name="20% - Accent1 18 7 23" xfId="5070"/>
    <cellStyle name="20% - Accent1 18 7 3" xfId="5071"/>
    <cellStyle name="20% - Accent1 18 7 3 2" xfId="5072"/>
    <cellStyle name="20% - Accent1 18 7 3 2 2" xfId="5073"/>
    <cellStyle name="20% - Accent1 18 7 3 3" xfId="5074"/>
    <cellStyle name="20% - Accent1 18 7 3 3 2" xfId="5075"/>
    <cellStyle name="20% - Accent1 18 7 3 4" xfId="5076"/>
    <cellStyle name="20% - Accent1 18 7 3 4 2" xfId="5077"/>
    <cellStyle name="20% - Accent1 18 7 3 5" xfId="5078"/>
    <cellStyle name="20% - Accent1 18 7 3 5 2" xfId="5079"/>
    <cellStyle name="20% - Accent1 18 7 3 6" xfId="5080"/>
    <cellStyle name="20% - Accent1 18 7 4" xfId="5081"/>
    <cellStyle name="20% - Accent1 18 7 4 2" xfId="5082"/>
    <cellStyle name="20% - Accent1 18 7 4 2 2" xfId="5083"/>
    <cellStyle name="20% - Accent1 18 7 4 3" xfId="5084"/>
    <cellStyle name="20% - Accent1 18 7 4 3 2" xfId="5085"/>
    <cellStyle name="20% - Accent1 18 7 4 4" xfId="5086"/>
    <cellStyle name="20% - Accent1 18 7 4 4 2" xfId="5087"/>
    <cellStyle name="20% - Accent1 18 7 4 5" xfId="5088"/>
    <cellStyle name="20% - Accent1 18 7 4 5 2" xfId="5089"/>
    <cellStyle name="20% - Accent1 18 7 4 6" xfId="5090"/>
    <cellStyle name="20% - Accent1 18 7 5" xfId="5091"/>
    <cellStyle name="20% - Accent1 18 7 5 2" xfId="5092"/>
    <cellStyle name="20% - Accent1 18 7 5 2 2" xfId="5093"/>
    <cellStyle name="20% - Accent1 18 7 5 3" xfId="5094"/>
    <cellStyle name="20% - Accent1 18 7 5 3 2" xfId="5095"/>
    <cellStyle name="20% - Accent1 18 7 5 4" xfId="5096"/>
    <cellStyle name="20% - Accent1 18 7 5 4 2" xfId="5097"/>
    <cellStyle name="20% - Accent1 18 7 5 5" xfId="5098"/>
    <cellStyle name="20% - Accent1 18 7 5 5 2" xfId="5099"/>
    <cellStyle name="20% - Accent1 18 7 5 6" xfId="5100"/>
    <cellStyle name="20% - Accent1 18 7 6" xfId="5101"/>
    <cellStyle name="20% - Accent1 18 7 6 2" xfId="5102"/>
    <cellStyle name="20% - Accent1 18 7 6 2 2" xfId="5103"/>
    <cellStyle name="20% - Accent1 18 7 6 3" xfId="5104"/>
    <cellStyle name="20% - Accent1 18 7 6 3 2" xfId="5105"/>
    <cellStyle name="20% - Accent1 18 7 6 4" xfId="5106"/>
    <cellStyle name="20% - Accent1 18 7 6 4 2" xfId="5107"/>
    <cellStyle name="20% - Accent1 18 7 6 5" xfId="5108"/>
    <cellStyle name="20% - Accent1 18 7 6 5 2" xfId="5109"/>
    <cellStyle name="20% - Accent1 18 7 6 6" xfId="5110"/>
    <cellStyle name="20% - Accent1 18 7 7" xfId="5111"/>
    <cellStyle name="20% - Accent1 18 7 7 2" xfId="5112"/>
    <cellStyle name="20% - Accent1 18 7 7 2 2" xfId="5113"/>
    <cellStyle name="20% - Accent1 18 7 7 3" xfId="5114"/>
    <cellStyle name="20% - Accent1 18 7 7 3 2" xfId="5115"/>
    <cellStyle name="20% - Accent1 18 7 7 4" xfId="5116"/>
    <cellStyle name="20% - Accent1 18 7 7 4 2" xfId="5117"/>
    <cellStyle name="20% - Accent1 18 7 7 5" xfId="5118"/>
    <cellStyle name="20% - Accent1 18 7 7 5 2" xfId="5119"/>
    <cellStyle name="20% - Accent1 18 7 7 6" xfId="5120"/>
    <cellStyle name="20% - Accent1 18 7 8" xfId="5121"/>
    <cellStyle name="20% - Accent1 18 7 8 2" xfId="5122"/>
    <cellStyle name="20% - Accent1 18 7 8 2 2" xfId="5123"/>
    <cellStyle name="20% - Accent1 18 7 8 3" xfId="5124"/>
    <cellStyle name="20% - Accent1 18 7 8 3 2" xfId="5125"/>
    <cellStyle name="20% - Accent1 18 7 8 4" xfId="5126"/>
    <cellStyle name="20% - Accent1 18 7 8 4 2" xfId="5127"/>
    <cellStyle name="20% - Accent1 18 7 8 5" xfId="5128"/>
    <cellStyle name="20% - Accent1 18 7 8 5 2" xfId="5129"/>
    <cellStyle name="20% - Accent1 18 7 8 6" xfId="5130"/>
    <cellStyle name="20% - Accent1 18 7 9" xfId="5131"/>
    <cellStyle name="20% - Accent1 18 7 9 2" xfId="5132"/>
    <cellStyle name="20% - Accent1 18 7 9 2 2" xfId="5133"/>
    <cellStyle name="20% - Accent1 18 7 9 3" xfId="5134"/>
    <cellStyle name="20% - Accent1 18 7 9 3 2" xfId="5135"/>
    <cellStyle name="20% - Accent1 18 7 9 4" xfId="5136"/>
    <cellStyle name="20% - Accent1 18 7 9 4 2" xfId="5137"/>
    <cellStyle name="20% - Accent1 18 7 9 5" xfId="5138"/>
    <cellStyle name="20% - Accent1 18 7 9 5 2" xfId="5139"/>
    <cellStyle name="20% - Accent1 18 7 9 6" xfId="5140"/>
    <cellStyle name="20% - Accent1 18 8" xfId="5141"/>
    <cellStyle name="20% - Accent1 18 8 10" xfId="5142"/>
    <cellStyle name="20% - Accent1 18 8 10 2" xfId="5143"/>
    <cellStyle name="20% - Accent1 18 8 10 2 2" xfId="5144"/>
    <cellStyle name="20% - Accent1 18 8 10 3" xfId="5145"/>
    <cellStyle name="20% - Accent1 18 8 10 3 2" xfId="5146"/>
    <cellStyle name="20% - Accent1 18 8 10 4" xfId="5147"/>
    <cellStyle name="20% - Accent1 18 8 10 4 2" xfId="5148"/>
    <cellStyle name="20% - Accent1 18 8 10 5" xfId="5149"/>
    <cellStyle name="20% - Accent1 18 8 10 5 2" xfId="5150"/>
    <cellStyle name="20% - Accent1 18 8 10 6" xfId="5151"/>
    <cellStyle name="20% - Accent1 18 8 11" xfId="5152"/>
    <cellStyle name="20% - Accent1 18 8 11 2" xfId="5153"/>
    <cellStyle name="20% - Accent1 18 8 11 2 2" xfId="5154"/>
    <cellStyle name="20% - Accent1 18 8 11 3" xfId="5155"/>
    <cellStyle name="20% - Accent1 18 8 11 3 2" xfId="5156"/>
    <cellStyle name="20% - Accent1 18 8 11 4" xfId="5157"/>
    <cellStyle name="20% - Accent1 18 8 11 4 2" xfId="5158"/>
    <cellStyle name="20% - Accent1 18 8 11 5" xfId="5159"/>
    <cellStyle name="20% - Accent1 18 8 11 5 2" xfId="5160"/>
    <cellStyle name="20% - Accent1 18 8 11 6" xfId="5161"/>
    <cellStyle name="20% - Accent1 18 8 12" xfId="5162"/>
    <cellStyle name="20% - Accent1 18 8 12 2" xfId="5163"/>
    <cellStyle name="20% - Accent1 18 8 13" xfId="5164"/>
    <cellStyle name="20% - Accent1 18 8 13 2" xfId="5165"/>
    <cellStyle name="20% - Accent1 18 8 14" xfId="5166"/>
    <cellStyle name="20% - Accent1 18 8 14 2" xfId="5167"/>
    <cellStyle name="20% - Accent1 18 8 15" xfId="5168"/>
    <cellStyle name="20% - Accent1 18 8 15 2" xfId="5169"/>
    <cellStyle name="20% - Accent1 18 8 16" xfId="5170"/>
    <cellStyle name="20% - Accent1 18 8 16 2" xfId="5171"/>
    <cellStyle name="20% - Accent1 18 8 17" xfId="5172"/>
    <cellStyle name="20% - Accent1 18 8 17 2" xfId="5173"/>
    <cellStyle name="20% - Accent1 18 8 18" xfId="5174"/>
    <cellStyle name="20% - Accent1 18 8 18 2" xfId="5175"/>
    <cellStyle name="20% - Accent1 18 8 19" xfId="5176"/>
    <cellStyle name="20% - Accent1 18 8 2" xfId="5177"/>
    <cellStyle name="20% - Accent1 18 8 2 2" xfId="5178"/>
    <cellStyle name="20% - Accent1 18 8 2 2 2" xfId="5179"/>
    <cellStyle name="20% - Accent1 18 8 2 3" xfId="5180"/>
    <cellStyle name="20% - Accent1 18 8 2 3 2" xfId="5181"/>
    <cellStyle name="20% - Accent1 18 8 2 4" xfId="5182"/>
    <cellStyle name="20% - Accent1 18 8 2 4 2" xfId="5183"/>
    <cellStyle name="20% - Accent1 18 8 2 5" xfId="5184"/>
    <cellStyle name="20% - Accent1 18 8 2 5 2" xfId="5185"/>
    <cellStyle name="20% - Accent1 18 8 2 6" xfId="5186"/>
    <cellStyle name="20% - Accent1 18 8 20" xfId="5187"/>
    <cellStyle name="20% - Accent1 18 8 21" xfId="5188"/>
    <cellStyle name="20% - Accent1 18 8 22" xfId="5189"/>
    <cellStyle name="20% - Accent1 18 8 23" xfId="5190"/>
    <cellStyle name="20% - Accent1 18 8 3" xfId="5191"/>
    <cellStyle name="20% - Accent1 18 8 3 2" xfId="5192"/>
    <cellStyle name="20% - Accent1 18 8 3 2 2" xfId="5193"/>
    <cellStyle name="20% - Accent1 18 8 3 3" xfId="5194"/>
    <cellStyle name="20% - Accent1 18 8 3 3 2" xfId="5195"/>
    <cellStyle name="20% - Accent1 18 8 3 4" xfId="5196"/>
    <cellStyle name="20% - Accent1 18 8 3 4 2" xfId="5197"/>
    <cellStyle name="20% - Accent1 18 8 3 5" xfId="5198"/>
    <cellStyle name="20% - Accent1 18 8 3 5 2" xfId="5199"/>
    <cellStyle name="20% - Accent1 18 8 3 6" xfId="5200"/>
    <cellStyle name="20% - Accent1 18 8 4" xfId="5201"/>
    <cellStyle name="20% - Accent1 18 8 4 2" xfId="5202"/>
    <cellStyle name="20% - Accent1 18 8 4 2 2" xfId="5203"/>
    <cellStyle name="20% - Accent1 18 8 4 3" xfId="5204"/>
    <cellStyle name="20% - Accent1 18 8 4 3 2" xfId="5205"/>
    <cellStyle name="20% - Accent1 18 8 4 4" xfId="5206"/>
    <cellStyle name="20% - Accent1 18 8 4 4 2" xfId="5207"/>
    <cellStyle name="20% - Accent1 18 8 4 5" xfId="5208"/>
    <cellStyle name="20% - Accent1 18 8 4 5 2" xfId="5209"/>
    <cellStyle name="20% - Accent1 18 8 4 6" xfId="5210"/>
    <cellStyle name="20% - Accent1 18 8 5" xfId="5211"/>
    <cellStyle name="20% - Accent1 18 8 5 2" xfId="5212"/>
    <cellStyle name="20% - Accent1 18 8 5 2 2" xfId="5213"/>
    <cellStyle name="20% - Accent1 18 8 5 3" xfId="5214"/>
    <cellStyle name="20% - Accent1 18 8 5 3 2" xfId="5215"/>
    <cellStyle name="20% - Accent1 18 8 5 4" xfId="5216"/>
    <cellStyle name="20% - Accent1 18 8 5 4 2" xfId="5217"/>
    <cellStyle name="20% - Accent1 18 8 5 5" xfId="5218"/>
    <cellStyle name="20% - Accent1 18 8 5 5 2" xfId="5219"/>
    <cellStyle name="20% - Accent1 18 8 5 6" xfId="5220"/>
    <cellStyle name="20% - Accent1 18 8 6" xfId="5221"/>
    <cellStyle name="20% - Accent1 18 8 6 2" xfId="5222"/>
    <cellStyle name="20% - Accent1 18 8 6 2 2" xfId="5223"/>
    <cellStyle name="20% - Accent1 18 8 6 3" xfId="5224"/>
    <cellStyle name="20% - Accent1 18 8 6 3 2" xfId="5225"/>
    <cellStyle name="20% - Accent1 18 8 6 4" xfId="5226"/>
    <cellStyle name="20% - Accent1 18 8 6 4 2" xfId="5227"/>
    <cellStyle name="20% - Accent1 18 8 6 5" xfId="5228"/>
    <cellStyle name="20% - Accent1 18 8 6 5 2" xfId="5229"/>
    <cellStyle name="20% - Accent1 18 8 6 6" xfId="5230"/>
    <cellStyle name="20% - Accent1 18 8 7" xfId="5231"/>
    <cellStyle name="20% - Accent1 18 8 7 2" xfId="5232"/>
    <cellStyle name="20% - Accent1 18 8 7 2 2" xfId="5233"/>
    <cellStyle name="20% - Accent1 18 8 7 3" xfId="5234"/>
    <cellStyle name="20% - Accent1 18 8 7 3 2" xfId="5235"/>
    <cellStyle name="20% - Accent1 18 8 7 4" xfId="5236"/>
    <cellStyle name="20% - Accent1 18 8 7 4 2" xfId="5237"/>
    <cellStyle name="20% - Accent1 18 8 7 5" xfId="5238"/>
    <cellStyle name="20% - Accent1 18 8 7 5 2" xfId="5239"/>
    <cellStyle name="20% - Accent1 18 8 7 6" xfId="5240"/>
    <cellStyle name="20% - Accent1 18 8 8" xfId="5241"/>
    <cellStyle name="20% - Accent1 18 8 8 2" xfId="5242"/>
    <cellStyle name="20% - Accent1 18 8 8 2 2" xfId="5243"/>
    <cellStyle name="20% - Accent1 18 8 8 3" xfId="5244"/>
    <cellStyle name="20% - Accent1 18 8 8 3 2" xfId="5245"/>
    <cellStyle name="20% - Accent1 18 8 8 4" xfId="5246"/>
    <cellStyle name="20% - Accent1 18 8 8 4 2" xfId="5247"/>
    <cellStyle name="20% - Accent1 18 8 8 5" xfId="5248"/>
    <cellStyle name="20% - Accent1 18 8 8 5 2" xfId="5249"/>
    <cellStyle name="20% - Accent1 18 8 8 6" xfId="5250"/>
    <cellStyle name="20% - Accent1 18 8 9" xfId="5251"/>
    <cellStyle name="20% - Accent1 18 8 9 2" xfId="5252"/>
    <cellStyle name="20% - Accent1 18 8 9 2 2" xfId="5253"/>
    <cellStyle name="20% - Accent1 18 8 9 3" xfId="5254"/>
    <cellStyle name="20% - Accent1 18 8 9 3 2" xfId="5255"/>
    <cellStyle name="20% - Accent1 18 8 9 4" xfId="5256"/>
    <cellStyle name="20% - Accent1 18 8 9 4 2" xfId="5257"/>
    <cellStyle name="20% - Accent1 18 8 9 5" xfId="5258"/>
    <cellStyle name="20% - Accent1 18 8 9 5 2" xfId="5259"/>
    <cellStyle name="20% - Accent1 18 8 9 6" xfId="5260"/>
    <cellStyle name="20% - Accent1 18 9" xfId="5261"/>
    <cellStyle name="20% - Accent1 18 9 10" xfId="5262"/>
    <cellStyle name="20% - Accent1 18 9 10 2" xfId="5263"/>
    <cellStyle name="20% - Accent1 18 9 10 2 2" xfId="5264"/>
    <cellStyle name="20% - Accent1 18 9 10 3" xfId="5265"/>
    <cellStyle name="20% - Accent1 18 9 10 3 2" xfId="5266"/>
    <cellStyle name="20% - Accent1 18 9 10 4" xfId="5267"/>
    <cellStyle name="20% - Accent1 18 9 10 4 2" xfId="5268"/>
    <cellStyle name="20% - Accent1 18 9 10 5" xfId="5269"/>
    <cellStyle name="20% - Accent1 18 9 10 5 2" xfId="5270"/>
    <cellStyle name="20% - Accent1 18 9 10 6" xfId="5271"/>
    <cellStyle name="20% - Accent1 18 9 11" xfId="5272"/>
    <cellStyle name="20% - Accent1 18 9 11 2" xfId="5273"/>
    <cellStyle name="20% - Accent1 18 9 11 2 2" xfId="5274"/>
    <cellStyle name="20% - Accent1 18 9 11 3" xfId="5275"/>
    <cellStyle name="20% - Accent1 18 9 11 3 2" xfId="5276"/>
    <cellStyle name="20% - Accent1 18 9 11 4" xfId="5277"/>
    <cellStyle name="20% - Accent1 18 9 11 4 2" xfId="5278"/>
    <cellStyle name="20% - Accent1 18 9 11 5" xfId="5279"/>
    <cellStyle name="20% - Accent1 18 9 11 5 2" xfId="5280"/>
    <cellStyle name="20% - Accent1 18 9 11 6" xfId="5281"/>
    <cellStyle name="20% - Accent1 18 9 12" xfId="5282"/>
    <cellStyle name="20% - Accent1 18 9 12 2" xfId="5283"/>
    <cellStyle name="20% - Accent1 18 9 13" xfId="5284"/>
    <cellStyle name="20% - Accent1 18 9 13 2" xfId="5285"/>
    <cellStyle name="20% - Accent1 18 9 14" xfId="5286"/>
    <cellStyle name="20% - Accent1 18 9 14 2" xfId="5287"/>
    <cellStyle name="20% - Accent1 18 9 15" xfId="5288"/>
    <cellStyle name="20% - Accent1 18 9 15 2" xfId="5289"/>
    <cellStyle name="20% - Accent1 18 9 16" xfId="5290"/>
    <cellStyle name="20% - Accent1 18 9 16 2" xfId="5291"/>
    <cellStyle name="20% - Accent1 18 9 17" xfId="5292"/>
    <cellStyle name="20% - Accent1 18 9 17 2" xfId="5293"/>
    <cellStyle name="20% - Accent1 18 9 18" xfId="5294"/>
    <cellStyle name="20% - Accent1 18 9 18 2" xfId="5295"/>
    <cellStyle name="20% - Accent1 18 9 19" xfId="5296"/>
    <cellStyle name="20% - Accent1 18 9 2" xfId="5297"/>
    <cellStyle name="20% - Accent1 18 9 2 2" xfId="5298"/>
    <cellStyle name="20% - Accent1 18 9 2 2 2" xfId="5299"/>
    <cellStyle name="20% - Accent1 18 9 2 3" xfId="5300"/>
    <cellStyle name="20% - Accent1 18 9 2 3 2" xfId="5301"/>
    <cellStyle name="20% - Accent1 18 9 2 4" xfId="5302"/>
    <cellStyle name="20% - Accent1 18 9 2 4 2" xfId="5303"/>
    <cellStyle name="20% - Accent1 18 9 2 5" xfId="5304"/>
    <cellStyle name="20% - Accent1 18 9 2 5 2" xfId="5305"/>
    <cellStyle name="20% - Accent1 18 9 2 6" xfId="5306"/>
    <cellStyle name="20% - Accent1 18 9 20" xfId="5307"/>
    <cellStyle name="20% - Accent1 18 9 21" xfId="5308"/>
    <cellStyle name="20% - Accent1 18 9 22" xfId="5309"/>
    <cellStyle name="20% - Accent1 18 9 23" xfId="5310"/>
    <cellStyle name="20% - Accent1 18 9 3" xfId="5311"/>
    <cellStyle name="20% - Accent1 18 9 3 2" xfId="5312"/>
    <cellStyle name="20% - Accent1 18 9 3 2 2" xfId="5313"/>
    <cellStyle name="20% - Accent1 18 9 3 3" xfId="5314"/>
    <cellStyle name="20% - Accent1 18 9 3 3 2" xfId="5315"/>
    <cellStyle name="20% - Accent1 18 9 3 4" xfId="5316"/>
    <cellStyle name="20% - Accent1 18 9 3 4 2" xfId="5317"/>
    <cellStyle name="20% - Accent1 18 9 3 5" xfId="5318"/>
    <cellStyle name="20% - Accent1 18 9 3 5 2" xfId="5319"/>
    <cellStyle name="20% - Accent1 18 9 3 6" xfId="5320"/>
    <cellStyle name="20% - Accent1 18 9 4" xfId="5321"/>
    <cellStyle name="20% - Accent1 18 9 4 2" xfId="5322"/>
    <cellStyle name="20% - Accent1 18 9 4 2 2" xfId="5323"/>
    <cellStyle name="20% - Accent1 18 9 4 3" xfId="5324"/>
    <cellStyle name="20% - Accent1 18 9 4 3 2" xfId="5325"/>
    <cellStyle name="20% - Accent1 18 9 4 4" xfId="5326"/>
    <cellStyle name="20% - Accent1 18 9 4 4 2" xfId="5327"/>
    <cellStyle name="20% - Accent1 18 9 4 5" xfId="5328"/>
    <cellStyle name="20% - Accent1 18 9 4 5 2" xfId="5329"/>
    <cellStyle name="20% - Accent1 18 9 4 6" xfId="5330"/>
    <cellStyle name="20% - Accent1 18 9 5" xfId="5331"/>
    <cellStyle name="20% - Accent1 18 9 5 2" xfId="5332"/>
    <cellStyle name="20% - Accent1 18 9 5 2 2" xfId="5333"/>
    <cellStyle name="20% - Accent1 18 9 5 3" xfId="5334"/>
    <cellStyle name="20% - Accent1 18 9 5 3 2" xfId="5335"/>
    <cellStyle name="20% - Accent1 18 9 5 4" xfId="5336"/>
    <cellStyle name="20% - Accent1 18 9 5 4 2" xfId="5337"/>
    <cellStyle name="20% - Accent1 18 9 5 5" xfId="5338"/>
    <cellStyle name="20% - Accent1 18 9 5 5 2" xfId="5339"/>
    <cellStyle name="20% - Accent1 18 9 5 6" xfId="5340"/>
    <cellStyle name="20% - Accent1 18 9 6" xfId="5341"/>
    <cellStyle name="20% - Accent1 18 9 6 2" xfId="5342"/>
    <cellStyle name="20% - Accent1 18 9 6 2 2" xfId="5343"/>
    <cellStyle name="20% - Accent1 18 9 6 3" xfId="5344"/>
    <cellStyle name="20% - Accent1 18 9 6 3 2" xfId="5345"/>
    <cellStyle name="20% - Accent1 18 9 6 4" xfId="5346"/>
    <cellStyle name="20% - Accent1 18 9 6 4 2" xfId="5347"/>
    <cellStyle name="20% - Accent1 18 9 6 5" xfId="5348"/>
    <cellStyle name="20% - Accent1 18 9 6 5 2" xfId="5349"/>
    <cellStyle name="20% - Accent1 18 9 6 6" xfId="5350"/>
    <cellStyle name="20% - Accent1 18 9 7" xfId="5351"/>
    <cellStyle name="20% - Accent1 18 9 7 2" xfId="5352"/>
    <cellStyle name="20% - Accent1 18 9 7 2 2" xfId="5353"/>
    <cellStyle name="20% - Accent1 18 9 7 3" xfId="5354"/>
    <cellStyle name="20% - Accent1 18 9 7 3 2" xfId="5355"/>
    <cellStyle name="20% - Accent1 18 9 7 4" xfId="5356"/>
    <cellStyle name="20% - Accent1 18 9 7 4 2" xfId="5357"/>
    <cellStyle name="20% - Accent1 18 9 7 5" xfId="5358"/>
    <cellStyle name="20% - Accent1 18 9 7 5 2" xfId="5359"/>
    <cellStyle name="20% - Accent1 18 9 7 6" xfId="5360"/>
    <cellStyle name="20% - Accent1 18 9 8" xfId="5361"/>
    <cellStyle name="20% - Accent1 18 9 8 2" xfId="5362"/>
    <cellStyle name="20% - Accent1 18 9 8 2 2" xfId="5363"/>
    <cellStyle name="20% - Accent1 18 9 8 3" xfId="5364"/>
    <cellStyle name="20% - Accent1 18 9 8 3 2" xfId="5365"/>
    <cellStyle name="20% - Accent1 18 9 8 4" xfId="5366"/>
    <cellStyle name="20% - Accent1 18 9 8 4 2" xfId="5367"/>
    <cellStyle name="20% - Accent1 18 9 8 5" xfId="5368"/>
    <cellStyle name="20% - Accent1 18 9 8 5 2" xfId="5369"/>
    <cellStyle name="20% - Accent1 18 9 8 6" xfId="5370"/>
    <cellStyle name="20% - Accent1 18 9 9" xfId="5371"/>
    <cellStyle name="20% - Accent1 18 9 9 2" xfId="5372"/>
    <cellStyle name="20% - Accent1 18 9 9 2 2" xfId="5373"/>
    <cellStyle name="20% - Accent1 18 9 9 3" xfId="5374"/>
    <cellStyle name="20% - Accent1 18 9 9 3 2" xfId="5375"/>
    <cellStyle name="20% - Accent1 18 9 9 4" xfId="5376"/>
    <cellStyle name="20% - Accent1 18 9 9 4 2" xfId="5377"/>
    <cellStyle name="20% - Accent1 18 9 9 5" xfId="5378"/>
    <cellStyle name="20% - Accent1 18 9 9 5 2" xfId="5379"/>
    <cellStyle name="20% - Accent1 18 9 9 6" xfId="5380"/>
    <cellStyle name="20% - Accent1 19" xfId="5381"/>
    <cellStyle name="20% - Accent1 19 2" xfId="5382"/>
    <cellStyle name="20% - Accent1 19 2 2" xfId="5383"/>
    <cellStyle name="20% - Accent1 19 3" xfId="5384"/>
    <cellStyle name="20% - Accent1 19 3 2" xfId="5385"/>
    <cellStyle name="20% - Accent1 19 4" xfId="5386"/>
    <cellStyle name="20% - Accent1 19 4 2" xfId="5387"/>
    <cellStyle name="20% - Accent1 19 5" xfId="5388"/>
    <cellStyle name="20% - Accent1 19 5 2" xfId="5389"/>
    <cellStyle name="20% - Accent1 19 6" xfId="5390"/>
    <cellStyle name="20% - Accent1 2" xfId="1529"/>
    <cellStyle name="20% - Accent1 2 10" xfId="5391"/>
    <cellStyle name="20% - Accent1 2 2" xfId="1530"/>
    <cellStyle name="20% - Accent1 2 2 10" xfId="5392"/>
    <cellStyle name="20% - Accent1 2 2 2" xfId="5393"/>
    <cellStyle name="20% - Accent1 2 2 3" xfId="5394"/>
    <cellStyle name="20% - Accent1 2 2 4" xfId="5395"/>
    <cellStyle name="20% - Accent1 2 2 5" xfId="5396"/>
    <cellStyle name="20% - Accent1 2 2 6" xfId="5397"/>
    <cellStyle name="20% - Accent1 2 2 7" xfId="5398"/>
    <cellStyle name="20% - Accent1 2 2 8" xfId="5399"/>
    <cellStyle name="20% - Accent1 2 2 9" xfId="5400"/>
    <cellStyle name="20% - Accent1 2 3" xfId="1531"/>
    <cellStyle name="20% - Accent1 2 3 2" xfId="5401"/>
    <cellStyle name="20% - Accent1 2 4" xfId="5402"/>
    <cellStyle name="20% - Accent1 2 5" xfId="5403"/>
    <cellStyle name="20% - Accent1 2 6" xfId="5404"/>
    <cellStyle name="20% - Accent1 2 7" xfId="5405"/>
    <cellStyle name="20% - Accent1 2 8" xfId="5406"/>
    <cellStyle name="20% - Accent1 2 9" xfId="5407"/>
    <cellStyle name="20% - Accent1 20" xfId="5408"/>
    <cellStyle name="20% - Accent1 20 2" xfId="5409"/>
    <cellStyle name="20% - Accent1 21" xfId="5410"/>
    <cellStyle name="20% - Accent1 21 2" xfId="5411"/>
    <cellStyle name="20% - Accent1 22" xfId="5412"/>
    <cellStyle name="20% - Accent1 22 2" xfId="5413"/>
    <cellStyle name="20% - Accent1 23" xfId="5414"/>
    <cellStyle name="20% - Accent1 23 2" xfId="5415"/>
    <cellStyle name="20% - Accent1 3" xfId="1532"/>
    <cellStyle name="20% - Accent1 3 2" xfId="1533"/>
    <cellStyle name="20% - Accent1 3 3" xfId="1534"/>
    <cellStyle name="20% - Accent1 4" xfId="1535"/>
    <cellStyle name="20% - Accent1 5" xfId="1536"/>
    <cellStyle name="20% - Accent1 6" xfId="5416"/>
    <cellStyle name="20% - Accent1 7" xfId="5417"/>
    <cellStyle name="20% - Accent1 8" xfId="5418"/>
    <cellStyle name="20% - Accent1 9" xfId="5419"/>
    <cellStyle name="20% - Accent2" xfId="125"/>
    <cellStyle name="20% - Accent2 10" xfId="5420"/>
    <cellStyle name="20% - Accent2 11" xfId="5421"/>
    <cellStyle name="20% - Accent2 12" xfId="5422"/>
    <cellStyle name="20% - Accent2 13" xfId="5423"/>
    <cellStyle name="20% - Accent2 14" xfId="5424"/>
    <cellStyle name="20% - Accent2 15" xfId="5425"/>
    <cellStyle name="20% - Accent2 16" xfId="5426"/>
    <cellStyle name="20% - Accent2 17" xfId="5427"/>
    <cellStyle name="20% - Accent2 18" xfId="5428"/>
    <cellStyle name="20% - Accent2 18 10" xfId="5429"/>
    <cellStyle name="20% - Accent2 18 10 10" xfId="5430"/>
    <cellStyle name="20% - Accent2 18 10 10 2" xfId="5431"/>
    <cellStyle name="20% - Accent2 18 10 10 2 2" xfId="5432"/>
    <cellStyle name="20% - Accent2 18 10 10 3" xfId="5433"/>
    <cellStyle name="20% - Accent2 18 10 10 3 2" xfId="5434"/>
    <cellStyle name="20% - Accent2 18 10 10 4" xfId="5435"/>
    <cellStyle name="20% - Accent2 18 10 10 4 2" xfId="5436"/>
    <cellStyle name="20% - Accent2 18 10 10 5" xfId="5437"/>
    <cellStyle name="20% - Accent2 18 10 10 5 2" xfId="5438"/>
    <cellStyle name="20% - Accent2 18 10 10 6" xfId="5439"/>
    <cellStyle name="20% - Accent2 18 10 11" xfId="5440"/>
    <cellStyle name="20% - Accent2 18 10 11 2" xfId="5441"/>
    <cellStyle name="20% - Accent2 18 10 11 2 2" xfId="5442"/>
    <cellStyle name="20% - Accent2 18 10 11 3" xfId="5443"/>
    <cellStyle name="20% - Accent2 18 10 11 3 2" xfId="5444"/>
    <cellStyle name="20% - Accent2 18 10 11 4" xfId="5445"/>
    <cellStyle name="20% - Accent2 18 10 11 4 2" xfId="5446"/>
    <cellStyle name="20% - Accent2 18 10 11 5" xfId="5447"/>
    <cellStyle name="20% - Accent2 18 10 11 5 2" xfId="5448"/>
    <cellStyle name="20% - Accent2 18 10 11 6" xfId="5449"/>
    <cellStyle name="20% - Accent2 18 10 12" xfId="5450"/>
    <cellStyle name="20% - Accent2 18 10 12 2" xfId="5451"/>
    <cellStyle name="20% - Accent2 18 10 13" xfId="5452"/>
    <cellStyle name="20% - Accent2 18 10 13 2" xfId="5453"/>
    <cellStyle name="20% - Accent2 18 10 14" xfId="5454"/>
    <cellStyle name="20% - Accent2 18 10 14 2" xfId="5455"/>
    <cellStyle name="20% - Accent2 18 10 15" xfId="5456"/>
    <cellStyle name="20% - Accent2 18 10 15 2" xfId="5457"/>
    <cellStyle name="20% - Accent2 18 10 16" xfId="5458"/>
    <cellStyle name="20% - Accent2 18 10 16 2" xfId="5459"/>
    <cellStyle name="20% - Accent2 18 10 17" xfId="5460"/>
    <cellStyle name="20% - Accent2 18 10 17 2" xfId="5461"/>
    <cellStyle name="20% - Accent2 18 10 18" xfId="5462"/>
    <cellStyle name="20% - Accent2 18 10 18 2" xfId="5463"/>
    <cellStyle name="20% - Accent2 18 10 19" xfId="5464"/>
    <cellStyle name="20% - Accent2 18 10 2" xfId="5465"/>
    <cellStyle name="20% - Accent2 18 10 2 2" xfId="5466"/>
    <cellStyle name="20% - Accent2 18 10 2 2 2" xfId="5467"/>
    <cellStyle name="20% - Accent2 18 10 2 3" xfId="5468"/>
    <cellStyle name="20% - Accent2 18 10 2 3 2" xfId="5469"/>
    <cellStyle name="20% - Accent2 18 10 2 4" xfId="5470"/>
    <cellStyle name="20% - Accent2 18 10 2 4 2" xfId="5471"/>
    <cellStyle name="20% - Accent2 18 10 2 5" xfId="5472"/>
    <cellStyle name="20% - Accent2 18 10 2 5 2" xfId="5473"/>
    <cellStyle name="20% - Accent2 18 10 2 6" xfId="5474"/>
    <cellStyle name="20% - Accent2 18 10 20" xfId="5475"/>
    <cellStyle name="20% - Accent2 18 10 21" xfId="5476"/>
    <cellStyle name="20% - Accent2 18 10 22" xfId="5477"/>
    <cellStyle name="20% - Accent2 18 10 23" xfId="5478"/>
    <cellStyle name="20% - Accent2 18 10 3" xfId="5479"/>
    <cellStyle name="20% - Accent2 18 10 3 2" xfId="5480"/>
    <cellStyle name="20% - Accent2 18 10 3 2 2" xfId="5481"/>
    <cellStyle name="20% - Accent2 18 10 3 3" xfId="5482"/>
    <cellStyle name="20% - Accent2 18 10 3 3 2" xfId="5483"/>
    <cellStyle name="20% - Accent2 18 10 3 4" xfId="5484"/>
    <cellStyle name="20% - Accent2 18 10 3 4 2" xfId="5485"/>
    <cellStyle name="20% - Accent2 18 10 3 5" xfId="5486"/>
    <cellStyle name="20% - Accent2 18 10 3 5 2" xfId="5487"/>
    <cellStyle name="20% - Accent2 18 10 3 6" xfId="5488"/>
    <cellStyle name="20% - Accent2 18 10 4" xfId="5489"/>
    <cellStyle name="20% - Accent2 18 10 4 2" xfId="5490"/>
    <cellStyle name="20% - Accent2 18 10 4 2 2" xfId="5491"/>
    <cellStyle name="20% - Accent2 18 10 4 3" xfId="5492"/>
    <cellStyle name="20% - Accent2 18 10 4 3 2" xfId="5493"/>
    <cellStyle name="20% - Accent2 18 10 4 4" xfId="5494"/>
    <cellStyle name="20% - Accent2 18 10 4 4 2" xfId="5495"/>
    <cellStyle name="20% - Accent2 18 10 4 5" xfId="5496"/>
    <cellStyle name="20% - Accent2 18 10 4 5 2" xfId="5497"/>
    <cellStyle name="20% - Accent2 18 10 4 6" xfId="5498"/>
    <cellStyle name="20% - Accent2 18 10 5" xfId="5499"/>
    <cellStyle name="20% - Accent2 18 10 5 2" xfId="5500"/>
    <cellStyle name="20% - Accent2 18 10 5 2 2" xfId="5501"/>
    <cellStyle name="20% - Accent2 18 10 5 3" xfId="5502"/>
    <cellStyle name="20% - Accent2 18 10 5 3 2" xfId="5503"/>
    <cellStyle name="20% - Accent2 18 10 5 4" xfId="5504"/>
    <cellStyle name="20% - Accent2 18 10 5 4 2" xfId="5505"/>
    <cellStyle name="20% - Accent2 18 10 5 5" xfId="5506"/>
    <cellStyle name="20% - Accent2 18 10 5 5 2" xfId="5507"/>
    <cellStyle name="20% - Accent2 18 10 5 6" xfId="5508"/>
    <cellStyle name="20% - Accent2 18 10 6" xfId="5509"/>
    <cellStyle name="20% - Accent2 18 10 6 2" xfId="5510"/>
    <cellStyle name="20% - Accent2 18 10 6 2 2" xfId="5511"/>
    <cellStyle name="20% - Accent2 18 10 6 3" xfId="5512"/>
    <cellStyle name="20% - Accent2 18 10 6 3 2" xfId="5513"/>
    <cellStyle name="20% - Accent2 18 10 6 4" xfId="5514"/>
    <cellStyle name="20% - Accent2 18 10 6 4 2" xfId="5515"/>
    <cellStyle name="20% - Accent2 18 10 6 5" xfId="5516"/>
    <cellStyle name="20% - Accent2 18 10 6 5 2" xfId="5517"/>
    <cellStyle name="20% - Accent2 18 10 6 6" xfId="5518"/>
    <cellStyle name="20% - Accent2 18 10 7" xfId="5519"/>
    <cellStyle name="20% - Accent2 18 10 7 2" xfId="5520"/>
    <cellStyle name="20% - Accent2 18 10 7 2 2" xfId="5521"/>
    <cellStyle name="20% - Accent2 18 10 7 3" xfId="5522"/>
    <cellStyle name="20% - Accent2 18 10 7 3 2" xfId="5523"/>
    <cellStyle name="20% - Accent2 18 10 7 4" xfId="5524"/>
    <cellStyle name="20% - Accent2 18 10 7 4 2" xfId="5525"/>
    <cellStyle name="20% - Accent2 18 10 7 5" xfId="5526"/>
    <cellStyle name="20% - Accent2 18 10 7 5 2" xfId="5527"/>
    <cellStyle name="20% - Accent2 18 10 7 6" xfId="5528"/>
    <cellStyle name="20% - Accent2 18 10 8" xfId="5529"/>
    <cellStyle name="20% - Accent2 18 10 8 2" xfId="5530"/>
    <cellStyle name="20% - Accent2 18 10 8 2 2" xfId="5531"/>
    <cellStyle name="20% - Accent2 18 10 8 3" xfId="5532"/>
    <cellStyle name="20% - Accent2 18 10 8 3 2" xfId="5533"/>
    <cellStyle name="20% - Accent2 18 10 8 4" xfId="5534"/>
    <cellStyle name="20% - Accent2 18 10 8 4 2" xfId="5535"/>
    <cellStyle name="20% - Accent2 18 10 8 5" xfId="5536"/>
    <cellStyle name="20% - Accent2 18 10 8 5 2" xfId="5537"/>
    <cellStyle name="20% - Accent2 18 10 8 6" xfId="5538"/>
    <cellStyle name="20% - Accent2 18 10 9" xfId="5539"/>
    <cellStyle name="20% - Accent2 18 10 9 2" xfId="5540"/>
    <cellStyle name="20% - Accent2 18 10 9 2 2" xfId="5541"/>
    <cellStyle name="20% - Accent2 18 10 9 3" xfId="5542"/>
    <cellStyle name="20% - Accent2 18 10 9 3 2" xfId="5543"/>
    <cellStyle name="20% - Accent2 18 10 9 4" xfId="5544"/>
    <cellStyle name="20% - Accent2 18 10 9 4 2" xfId="5545"/>
    <cellStyle name="20% - Accent2 18 10 9 5" xfId="5546"/>
    <cellStyle name="20% - Accent2 18 10 9 5 2" xfId="5547"/>
    <cellStyle name="20% - Accent2 18 10 9 6" xfId="5548"/>
    <cellStyle name="20% - Accent2 18 11" xfId="5549"/>
    <cellStyle name="20% - Accent2 18 11 10" xfId="5550"/>
    <cellStyle name="20% - Accent2 18 11 10 2" xfId="5551"/>
    <cellStyle name="20% - Accent2 18 11 10 2 2" xfId="5552"/>
    <cellStyle name="20% - Accent2 18 11 10 3" xfId="5553"/>
    <cellStyle name="20% - Accent2 18 11 10 3 2" xfId="5554"/>
    <cellStyle name="20% - Accent2 18 11 10 4" xfId="5555"/>
    <cellStyle name="20% - Accent2 18 11 10 4 2" xfId="5556"/>
    <cellStyle name="20% - Accent2 18 11 10 5" xfId="5557"/>
    <cellStyle name="20% - Accent2 18 11 10 5 2" xfId="5558"/>
    <cellStyle name="20% - Accent2 18 11 10 6" xfId="5559"/>
    <cellStyle name="20% - Accent2 18 11 11" xfId="5560"/>
    <cellStyle name="20% - Accent2 18 11 11 2" xfId="5561"/>
    <cellStyle name="20% - Accent2 18 11 11 2 2" xfId="5562"/>
    <cellStyle name="20% - Accent2 18 11 11 3" xfId="5563"/>
    <cellStyle name="20% - Accent2 18 11 11 3 2" xfId="5564"/>
    <cellStyle name="20% - Accent2 18 11 11 4" xfId="5565"/>
    <cellStyle name="20% - Accent2 18 11 11 4 2" xfId="5566"/>
    <cellStyle name="20% - Accent2 18 11 11 5" xfId="5567"/>
    <cellStyle name="20% - Accent2 18 11 11 5 2" xfId="5568"/>
    <cellStyle name="20% - Accent2 18 11 11 6" xfId="5569"/>
    <cellStyle name="20% - Accent2 18 11 12" xfId="5570"/>
    <cellStyle name="20% - Accent2 18 11 12 2" xfId="5571"/>
    <cellStyle name="20% - Accent2 18 11 13" xfId="5572"/>
    <cellStyle name="20% - Accent2 18 11 13 2" xfId="5573"/>
    <cellStyle name="20% - Accent2 18 11 14" xfId="5574"/>
    <cellStyle name="20% - Accent2 18 11 14 2" xfId="5575"/>
    <cellStyle name="20% - Accent2 18 11 15" xfId="5576"/>
    <cellStyle name="20% - Accent2 18 11 15 2" xfId="5577"/>
    <cellStyle name="20% - Accent2 18 11 16" xfId="5578"/>
    <cellStyle name="20% - Accent2 18 11 16 2" xfId="5579"/>
    <cellStyle name="20% - Accent2 18 11 17" xfId="5580"/>
    <cellStyle name="20% - Accent2 18 11 17 2" xfId="5581"/>
    <cellStyle name="20% - Accent2 18 11 18" xfId="5582"/>
    <cellStyle name="20% - Accent2 18 11 18 2" xfId="5583"/>
    <cellStyle name="20% - Accent2 18 11 19" xfId="5584"/>
    <cellStyle name="20% - Accent2 18 11 2" xfId="5585"/>
    <cellStyle name="20% - Accent2 18 11 2 2" xfId="5586"/>
    <cellStyle name="20% - Accent2 18 11 2 2 2" xfId="5587"/>
    <cellStyle name="20% - Accent2 18 11 2 3" xfId="5588"/>
    <cellStyle name="20% - Accent2 18 11 2 3 2" xfId="5589"/>
    <cellStyle name="20% - Accent2 18 11 2 4" xfId="5590"/>
    <cellStyle name="20% - Accent2 18 11 2 4 2" xfId="5591"/>
    <cellStyle name="20% - Accent2 18 11 2 5" xfId="5592"/>
    <cellStyle name="20% - Accent2 18 11 2 5 2" xfId="5593"/>
    <cellStyle name="20% - Accent2 18 11 2 6" xfId="5594"/>
    <cellStyle name="20% - Accent2 18 11 20" xfId="5595"/>
    <cellStyle name="20% - Accent2 18 11 21" xfId="5596"/>
    <cellStyle name="20% - Accent2 18 11 22" xfId="5597"/>
    <cellStyle name="20% - Accent2 18 11 23" xfId="5598"/>
    <cellStyle name="20% - Accent2 18 11 3" xfId="5599"/>
    <cellStyle name="20% - Accent2 18 11 3 2" xfId="5600"/>
    <cellStyle name="20% - Accent2 18 11 3 2 2" xfId="5601"/>
    <cellStyle name="20% - Accent2 18 11 3 3" xfId="5602"/>
    <cellStyle name="20% - Accent2 18 11 3 3 2" xfId="5603"/>
    <cellStyle name="20% - Accent2 18 11 3 4" xfId="5604"/>
    <cellStyle name="20% - Accent2 18 11 3 4 2" xfId="5605"/>
    <cellStyle name="20% - Accent2 18 11 3 5" xfId="5606"/>
    <cellStyle name="20% - Accent2 18 11 3 5 2" xfId="5607"/>
    <cellStyle name="20% - Accent2 18 11 3 6" xfId="5608"/>
    <cellStyle name="20% - Accent2 18 11 4" xfId="5609"/>
    <cellStyle name="20% - Accent2 18 11 4 2" xfId="5610"/>
    <cellStyle name="20% - Accent2 18 11 4 2 2" xfId="5611"/>
    <cellStyle name="20% - Accent2 18 11 4 3" xfId="5612"/>
    <cellStyle name="20% - Accent2 18 11 4 3 2" xfId="5613"/>
    <cellStyle name="20% - Accent2 18 11 4 4" xfId="5614"/>
    <cellStyle name="20% - Accent2 18 11 4 4 2" xfId="5615"/>
    <cellStyle name="20% - Accent2 18 11 4 5" xfId="5616"/>
    <cellStyle name="20% - Accent2 18 11 4 5 2" xfId="5617"/>
    <cellStyle name="20% - Accent2 18 11 4 6" xfId="5618"/>
    <cellStyle name="20% - Accent2 18 11 5" xfId="5619"/>
    <cellStyle name="20% - Accent2 18 11 5 2" xfId="5620"/>
    <cellStyle name="20% - Accent2 18 11 5 2 2" xfId="5621"/>
    <cellStyle name="20% - Accent2 18 11 5 3" xfId="5622"/>
    <cellStyle name="20% - Accent2 18 11 5 3 2" xfId="5623"/>
    <cellStyle name="20% - Accent2 18 11 5 4" xfId="5624"/>
    <cellStyle name="20% - Accent2 18 11 5 4 2" xfId="5625"/>
    <cellStyle name="20% - Accent2 18 11 5 5" xfId="5626"/>
    <cellStyle name="20% - Accent2 18 11 5 5 2" xfId="5627"/>
    <cellStyle name="20% - Accent2 18 11 5 6" xfId="5628"/>
    <cellStyle name="20% - Accent2 18 11 6" xfId="5629"/>
    <cellStyle name="20% - Accent2 18 11 6 2" xfId="5630"/>
    <cellStyle name="20% - Accent2 18 11 6 2 2" xfId="5631"/>
    <cellStyle name="20% - Accent2 18 11 6 3" xfId="5632"/>
    <cellStyle name="20% - Accent2 18 11 6 3 2" xfId="5633"/>
    <cellStyle name="20% - Accent2 18 11 6 4" xfId="5634"/>
    <cellStyle name="20% - Accent2 18 11 6 4 2" xfId="5635"/>
    <cellStyle name="20% - Accent2 18 11 6 5" xfId="5636"/>
    <cellStyle name="20% - Accent2 18 11 6 5 2" xfId="5637"/>
    <cellStyle name="20% - Accent2 18 11 6 6" xfId="5638"/>
    <cellStyle name="20% - Accent2 18 11 7" xfId="5639"/>
    <cellStyle name="20% - Accent2 18 11 7 2" xfId="5640"/>
    <cellStyle name="20% - Accent2 18 11 7 2 2" xfId="5641"/>
    <cellStyle name="20% - Accent2 18 11 7 3" xfId="5642"/>
    <cellStyle name="20% - Accent2 18 11 7 3 2" xfId="5643"/>
    <cellStyle name="20% - Accent2 18 11 7 4" xfId="5644"/>
    <cellStyle name="20% - Accent2 18 11 7 4 2" xfId="5645"/>
    <cellStyle name="20% - Accent2 18 11 7 5" xfId="5646"/>
    <cellStyle name="20% - Accent2 18 11 7 5 2" xfId="5647"/>
    <cellStyle name="20% - Accent2 18 11 7 6" xfId="5648"/>
    <cellStyle name="20% - Accent2 18 11 8" xfId="5649"/>
    <cellStyle name="20% - Accent2 18 11 8 2" xfId="5650"/>
    <cellStyle name="20% - Accent2 18 11 8 2 2" xfId="5651"/>
    <cellStyle name="20% - Accent2 18 11 8 3" xfId="5652"/>
    <cellStyle name="20% - Accent2 18 11 8 3 2" xfId="5653"/>
    <cellStyle name="20% - Accent2 18 11 8 4" xfId="5654"/>
    <cellStyle name="20% - Accent2 18 11 8 4 2" xfId="5655"/>
    <cellStyle name="20% - Accent2 18 11 8 5" xfId="5656"/>
    <cellStyle name="20% - Accent2 18 11 8 5 2" xfId="5657"/>
    <cellStyle name="20% - Accent2 18 11 8 6" xfId="5658"/>
    <cellStyle name="20% - Accent2 18 11 9" xfId="5659"/>
    <cellStyle name="20% - Accent2 18 11 9 2" xfId="5660"/>
    <cellStyle name="20% - Accent2 18 11 9 2 2" xfId="5661"/>
    <cellStyle name="20% - Accent2 18 11 9 3" xfId="5662"/>
    <cellStyle name="20% - Accent2 18 11 9 3 2" xfId="5663"/>
    <cellStyle name="20% - Accent2 18 11 9 4" xfId="5664"/>
    <cellStyle name="20% - Accent2 18 11 9 4 2" xfId="5665"/>
    <cellStyle name="20% - Accent2 18 11 9 5" xfId="5666"/>
    <cellStyle name="20% - Accent2 18 11 9 5 2" xfId="5667"/>
    <cellStyle name="20% - Accent2 18 11 9 6" xfId="5668"/>
    <cellStyle name="20% - Accent2 18 12" xfId="5669"/>
    <cellStyle name="20% - Accent2 18 12 10" xfId="5670"/>
    <cellStyle name="20% - Accent2 18 12 10 2" xfId="5671"/>
    <cellStyle name="20% - Accent2 18 12 10 2 2" xfId="5672"/>
    <cellStyle name="20% - Accent2 18 12 10 3" xfId="5673"/>
    <cellStyle name="20% - Accent2 18 12 10 3 2" xfId="5674"/>
    <cellStyle name="20% - Accent2 18 12 10 4" xfId="5675"/>
    <cellStyle name="20% - Accent2 18 12 10 4 2" xfId="5676"/>
    <cellStyle name="20% - Accent2 18 12 10 5" xfId="5677"/>
    <cellStyle name="20% - Accent2 18 12 10 5 2" xfId="5678"/>
    <cellStyle name="20% - Accent2 18 12 10 6" xfId="5679"/>
    <cellStyle name="20% - Accent2 18 12 11" xfId="5680"/>
    <cellStyle name="20% - Accent2 18 12 11 2" xfId="5681"/>
    <cellStyle name="20% - Accent2 18 12 11 2 2" xfId="5682"/>
    <cellStyle name="20% - Accent2 18 12 11 3" xfId="5683"/>
    <cellStyle name="20% - Accent2 18 12 11 3 2" xfId="5684"/>
    <cellStyle name="20% - Accent2 18 12 11 4" xfId="5685"/>
    <cellStyle name="20% - Accent2 18 12 11 4 2" xfId="5686"/>
    <cellStyle name="20% - Accent2 18 12 11 5" xfId="5687"/>
    <cellStyle name="20% - Accent2 18 12 11 5 2" xfId="5688"/>
    <cellStyle name="20% - Accent2 18 12 11 6" xfId="5689"/>
    <cellStyle name="20% - Accent2 18 12 12" xfId="5690"/>
    <cellStyle name="20% - Accent2 18 12 12 2" xfId="5691"/>
    <cellStyle name="20% - Accent2 18 12 13" xfId="5692"/>
    <cellStyle name="20% - Accent2 18 12 13 2" xfId="5693"/>
    <cellStyle name="20% - Accent2 18 12 14" xfId="5694"/>
    <cellStyle name="20% - Accent2 18 12 14 2" xfId="5695"/>
    <cellStyle name="20% - Accent2 18 12 15" xfId="5696"/>
    <cellStyle name="20% - Accent2 18 12 15 2" xfId="5697"/>
    <cellStyle name="20% - Accent2 18 12 16" xfId="5698"/>
    <cellStyle name="20% - Accent2 18 12 16 2" xfId="5699"/>
    <cellStyle name="20% - Accent2 18 12 17" xfId="5700"/>
    <cellStyle name="20% - Accent2 18 12 17 2" xfId="5701"/>
    <cellStyle name="20% - Accent2 18 12 18" xfId="5702"/>
    <cellStyle name="20% - Accent2 18 12 18 2" xfId="5703"/>
    <cellStyle name="20% - Accent2 18 12 19" xfId="5704"/>
    <cellStyle name="20% - Accent2 18 12 2" xfId="5705"/>
    <cellStyle name="20% - Accent2 18 12 2 2" xfId="5706"/>
    <cellStyle name="20% - Accent2 18 12 2 2 2" xfId="5707"/>
    <cellStyle name="20% - Accent2 18 12 2 3" xfId="5708"/>
    <cellStyle name="20% - Accent2 18 12 2 3 2" xfId="5709"/>
    <cellStyle name="20% - Accent2 18 12 2 4" xfId="5710"/>
    <cellStyle name="20% - Accent2 18 12 2 4 2" xfId="5711"/>
    <cellStyle name="20% - Accent2 18 12 2 5" xfId="5712"/>
    <cellStyle name="20% - Accent2 18 12 2 5 2" xfId="5713"/>
    <cellStyle name="20% - Accent2 18 12 2 6" xfId="5714"/>
    <cellStyle name="20% - Accent2 18 12 20" xfId="5715"/>
    <cellStyle name="20% - Accent2 18 12 21" xfId="5716"/>
    <cellStyle name="20% - Accent2 18 12 22" xfId="5717"/>
    <cellStyle name="20% - Accent2 18 12 23" xfId="5718"/>
    <cellStyle name="20% - Accent2 18 12 3" xfId="5719"/>
    <cellStyle name="20% - Accent2 18 12 3 2" xfId="5720"/>
    <cellStyle name="20% - Accent2 18 12 3 2 2" xfId="5721"/>
    <cellStyle name="20% - Accent2 18 12 3 3" xfId="5722"/>
    <cellStyle name="20% - Accent2 18 12 3 3 2" xfId="5723"/>
    <cellStyle name="20% - Accent2 18 12 3 4" xfId="5724"/>
    <cellStyle name="20% - Accent2 18 12 3 4 2" xfId="5725"/>
    <cellStyle name="20% - Accent2 18 12 3 5" xfId="5726"/>
    <cellStyle name="20% - Accent2 18 12 3 5 2" xfId="5727"/>
    <cellStyle name="20% - Accent2 18 12 3 6" xfId="5728"/>
    <cellStyle name="20% - Accent2 18 12 4" xfId="5729"/>
    <cellStyle name="20% - Accent2 18 12 4 2" xfId="5730"/>
    <cellStyle name="20% - Accent2 18 12 4 2 2" xfId="5731"/>
    <cellStyle name="20% - Accent2 18 12 4 3" xfId="5732"/>
    <cellStyle name="20% - Accent2 18 12 4 3 2" xfId="5733"/>
    <cellStyle name="20% - Accent2 18 12 4 4" xfId="5734"/>
    <cellStyle name="20% - Accent2 18 12 4 4 2" xfId="5735"/>
    <cellStyle name="20% - Accent2 18 12 4 5" xfId="5736"/>
    <cellStyle name="20% - Accent2 18 12 4 5 2" xfId="5737"/>
    <cellStyle name="20% - Accent2 18 12 4 6" xfId="5738"/>
    <cellStyle name="20% - Accent2 18 12 5" xfId="5739"/>
    <cellStyle name="20% - Accent2 18 12 5 2" xfId="5740"/>
    <cellStyle name="20% - Accent2 18 12 5 2 2" xfId="5741"/>
    <cellStyle name="20% - Accent2 18 12 5 3" xfId="5742"/>
    <cellStyle name="20% - Accent2 18 12 5 3 2" xfId="5743"/>
    <cellStyle name="20% - Accent2 18 12 5 4" xfId="5744"/>
    <cellStyle name="20% - Accent2 18 12 5 4 2" xfId="5745"/>
    <cellStyle name="20% - Accent2 18 12 5 5" xfId="5746"/>
    <cellStyle name="20% - Accent2 18 12 5 5 2" xfId="5747"/>
    <cellStyle name="20% - Accent2 18 12 5 6" xfId="5748"/>
    <cellStyle name="20% - Accent2 18 12 6" xfId="5749"/>
    <cellStyle name="20% - Accent2 18 12 6 2" xfId="5750"/>
    <cellStyle name="20% - Accent2 18 12 6 2 2" xfId="5751"/>
    <cellStyle name="20% - Accent2 18 12 6 3" xfId="5752"/>
    <cellStyle name="20% - Accent2 18 12 6 3 2" xfId="5753"/>
    <cellStyle name="20% - Accent2 18 12 6 4" xfId="5754"/>
    <cellStyle name="20% - Accent2 18 12 6 4 2" xfId="5755"/>
    <cellStyle name="20% - Accent2 18 12 6 5" xfId="5756"/>
    <cellStyle name="20% - Accent2 18 12 6 5 2" xfId="5757"/>
    <cellStyle name="20% - Accent2 18 12 6 6" xfId="5758"/>
    <cellStyle name="20% - Accent2 18 12 7" xfId="5759"/>
    <cellStyle name="20% - Accent2 18 12 7 2" xfId="5760"/>
    <cellStyle name="20% - Accent2 18 12 7 2 2" xfId="5761"/>
    <cellStyle name="20% - Accent2 18 12 7 3" xfId="5762"/>
    <cellStyle name="20% - Accent2 18 12 7 3 2" xfId="5763"/>
    <cellStyle name="20% - Accent2 18 12 7 4" xfId="5764"/>
    <cellStyle name="20% - Accent2 18 12 7 4 2" xfId="5765"/>
    <cellStyle name="20% - Accent2 18 12 7 5" xfId="5766"/>
    <cellStyle name="20% - Accent2 18 12 7 5 2" xfId="5767"/>
    <cellStyle name="20% - Accent2 18 12 7 6" xfId="5768"/>
    <cellStyle name="20% - Accent2 18 12 8" xfId="5769"/>
    <cellStyle name="20% - Accent2 18 12 8 2" xfId="5770"/>
    <cellStyle name="20% - Accent2 18 12 8 2 2" xfId="5771"/>
    <cellStyle name="20% - Accent2 18 12 8 3" xfId="5772"/>
    <cellStyle name="20% - Accent2 18 12 8 3 2" xfId="5773"/>
    <cellStyle name="20% - Accent2 18 12 8 4" xfId="5774"/>
    <cellStyle name="20% - Accent2 18 12 8 4 2" xfId="5775"/>
    <cellStyle name="20% - Accent2 18 12 8 5" xfId="5776"/>
    <cellStyle name="20% - Accent2 18 12 8 5 2" xfId="5777"/>
    <cellStyle name="20% - Accent2 18 12 8 6" xfId="5778"/>
    <cellStyle name="20% - Accent2 18 12 9" xfId="5779"/>
    <cellStyle name="20% - Accent2 18 12 9 2" xfId="5780"/>
    <cellStyle name="20% - Accent2 18 12 9 2 2" xfId="5781"/>
    <cellStyle name="20% - Accent2 18 12 9 3" xfId="5782"/>
    <cellStyle name="20% - Accent2 18 12 9 3 2" xfId="5783"/>
    <cellStyle name="20% - Accent2 18 12 9 4" xfId="5784"/>
    <cellStyle name="20% - Accent2 18 12 9 4 2" xfId="5785"/>
    <cellStyle name="20% - Accent2 18 12 9 5" xfId="5786"/>
    <cellStyle name="20% - Accent2 18 12 9 5 2" xfId="5787"/>
    <cellStyle name="20% - Accent2 18 12 9 6" xfId="5788"/>
    <cellStyle name="20% - Accent2 18 13" xfId="5789"/>
    <cellStyle name="20% - Accent2 18 13 10" xfId="5790"/>
    <cellStyle name="20% - Accent2 18 13 10 2" xfId="5791"/>
    <cellStyle name="20% - Accent2 18 13 10 2 2" xfId="5792"/>
    <cellStyle name="20% - Accent2 18 13 10 3" xfId="5793"/>
    <cellStyle name="20% - Accent2 18 13 10 3 2" xfId="5794"/>
    <cellStyle name="20% - Accent2 18 13 10 4" xfId="5795"/>
    <cellStyle name="20% - Accent2 18 13 10 4 2" xfId="5796"/>
    <cellStyle name="20% - Accent2 18 13 10 5" xfId="5797"/>
    <cellStyle name="20% - Accent2 18 13 10 5 2" xfId="5798"/>
    <cellStyle name="20% - Accent2 18 13 10 6" xfId="5799"/>
    <cellStyle name="20% - Accent2 18 13 11" xfId="5800"/>
    <cellStyle name="20% - Accent2 18 13 11 2" xfId="5801"/>
    <cellStyle name="20% - Accent2 18 13 11 2 2" xfId="5802"/>
    <cellStyle name="20% - Accent2 18 13 11 3" xfId="5803"/>
    <cellStyle name="20% - Accent2 18 13 11 3 2" xfId="5804"/>
    <cellStyle name="20% - Accent2 18 13 11 4" xfId="5805"/>
    <cellStyle name="20% - Accent2 18 13 11 4 2" xfId="5806"/>
    <cellStyle name="20% - Accent2 18 13 11 5" xfId="5807"/>
    <cellStyle name="20% - Accent2 18 13 11 5 2" xfId="5808"/>
    <cellStyle name="20% - Accent2 18 13 11 6" xfId="5809"/>
    <cellStyle name="20% - Accent2 18 13 12" xfId="5810"/>
    <cellStyle name="20% - Accent2 18 13 12 2" xfId="5811"/>
    <cellStyle name="20% - Accent2 18 13 13" xfId="5812"/>
    <cellStyle name="20% - Accent2 18 13 13 2" xfId="5813"/>
    <cellStyle name="20% - Accent2 18 13 14" xfId="5814"/>
    <cellStyle name="20% - Accent2 18 13 14 2" xfId="5815"/>
    <cellStyle name="20% - Accent2 18 13 15" xfId="5816"/>
    <cellStyle name="20% - Accent2 18 13 15 2" xfId="5817"/>
    <cellStyle name="20% - Accent2 18 13 16" xfId="5818"/>
    <cellStyle name="20% - Accent2 18 13 16 2" xfId="5819"/>
    <cellStyle name="20% - Accent2 18 13 17" xfId="5820"/>
    <cellStyle name="20% - Accent2 18 13 17 2" xfId="5821"/>
    <cellStyle name="20% - Accent2 18 13 18" xfId="5822"/>
    <cellStyle name="20% - Accent2 18 13 18 2" xfId="5823"/>
    <cellStyle name="20% - Accent2 18 13 19" xfId="5824"/>
    <cellStyle name="20% - Accent2 18 13 2" xfId="5825"/>
    <cellStyle name="20% - Accent2 18 13 2 2" xfId="5826"/>
    <cellStyle name="20% - Accent2 18 13 2 2 2" xfId="5827"/>
    <cellStyle name="20% - Accent2 18 13 2 3" xfId="5828"/>
    <cellStyle name="20% - Accent2 18 13 2 3 2" xfId="5829"/>
    <cellStyle name="20% - Accent2 18 13 2 4" xfId="5830"/>
    <cellStyle name="20% - Accent2 18 13 2 4 2" xfId="5831"/>
    <cellStyle name="20% - Accent2 18 13 2 5" xfId="5832"/>
    <cellStyle name="20% - Accent2 18 13 2 5 2" xfId="5833"/>
    <cellStyle name="20% - Accent2 18 13 2 6" xfId="5834"/>
    <cellStyle name="20% - Accent2 18 13 20" xfId="5835"/>
    <cellStyle name="20% - Accent2 18 13 21" xfId="5836"/>
    <cellStyle name="20% - Accent2 18 13 22" xfId="5837"/>
    <cellStyle name="20% - Accent2 18 13 23" xfId="5838"/>
    <cellStyle name="20% - Accent2 18 13 3" xfId="5839"/>
    <cellStyle name="20% - Accent2 18 13 3 2" xfId="5840"/>
    <cellStyle name="20% - Accent2 18 13 3 2 2" xfId="5841"/>
    <cellStyle name="20% - Accent2 18 13 3 3" xfId="5842"/>
    <cellStyle name="20% - Accent2 18 13 3 3 2" xfId="5843"/>
    <cellStyle name="20% - Accent2 18 13 3 4" xfId="5844"/>
    <cellStyle name="20% - Accent2 18 13 3 4 2" xfId="5845"/>
    <cellStyle name="20% - Accent2 18 13 3 5" xfId="5846"/>
    <cellStyle name="20% - Accent2 18 13 3 5 2" xfId="5847"/>
    <cellStyle name="20% - Accent2 18 13 3 6" xfId="5848"/>
    <cellStyle name="20% - Accent2 18 13 4" xfId="5849"/>
    <cellStyle name="20% - Accent2 18 13 4 2" xfId="5850"/>
    <cellStyle name="20% - Accent2 18 13 4 2 2" xfId="5851"/>
    <cellStyle name="20% - Accent2 18 13 4 3" xfId="5852"/>
    <cellStyle name="20% - Accent2 18 13 4 3 2" xfId="5853"/>
    <cellStyle name="20% - Accent2 18 13 4 4" xfId="5854"/>
    <cellStyle name="20% - Accent2 18 13 4 4 2" xfId="5855"/>
    <cellStyle name="20% - Accent2 18 13 4 5" xfId="5856"/>
    <cellStyle name="20% - Accent2 18 13 4 5 2" xfId="5857"/>
    <cellStyle name="20% - Accent2 18 13 4 6" xfId="5858"/>
    <cellStyle name="20% - Accent2 18 13 5" xfId="5859"/>
    <cellStyle name="20% - Accent2 18 13 5 2" xfId="5860"/>
    <cellStyle name="20% - Accent2 18 13 5 2 2" xfId="5861"/>
    <cellStyle name="20% - Accent2 18 13 5 3" xfId="5862"/>
    <cellStyle name="20% - Accent2 18 13 5 3 2" xfId="5863"/>
    <cellStyle name="20% - Accent2 18 13 5 4" xfId="5864"/>
    <cellStyle name="20% - Accent2 18 13 5 4 2" xfId="5865"/>
    <cellStyle name="20% - Accent2 18 13 5 5" xfId="5866"/>
    <cellStyle name="20% - Accent2 18 13 5 5 2" xfId="5867"/>
    <cellStyle name="20% - Accent2 18 13 5 6" xfId="5868"/>
    <cellStyle name="20% - Accent2 18 13 6" xfId="5869"/>
    <cellStyle name="20% - Accent2 18 13 6 2" xfId="5870"/>
    <cellStyle name="20% - Accent2 18 13 6 2 2" xfId="5871"/>
    <cellStyle name="20% - Accent2 18 13 6 3" xfId="5872"/>
    <cellStyle name="20% - Accent2 18 13 6 3 2" xfId="5873"/>
    <cellStyle name="20% - Accent2 18 13 6 4" xfId="5874"/>
    <cellStyle name="20% - Accent2 18 13 6 4 2" xfId="5875"/>
    <cellStyle name="20% - Accent2 18 13 6 5" xfId="5876"/>
    <cellStyle name="20% - Accent2 18 13 6 5 2" xfId="5877"/>
    <cellStyle name="20% - Accent2 18 13 6 6" xfId="5878"/>
    <cellStyle name="20% - Accent2 18 13 7" xfId="5879"/>
    <cellStyle name="20% - Accent2 18 13 7 2" xfId="5880"/>
    <cellStyle name="20% - Accent2 18 13 7 2 2" xfId="5881"/>
    <cellStyle name="20% - Accent2 18 13 7 3" xfId="5882"/>
    <cellStyle name="20% - Accent2 18 13 7 3 2" xfId="5883"/>
    <cellStyle name="20% - Accent2 18 13 7 4" xfId="5884"/>
    <cellStyle name="20% - Accent2 18 13 7 4 2" xfId="5885"/>
    <cellStyle name="20% - Accent2 18 13 7 5" xfId="5886"/>
    <cellStyle name="20% - Accent2 18 13 7 5 2" xfId="5887"/>
    <cellStyle name="20% - Accent2 18 13 7 6" xfId="5888"/>
    <cellStyle name="20% - Accent2 18 13 8" xfId="5889"/>
    <cellStyle name="20% - Accent2 18 13 8 2" xfId="5890"/>
    <cellStyle name="20% - Accent2 18 13 8 2 2" xfId="5891"/>
    <cellStyle name="20% - Accent2 18 13 8 3" xfId="5892"/>
    <cellStyle name="20% - Accent2 18 13 8 3 2" xfId="5893"/>
    <cellStyle name="20% - Accent2 18 13 8 4" xfId="5894"/>
    <cellStyle name="20% - Accent2 18 13 8 4 2" xfId="5895"/>
    <cellStyle name="20% - Accent2 18 13 8 5" xfId="5896"/>
    <cellStyle name="20% - Accent2 18 13 8 5 2" xfId="5897"/>
    <cellStyle name="20% - Accent2 18 13 8 6" xfId="5898"/>
    <cellStyle name="20% - Accent2 18 13 9" xfId="5899"/>
    <cellStyle name="20% - Accent2 18 13 9 2" xfId="5900"/>
    <cellStyle name="20% - Accent2 18 13 9 2 2" xfId="5901"/>
    <cellStyle name="20% - Accent2 18 13 9 3" xfId="5902"/>
    <cellStyle name="20% - Accent2 18 13 9 3 2" xfId="5903"/>
    <cellStyle name="20% - Accent2 18 13 9 4" xfId="5904"/>
    <cellStyle name="20% - Accent2 18 13 9 4 2" xfId="5905"/>
    <cellStyle name="20% - Accent2 18 13 9 5" xfId="5906"/>
    <cellStyle name="20% - Accent2 18 13 9 5 2" xfId="5907"/>
    <cellStyle name="20% - Accent2 18 13 9 6" xfId="5908"/>
    <cellStyle name="20% - Accent2 18 14" xfId="5909"/>
    <cellStyle name="20% - Accent2 18 14 10" xfId="5910"/>
    <cellStyle name="20% - Accent2 18 14 10 2" xfId="5911"/>
    <cellStyle name="20% - Accent2 18 14 10 2 2" xfId="5912"/>
    <cellStyle name="20% - Accent2 18 14 10 3" xfId="5913"/>
    <cellStyle name="20% - Accent2 18 14 10 3 2" xfId="5914"/>
    <cellStyle name="20% - Accent2 18 14 10 4" xfId="5915"/>
    <cellStyle name="20% - Accent2 18 14 10 4 2" xfId="5916"/>
    <cellStyle name="20% - Accent2 18 14 10 5" xfId="5917"/>
    <cellStyle name="20% - Accent2 18 14 10 5 2" xfId="5918"/>
    <cellStyle name="20% - Accent2 18 14 10 6" xfId="5919"/>
    <cellStyle name="20% - Accent2 18 14 11" xfId="5920"/>
    <cellStyle name="20% - Accent2 18 14 11 2" xfId="5921"/>
    <cellStyle name="20% - Accent2 18 14 11 2 2" xfId="5922"/>
    <cellStyle name="20% - Accent2 18 14 11 3" xfId="5923"/>
    <cellStyle name="20% - Accent2 18 14 11 3 2" xfId="5924"/>
    <cellStyle name="20% - Accent2 18 14 11 4" xfId="5925"/>
    <cellStyle name="20% - Accent2 18 14 11 4 2" xfId="5926"/>
    <cellStyle name="20% - Accent2 18 14 11 5" xfId="5927"/>
    <cellStyle name="20% - Accent2 18 14 11 5 2" xfId="5928"/>
    <cellStyle name="20% - Accent2 18 14 11 6" xfId="5929"/>
    <cellStyle name="20% - Accent2 18 14 12" xfId="5930"/>
    <cellStyle name="20% - Accent2 18 14 12 2" xfId="5931"/>
    <cellStyle name="20% - Accent2 18 14 13" xfId="5932"/>
    <cellStyle name="20% - Accent2 18 14 13 2" xfId="5933"/>
    <cellStyle name="20% - Accent2 18 14 14" xfId="5934"/>
    <cellStyle name="20% - Accent2 18 14 14 2" xfId="5935"/>
    <cellStyle name="20% - Accent2 18 14 15" xfId="5936"/>
    <cellStyle name="20% - Accent2 18 14 15 2" xfId="5937"/>
    <cellStyle name="20% - Accent2 18 14 16" xfId="5938"/>
    <cellStyle name="20% - Accent2 18 14 16 2" xfId="5939"/>
    <cellStyle name="20% - Accent2 18 14 17" xfId="5940"/>
    <cellStyle name="20% - Accent2 18 14 17 2" xfId="5941"/>
    <cellStyle name="20% - Accent2 18 14 18" xfId="5942"/>
    <cellStyle name="20% - Accent2 18 14 18 2" xfId="5943"/>
    <cellStyle name="20% - Accent2 18 14 19" xfId="5944"/>
    <cellStyle name="20% - Accent2 18 14 2" xfId="5945"/>
    <cellStyle name="20% - Accent2 18 14 2 2" xfId="5946"/>
    <cellStyle name="20% - Accent2 18 14 2 2 2" xfId="5947"/>
    <cellStyle name="20% - Accent2 18 14 2 3" xfId="5948"/>
    <cellStyle name="20% - Accent2 18 14 2 3 2" xfId="5949"/>
    <cellStyle name="20% - Accent2 18 14 2 4" xfId="5950"/>
    <cellStyle name="20% - Accent2 18 14 2 4 2" xfId="5951"/>
    <cellStyle name="20% - Accent2 18 14 2 5" xfId="5952"/>
    <cellStyle name="20% - Accent2 18 14 2 5 2" xfId="5953"/>
    <cellStyle name="20% - Accent2 18 14 2 6" xfId="5954"/>
    <cellStyle name="20% - Accent2 18 14 20" xfId="5955"/>
    <cellStyle name="20% - Accent2 18 14 21" xfId="5956"/>
    <cellStyle name="20% - Accent2 18 14 22" xfId="5957"/>
    <cellStyle name="20% - Accent2 18 14 23" xfId="5958"/>
    <cellStyle name="20% - Accent2 18 14 3" xfId="5959"/>
    <cellStyle name="20% - Accent2 18 14 3 2" xfId="5960"/>
    <cellStyle name="20% - Accent2 18 14 3 2 2" xfId="5961"/>
    <cellStyle name="20% - Accent2 18 14 3 3" xfId="5962"/>
    <cellStyle name="20% - Accent2 18 14 3 3 2" xfId="5963"/>
    <cellStyle name="20% - Accent2 18 14 3 4" xfId="5964"/>
    <cellStyle name="20% - Accent2 18 14 3 4 2" xfId="5965"/>
    <cellStyle name="20% - Accent2 18 14 3 5" xfId="5966"/>
    <cellStyle name="20% - Accent2 18 14 3 5 2" xfId="5967"/>
    <cellStyle name="20% - Accent2 18 14 3 6" xfId="5968"/>
    <cellStyle name="20% - Accent2 18 14 4" xfId="5969"/>
    <cellStyle name="20% - Accent2 18 14 4 2" xfId="5970"/>
    <cellStyle name="20% - Accent2 18 14 4 2 2" xfId="5971"/>
    <cellStyle name="20% - Accent2 18 14 4 3" xfId="5972"/>
    <cellStyle name="20% - Accent2 18 14 4 3 2" xfId="5973"/>
    <cellStyle name="20% - Accent2 18 14 4 4" xfId="5974"/>
    <cellStyle name="20% - Accent2 18 14 4 4 2" xfId="5975"/>
    <cellStyle name="20% - Accent2 18 14 4 5" xfId="5976"/>
    <cellStyle name="20% - Accent2 18 14 4 5 2" xfId="5977"/>
    <cellStyle name="20% - Accent2 18 14 4 6" xfId="5978"/>
    <cellStyle name="20% - Accent2 18 14 5" xfId="5979"/>
    <cellStyle name="20% - Accent2 18 14 5 2" xfId="5980"/>
    <cellStyle name="20% - Accent2 18 14 5 2 2" xfId="5981"/>
    <cellStyle name="20% - Accent2 18 14 5 3" xfId="5982"/>
    <cellStyle name="20% - Accent2 18 14 5 3 2" xfId="5983"/>
    <cellStyle name="20% - Accent2 18 14 5 4" xfId="5984"/>
    <cellStyle name="20% - Accent2 18 14 5 4 2" xfId="5985"/>
    <cellStyle name="20% - Accent2 18 14 5 5" xfId="5986"/>
    <cellStyle name="20% - Accent2 18 14 5 5 2" xfId="5987"/>
    <cellStyle name="20% - Accent2 18 14 5 6" xfId="5988"/>
    <cellStyle name="20% - Accent2 18 14 6" xfId="5989"/>
    <cellStyle name="20% - Accent2 18 14 6 2" xfId="5990"/>
    <cellStyle name="20% - Accent2 18 14 6 2 2" xfId="5991"/>
    <cellStyle name="20% - Accent2 18 14 6 3" xfId="5992"/>
    <cellStyle name="20% - Accent2 18 14 6 3 2" xfId="5993"/>
    <cellStyle name="20% - Accent2 18 14 6 4" xfId="5994"/>
    <cellStyle name="20% - Accent2 18 14 6 4 2" xfId="5995"/>
    <cellStyle name="20% - Accent2 18 14 6 5" xfId="5996"/>
    <cellStyle name="20% - Accent2 18 14 6 5 2" xfId="5997"/>
    <cellStyle name="20% - Accent2 18 14 6 6" xfId="5998"/>
    <cellStyle name="20% - Accent2 18 14 7" xfId="5999"/>
    <cellStyle name="20% - Accent2 18 14 7 2" xfId="6000"/>
    <cellStyle name="20% - Accent2 18 14 7 2 2" xfId="6001"/>
    <cellStyle name="20% - Accent2 18 14 7 3" xfId="6002"/>
    <cellStyle name="20% - Accent2 18 14 7 3 2" xfId="6003"/>
    <cellStyle name="20% - Accent2 18 14 7 4" xfId="6004"/>
    <cellStyle name="20% - Accent2 18 14 7 4 2" xfId="6005"/>
    <cellStyle name="20% - Accent2 18 14 7 5" xfId="6006"/>
    <cellStyle name="20% - Accent2 18 14 7 5 2" xfId="6007"/>
    <cellStyle name="20% - Accent2 18 14 7 6" xfId="6008"/>
    <cellStyle name="20% - Accent2 18 14 8" xfId="6009"/>
    <cellStyle name="20% - Accent2 18 14 8 2" xfId="6010"/>
    <cellStyle name="20% - Accent2 18 14 8 2 2" xfId="6011"/>
    <cellStyle name="20% - Accent2 18 14 8 3" xfId="6012"/>
    <cellStyle name="20% - Accent2 18 14 8 3 2" xfId="6013"/>
    <cellStyle name="20% - Accent2 18 14 8 4" xfId="6014"/>
    <cellStyle name="20% - Accent2 18 14 8 4 2" xfId="6015"/>
    <cellStyle name="20% - Accent2 18 14 8 5" xfId="6016"/>
    <cellStyle name="20% - Accent2 18 14 8 5 2" xfId="6017"/>
    <cellStyle name="20% - Accent2 18 14 8 6" xfId="6018"/>
    <cellStyle name="20% - Accent2 18 14 9" xfId="6019"/>
    <cellStyle name="20% - Accent2 18 14 9 2" xfId="6020"/>
    <cellStyle name="20% - Accent2 18 14 9 2 2" xfId="6021"/>
    <cellStyle name="20% - Accent2 18 14 9 3" xfId="6022"/>
    <cellStyle name="20% - Accent2 18 14 9 3 2" xfId="6023"/>
    <cellStyle name="20% - Accent2 18 14 9 4" xfId="6024"/>
    <cellStyle name="20% - Accent2 18 14 9 4 2" xfId="6025"/>
    <cellStyle name="20% - Accent2 18 14 9 5" xfId="6026"/>
    <cellStyle name="20% - Accent2 18 14 9 5 2" xfId="6027"/>
    <cellStyle name="20% - Accent2 18 14 9 6" xfId="6028"/>
    <cellStyle name="20% - Accent2 18 15" xfId="6029"/>
    <cellStyle name="20% - Accent2 18 15 10" xfId="6030"/>
    <cellStyle name="20% - Accent2 18 15 10 2" xfId="6031"/>
    <cellStyle name="20% - Accent2 18 15 10 2 2" xfId="6032"/>
    <cellStyle name="20% - Accent2 18 15 10 3" xfId="6033"/>
    <cellStyle name="20% - Accent2 18 15 10 3 2" xfId="6034"/>
    <cellStyle name="20% - Accent2 18 15 10 4" xfId="6035"/>
    <cellStyle name="20% - Accent2 18 15 10 4 2" xfId="6036"/>
    <cellStyle name="20% - Accent2 18 15 10 5" xfId="6037"/>
    <cellStyle name="20% - Accent2 18 15 10 5 2" xfId="6038"/>
    <cellStyle name="20% - Accent2 18 15 10 6" xfId="6039"/>
    <cellStyle name="20% - Accent2 18 15 11" xfId="6040"/>
    <cellStyle name="20% - Accent2 18 15 11 2" xfId="6041"/>
    <cellStyle name="20% - Accent2 18 15 11 2 2" xfId="6042"/>
    <cellStyle name="20% - Accent2 18 15 11 3" xfId="6043"/>
    <cellStyle name="20% - Accent2 18 15 11 3 2" xfId="6044"/>
    <cellStyle name="20% - Accent2 18 15 11 4" xfId="6045"/>
    <cellStyle name="20% - Accent2 18 15 11 4 2" xfId="6046"/>
    <cellStyle name="20% - Accent2 18 15 11 5" xfId="6047"/>
    <cellStyle name="20% - Accent2 18 15 11 5 2" xfId="6048"/>
    <cellStyle name="20% - Accent2 18 15 11 6" xfId="6049"/>
    <cellStyle name="20% - Accent2 18 15 12" xfId="6050"/>
    <cellStyle name="20% - Accent2 18 15 12 2" xfId="6051"/>
    <cellStyle name="20% - Accent2 18 15 13" xfId="6052"/>
    <cellStyle name="20% - Accent2 18 15 13 2" xfId="6053"/>
    <cellStyle name="20% - Accent2 18 15 14" xfId="6054"/>
    <cellStyle name="20% - Accent2 18 15 14 2" xfId="6055"/>
    <cellStyle name="20% - Accent2 18 15 15" xfId="6056"/>
    <cellStyle name="20% - Accent2 18 15 15 2" xfId="6057"/>
    <cellStyle name="20% - Accent2 18 15 16" xfId="6058"/>
    <cellStyle name="20% - Accent2 18 15 16 2" xfId="6059"/>
    <cellStyle name="20% - Accent2 18 15 17" xfId="6060"/>
    <cellStyle name="20% - Accent2 18 15 17 2" xfId="6061"/>
    <cellStyle name="20% - Accent2 18 15 18" xfId="6062"/>
    <cellStyle name="20% - Accent2 18 15 18 2" xfId="6063"/>
    <cellStyle name="20% - Accent2 18 15 19" xfId="6064"/>
    <cellStyle name="20% - Accent2 18 15 2" xfId="6065"/>
    <cellStyle name="20% - Accent2 18 15 2 2" xfId="6066"/>
    <cellStyle name="20% - Accent2 18 15 2 2 2" xfId="6067"/>
    <cellStyle name="20% - Accent2 18 15 2 3" xfId="6068"/>
    <cellStyle name="20% - Accent2 18 15 2 3 2" xfId="6069"/>
    <cellStyle name="20% - Accent2 18 15 2 4" xfId="6070"/>
    <cellStyle name="20% - Accent2 18 15 2 4 2" xfId="6071"/>
    <cellStyle name="20% - Accent2 18 15 2 5" xfId="6072"/>
    <cellStyle name="20% - Accent2 18 15 2 5 2" xfId="6073"/>
    <cellStyle name="20% - Accent2 18 15 2 6" xfId="6074"/>
    <cellStyle name="20% - Accent2 18 15 20" xfId="6075"/>
    <cellStyle name="20% - Accent2 18 15 21" xfId="6076"/>
    <cellStyle name="20% - Accent2 18 15 22" xfId="6077"/>
    <cellStyle name="20% - Accent2 18 15 23" xfId="6078"/>
    <cellStyle name="20% - Accent2 18 15 3" xfId="6079"/>
    <cellStyle name="20% - Accent2 18 15 3 2" xfId="6080"/>
    <cellStyle name="20% - Accent2 18 15 3 2 2" xfId="6081"/>
    <cellStyle name="20% - Accent2 18 15 3 3" xfId="6082"/>
    <cellStyle name="20% - Accent2 18 15 3 3 2" xfId="6083"/>
    <cellStyle name="20% - Accent2 18 15 3 4" xfId="6084"/>
    <cellStyle name="20% - Accent2 18 15 3 4 2" xfId="6085"/>
    <cellStyle name="20% - Accent2 18 15 3 5" xfId="6086"/>
    <cellStyle name="20% - Accent2 18 15 3 5 2" xfId="6087"/>
    <cellStyle name="20% - Accent2 18 15 3 6" xfId="6088"/>
    <cellStyle name="20% - Accent2 18 15 4" xfId="6089"/>
    <cellStyle name="20% - Accent2 18 15 4 2" xfId="6090"/>
    <cellStyle name="20% - Accent2 18 15 4 2 2" xfId="6091"/>
    <cellStyle name="20% - Accent2 18 15 4 3" xfId="6092"/>
    <cellStyle name="20% - Accent2 18 15 4 3 2" xfId="6093"/>
    <cellStyle name="20% - Accent2 18 15 4 4" xfId="6094"/>
    <cellStyle name="20% - Accent2 18 15 4 4 2" xfId="6095"/>
    <cellStyle name="20% - Accent2 18 15 4 5" xfId="6096"/>
    <cellStyle name="20% - Accent2 18 15 4 5 2" xfId="6097"/>
    <cellStyle name="20% - Accent2 18 15 4 6" xfId="6098"/>
    <cellStyle name="20% - Accent2 18 15 5" xfId="6099"/>
    <cellStyle name="20% - Accent2 18 15 5 2" xfId="6100"/>
    <cellStyle name="20% - Accent2 18 15 5 2 2" xfId="6101"/>
    <cellStyle name="20% - Accent2 18 15 5 3" xfId="6102"/>
    <cellStyle name="20% - Accent2 18 15 5 3 2" xfId="6103"/>
    <cellStyle name="20% - Accent2 18 15 5 4" xfId="6104"/>
    <cellStyle name="20% - Accent2 18 15 5 4 2" xfId="6105"/>
    <cellStyle name="20% - Accent2 18 15 5 5" xfId="6106"/>
    <cellStyle name="20% - Accent2 18 15 5 5 2" xfId="6107"/>
    <cellStyle name="20% - Accent2 18 15 5 6" xfId="6108"/>
    <cellStyle name="20% - Accent2 18 15 6" xfId="6109"/>
    <cellStyle name="20% - Accent2 18 15 6 2" xfId="6110"/>
    <cellStyle name="20% - Accent2 18 15 6 2 2" xfId="6111"/>
    <cellStyle name="20% - Accent2 18 15 6 3" xfId="6112"/>
    <cellStyle name="20% - Accent2 18 15 6 3 2" xfId="6113"/>
    <cellStyle name="20% - Accent2 18 15 6 4" xfId="6114"/>
    <cellStyle name="20% - Accent2 18 15 6 4 2" xfId="6115"/>
    <cellStyle name="20% - Accent2 18 15 6 5" xfId="6116"/>
    <cellStyle name="20% - Accent2 18 15 6 5 2" xfId="6117"/>
    <cellStyle name="20% - Accent2 18 15 6 6" xfId="6118"/>
    <cellStyle name="20% - Accent2 18 15 7" xfId="6119"/>
    <cellStyle name="20% - Accent2 18 15 7 2" xfId="6120"/>
    <cellStyle name="20% - Accent2 18 15 7 2 2" xfId="6121"/>
    <cellStyle name="20% - Accent2 18 15 7 3" xfId="6122"/>
    <cellStyle name="20% - Accent2 18 15 7 3 2" xfId="6123"/>
    <cellStyle name="20% - Accent2 18 15 7 4" xfId="6124"/>
    <cellStyle name="20% - Accent2 18 15 7 4 2" xfId="6125"/>
    <cellStyle name="20% - Accent2 18 15 7 5" xfId="6126"/>
    <cellStyle name="20% - Accent2 18 15 7 5 2" xfId="6127"/>
    <cellStyle name="20% - Accent2 18 15 7 6" xfId="6128"/>
    <cellStyle name="20% - Accent2 18 15 8" xfId="6129"/>
    <cellStyle name="20% - Accent2 18 15 8 2" xfId="6130"/>
    <cellStyle name="20% - Accent2 18 15 8 2 2" xfId="6131"/>
    <cellStyle name="20% - Accent2 18 15 8 3" xfId="6132"/>
    <cellStyle name="20% - Accent2 18 15 8 3 2" xfId="6133"/>
    <cellStyle name="20% - Accent2 18 15 8 4" xfId="6134"/>
    <cellStyle name="20% - Accent2 18 15 8 4 2" xfId="6135"/>
    <cellStyle name="20% - Accent2 18 15 8 5" xfId="6136"/>
    <cellStyle name="20% - Accent2 18 15 8 5 2" xfId="6137"/>
    <cellStyle name="20% - Accent2 18 15 8 6" xfId="6138"/>
    <cellStyle name="20% - Accent2 18 15 9" xfId="6139"/>
    <cellStyle name="20% - Accent2 18 15 9 2" xfId="6140"/>
    <cellStyle name="20% - Accent2 18 15 9 2 2" xfId="6141"/>
    <cellStyle name="20% - Accent2 18 15 9 3" xfId="6142"/>
    <cellStyle name="20% - Accent2 18 15 9 3 2" xfId="6143"/>
    <cellStyle name="20% - Accent2 18 15 9 4" xfId="6144"/>
    <cellStyle name="20% - Accent2 18 15 9 4 2" xfId="6145"/>
    <cellStyle name="20% - Accent2 18 15 9 5" xfId="6146"/>
    <cellStyle name="20% - Accent2 18 15 9 5 2" xfId="6147"/>
    <cellStyle name="20% - Accent2 18 15 9 6" xfId="6148"/>
    <cellStyle name="20% - Accent2 18 16" xfId="6149"/>
    <cellStyle name="20% - Accent2 18 16 10" xfId="6150"/>
    <cellStyle name="20% - Accent2 18 16 10 2" xfId="6151"/>
    <cellStyle name="20% - Accent2 18 16 10 2 2" xfId="6152"/>
    <cellStyle name="20% - Accent2 18 16 10 3" xfId="6153"/>
    <cellStyle name="20% - Accent2 18 16 10 3 2" xfId="6154"/>
    <cellStyle name="20% - Accent2 18 16 10 4" xfId="6155"/>
    <cellStyle name="20% - Accent2 18 16 10 4 2" xfId="6156"/>
    <cellStyle name="20% - Accent2 18 16 10 5" xfId="6157"/>
    <cellStyle name="20% - Accent2 18 16 10 5 2" xfId="6158"/>
    <cellStyle name="20% - Accent2 18 16 10 6" xfId="6159"/>
    <cellStyle name="20% - Accent2 18 16 11" xfId="6160"/>
    <cellStyle name="20% - Accent2 18 16 11 2" xfId="6161"/>
    <cellStyle name="20% - Accent2 18 16 11 2 2" xfId="6162"/>
    <cellStyle name="20% - Accent2 18 16 11 3" xfId="6163"/>
    <cellStyle name="20% - Accent2 18 16 11 3 2" xfId="6164"/>
    <cellStyle name="20% - Accent2 18 16 11 4" xfId="6165"/>
    <cellStyle name="20% - Accent2 18 16 11 4 2" xfId="6166"/>
    <cellStyle name="20% - Accent2 18 16 11 5" xfId="6167"/>
    <cellStyle name="20% - Accent2 18 16 11 5 2" xfId="6168"/>
    <cellStyle name="20% - Accent2 18 16 11 6" xfId="6169"/>
    <cellStyle name="20% - Accent2 18 16 12" xfId="6170"/>
    <cellStyle name="20% - Accent2 18 16 12 2" xfId="6171"/>
    <cellStyle name="20% - Accent2 18 16 13" xfId="6172"/>
    <cellStyle name="20% - Accent2 18 16 13 2" xfId="6173"/>
    <cellStyle name="20% - Accent2 18 16 14" xfId="6174"/>
    <cellStyle name="20% - Accent2 18 16 14 2" xfId="6175"/>
    <cellStyle name="20% - Accent2 18 16 15" xfId="6176"/>
    <cellStyle name="20% - Accent2 18 16 15 2" xfId="6177"/>
    <cellStyle name="20% - Accent2 18 16 16" xfId="6178"/>
    <cellStyle name="20% - Accent2 18 16 16 2" xfId="6179"/>
    <cellStyle name="20% - Accent2 18 16 17" xfId="6180"/>
    <cellStyle name="20% - Accent2 18 16 17 2" xfId="6181"/>
    <cellStyle name="20% - Accent2 18 16 18" xfId="6182"/>
    <cellStyle name="20% - Accent2 18 16 18 2" xfId="6183"/>
    <cellStyle name="20% - Accent2 18 16 19" xfId="6184"/>
    <cellStyle name="20% - Accent2 18 16 2" xfId="6185"/>
    <cellStyle name="20% - Accent2 18 16 2 2" xfId="6186"/>
    <cellStyle name="20% - Accent2 18 16 2 2 2" xfId="6187"/>
    <cellStyle name="20% - Accent2 18 16 2 3" xfId="6188"/>
    <cellStyle name="20% - Accent2 18 16 2 3 2" xfId="6189"/>
    <cellStyle name="20% - Accent2 18 16 2 4" xfId="6190"/>
    <cellStyle name="20% - Accent2 18 16 2 4 2" xfId="6191"/>
    <cellStyle name="20% - Accent2 18 16 2 5" xfId="6192"/>
    <cellStyle name="20% - Accent2 18 16 2 5 2" xfId="6193"/>
    <cellStyle name="20% - Accent2 18 16 2 6" xfId="6194"/>
    <cellStyle name="20% - Accent2 18 16 20" xfId="6195"/>
    <cellStyle name="20% - Accent2 18 16 21" xfId="6196"/>
    <cellStyle name="20% - Accent2 18 16 22" xfId="6197"/>
    <cellStyle name="20% - Accent2 18 16 23" xfId="6198"/>
    <cellStyle name="20% - Accent2 18 16 3" xfId="6199"/>
    <cellStyle name="20% - Accent2 18 16 3 2" xfId="6200"/>
    <cellStyle name="20% - Accent2 18 16 3 2 2" xfId="6201"/>
    <cellStyle name="20% - Accent2 18 16 3 3" xfId="6202"/>
    <cellStyle name="20% - Accent2 18 16 3 3 2" xfId="6203"/>
    <cellStyle name="20% - Accent2 18 16 3 4" xfId="6204"/>
    <cellStyle name="20% - Accent2 18 16 3 4 2" xfId="6205"/>
    <cellStyle name="20% - Accent2 18 16 3 5" xfId="6206"/>
    <cellStyle name="20% - Accent2 18 16 3 5 2" xfId="6207"/>
    <cellStyle name="20% - Accent2 18 16 3 6" xfId="6208"/>
    <cellStyle name="20% - Accent2 18 16 4" xfId="6209"/>
    <cellStyle name="20% - Accent2 18 16 4 2" xfId="6210"/>
    <cellStyle name="20% - Accent2 18 16 4 2 2" xfId="6211"/>
    <cellStyle name="20% - Accent2 18 16 4 3" xfId="6212"/>
    <cellStyle name="20% - Accent2 18 16 4 3 2" xfId="6213"/>
    <cellStyle name="20% - Accent2 18 16 4 4" xfId="6214"/>
    <cellStyle name="20% - Accent2 18 16 4 4 2" xfId="6215"/>
    <cellStyle name="20% - Accent2 18 16 4 5" xfId="6216"/>
    <cellStyle name="20% - Accent2 18 16 4 5 2" xfId="6217"/>
    <cellStyle name="20% - Accent2 18 16 4 6" xfId="6218"/>
    <cellStyle name="20% - Accent2 18 16 5" xfId="6219"/>
    <cellStyle name="20% - Accent2 18 16 5 2" xfId="6220"/>
    <cellStyle name="20% - Accent2 18 16 5 2 2" xfId="6221"/>
    <cellStyle name="20% - Accent2 18 16 5 3" xfId="6222"/>
    <cellStyle name="20% - Accent2 18 16 5 3 2" xfId="6223"/>
    <cellStyle name="20% - Accent2 18 16 5 4" xfId="6224"/>
    <cellStyle name="20% - Accent2 18 16 5 4 2" xfId="6225"/>
    <cellStyle name="20% - Accent2 18 16 5 5" xfId="6226"/>
    <cellStyle name="20% - Accent2 18 16 5 5 2" xfId="6227"/>
    <cellStyle name="20% - Accent2 18 16 5 6" xfId="6228"/>
    <cellStyle name="20% - Accent2 18 16 6" xfId="6229"/>
    <cellStyle name="20% - Accent2 18 16 6 2" xfId="6230"/>
    <cellStyle name="20% - Accent2 18 16 6 2 2" xfId="6231"/>
    <cellStyle name="20% - Accent2 18 16 6 3" xfId="6232"/>
    <cellStyle name="20% - Accent2 18 16 6 3 2" xfId="6233"/>
    <cellStyle name="20% - Accent2 18 16 6 4" xfId="6234"/>
    <cellStyle name="20% - Accent2 18 16 6 4 2" xfId="6235"/>
    <cellStyle name="20% - Accent2 18 16 6 5" xfId="6236"/>
    <cellStyle name="20% - Accent2 18 16 6 5 2" xfId="6237"/>
    <cellStyle name="20% - Accent2 18 16 6 6" xfId="6238"/>
    <cellStyle name="20% - Accent2 18 16 7" xfId="6239"/>
    <cellStyle name="20% - Accent2 18 16 7 2" xfId="6240"/>
    <cellStyle name="20% - Accent2 18 16 7 2 2" xfId="6241"/>
    <cellStyle name="20% - Accent2 18 16 7 3" xfId="6242"/>
    <cellStyle name="20% - Accent2 18 16 7 3 2" xfId="6243"/>
    <cellStyle name="20% - Accent2 18 16 7 4" xfId="6244"/>
    <cellStyle name="20% - Accent2 18 16 7 4 2" xfId="6245"/>
    <cellStyle name="20% - Accent2 18 16 7 5" xfId="6246"/>
    <cellStyle name="20% - Accent2 18 16 7 5 2" xfId="6247"/>
    <cellStyle name="20% - Accent2 18 16 7 6" xfId="6248"/>
    <cellStyle name="20% - Accent2 18 16 8" xfId="6249"/>
    <cellStyle name="20% - Accent2 18 16 8 2" xfId="6250"/>
    <cellStyle name="20% - Accent2 18 16 8 2 2" xfId="6251"/>
    <cellStyle name="20% - Accent2 18 16 8 3" xfId="6252"/>
    <cellStyle name="20% - Accent2 18 16 8 3 2" xfId="6253"/>
    <cellStyle name="20% - Accent2 18 16 8 4" xfId="6254"/>
    <cellStyle name="20% - Accent2 18 16 8 4 2" xfId="6255"/>
    <cellStyle name="20% - Accent2 18 16 8 5" xfId="6256"/>
    <cellStyle name="20% - Accent2 18 16 8 5 2" xfId="6257"/>
    <cellStyle name="20% - Accent2 18 16 8 6" xfId="6258"/>
    <cellStyle name="20% - Accent2 18 16 9" xfId="6259"/>
    <cellStyle name="20% - Accent2 18 16 9 2" xfId="6260"/>
    <cellStyle name="20% - Accent2 18 16 9 2 2" xfId="6261"/>
    <cellStyle name="20% - Accent2 18 16 9 3" xfId="6262"/>
    <cellStyle name="20% - Accent2 18 16 9 3 2" xfId="6263"/>
    <cellStyle name="20% - Accent2 18 16 9 4" xfId="6264"/>
    <cellStyle name="20% - Accent2 18 16 9 4 2" xfId="6265"/>
    <cellStyle name="20% - Accent2 18 16 9 5" xfId="6266"/>
    <cellStyle name="20% - Accent2 18 16 9 5 2" xfId="6267"/>
    <cellStyle name="20% - Accent2 18 16 9 6" xfId="6268"/>
    <cellStyle name="20% - Accent2 18 17" xfId="6269"/>
    <cellStyle name="20% - Accent2 18 17 10" xfId="6270"/>
    <cellStyle name="20% - Accent2 18 17 10 2" xfId="6271"/>
    <cellStyle name="20% - Accent2 18 17 10 2 2" xfId="6272"/>
    <cellStyle name="20% - Accent2 18 17 10 3" xfId="6273"/>
    <cellStyle name="20% - Accent2 18 17 10 3 2" xfId="6274"/>
    <cellStyle name="20% - Accent2 18 17 10 4" xfId="6275"/>
    <cellStyle name="20% - Accent2 18 17 10 4 2" xfId="6276"/>
    <cellStyle name="20% - Accent2 18 17 10 5" xfId="6277"/>
    <cellStyle name="20% - Accent2 18 17 10 5 2" xfId="6278"/>
    <cellStyle name="20% - Accent2 18 17 10 6" xfId="6279"/>
    <cellStyle name="20% - Accent2 18 17 11" xfId="6280"/>
    <cellStyle name="20% - Accent2 18 17 11 2" xfId="6281"/>
    <cellStyle name="20% - Accent2 18 17 11 2 2" xfId="6282"/>
    <cellStyle name="20% - Accent2 18 17 11 3" xfId="6283"/>
    <cellStyle name="20% - Accent2 18 17 11 3 2" xfId="6284"/>
    <cellStyle name="20% - Accent2 18 17 11 4" xfId="6285"/>
    <cellStyle name="20% - Accent2 18 17 11 4 2" xfId="6286"/>
    <cellStyle name="20% - Accent2 18 17 11 5" xfId="6287"/>
    <cellStyle name="20% - Accent2 18 17 11 5 2" xfId="6288"/>
    <cellStyle name="20% - Accent2 18 17 11 6" xfId="6289"/>
    <cellStyle name="20% - Accent2 18 17 12" xfId="6290"/>
    <cellStyle name="20% - Accent2 18 17 12 2" xfId="6291"/>
    <cellStyle name="20% - Accent2 18 17 13" xfId="6292"/>
    <cellStyle name="20% - Accent2 18 17 13 2" xfId="6293"/>
    <cellStyle name="20% - Accent2 18 17 14" xfId="6294"/>
    <cellStyle name="20% - Accent2 18 17 14 2" xfId="6295"/>
    <cellStyle name="20% - Accent2 18 17 15" xfId="6296"/>
    <cellStyle name="20% - Accent2 18 17 15 2" xfId="6297"/>
    <cellStyle name="20% - Accent2 18 17 16" xfId="6298"/>
    <cellStyle name="20% - Accent2 18 17 16 2" xfId="6299"/>
    <cellStyle name="20% - Accent2 18 17 17" xfId="6300"/>
    <cellStyle name="20% - Accent2 18 17 17 2" xfId="6301"/>
    <cellStyle name="20% - Accent2 18 17 18" xfId="6302"/>
    <cellStyle name="20% - Accent2 18 17 18 2" xfId="6303"/>
    <cellStyle name="20% - Accent2 18 17 19" xfId="6304"/>
    <cellStyle name="20% - Accent2 18 17 2" xfId="6305"/>
    <cellStyle name="20% - Accent2 18 17 2 2" xfId="6306"/>
    <cellStyle name="20% - Accent2 18 17 2 2 2" xfId="6307"/>
    <cellStyle name="20% - Accent2 18 17 2 3" xfId="6308"/>
    <cellStyle name="20% - Accent2 18 17 2 3 2" xfId="6309"/>
    <cellStyle name="20% - Accent2 18 17 2 4" xfId="6310"/>
    <cellStyle name="20% - Accent2 18 17 2 4 2" xfId="6311"/>
    <cellStyle name="20% - Accent2 18 17 2 5" xfId="6312"/>
    <cellStyle name="20% - Accent2 18 17 2 5 2" xfId="6313"/>
    <cellStyle name="20% - Accent2 18 17 2 6" xfId="6314"/>
    <cellStyle name="20% - Accent2 18 17 20" xfId="6315"/>
    <cellStyle name="20% - Accent2 18 17 21" xfId="6316"/>
    <cellStyle name="20% - Accent2 18 17 22" xfId="6317"/>
    <cellStyle name="20% - Accent2 18 17 23" xfId="6318"/>
    <cellStyle name="20% - Accent2 18 17 3" xfId="6319"/>
    <cellStyle name="20% - Accent2 18 17 3 2" xfId="6320"/>
    <cellStyle name="20% - Accent2 18 17 3 2 2" xfId="6321"/>
    <cellStyle name="20% - Accent2 18 17 3 3" xfId="6322"/>
    <cellStyle name="20% - Accent2 18 17 3 3 2" xfId="6323"/>
    <cellStyle name="20% - Accent2 18 17 3 4" xfId="6324"/>
    <cellStyle name="20% - Accent2 18 17 3 4 2" xfId="6325"/>
    <cellStyle name="20% - Accent2 18 17 3 5" xfId="6326"/>
    <cellStyle name="20% - Accent2 18 17 3 5 2" xfId="6327"/>
    <cellStyle name="20% - Accent2 18 17 3 6" xfId="6328"/>
    <cellStyle name="20% - Accent2 18 17 4" xfId="6329"/>
    <cellStyle name="20% - Accent2 18 17 4 2" xfId="6330"/>
    <cellStyle name="20% - Accent2 18 17 4 2 2" xfId="6331"/>
    <cellStyle name="20% - Accent2 18 17 4 3" xfId="6332"/>
    <cellStyle name="20% - Accent2 18 17 4 3 2" xfId="6333"/>
    <cellStyle name="20% - Accent2 18 17 4 4" xfId="6334"/>
    <cellStyle name="20% - Accent2 18 17 4 4 2" xfId="6335"/>
    <cellStyle name="20% - Accent2 18 17 4 5" xfId="6336"/>
    <cellStyle name="20% - Accent2 18 17 4 5 2" xfId="6337"/>
    <cellStyle name="20% - Accent2 18 17 4 6" xfId="6338"/>
    <cellStyle name="20% - Accent2 18 17 5" xfId="6339"/>
    <cellStyle name="20% - Accent2 18 17 5 2" xfId="6340"/>
    <cellStyle name="20% - Accent2 18 17 5 2 2" xfId="6341"/>
    <cellStyle name="20% - Accent2 18 17 5 3" xfId="6342"/>
    <cellStyle name="20% - Accent2 18 17 5 3 2" xfId="6343"/>
    <cellStyle name="20% - Accent2 18 17 5 4" xfId="6344"/>
    <cellStyle name="20% - Accent2 18 17 5 4 2" xfId="6345"/>
    <cellStyle name="20% - Accent2 18 17 5 5" xfId="6346"/>
    <cellStyle name="20% - Accent2 18 17 5 5 2" xfId="6347"/>
    <cellStyle name="20% - Accent2 18 17 5 6" xfId="6348"/>
    <cellStyle name="20% - Accent2 18 17 6" xfId="6349"/>
    <cellStyle name="20% - Accent2 18 17 6 2" xfId="6350"/>
    <cellStyle name="20% - Accent2 18 17 6 2 2" xfId="6351"/>
    <cellStyle name="20% - Accent2 18 17 6 3" xfId="6352"/>
    <cellStyle name="20% - Accent2 18 17 6 3 2" xfId="6353"/>
    <cellStyle name="20% - Accent2 18 17 6 4" xfId="6354"/>
    <cellStyle name="20% - Accent2 18 17 6 4 2" xfId="6355"/>
    <cellStyle name="20% - Accent2 18 17 6 5" xfId="6356"/>
    <cellStyle name="20% - Accent2 18 17 6 5 2" xfId="6357"/>
    <cellStyle name="20% - Accent2 18 17 6 6" xfId="6358"/>
    <cellStyle name="20% - Accent2 18 17 7" xfId="6359"/>
    <cellStyle name="20% - Accent2 18 17 7 2" xfId="6360"/>
    <cellStyle name="20% - Accent2 18 17 7 2 2" xfId="6361"/>
    <cellStyle name="20% - Accent2 18 17 7 3" xfId="6362"/>
    <cellStyle name="20% - Accent2 18 17 7 3 2" xfId="6363"/>
    <cellStyle name="20% - Accent2 18 17 7 4" xfId="6364"/>
    <cellStyle name="20% - Accent2 18 17 7 4 2" xfId="6365"/>
    <cellStyle name="20% - Accent2 18 17 7 5" xfId="6366"/>
    <cellStyle name="20% - Accent2 18 17 7 5 2" xfId="6367"/>
    <cellStyle name="20% - Accent2 18 17 7 6" xfId="6368"/>
    <cellStyle name="20% - Accent2 18 17 8" xfId="6369"/>
    <cellStyle name="20% - Accent2 18 17 8 2" xfId="6370"/>
    <cellStyle name="20% - Accent2 18 17 8 2 2" xfId="6371"/>
    <cellStyle name="20% - Accent2 18 17 8 3" xfId="6372"/>
    <cellStyle name="20% - Accent2 18 17 8 3 2" xfId="6373"/>
    <cellStyle name="20% - Accent2 18 17 8 4" xfId="6374"/>
    <cellStyle name="20% - Accent2 18 17 8 4 2" xfId="6375"/>
    <cellStyle name="20% - Accent2 18 17 8 5" xfId="6376"/>
    <cellStyle name="20% - Accent2 18 17 8 5 2" xfId="6377"/>
    <cellStyle name="20% - Accent2 18 17 8 6" xfId="6378"/>
    <cellStyle name="20% - Accent2 18 17 9" xfId="6379"/>
    <cellStyle name="20% - Accent2 18 17 9 2" xfId="6380"/>
    <cellStyle name="20% - Accent2 18 17 9 2 2" xfId="6381"/>
    <cellStyle name="20% - Accent2 18 17 9 3" xfId="6382"/>
    <cellStyle name="20% - Accent2 18 17 9 3 2" xfId="6383"/>
    <cellStyle name="20% - Accent2 18 17 9 4" xfId="6384"/>
    <cellStyle name="20% - Accent2 18 17 9 4 2" xfId="6385"/>
    <cellStyle name="20% - Accent2 18 17 9 5" xfId="6386"/>
    <cellStyle name="20% - Accent2 18 17 9 5 2" xfId="6387"/>
    <cellStyle name="20% - Accent2 18 17 9 6" xfId="6388"/>
    <cellStyle name="20% - Accent2 18 18" xfId="6389"/>
    <cellStyle name="20% - Accent2 18 18 10" xfId="6390"/>
    <cellStyle name="20% - Accent2 18 18 10 2" xfId="6391"/>
    <cellStyle name="20% - Accent2 18 18 10 2 2" xfId="6392"/>
    <cellStyle name="20% - Accent2 18 18 10 3" xfId="6393"/>
    <cellStyle name="20% - Accent2 18 18 10 3 2" xfId="6394"/>
    <cellStyle name="20% - Accent2 18 18 10 4" xfId="6395"/>
    <cellStyle name="20% - Accent2 18 18 10 4 2" xfId="6396"/>
    <cellStyle name="20% - Accent2 18 18 10 5" xfId="6397"/>
    <cellStyle name="20% - Accent2 18 18 10 5 2" xfId="6398"/>
    <cellStyle name="20% - Accent2 18 18 10 6" xfId="6399"/>
    <cellStyle name="20% - Accent2 18 18 11" xfId="6400"/>
    <cellStyle name="20% - Accent2 18 18 11 2" xfId="6401"/>
    <cellStyle name="20% - Accent2 18 18 11 2 2" xfId="6402"/>
    <cellStyle name="20% - Accent2 18 18 11 3" xfId="6403"/>
    <cellStyle name="20% - Accent2 18 18 11 3 2" xfId="6404"/>
    <cellStyle name="20% - Accent2 18 18 11 4" xfId="6405"/>
    <cellStyle name="20% - Accent2 18 18 11 4 2" xfId="6406"/>
    <cellStyle name="20% - Accent2 18 18 11 5" xfId="6407"/>
    <cellStyle name="20% - Accent2 18 18 11 5 2" xfId="6408"/>
    <cellStyle name="20% - Accent2 18 18 11 6" xfId="6409"/>
    <cellStyle name="20% - Accent2 18 18 12" xfId="6410"/>
    <cellStyle name="20% - Accent2 18 18 12 2" xfId="6411"/>
    <cellStyle name="20% - Accent2 18 18 13" xfId="6412"/>
    <cellStyle name="20% - Accent2 18 18 13 2" xfId="6413"/>
    <cellStyle name="20% - Accent2 18 18 14" xfId="6414"/>
    <cellStyle name="20% - Accent2 18 18 14 2" xfId="6415"/>
    <cellStyle name="20% - Accent2 18 18 15" xfId="6416"/>
    <cellStyle name="20% - Accent2 18 18 15 2" xfId="6417"/>
    <cellStyle name="20% - Accent2 18 18 16" xfId="6418"/>
    <cellStyle name="20% - Accent2 18 18 16 2" xfId="6419"/>
    <cellStyle name="20% - Accent2 18 18 17" xfId="6420"/>
    <cellStyle name="20% - Accent2 18 18 17 2" xfId="6421"/>
    <cellStyle name="20% - Accent2 18 18 18" xfId="6422"/>
    <cellStyle name="20% - Accent2 18 18 18 2" xfId="6423"/>
    <cellStyle name="20% - Accent2 18 18 19" xfId="6424"/>
    <cellStyle name="20% - Accent2 18 18 2" xfId="6425"/>
    <cellStyle name="20% - Accent2 18 18 2 2" xfId="6426"/>
    <cellStyle name="20% - Accent2 18 18 2 2 2" xfId="6427"/>
    <cellStyle name="20% - Accent2 18 18 2 3" xfId="6428"/>
    <cellStyle name="20% - Accent2 18 18 2 3 2" xfId="6429"/>
    <cellStyle name="20% - Accent2 18 18 2 4" xfId="6430"/>
    <cellStyle name="20% - Accent2 18 18 2 4 2" xfId="6431"/>
    <cellStyle name="20% - Accent2 18 18 2 5" xfId="6432"/>
    <cellStyle name="20% - Accent2 18 18 2 5 2" xfId="6433"/>
    <cellStyle name="20% - Accent2 18 18 2 6" xfId="6434"/>
    <cellStyle name="20% - Accent2 18 18 20" xfId="6435"/>
    <cellStyle name="20% - Accent2 18 18 21" xfId="6436"/>
    <cellStyle name="20% - Accent2 18 18 22" xfId="6437"/>
    <cellStyle name="20% - Accent2 18 18 23" xfId="6438"/>
    <cellStyle name="20% - Accent2 18 18 3" xfId="6439"/>
    <cellStyle name="20% - Accent2 18 18 3 2" xfId="6440"/>
    <cellStyle name="20% - Accent2 18 18 3 2 2" xfId="6441"/>
    <cellStyle name="20% - Accent2 18 18 3 3" xfId="6442"/>
    <cellStyle name="20% - Accent2 18 18 3 3 2" xfId="6443"/>
    <cellStyle name="20% - Accent2 18 18 3 4" xfId="6444"/>
    <cellStyle name="20% - Accent2 18 18 3 4 2" xfId="6445"/>
    <cellStyle name="20% - Accent2 18 18 3 5" xfId="6446"/>
    <cellStyle name="20% - Accent2 18 18 3 5 2" xfId="6447"/>
    <cellStyle name="20% - Accent2 18 18 3 6" xfId="6448"/>
    <cellStyle name="20% - Accent2 18 18 4" xfId="6449"/>
    <cellStyle name="20% - Accent2 18 18 4 2" xfId="6450"/>
    <cellStyle name="20% - Accent2 18 18 4 2 2" xfId="6451"/>
    <cellStyle name="20% - Accent2 18 18 4 3" xfId="6452"/>
    <cellStyle name="20% - Accent2 18 18 4 3 2" xfId="6453"/>
    <cellStyle name="20% - Accent2 18 18 4 4" xfId="6454"/>
    <cellStyle name="20% - Accent2 18 18 4 4 2" xfId="6455"/>
    <cellStyle name="20% - Accent2 18 18 4 5" xfId="6456"/>
    <cellStyle name="20% - Accent2 18 18 4 5 2" xfId="6457"/>
    <cellStyle name="20% - Accent2 18 18 4 6" xfId="6458"/>
    <cellStyle name="20% - Accent2 18 18 5" xfId="6459"/>
    <cellStyle name="20% - Accent2 18 18 5 2" xfId="6460"/>
    <cellStyle name="20% - Accent2 18 18 5 2 2" xfId="6461"/>
    <cellStyle name="20% - Accent2 18 18 5 3" xfId="6462"/>
    <cellStyle name="20% - Accent2 18 18 5 3 2" xfId="6463"/>
    <cellStyle name="20% - Accent2 18 18 5 4" xfId="6464"/>
    <cellStyle name="20% - Accent2 18 18 5 4 2" xfId="6465"/>
    <cellStyle name="20% - Accent2 18 18 5 5" xfId="6466"/>
    <cellStyle name="20% - Accent2 18 18 5 5 2" xfId="6467"/>
    <cellStyle name="20% - Accent2 18 18 5 6" xfId="6468"/>
    <cellStyle name="20% - Accent2 18 18 6" xfId="6469"/>
    <cellStyle name="20% - Accent2 18 18 6 2" xfId="6470"/>
    <cellStyle name="20% - Accent2 18 18 6 2 2" xfId="6471"/>
    <cellStyle name="20% - Accent2 18 18 6 3" xfId="6472"/>
    <cellStyle name="20% - Accent2 18 18 6 3 2" xfId="6473"/>
    <cellStyle name="20% - Accent2 18 18 6 4" xfId="6474"/>
    <cellStyle name="20% - Accent2 18 18 6 4 2" xfId="6475"/>
    <cellStyle name="20% - Accent2 18 18 6 5" xfId="6476"/>
    <cellStyle name="20% - Accent2 18 18 6 5 2" xfId="6477"/>
    <cellStyle name="20% - Accent2 18 18 6 6" xfId="6478"/>
    <cellStyle name="20% - Accent2 18 18 7" xfId="6479"/>
    <cellStyle name="20% - Accent2 18 18 7 2" xfId="6480"/>
    <cellStyle name="20% - Accent2 18 18 7 2 2" xfId="6481"/>
    <cellStyle name="20% - Accent2 18 18 7 3" xfId="6482"/>
    <cellStyle name="20% - Accent2 18 18 7 3 2" xfId="6483"/>
    <cellStyle name="20% - Accent2 18 18 7 4" xfId="6484"/>
    <cellStyle name="20% - Accent2 18 18 7 4 2" xfId="6485"/>
    <cellStyle name="20% - Accent2 18 18 7 5" xfId="6486"/>
    <cellStyle name="20% - Accent2 18 18 7 5 2" xfId="6487"/>
    <cellStyle name="20% - Accent2 18 18 7 6" xfId="6488"/>
    <cellStyle name="20% - Accent2 18 18 8" xfId="6489"/>
    <cellStyle name="20% - Accent2 18 18 8 2" xfId="6490"/>
    <cellStyle name="20% - Accent2 18 18 8 2 2" xfId="6491"/>
    <cellStyle name="20% - Accent2 18 18 8 3" xfId="6492"/>
    <cellStyle name="20% - Accent2 18 18 8 3 2" xfId="6493"/>
    <cellStyle name="20% - Accent2 18 18 8 4" xfId="6494"/>
    <cellStyle name="20% - Accent2 18 18 8 4 2" xfId="6495"/>
    <cellStyle name="20% - Accent2 18 18 8 5" xfId="6496"/>
    <cellStyle name="20% - Accent2 18 18 8 5 2" xfId="6497"/>
    <cellStyle name="20% - Accent2 18 18 8 6" xfId="6498"/>
    <cellStyle name="20% - Accent2 18 18 9" xfId="6499"/>
    <cellStyle name="20% - Accent2 18 18 9 2" xfId="6500"/>
    <cellStyle name="20% - Accent2 18 18 9 2 2" xfId="6501"/>
    <cellStyle name="20% - Accent2 18 18 9 3" xfId="6502"/>
    <cellStyle name="20% - Accent2 18 18 9 3 2" xfId="6503"/>
    <cellStyle name="20% - Accent2 18 18 9 4" xfId="6504"/>
    <cellStyle name="20% - Accent2 18 18 9 4 2" xfId="6505"/>
    <cellStyle name="20% - Accent2 18 18 9 5" xfId="6506"/>
    <cellStyle name="20% - Accent2 18 18 9 5 2" xfId="6507"/>
    <cellStyle name="20% - Accent2 18 18 9 6" xfId="6508"/>
    <cellStyle name="20% - Accent2 18 19" xfId="6509"/>
    <cellStyle name="20% - Accent2 18 19 10" xfId="6510"/>
    <cellStyle name="20% - Accent2 18 19 10 2" xfId="6511"/>
    <cellStyle name="20% - Accent2 18 19 10 2 2" xfId="6512"/>
    <cellStyle name="20% - Accent2 18 19 10 3" xfId="6513"/>
    <cellStyle name="20% - Accent2 18 19 10 3 2" xfId="6514"/>
    <cellStyle name="20% - Accent2 18 19 10 4" xfId="6515"/>
    <cellStyle name="20% - Accent2 18 19 10 4 2" xfId="6516"/>
    <cellStyle name="20% - Accent2 18 19 10 5" xfId="6517"/>
    <cellStyle name="20% - Accent2 18 19 10 5 2" xfId="6518"/>
    <cellStyle name="20% - Accent2 18 19 10 6" xfId="6519"/>
    <cellStyle name="20% - Accent2 18 19 11" xfId="6520"/>
    <cellStyle name="20% - Accent2 18 19 11 2" xfId="6521"/>
    <cellStyle name="20% - Accent2 18 19 12" xfId="6522"/>
    <cellStyle name="20% - Accent2 18 19 12 2" xfId="6523"/>
    <cellStyle name="20% - Accent2 18 19 13" xfId="6524"/>
    <cellStyle name="20% - Accent2 18 19 13 2" xfId="6525"/>
    <cellStyle name="20% - Accent2 18 19 14" xfId="6526"/>
    <cellStyle name="20% - Accent2 18 19 14 2" xfId="6527"/>
    <cellStyle name="20% - Accent2 18 19 15" xfId="6528"/>
    <cellStyle name="20% - Accent2 18 19 15 2" xfId="6529"/>
    <cellStyle name="20% - Accent2 18 19 16" xfId="6530"/>
    <cellStyle name="20% - Accent2 18 19 16 2" xfId="6531"/>
    <cellStyle name="20% - Accent2 18 19 17" xfId="6532"/>
    <cellStyle name="20% - Accent2 18 19 17 2" xfId="6533"/>
    <cellStyle name="20% - Accent2 18 19 18" xfId="6534"/>
    <cellStyle name="20% - Accent2 18 19 19" xfId="6535"/>
    <cellStyle name="20% - Accent2 18 19 2" xfId="6536"/>
    <cellStyle name="20% - Accent2 18 19 2 2" xfId="6537"/>
    <cellStyle name="20% - Accent2 18 19 2 2 2" xfId="6538"/>
    <cellStyle name="20% - Accent2 18 19 2 3" xfId="6539"/>
    <cellStyle name="20% - Accent2 18 19 2 3 2" xfId="6540"/>
    <cellStyle name="20% - Accent2 18 19 2 4" xfId="6541"/>
    <cellStyle name="20% - Accent2 18 19 2 4 2" xfId="6542"/>
    <cellStyle name="20% - Accent2 18 19 2 5" xfId="6543"/>
    <cellStyle name="20% - Accent2 18 19 2 5 2" xfId="6544"/>
    <cellStyle name="20% - Accent2 18 19 2 6" xfId="6545"/>
    <cellStyle name="20% - Accent2 18 19 20" xfId="6546"/>
    <cellStyle name="20% - Accent2 18 19 21" xfId="6547"/>
    <cellStyle name="20% - Accent2 18 19 22" xfId="6548"/>
    <cellStyle name="20% - Accent2 18 19 3" xfId="6549"/>
    <cellStyle name="20% - Accent2 18 19 3 2" xfId="6550"/>
    <cellStyle name="20% - Accent2 18 19 3 2 2" xfId="6551"/>
    <cellStyle name="20% - Accent2 18 19 3 3" xfId="6552"/>
    <cellStyle name="20% - Accent2 18 19 3 3 2" xfId="6553"/>
    <cellStyle name="20% - Accent2 18 19 3 4" xfId="6554"/>
    <cellStyle name="20% - Accent2 18 19 3 4 2" xfId="6555"/>
    <cellStyle name="20% - Accent2 18 19 3 5" xfId="6556"/>
    <cellStyle name="20% - Accent2 18 19 3 5 2" xfId="6557"/>
    <cellStyle name="20% - Accent2 18 19 3 6" xfId="6558"/>
    <cellStyle name="20% - Accent2 18 19 4" xfId="6559"/>
    <cellStyle name="20% - Accent2 18 19 4 2" xfId="6560"/>
    <cellStyle name="20% - Accent2 18 19 4 2 2" xfId="6561"/>
    <cellStyle name="20% - Accent2 18 19 4 3" xfId="6562"/>
    <cellStyle name="20% - Accent2 18 19 4 3 2" xfId="6563"/>
    <cellStyle name="20% - Accent2 18 19 4 4" xfId="6564"/>
    <cellStyle name="20% - Accent2 18 19 4 4 2" xfId="6565"/>
    <cellStyle name="20% - Accent2 18 19 4 5" xfId="6566"/>
    <cellStyle name="20% - Accent2 18 19 4 5 2" xfId="6567"/>
    <cellStyle name="20% - Accent2 18 19 4 6" xfId="6568"/>
    <cellStyle name="20% - Accent2 18 19 5" xfId="6569"/>
    <cellStyle name="20% - Accent2 18 19 5 2" xfId="6570"/>
    <cellStyle name="20% - Accent2 18 19 5 2 2" xfId="6571"/>
    <cellStyle name="20% - Accent2 18 19 5 3" xfId="6572"/>
    <cellStyle name="20% - Accent2 18 19 5 3 2" xfId="6573"/>
    <cellStyle name="20% - Accent2 18 19 5 4" xfId="6574"/>
    <cellStyle name="20% - Accent2 18 19 5 4 2" xfId="6575"/>
    <cellStyle name="20% - Accent2 18 19 5 5" xfId="6576"/>
    <cellStyle name="20% - Accent2 18 19 5 5 2" xfId="6577"/>
    <cellStyle name="20% - Accent2 18 19 5 6" xfId="6578"/>
    <cellStyle name="20% - Accent2 18 19 6" xfId="6579"/>
    <cellStyle name="20% - Accent2 18 19 6 2" xfId="6580"/>
    <cellStyle name="20% - Accent2 18 19 6 2 2" xfId="6581"/>
    <cellStyle name="20% - Accent2 18 19 6 3" xfId="6582"/>
    <cellStyle name="20% - Accent2 18 19 6 3 2" xfId="6583"/>
    <cellStyle name="20% - Accent2 18 19 6 4" xfId="6584"/>
    <cellStyle name="20% - Accent2 18 19 6 4 2" xfId="6585"/>
    <cellStyle name="20% - Accent2 18 19 6 5" xfId="6586"/>
    <cellStyle name="20% - Accent2 18 19 6 5 2" xfId="6587"/>
    <cellStyle name="20% - Accent2 18 19 6 6" xfId="6588"/>
    <cellStyle name="20% - Accent2 18 19 7" xfId="6589"/>
    <cellStyle name="20% - Accent2 18 19 7 2" xfId="6590"/>
    <cellStyle name="20% - Accent2 18 19 7 2 2" xfId="6591"/>
    <cellStyle name="20% - Accent2 18 19 7 3" xfId="6592"/>
    <cellStyle name="20% - Accent2 18 19 7 3 2" xfId="6593"/>
    <cellStyle name="20% - Accent2 18 19 7 4" xfId="6594"/>
    <cellStyle name="20% - Accent2 18 19 7 4 2" xfId="6595"/>
    <cellStyle name="20% - Accent2 18 19 7 5" xfId="6596"/>
    <cellStyle name="20% - Accent2 18 19 7 5 2" xfId="6597"/>
    <cellStyle name="20% - Accent2 18 19 7 6" xfId="6598"/>
    <cellStyle name="20% - Accent2 18 19 8" xfId="6599"/>
    <cellStyle name="20% - Accent2 18 19 8 2" xfId="6600"/>
    <cellStyle name="20% - Accent2 18 19 8 2 2" xfId="6601"/>
    <cellStyle name="20% - Accent2 18 19 8 3" xfId="6602"/>
    <cellStyle name="20% - Accent2 18 19 8 3 2" xfId="6603"/>
    <cellStyle name="20% - Accent2 18 19 8 4" xfId="6604"/>
    <cellStyle name="20% - Accent2 18 19 8 4 2" xfId="6605"/>
    <cellStyle name="20% - Accent2 18 19 8 5" xfId="6606"/>
    <cellStyle name="20% - Accent2 18 19 8 5 2" xfId="6607"/>
    <cellStyle name="20% - Accent2 18 19 8 6" xfId="6608"/>
    <cellStyle name="20% - Accent2 18 19 9" xfId="6609"/>
    <cellStyle name="20% - Accent2 18 19 9 2" xfId="6610"/>
    <cellStyle name="20% - Accent2 18 19 9 2 2" xfId="6611"/>
    <cellStyle name="20% - Accent2 18 19 9 3" xfId="6612"/>
    <cellStyle name="20% - Accent2 18 19 9 3 2" xfId="6613"/>
    <cellStyle name="20% - Accent2 18 19 9 4" xfId="6614"/>
    <cellStyle name="20% - Accent2 18 19 9 4 2" xfId="6615"/>
    <cellStyle name="20% - Accent2 18 19 9 5" xfId="6616"/>
    <cellStyle name="20% - Accent2 18 19 9 5 2" xfId="6617"/>
    <cellStyle name="20% - Accent2 18 19 9 6" xfId="6618"/>
    <cellStyle name="20% - Accent2 18 2" xfId="6619"/>
    <cellStyle name="20% - Accent2 18 2 10" xfId="6620"/>
    <cellStyle name="20% - Accent2 18 2 10 2" xfId="6621"/>
    <cellStyle name="20% - Accent2 18 2 10 2 2" xfId="6622"/>
    <cellStyle name="20% - Accent2 18 2 10 3" xfId="6623"/>
    <cellStyle name="20% - Accent2 18 2 10 3 2" xfId="6624"/>
    <cellStyle name="20% - Accent2 18 2 10 4" xfId="6625"/>
    <cellStyle name="20% - Accent2 18 2 10 4 2" xfId="6626"/>
    <cellStyle name="20% - Accent2 18 2 10 5" xfId="6627"/>
    <cellStyle name="20% - Accent2 18 2 10 5 2" xfId="6628"/>
    <cellStyle name="20% - Accent2 18 2 10 6" xfId="6629"/>
    <cellStyle name="20% - Accent2 18 2 11" xfId="6630"/>
    <cellStyle name="20% - Accent2 18 2 11 2" xfId="6631"/>
    <cellStyle name="20% - Accent2 18 2 11 2 2" xfId="6632"/>
    <cellStyle name="20% - Accent2 18 2 11 3" xfId="6633"/>
    <cellStyle name="20% - Accent2 18 2 11 3 2" xfId="6634"/>
    <cellStyle name="20% - Accent2 18 2 11 4" xfId="6635"/>
    <cellStyle name="20% - Accent2 18 2 11 4 2" xfId="6636"/>
    <cellStyle name="20% - Accent2 18 2 11 5" xfId="6637"/>
    <cellStyle name="20% - Accent2 18 2 11 5 2" xfId="6638"/>
    <cellStyle name="20% - Accent2 18 2 11 6" xfId="6639"/>
    <cellStyle name="20% - Accent2 18 2 12" xfId="6640"/>
    <cellStyle name="20% - Accent2 18 2 12 2" xfId="6641"/>
    <cellStyle name="20% - Accent2 18 2 13" xfId="6642"/>
    <cellStyle name="20% - Accent2 18 2 13 2" xfId="6643"/>
    <cellStyle name="20% - Accent2 18 2 14" xfId="6644"/>
    <cellStyle name="20% - Accent2 18 2 14 2" xfId="6645"/>
    <cellStyle name="20% - Accent2 18 2 15" xfId="6646"/>
    <cellStyle name="20% - Accent2 18 2 15 2" xfId="6647"/>
    <cellStyle name="20% - Accent2 18 2 16" xfId="6648"/>
    <cellStyle name="20% - Accent2 18 2 16 2" xfId="6649"/>
    <cellStyle name="20% - Accent2 18 2 17" xfId="6650"/>
    <cellStyle name="20% - Accent2 18 2 17 2" xfId="6651"/>
    <cellStyle name="20% - Accent2 18 2 18" xfId="6652"/>
    <cellStyle name="20% - Accent2 18 2 18 2" xfId="6653"/>
    <cellStyle name="20% - Accent2 18 2 19" xfId="6654"/>
    <cellStyle name="20% - Accent2 18 2 2" xfId="6655"/>
    <cellStyle name="20% - Accent2 18 2 2 2" xfId="6656"/>
    <cellStyle name="20% - Accent2 18 2 2 2 2" xfId="6657"/>
    <cellStyle name="20% - Accent2 18 2 2 3" xfId="6658"/>
    <cellStyle name="20% - Accent2 18 2 2 3 2" xfId="6659"/>
    <cellStyle name="20% - Accent2 18 2 2 4" xfId="6660"/>
    <cellStyle name="20% - Accent2 18 2 2 4 2" xfId="6661"/>
    <cellStyle name="20% - Accent2 18 2 2 5" xfId="6662"/>
    <cellStyle name="20% - Accent2 18 2 2 5 2" xfId="6663"/>
    <cellStyle name="20% - Accent2 18 2 2 6" xfId="6664"/>
    <cellStyle name="20% - Accent2 18 2 20" xfId="6665"/>
    <cellStyle name="20% - Accent2 18 2 21" xfId="6666"/>
    <cellStyle name="20% - Accent2 18 2 22" xfId="6667"/>
    <cellStyle name="20% - Accent2 18 2 23" xfId="6668"/>
    <cellStyle name="20% - Accent2 18 2 3" xfId="6669"/>
    <cellStyle name="20% - Accent2 18 2 3 2" xfId="6670"/>
    <cellStyle name="20% - Accent2 18 2 3 2 2" xfId="6671"/>
    <cellStyle name="20% - Accent2 18 2 3 3" xfId="6672"/>
    <cellStyle name="20% - Accent2 18 2 3 3 2" xfId="6673"/>
    <cellStyle name="20% - Accent2 18 2 3 4" xfId="6674"/>
    <cellStyle name="20% - Accent2 18 2 3 4 2" xfId="6675"/>
    <cellStyle name="20% - Accent2 18 2 3 5" xfId="6676"/>
    <cellStyle name="20% - Accent2 18 2 3 5 2" xfId="6677"/>
    <cellStyle name="20% - Accent2 18 2 3 6" xfId="6678"/>
    <cellStyle name="20% - Accent2 18 2 4" xfId="6679"/>
    <cellStyle name="20% - Accent2 18 2 4 2" xfId="6680"/>
    <cellStyle name="20% - Accent2 18 2 4 2 2" xfId="6681"/>
    <cellStyle name="20% - Accent2 18 2 4 3" xfId="6682"/>
    <cellStyle name="20% - Accent2 18 2 4 3 2" xfId="6683"/>
    <cellStyle name="20% - Accent2 18 2 4 4" xfId="6684"/>
    <cellStyle name="20% - Accent2 18 2 4 4 2" xfId="6685"/>
    <cellStyle name="20% - Accent2 18 2 4 5" xfId="6686"/>
    <cellStyle name="20% - Accent2 18 2 4 5 2" xfId="6687"/>
    <cellStyle name="20% - Accent2 18 2 4 6" xfId="6688"/>
    <cellStyle name="20% - Accent2 18 2 5" xfId="6689"/>
    <cellStyle name="20% - Accent2 18 2 5 2" xfId="6690"/>
    <cellStyle name="20% - Accent2 18 2 5 2 2" xfId="6691"/>
    <cellStyle name="20% - Accent2 18 2 5 3" xfId="6692"/>
    <cellStyle name="20% - Accent2 18 2 5 3 2" xfId="6693"/>
    <cellStyle name="20% - Accent2 18 2 5 4" xfId="6694"/>
    <cellStyle name="20% - Accent2 18 2 5 4 2" xfId="6695"/>
    <cellStyle name="20% - Accent2 18 2 5 5" xfId="6696"/>
    <cellStyle name="20% - Accent2 18 2 5 5 2" xfId="6697"/>
    <cellStyle name="20% - Accent2 18 2 5 6" xfId="6698"/>
    <cellStyle name="20% - Accent2 18 2 6" xfId="6699"/>
    <cellStyle name="20% - Accent2 18 2 6 2" xfId="6700"/>
    <cellStyle name="20% - Accent2 18 2 6 2 2" xfId="6701"/>
    <cellStyle name="20% - Accent2 18 2 6 3" xfId="6702"/>
    <cellStyle name="20% - Accent2 18 2 6 3 2" xfId="6703"/>
    <cellStyle name="20% - Accent2 18 2 6 4" xfId="6704"/>
    <cellStyle name="20% - Accent2 18 2 6 4 2" xfId="6705"/>
    <cellStyle name="20% - Accent2 18 2 6 5" xfId="6706"/>
    <cellStyle name="20% - Accent2 18 2 6 5 2" xfId="6707"/>
    <cellStyle name="20% - Accent2 18 2 6 6" xfId="6708"/>
    <cellStyle name="20% - Accent2 18 2 7" xfId="6709"/>
    <cellStyle name="20% - Accent2 18 2 7 2" xfId="6710"/>
    <cellStyle name="20% - Accent2 18 2 7 2 2" xfId="6711"/>
    <cellStyle name="20% - Accent2 18 2 7 3" xfId="6712"/>
    <cellStyle name="20% - Accent2 18 2 7 3 2" xfId="6713"/>
    <cellStyle name="20% - Accent2 18 2 7 4" xfId="6714"/>
    <cellStyle name="20% - Accent2 18 2 7 4 2" xfId="6715"/>
    <cellStyle name="20% - Accent2 18 2 7 5" xfId="6716"/>
    <cellStyle name="20% - Accent2 18 2 7 5 2" xfId="6717"/>
    <cellStyle name="20% - Accent2 18 2 7 6" xfId="6718"/>
    <cellStyle name="20% - Accent2 18 2 8" xfId="6719"/>
    <cellStyle name="20% - Accent2 18 2 8 2" xfId="6720"/>
    <cellStyle name="20% - Accent2 18 2 8 2 2" xfId="6721"/>
    <cellStyle name="20% - Accent2 18 2 8 3" xfId="6722"/>
    <cellStyle name="20% - Accent2 18 2 8 3 2" xfId="6723"/>
    <cellStyle name="20% - Accent2 18 2 8 4" xfId="6724"/>
    <cellStyle name="20% - Accent2 18 2 8 4 2" xfId="6725"/>
    <cellStyle name="20% - Accent2 18 2 8 5" xfId="6726"/>
    <cellStyle name="20% - Accent2 18 2 8 5 2" xfId="6727"/>
    <cellStyle name="20% - Accent2 18 2 8 6" xfId="6728"/>
    <cellStyle name="20% - Accent2 18 2 9" xfId="6729"/>
    <cellStyle name="20% - Accent2 18 2 9 2" xfId="6730"/>
    <cellStyle name="20% - Accent2 18 2 9 2 2" xfId="6731"/>
    <cellStyle name="20% - Accent2 18 2 9 3" xfId="6732"/>
    <cellStyle name="20% - Accent2 18 2 9 3 2" xfId="6733"/>
    <cellStyle name="20% - Accent2 18 2 9 4" xfId="6734"/>
    <cellStyle name="20% - Accent2 18 2 9 4 2" xfId="6735"/>
    <cellStyle name="20% - Accent2 18 2 9 5" xfId="6736"/>
    <cellStyle name="20% - Accent2 18 2 9 5 2" xfId="6737"/>
    <cellStyle name="20% - Accent2 18 2 9 6" xfId="6738"/>
    <cellStyle name="20% - Accent2 18 20" xfId="6739"/>
    <cellStyle name="20% - Accent2 18 20 10" xfId="6740"/>
    <cellStyle name="20% - Accent2 18 20 10 2" xfId="6741"/>
    <cellStyle name="20% - Accent2 18 20 10 2 2" xfId="6742"/>
    <cellStyle name="20% - Accent2 18 20 10 3" xfId="6743"/>
    <cellStyle name="20% - Accent2 18 20 10 3 2" xfId="6744"/>
    <cellStyle name="20% - Accent2 18 20 10 4" xfId="6745"/>
    <cellStyle name="20% - Accent2 18 20 10 4 2" xfId="6746"/>
    <cellStyle name="20% - Accent2 18 20 10 5" xfId="6747"/>
    <cellStyle name="20% - Accent2 18 20 10 5 2" xfId="6748"/>
    <cellStyle name="20% - Accent2 18 20 10 6" xfId="6749"/>
    <cellStyle name="20% - Accent2 18 20 11" xfId="6750"/>
    <cellStyle name="20% - Accent2 18 20 11 2" xfId="6751"/>
    <cellStyle name="20% - Accent2 18 20 12" xfId="6752"/>
    <cellStyle name="20% - Accent2 18 20 12 2" xfId="6753"/>
    <cellStyle name="20% - Accent2 18 20 13" xfId="6754"/>
    <cellStyle name="20% - Accent2 18 20 13 2" xfId="6755"/>
    <cellStyle name="20% - Accent2 18 20 14" xfId="6756"/>
    <cellStyle name="20% - Accent2 18 20 14 2" xfId="6757"/>
    <cellStyle name="20% - Accent2 18 20 15" xfId="6758"/>
    <cellStyle name="20% - Accent2 18 20 15 2" xfId="6759"/>
    <cellStyle name="20% - Accent2 18 20 16" xfId="6760"/>
    <cellStyle name="20% - Accent2 18 20 16 2" xfId="6761"/>
    <cellStyle name="20% - Accent2 18 20 17" xfId="6762"/>
    <cellStyle name="20% - Accent2 18 20 17 2" xfId="6763"/>
    <cellStyle name="20% - Accent2 18 20 18" xfId="6764"/>
    <cellStyle name="20% - Accent2 18 20 19" xfId="6765"/>
    <cellStyle name="20% - Accent2 18 20 2" xfId="6766"/>
    <cellStyle name="20% - Accent2 18 20 2 2" xfId="6767"/>
    <cellStyle name="20% - Accent2 18 20 2 2 2" xfId="6768"/>
    <cellStyle name="20% - Accent2 18 20 2 3" xfId="6769"/>
    <cellStyle name="20% - Accent2 18 20 2 3 2" xfId="6770"/>
    <cellStyle name="20% - Accent2 18 20 2 4" xfId="6771"/>
    <cellStyle name="20% - Accent2 18 20 2 4 2" xfId="6772"/>
    <cellStyle name="20% - Accent2 18 20 2 5" xfId="6773"/>
    <cellStyle name="20% - Accent2 18 20 2 5 2" xfId="6774"/>
    <cellStyle name="20% - Accent2 18 20 2 6" xfId="6775"/>
    <cellStyle name="20% - Accent2 18 20 20" xfId="6776"/>
    <cellStyle name="20% - Accent2 18 20 21" xfId="6777"/>
    <cellStyle name="20% - Accent2 18 20 22" xfId="6778"/>
    <cellStyle name="20% - Accent2 18 20 3" xfId="6779"/>
    <cellStyle name="20% - Accent2 18 20 3 2" xfId="6780"/>
    <cellStyle name="20% - Accent2 18 20 3 2 2" xfId="6781"/>
    <cellStyle name="20% - Accent2 18 20 3 3" xfId="6782"/>
    <cellStyle name="20% - Accent2 18 20 3 3 2" xfId="6783"/>
    <cellStyle name="20% - Accent2 18 20 3 4" xfId="6784"/>
    <cellStyle name="20% - Accent2 18 20 3 4 2" xfId="6785"/>
    <cellStyle name="20% - Accent2 18 20 3 5" xfId="6786"/>
    <cellStyle name="20% - Accent2 18 20 3 5 2" xfId="6787"/>
    <cellStyle name="20% - Accent2 18 20 3 6" xfId="6788"/>
    <cellStyle name="20% - Accent2 18 20 4" xfId="6789"/>
    <cellStyle name="20% - Accent2 18 20 4 2" xfId="6790"/>
    <cellStyle name="20% - Accent2 18 20 4 2 2" xfId="6791"/>
    <cellStyle name="20% - Accent2 18 20 4 3" xfId="6792"/>
    <cellStyle name="20% - Accent2 18 20 4 3 2" xfId="6793"/>
    <cellStyle name="20% - Accent2 18 20 4 4" xfId="6794"/>
    <cellStyle name="20% - Accent2 18 20 4 4 2" xfId="6795"/>
    <cellStyle name="20% - Accent2 18 20 4 5" xfId="6796"/>
    <cellStyle name="20% - Accent2 18 20 4 5 2" xfId="6797"/>
    <cellStyle name="20% - Accent2 18 20 4 6" xfId="6798"/>
    <cellStyle name="20% - Accent2 18 20 5" xfId="6799"/>
    <cellStyle name="20% - Accent2 18 20 5 2" xfId="6800"/>
    <cellStyle name="20% - Accent2 18 20 5 2 2" xfId="6801"/>
    <cellStyle name="20% - Accent2 18 20 5 3" xfId="6802"/>
    <cellStyle name="20% - Accent2 18 20 5 3 2" xfId="6803"/>
    <cellStyle name="20% - Accent2 18 20 5 4" xfId="6804"/>
    <cellStyle name="20% - Accent2 18 20 5 4 2" xfId="6805"/>
    <cellStyle name="20% - Accent2 18 20 5 5" xfId="6806"/>
    <cellStyle name="20% - Accent2 18 20 5 5 2" xfId="6807"/>
    <cellStyle name="20% - Accent2 18 20 5 6" xfId="6808"/>
    <cellStyle name="20% - Accent2 18 20 6" xfId="6809"/>
    <cellStyle name="20% - Accent2 18 20 6 2" xfId="6810"/>
    <cellStyle name="20% - Accent2 18 20 6 2 2" xfId="6811"/>
    <cellStyle name="20% - Accent2 18 20 6 3" xfId="6812"/>
    <cellStyle name="20% - Accent2 18 20 6 3 2" xfId="6813"/>
    <cellStyle name="20% - Accent2 18 20 6 4" xfId="6814"/>
    <cellStyle name="20% - Accent2 18 20 6 4 2" xfId="6815"/>
    <cellStyle name="20% - Accent2 18 20 6 5" xfId="6816"/>
    <cellStyle name="20% - Accent2 18 20 6 5 2" xfId="6817"/>
    <cellStyle name="20% - Accent2 18 20 6 6" xfId="6818"/>
    <cellStyle name="20% - Accent2 18 20 7" xfId="6819"/>
    <cellStyle name="20% - Accent2 18 20 7 2" xfId="6820"/>
    <cellStyle name="20% - Accent2 18 20 7 2 2" xfId="6821"/>
    <cellStyle name="20% - Accent2 18 20 7 3" xfId="6822"/>
    <cellStyle name="20% - Accent2 18 20 7 3 2" xfId="6823"/>
    <cellStyle name="20% - Accent2 18 20 7 4" xfId="6824"/>
    <cellStyle name="20% - Accent2 18 20 7 4 2" xfId="6825"/>
    <cellStyle name="20% - Accent2 18 20 7 5" xfId="6826"/>
    <cellStyle name="20% - Accent2 18 20 7 5 2" xfId="6827"/>
    <cellStyle name="20% - Accent2 18 20 7 6" xfId="6828"/>
    <cellStyle name="20% - Accent2 18 20 8" xfId="6829"/>
    <cellStyle name="20% - Accent2 18 20 8 2" xfId="6830"/>
    <cellStyle name="20% - Accent2 18 20 8 2 2" xfId="6831"/>
    <cellStyle name="20% - Accent2 18 20 8 3" xfId="6832"/>
    <cellStyle name="20% - Accent2 18 20 8 3 2" xfId="6833"/>
    <cellStyle name="20% - Accent2 18 20 8 4" xfId="6834"/>
    <cellStyle name="20% - Accent2 18 20 8 4 2" xfId="6835"/>
    <cellStyle name="20% - Accent2 18 20 8 5" xfId="6836"/>
    <cellStyle name="20% - Accent2 18 20 8 5 2" xfId="6837"/>
    <cellStyle name="20% - Accent2 18 20 8 6" xfId="6838"/>
    <cellStyle name="20% - Accent2 18 20 9" xfId="6839"/>
    <cellStyle name="20% - Accent2 18 20 9 2" xfId="6840"/>
    <cellStyle name="20% - Accent2 18 20 9 2 2" xfId="6841"/>
    <cellStyle name="20% - Accent2 18 20 9 3" xfId="6842"/>
    <cellStyle name="20% - Accent2 18 20 9 3 2" xfId="6843"/>
    <cellStyle name="20% - Accent2 18 20 9 4" xfId="6844"/>
    <cellStyle name="20% - Accent2 18 20 9 4 2" xfId="6845"/>
    <cellStyle name="20% - Accent2 18 20 9 5" xfId="6846"/>
    <cellStyle name="20% - Accent2 18 20 9 5 2" xfId="6847"/>
    <cellStyle name="20% - Accent2 18 20 9 6" xfId="6848"/>
    <cellStyle name="20% - Accent2 18 21" xfId="6849"/>
    <cellStyle name="20% - Accent2 18 21 10" xfId="6850"/>
    <cellStyle name="20% - Accent2 18 21 10 2" xfId="6851"/>
    <cellStyle name="20% - Accent2 18 21 10 2 2" xfId="6852"/>
    <cellStyle name="20% - Accent2 18 21 10 3" xfId="6853"/>
    <cellStyle name="20% - Accent2 18 21 10 3 2" xfId="6854"/>
    <cellStyle name="20% - Accent2 18 21 10 4" xfId="6855"/>
    <cellStyle name="20% - Accent2 18 21 10 4 2" xfId="6856"/>
    <cellStyle name="20% - Accent2 18 21 10 5" xfId="6857"/>
    <cellStyle name="20% - Accent2 18 21 10 5 2" xfId="6858"/>
    <cellStyle name="20% - Accent2 18 21 10 6" xfId="6859"/>
    <cellStyle name="20% - Accent2 18 21 11" xfId="6860"/>
    <cellStyle name="20% - Accent2 18 21 11 2" xfId="6861"/>
    <cellStyle name="20% - Accent2 18 21 12" xfId="6862"/>
    <cellStyle name="20% - Accent2 18 21 12 2" xfId="6863"/>
    <cellStyle name="20% - Accent2 18 21 13" xfId="6864"/>
    <cellStyle name="20% - Accent2 18 21 13 2" xfId="6865"/>
    <cellStyle name="20% - Accent2 18 21 14" xfId="6866"/>
    <cellStyle name="20% - Accent2 18 21 14 2" xfId="6867"/>
    <cellStyle name="20% - Accent2 18 21 15" xfId="6868"/>
    <cellStyle name="20% - Accent2 18 21 15 2" xfId="6869"/>
    <cellStyle name="20% - Accent2 18 21 16" xfId="6870"/>
    <cellStyle name="20% - Accent2 18 21 16 2" xfId="6871"/>
    <cellStyle name="20% - Accent2 18 21 17" xfId="6872"/>
    <cellStyle name="20% - Accent2 18 21 17 2" xfId="6873"/>
    <cellStyle name="20% - Accent2 18 21 18" xfId="6874"/>
    <cellStyle name="20% - Accent2 18 21 19" xfId="6875"/>
    <cellStyle name="20% - Accent2 18 21 2" xfId="6876"/>
    <cellStyle name="20% - Accent2 18 21 2 2" xfId="6877"/>
    <cellStyle name="20% - Accent2 18 21 2 2 2" xfId="6878"/>
    <cellStyle name="20% - Accent2 18 21 2 3" xfId="6879"/>
    <cellStyle name="20% - Accent2 18 21 2 3 2" xfId="6880"/>
    <cellStyle name="20% - Accent2 18 21 2 4" xfId="6881"/>
    <cellStyle name="20% - Accent2 18 21 2 4 2" xfId="6882"/>
    <cellStyle name="20% - Accent2 18 21 2 5" xfId="6883"/>
    <cellStyle name="20% - Accent2 18 21 2 5 2" xfId="6884"/>
    <cellStyle name="20% - Accent2 18 21 2 6" xfId="6885"/>
    <cellStyle name="20% - Accent2 18 21 20" xfId="6886"/>
    <cellStyle name="20% - Accent2 18 21 21" xfId="6887"/>
    <cellStyle name="20% - Accent2 18 21 22" xfId="6888"/>
    <cellStyle name="20% - Accent2 18 21 3" xfId="6889"/>
    <cellStyle name="20% - Accent2 18 21 3 2" xfId="6890"/>
    <cellStyle name="20% - Accent2 18 21 3 2 2" xfId="6891"/>
    <cellStyle name="20% - Accent2 18 21 3 3" xfId="6892"/>
    <cellStyle name="20% - Accent2 18 21 3 3 2" xfId="6893"/>
    <cellStyle name="20% - Accent2 18 21 3 4" xfId="6894"/>
    <cellStyle name="20% - Accent2 18 21 3 4 2" xfId="6895"/>
    <cellStyle name="20% - Accent2 18 21 3 5" xfId="6896"/>
    <cellStyle name="20% - Accent2 18 21 3 5 2" xfId="6897"/>
    <cellStyle name="20% - Accent2 18 21 3 6" xfId="6898"/>
    <cellStyle name="20% - Accent2 18 21 4" xfId="6899"/>
    <cellStyle name="20% - Accent2 18 21 4 2" xfId="6900"/>
    <cellStyle name="20% - Accent2 18 21 4 2 2" xfId="6901"/>
    <cellStyle name="20% - Accent2 18 21 4 3" xfId="6902"/>
    <cellStyle name="20% - Accent2 18 21 4 3 2" xfId="6903"/>
    <cellStyle name="20% - Accent2 18 21 4 4" xfId="6904"/>
    <cellStyle name="20% - Accent2 18 21 4 4 2" xfId="6905"/>
    <cellStyle name="20% - Accent2 18 21 4 5" xfId="6906"/>
    <cellStyle name="20% - Accent2 18 21 4 5 2" xfId="6907"/>
    <cellStyle name="20% - Accent2 18 21 4 6" xfId="6908"/>
    <cellStyle name="20% - Accent2 18 21 5" xfId="6909"/>
    <cellStyle name="20% - Accent2 18 21 5 2" xfId="6910"/>
    <cellStyle name="20% - Accent2 18 21 5 2 2" xfId="6911"/>
    <cellStyle name="20% - Accent2 18 21 5 3" xfId="6912"/>
    <cellStyle name="20% - Accent2 18 21 5 3 2" xfId="6913"/>
    <cellStyle name="20% - Accent2 18 21 5 4" xfId="6914"/>
    <cellStyle name="20% - Accent2 18 21 5 4 2" xfId="6915"/>
    <cellStyle name="20% - Accent2 18 21 5 5" xfId="6916"/>
    <cellStyle name="20% - Accent2 18 21 5 5 2" xfId="6917"/>
    <cellStyle name="20% - Accent2 18 21 5 6" xfId="6918"/>
    <cellStyle name="20% - Accent2 18 21 6" xfId="6919"/>
    <cellStyle name="20% - Accent2 18 21 6 2" xfId="6920"/>
    <cellStyle name="20% - Accent2 18 21 6 2 2" xfId="6921"/>
    <cellStyle name="20% - Accent2 18 21 6 3" xfId="6922"/>
    <cellStyle name="20% - Accent2 18 21 6 3 2" xfId="6923"/>
    <cellStyle name="20% - Accent2 18 21 6 4" xfId="6924"/>
    <cellStyle name="20% - Accent2 18 21 6 4 2" xfId="6925"/>
    <cellStyle name="20% - Accent2 18 21 6 5" xfId="6926"/>
    <cellStyle name="20% - Accent2 18 21 6 5 2" xfId="6927"/>
    <cellStyle name="20% - Accent2 18 21 6 6" xfId="6928"/>
    <cellStyle name="20% - Accent2 18 21 7" xfId="6929"/>
    <cellStyle name="20% - Accent2 18 21 7 2" xfId="6930"/>
    <cellStyle name="20% - Accent2 18 21 7 2 2" xfId="6931"/>
    <cellStyle name="20% - Accent2 18 21 7 3" xfId="6932"/>
    <cellStyle name="20% - Accent2 18 21 7 3 2" xfId="6933"/>
    <cellStyle name="20% - Accent2 18 21 7 4" xfId="6934"/>
    <cellStyle name="20% - Accent2 18 21 7 4 2" xfId="6935"/>
    <cellStyle name="20% - Accent2 18 21 7 5" xfId="6936"/>
    <cellStyle name="20% - Accent2 18 21 7 5 2" xfId="6937"/>
    <cellStyle name="20% - Accent2 18 21 7 6" xfId="6938"/>
    <cellStyle name="20% - Accent2 18 21 8" xfId="6939"/>
    <cellStyle name="20% - Accent2 18 21 8 2" xfId="6940"/>
    <cellStyle name="20% - Accent2 18 21 8 2 2" xfId="6941"/>
    <cellStyle name="20% - Accent2 18 21 8 3" xfId="6942"/>
    <cellStyle name="20% - Accent2 18 21 8 3 2" xfId="6943"/>
    <cellStyle name="20% - Accent2 18 21 8 4" xfId="6944"/>
    <cellStyle name="20% - Accent2 18 21 8 4 2" xfId="6945"/>
    <cellStyle name="20% - Accent2 18 21 8 5" xfId="6946"/>
    <cellStyle name="20% - Accent2 18 21 8 5 2" xfId="6947"/>
    <cellStyle name="20% - Accent2 18 21 8 6" xfId="6948"/>
    <cellStyle name="20% - Accent2 18 21 9" xfId="6949"/>
    <cellStyle name="20% - Accent2 18 21 9 2" xfId="6950"/>
    <cellStyle name="20% - Accent2 18 21 9 2 2" xfId="6951"/>
    <cellStyle name="20% - Accent2 18 21 9 3" xfId="6952"/>
    <cellStyle name="20% - Accent2 18 21 9 3 2" xfId="6953"/>
    <cellStyle name="20% - Accent2 18 21 9 4" xfId="6954"/>
    <cellStyle name="20% - Accent2 18 21 9 4 2" xfId="6955"/>
    <cellStyle name="20% - Accent2 18 21 9 5" xfId="6956"/>
    <cellStyle name="20% - Accent2 18 21 9 5 2" xfId="6957"/>
    <cellStyle name="20% - Accent2 18 21 9 6" xfId="6958"/>
    <cellStyle name="20% - Accent2 18 22" xfId="6959"/>
    <cellStyle name="20% - Accent2 18 22 2" xfId="6960"/>
    <cellStyle name="20% - Accent2 18 22 2 2" xfId="6961"/>
    <cellStyle name="20% - Accent2 18 22 3" xfId="6962"/>
    <cellStyle name="20% - Accent2 18 22 3 2" xfId="6963"/>
    <cellStyle name="20% - Accent2 18 22 4" xfId="6964"/>
    <cellStyle name="20% - Accent2 18 22 4 2" xfId="6965"/>
    <cellStyle name="20% - Accent2 18 22 5" xfId="6966"/>
    <cellStyle name="20% - Accent2 18 22 5 2" xfId="6967"/>
    <cellStyle name="20% - Accent2 18 22 6" xfId="6968"/>
    <cellStyle name="20% - Accent2 18 23" xfId="6969"/>
    <cellStyle name="20% - Accent2 18 23 2" xfId="6970"/>
    <cellStyle name="20% - Accent2 18 23 2 2" xfId="6971"/>
    <cellStyle name="20% - Accent2 18 23 3" xfId="6972"/>
    <cellStyle name="20% - Accent2 18 23 3 2" xfId="6973"/>
    <cellStyle name="20% - Accent2 18 23 4" xfId="6974"/>
    <cellStyle name="20% - Accent2 18 23 4 2" xfId="6975"/>
    <cellStyle name="20% - Accent2 18 23 5" xfId="6976"/>
    <cellStyle name="20% - Accent2 18 23 5 2" xfId="6977"/>
    <cellStyle name="20% - Accent2 18 23 6" xfId="6978"/>
    <cellStyle name="20% - Accent2 18 24" xfId="6979"/>
    <cellStyle name="20% - Accent2 18 24 2" xfId="6980"/>
    <cellStyle name="20% - Accent2 18 24 2 2" xfId="6981"/>
    <cellStyle name="20% - Accent2 18 24 3" xfId="6982"/>
    <cellStyle name="20% - Accent2 18 24 3 2" xfId="6983"/>
    <cellStyle name="20% - Accent2 18 24 4" xfId="6984"/>
    <cellStyle name="20% - Accent2 18 24 4 2" xfId="6985"/>
    <cellStyle name="20% - Accent2 18 24 5" xfId="6986"/>
    <cellStyle name="20% - Accent2 18 24 5 2" xfId="6987"/>
    <cellStyle name="20% - Accent2 18 24 6" xfId="6988"/>
    <cellStyle name="20% - Accent2 18 25" xfId="6989"/>
    <cellStyle name="20% - Accent2 18 25 2" xfId="6990"/>
    <cellStyle name="20% - Accent2 18 25 2 2" xfId="6991"/>
    <cellStyle name="20% - Accent2 18 25 3" xfId="6992"/>
    <cellStyle name="20% - Accent2 18 25 3 2" xfId="6993"/>
    <cellStyle name="20% - Accent2 18 25 4" xfId="6994"/>
    <cellStyle name="20% - Accent2 18 25 4 2" xfId="6995"/>
    <cellStyle name="20% - Accent2 18 25 5" xfId="6996"/>
    <cellStyle name="20% - Accent2 18 25 5 2" xfId="6997"/>
    <cellStyle name="20% - Accent2 18 25 6" xfId="6998"/>
    <cellStyle name="20% - Accent2 18 26" xfId="6999"/>
    <cellStyle name="20% - Accent2 18 26 2" xfId="7000"/>
    <cellStyle name="20% - Accent2 18 26 2 2" xfId="7001"/>
    <cellStyle name="20% - Accent2 18 26 3" xfId="7002"/>
    <cellStyle name="20% - Accent2 18 26 3 2" xfId="7003"/>
    <cellStyle name="20% - Accent2 18 26 4" xfId="7004"/>
    <cellStyle name="20% - Accent2 18 26 4 2" xfId="7005"/>
    <cellStyle name="20% - Accent2 18 26 5" xfId="7006"/>
    <cellStyle name="20% - Accent2 18 26 5 2" xfId="7007"/>
    <cellStyle name="20% - Accent2 18 26 6" xfId="7008"/>
    <cellStyle name="20% - Accent2 18 27" xfId="7009"/>
    <cellStyle name="20% - Accent2 18 27 2" xfId="7010"/>
    <cellStyle name="20% - Accent2 18 27 2 2" xfId="7011"/>
    <cellStyle name="20% - Accent2 18 27 3" xfId="7012"/>
    <cellStyle name="20% - Accent2 18 27 3 2" xfId="7013"/>
    <cellStyle name="20% - Accent2 18 27 4" xfId="7014"/>
    <cellStyle name="20% - Accent2 18 27 4 2" xfId="7015"/>
    <cellStyle name="20% - Accent2 18 27 5" xfId="7016"/>
    <cellStyle name="20% - Accent2 18 27 5 2" xfId="7017"/>
    <cellStyle name="20% - Accent2 18 27 6" xfId="7018"/>
    <cellStyle name="20% - Accent2 18 28" xfId="7019"/>
    <cellStyle name="20% - Accent2 18 28 2" xfId="7020"/>
    <cellStyle name="20% - Accent2 18 28 2 2" xfId="7021"/>
    <cellStyle name="20% - Accent2 18 28 3" xfId="7022"/>
    <cellStyle name="20% - Accent2 18 28 3 2" xfId="7023"/>
    <cellStyle name="20% - Accent2 18 28 4" xfId="7024"/>
    <cellStyle name="20% - Accent2 18 28 4 2" xfId="7025"/>
    <cellStyle name="20% - Accent2 18 28 5" xfId="7026"/>
    <cellStyle name="20% - Accent2 18 28 5 2" xfId="7027"/>
    <cellStyle name="20% - Accent2 18 28 6" xfId="7028"/>
    <cellStyle name="20% - Accent2 18 29" xfId="7029"/>
    <cellStyle name="20% - Accent2 18 29 2" xfId="7030"/>
    <cellStyle name="20% - Accent2 18 29 2 2" xfId="7031"/>
    <cellStyle name="20% - Accent2 18 29 3" xfId="7032"/>
    <cellStyle name="20% - Accent2 18 29 3 2" xfId="7033"/>
    <cellStyle name="20% - Accent2 18 29 4" xfId="7034"/>
    <cellStyle name="20% - Accent2 18 29 4 2" xfId="7035"/>
    <cellStyle name="20% - Accent2 18 29 5" xfId="7036"/>
    <cellStyle name="20% - Accent2 18 29 5 2" xfId="7037"/>
    <cellStyle name="20% - Accent2 18 29 6" xfId="7038"/>
    <cellStyle name="20% - Accent2 18 3" xfId="7039"/>
    <cellStyle name="20% - Accent2 18 3 10" xfId="7040"/>
    <cellStyle name="20% - Accent2 18 3 10 2" xfId="7041"/>
    <cellStyle name="20% - Accent2 18 3 10 2 2" xfId="7042"/>
    <cellStyle name="20% - Accent2 18 3 10 3" xfId="7043"/>
    <cellStyle name="20% - Accent2 18 3 10 3 2" xfId="7044"/>
    <cellStyle name="20% - Accent2 18 3 10 4" xfId="7045"/>
    <cellStyle name="20% - Accent2 18 3 10 4 2" xfId="7046"/>
    <cellStyle name="20% - Accent2 18 3 10 5" xfId="7047"/>
    <cellStyle name="20% - Accent2 18 3 10 5 2" xfId="7048"/>
    <cellStyle name="20% - Accent2 18 3 10 6" xfId="7049"/>
    <cellStyle name="20% - Accent2 18 3 11" xfId="7050"/>
    <cellStyle name="20% - Accent2 18 3 11 2" xfId="7051"/>
    <cellStyle name="20% - Accent2 18 3 11 2 2" xfId="7052"/>
    <cellStyle name="20% - Accent2 18 3 11 3" xfId="7053"/>
    <cellStyle name="20% - Accent2 18 3 11 3 2" xfId="7054"/>
    <cellStyle name="20% - Accent2 18 3 11 4" xfId="7055"/>
    <cellStyle name="20% - Accent2 18 3 11 4 2" xfId="7056"/>
    <cellStyle name="20% - Accent2 18 3 11 5" xfId="7057"/>
    <cellStyle name="20% - Accent2 18 3 11 5 2" xfId="7058"/>
    <cellStyle name="20% - Accent2 18 3 11 6" xfId="7059"/>
    <cellStyle name="20% - Accent2 18 3 12" xfId="7060"/>
    <cellStyle name="20% - Accent2 18 3 12 2" xfId="7061"/>
    <cellStyle name="20% - Accent2 18 3 13" xfId="7062"/>
    <cellStyle name="20% - Accent2 18 3 13 2" xfId="7063"/>
    <cellStyle name="20% - Accent2 18 3 14" xfId="7064"/>
    <cellStyle name="20% - Accent2 18 3 14 2" xfId="7065"/>
    <cellStyle name="20% - Accent2 18 3 15" xfId="7066"/>
    <cellStyle name="20% - Accent2 18 3 15 2" xfId="7067"/>
    <cellStyle name="20% - Accent2 18 3 16" xfId="7068"/>
    <cellStyle name="20% - Accent2 18 3 16 2" xfId="7069"/>
    <cellStyle name="20% - Accent2 18 3 17" xfId="7070"/>
    <cellStyle name="20% - Accent2 18 3 17 2" xfId="7071"/>
    <cellStyle name="20% - Accent2 18 3 18" xfId="7072"/>
    <cellStyle name="20% - Accent2 18 3 18 2" xfId="7073"/>
    <cellStyle name="20% - Accent2 18 3 19" xfId="7074"/>
    <cellStyle name="20% - Accent2 18 3 2" xfId="7075"/>
    <cellStyle name="20% - Accent2 18 3 2 2" xfId="7076"/>
    <cellStyle name="20% - Accent2 18 3 2 2 2" xfId="7077"/>
    <cellStyle name="20% - Accent2 18 3 2 3" xfId="7078"/>
    <cellStyle name="20% - Accent2 18 3 2 3 2" xfId="7079"/>
    <cellStyle name="20% - Accent2 18 3 2 4" xfId="7080"/>
    <cellStyle name="20% - Accent2 18 3 2 4 2" xfId="7081"/>
    <cellStyle name="20% - Accent2 18 3 2 5" xfId="7082"/>
    <cellStyle name="20% - Accent2 18 3 2 5 2" xfId="7083"/>
    <cellStyle name="20% - Accent2 18 3 2 6" xfId="7084"/>
    <cellStyle name="20% - Accent2 18 3 20" xfId="7085"/>
    <cellStyle name="20% - Accent2 18 3 21" xfId="7086"/>
    <cellStyle name="20% - Accent2 18 3 22" xfId="7087"/>
    <cellStyle name="20% - Accent2 18 3 23" xfId="7088"/>
    <cellStyle name="20% - Accent2 18 3 3" xfId="7089"/>
    <cellStyle name="20% - Accent2 18 3 3 2" xfId="7090"/>
    <cellStyle name="20% - Accent2 18 3 3 2 2" xfId="7091"/>
    <cellStyle name="20% - Accent2 18 3 3 3" xfId="7092"/>
    <cellStyle name="20% - Accent2 18 3 3 3 2" xfId="7093"/>
    <cellStyle name="20% - Accent2 18 3 3 4" xfId="7094"/>
    <cellStyle name="20% - Accent2 18 3 3 4 2" xfId="7095"/>
    <cellStyle name="20% - Accent2 18 3 3 5" xfId="7096"/>
    <cellStyle name="20% - Accent2 18 3 3 5 2" xfId="7097"/>
    <cellStyle name="20% - Accent2 18 3 3 6" xfId="7098"/>
    <cellStyle name="20% - Accent2 18 3 4" xfId="7099"/>
    <cellStyle name="20% - Accent2 18 3 4 2" xfId="7100"/>
    <cellStyle name="20% - Accent2 18 3 4 2 2" xfId="7101"/>
    <cellStyle name="20% - Accent2 18 3 4 3" xfId="7102"/>
    <cellStyle name="20% - Accent2 18 3 4 3 2" xfId="7103"/>
    <cellStyle name="20% - Accent2 18 3 4 4" xfId="7104"/>
    <cellStyle name="20% - Accent2 18 3 4 4 2" xfId="7105"/>
    <cellStyle name="20% - Accent2 18 3 4 5" xfId="7106"/>
    <cellStyle name="20% - Accent2 18 3 4 5 2" xfId="7107"/>
    <cellStyle name="20% - Accent2 18 3 4 6" xfId="7108"/>
    <cellStyle name="20% - Accent2 18 3 5" xfId="7109"/>
    <cellStyle name="20% - Accent2 18 3 5 2" xfId="7110"/>
    <cellStyle name="20% - Accent2 18 3 5 2 2" xfId="7111"/>
    <cellStyle name="20% - Accent2 18 3 5 3" xfId="7112"/>
    <cellStyle name="20% - Accent2 18 3 5 3 2" xfId="7113"/>
    <cellStyle name="20% - Accent2 18 3 5 4" xfId="7114"/>
    <cellStyle name="20% - Accent2 18 3 5 4 2" xfId="7115"/>
    <cellStyle name="20% - Accent2 18 3 5 5" xfId="7116"/>
    <cellStyle name="20% - Accent2 18 3 5 5 2" xfId="7117"/>
    <cellStyle name="20% - Accent2 18 3 5 6" xfId="7118"/>
    <cellStyle name="20% - Accent2 18 3 6" xfId="7119"/>
    <cellStyle name="20% - Accent2 18 3 6 2" xfId="7120"/>
    <cellStyle name="20% - Accent2 18 3 6 2 2" xfId="7121"/>
    <cellStyle name="20% - Accent2 18 3 6 3" xfId="7122"/>
    <cellStyle name="20% - Accent2 18 3 6 3 2" xfId="7123"/>
    <cellStyle name="20% - Accent2 18 3 6 4" xfId="7124"/>
    <cellStyle name="20% - Accent2 18 3 6 4 2" xfId="7125"/>
    <cellStyle name="20% - Accent2 18 3 6 5" xfId="7126"/>
    <cellStyle name="20% - Accent2 18 3 6 5 2" xfId="7127"/>
    <cellStyle name="20% - Accent2 18 3 6 6" xfId="7128"/>
    <cellStyle name="20% - Accent2 18 3 7" xfId="7129"/>
    <cellStyle name="20% - Accent2 18 3 7 2" xfId="7130"/>
    <cellStyle name="20% - Accent2 18 3 7 2 2" xfId="7131"/>
    <cellStyle name="20% - Accent2 18 3 7 3" xfId="7132"/>
    <cellStyle name="20% - Accent2 18 3 7 3 2" xfId="7133"/>
    <cellStyle name="20% - Accent2 18 3 7 4" xfId="7134"/>
    <cellStyle name="20% - Accent2 18 3 7 4 2" xfId="7135"/>
    <cellStyle name="20% - Accent2 18 3 7 5" xfId="7136"/>
    <cellStyle name="20% - Accent2 18 3 7 5 2" xfId="7137"/>
    <cellStyle name="20% - Accent2 18 3 7 6" xfId="7138"/>
    <cellStyle name="20% - Accent2 18 3 8" xfId="7139"/>
    <cellStyle name="20% - Accent2 18 3 8 2" xfId="7140"/>
    <cellStyle name="20% - Accent2 18 3 8 2 2" xfId="7141"/>
    <cellStyle name="20% - Accent2 18 3 8 3" xfId="7142"/>
    <cellStyle name="20% - Accent2 18 3 8 3 2" xfId="7143"/>
    <cellStyle name="20% - Accent2 18 3 8 4" xfId="7144"/>
    <cellStyle name="20% - Accent2 18 3 8 4 2" xfId="7145"/>
    <cellStyle name="20% - Accent2 18 3 8 5" xfId="7146"/>
    <cellStyle name="20% - Accent2 18 3 8 5 2" xfId="7147"/>
    <cellStyle name="20% - Accent2 18 3 8 6" xfId="7148"/>
    <cellStyle name="20% - Accent2 18 3 9" xfId="7149"/>
    <cellStyle name="20% - Accent2 18 3 9 2" xfId="7150"/>
    <cellStyle name="20% - Accent2 18 3 9 2 2" xfId="7151"/>
    <cellStyle name="20% - Accent2 18 3 9 3" xfId="7152"/>
    <cellStyle name="20% - Accent2 18 3 9 3 2" xfId="7153"/>
    <cellStyle name="20% - Accent2 18 3 9 4" xfId="7154"/>
    <cellStyle name="20% - Accent2 18 3 9 4 2" xfId="7155"/>
    <cellStyle name="20% - Accent2 18 3 9 5" xfId="7156"/>
    <cellStyle name="20% - Accent2 18 3 9 5 2" xfId="7157"/>
    <cellStyle name="20% - Accent2 18 3 9 6" xfId="7158"/>
    <cellStyle name="20% - Accent2 18 30" xfId="7159"/>
    <cellStyle name="20% - Accent2 18 30 2" xfId="7160"/>
    <cellStyle name="20% - Accent2 18 30 2 2" xfId="7161"/>
    <cellStyle name="20% - Accent2 18 30 3" xfId="7162"/>
    <cellStyle name="20% - Accent2 18 30 3 2" xfId="7163"/>
    <cellStyle name="20% - Accent2 18 30 4" xfId="7164"/>
    <cellStyle name="20% - Accent2 18 30 4 2" xfId="7165"/>
    <cellStyle name="20% - Accent2 18 30 5" xfId="7166"/>
    <cellStyle name="20% - Accent2 18 30 5 2" xfId="7167"/>
    <cellStyle name="20% - Accent2 18 30 6" xfId="7168"/>
    <cellStyle name="20% - Accent2 18 31" xfId="7169"/>
    <cellStyle name="20% - Accent2 18 31 2" xfId="7170"/>
    <cellStyle name="20% - Accent2 18 31 2 2" xfId="7171"/>
    <cellStyle name="20% - Accent2 18 31 3" xfId="7172"/>
    <cellStyle name="20% - Accent2 18 31 3 2" xfId="7173"/>
    <cellStyle name="20% - Accent2 18 31 4" xfId="7174"/>
    <cellStyle name="20% - Accent2 18 31 4 2" xfId="7175"/>
    <cellStyle name="20% - Accent2 18 31 5" xfId="7176"/>
    <cellStyle name="20% - Accent2 18 31 5 2" xfId="7177"/>
    <cellStyle name="20% - Accent2 18 31 6" xfId="7178"/>
    <cellStyle name="20% - Accent2 18 32" xfId="7179"/>
    <cellStyle name="20% - Accent2 18 32 2" xfId="7180"/>
    <cellStyle name="20% - Accent2 18 33" xfId="7181"/>
    <cellStyle name="20% - Accent2 18 33 2" xfId="7182"/>
    <cellStyle name="20% - Accent2 18 34" xfId="7183"/>
    <cellStyle name="20% - Accent2 18 34 2" xfId="7184"/>
    <cellStyle name="20% - Accent2 18 35" xfId="7185"/>
    <cellStyle name="20% - Accent2 18 35 2" xfId="7186"/>
    <cellStyle name="20% - Accent2 18 36" xfId="7187"/>
    <cellStyle name="20% - Accent2 18 36 2" xfId="7188"/>
    <cellStyle name="20% - Accent2 18 37" xfId="7189"/>
    <cellStyle name="20% - Accent2 18 37 2" xfId="7190"/>
    <cellStyle name="20% - Accent2 18 38" xfId="7191"/>
    <cellStyle name="20% - Accent2 18 38 2" xfId="7192"/>
    <cellStyle name="20% - Accent2 18 39" xfId="7193"/>
    <cellStyle name="20% - Accent2 18 4" xfId="7194"/>
    <cellStyle name="20% - Accent2 18 4 10" xfId="7195"/>
    <cellStyle name="20% - Accent2 18 4 10 2" xfId="7196"/>
    <cellStyle name="20% - Accent2 18 4 10 2 2" xfId="7197"/>
    <cellStyle name="20% - Accent2 18 4 10 3" xfId="7198"/>
    <cellStyle name="20% - Accent2 18 4 10 3 2" xfId="7199"/>
    <cellStyle name="20% - Accent2 18 4 10 4" xfId="7200"/>
    <cellStyle name="20% - Accent2 18 4 10 4 2" xfId="7201"/>
    <cellStyle name="20% - Accent2 18 4 10 5" xfId="7202"/>
    <cellStyle name="20% - Accent2 18 4 10 5 2" xfId="7203"/>
    <cellStyle name="20% - Accent2 18 4 10 6" xfId="7204"/>
    <cellStyle name="20% - Accent2 18 4 11" xfId="7205"/>
    <cellStyle name="20% - Accent2 18 4 11 2" xfId="7206"/>
    <cellStyle name="20% - Accent2 18 4 11 2 2" xfId="7207"/>
    <cellStyle name="20% - Accent2 18 4 11 3" xfId="7208"/>
    <cellStyle name="20% - Accent2 18 4 11 3 2" xfId="7209"/>
    <cellStyle name="20% - Accent2 18 4 11 4" xfId="7210"/>
    <cellStyle name="20% - Accent2 18 4 11 4 2" xfId="7211"/>
    <cellStyle name="20% - Accent2 18 4 11 5" xfId="7212"/>
    <cellStyle name="20% - Accent2 18 4 11 5 2" xfId="7213"/>
    <cellStyle name="20% - Accent2 18 4 11 6" xfId="7214"/>
    <cellStyle name="20% - Accent2 18 4 12" xfId="7215"/>
    <cellStyle name="20% - Accent2 18 4 12 2" xfId="7216"/>
    <cellStyle name="20% - Accent2 18 4 13" xfId="7217"/>
    <cellStyle name="20% - Accent2 18 4 13 2" xfId="7218"/>
    <cellStyle name="20% - Accent2 18 4 14" xfId="7219"/>
    <cellStyle name="20% - Accent2 18 4 14 2" xfId="7220"/>
    <cellStyle name="20% - Accent2 18 4 15" xfId="7221"/>
    <cellStyle name="20% - Accent2 18 4 15 2" xfId="7222"/>
    <cellStyle name="20% - Accent2 18 4 16" xfId="7223"/>
    <cellStyle name="20% - Accent2 18 4 16 2" xfId="7224"/>
    <cellStyle name="20% - Accent2 18 4 17" xfId="7225"/>
    <cellStyle name="20% - Accent2 18 4 17 2" xfId="7226"/>
    <cellStyle name="20% - Accent2 18 4 18" xfId="7227"/>
    <cellStyle name="20% - Accent2 18 4 18 2" xfId="7228"/>
    <cellStyle name="20% - Accent2 18 4 19" xfId="7229"/>
    <cellStyle name="20% - Accent2 18 4 2" xfId="7230"/>
    <cellStyle name="20% - Accent2 18 4 2 2" xfId="7231"/>
    <cellStyle name="20% - Accent2 18 4 2 2 2" xfId="7232"/>
    <cellStyle name="20% - Accent2 18 4 2 3" xfId="7233"/>
    <cellStyle name="20% - Accent2 18 4 2 3 2" xfId="7234"/>
    <cellStyle name="20% - Accent2 18 4 2 4" xfId="7235"/>
    <cellStyle name="20% - Accent2 18 4 2 4 2" xfId="7236"/>
    <cellStyle name="20% - Accent2 18 4 2 5" xfId="7237"/>
    <cellStyle name="20% - Accent2 18 4 2 5 2" xfId="7238"/>
    <cellStyle name="20% - Accent2 18 4 2 6" xfId="7239"/>
    <cellStyle name="20% - Accent2 18 4 20" xfId="7240"/>
    <cellStyle name="20% - Accent2 18 4 21" xfId="7241"/>
    <cellStyle name="20% - Accent2 18 4 22" xfId="7242"/>
    <cellStyle name="20% - Accent2 18 4 23" xfId="7243"/>
    <cellStyle name="20% - Accent2 18 4 3" xfId="7244"/>
    <cellStyle name="20% - Accent2 18 4 3 2" xfId="7245"/>
    <cellStyle name="20% - Accent2 18 4 3 2 2" xfId="7246"/>
    <cellStyle name="20% - Accent2 18 4 3 3" xfId="7247"/>
    <cellStyle name="20% - Accent2 18 4 3 3 2" xfId="7248"/>
    <cellStyle name="20% - Accent2 18 4 3 4" xfId="7249"/>
    <cellStyle name="20% - Accent2 18 4 3 4 2" xfId="7250"/>
    <cellStyle name="20% - Accent2 18 4 3 5" xfId="7251"/>
    <cellStyle name="20% - Accent2 18 4 3 5 2" xfId="7252"/>
    <cellStyle name="20% - Accent2 18 4 3 6" xfId="7253"/>
    <cellStyle name="20% - Accent2 18 4 4" xfId="7254"/>
    <cellStyle name="20% - Accent2 18 4 4 2" xfId="7255"/>
    <cellStyle name="20% - Accent2 18 4 4 2 2" xfId="7256"/>
    <cellStyle name="20% - Accent2 18 4 4 3" xfId="7257"/>
    <cellStyle name="20% - Accent2 18 4 4 3 2" xfId="7258"/>
    <cellStyle name="20% - Accent2 18 4 4 4" xfId="7259"/>
    <cellStyle name="20% - Accent2 18 4 4 4 2" xfId="7260"/>
    <cellStyle name="20% - Accent2 18 4 4 5" xfId="7261"/>
    <cellStyle name="20% - Accent2 18 4 4 5 2" xfId="7262"/>
    <cellStyle name="20% - Accent2 18 4 4 6" xfId="7263"/>
    <cellStyle name="20% - Accent2 18 4 5" xfId="7264"/>
    <cellStyle name="20% - Accent2 18 4 5 2" xfId="7265"/>
    <cellStyle name="20% - Accent2 18 4 5 2 2" xfId="7266"/>
    <cellStyle name="20% - Accent2 18 4 5 3" xfId="7267"/>
    <cellStyle name="20% - Accent2 18 4 5 3 2" xfId="7268"/>
    <cellStyle name="20% - Accent2 18 4 5 4" xfId="7269"/>
    <cellStyle name="20% - Accent2 18 4 5 4 2" xfId="7270"/>
    <cellStyle name="20% - Accent2 18 4 5 5" xfId="7271"/>
    <cellStyle name="20% - Accent2 18 4 5 5 2" xfId="7272"/>
    <cellStyle name="20% - Accent2 18 4 5 6" xfId="7273"/>
    <cellStyle name="20% - Accent2 18 4 6" xfId="7274"/>
    <cellStyle name="20% - Accent2 18 4 6 2" xfId="7275"/>
    <cellStyle name="20% - Accent2 18 4 6 2 2" xfId="7276"/>
    <cellStyle name="20% - Accent2 18 4 6 3" xfId="7277"/>
    <cellStyle name="20% - Accent2 18 4 6 3 2" xfId="7278"/>
    <cellStyle name="20% - Accent2 18 4 6 4" xfId="7279"/>
    <cellStyle name="20% - Accent2 18 4 6 4 2" xfId="7280"/>
    <cellStyle name="20% - Accent2 18 4 6 5" xfId="7281"/>
    <cellStyle name="20% - Accent2 18 4 6 5 2" xfId="7282"/>
    <cellStyle name="20% - Accent2 18 4 6 6" xfId="7283"/>
    <cellStyle name="20% - Accent2 18 4 7" xfId="7284"/>
    <cellStyle name="20% - Accent2 18 4 7 2" xfId="7285"/>
    <cellStyle name="20% - Accent2 18 4 7 2 2" xfId="7286"/>
    <cellStyle name="20% - Accent2 18 4 7 3" xfId="7287"/>
    <cellStyle name="20% - Accent2 18 4 7 3 2" xfId="7288"/>
    <cellStyle name="20% - Accent2 18 4 7 4" xfId="7289"/>
    <cellStyle name="20% - Accent2 18 4 7 4 2" xfId="7290"/>
    <cellStyle name="20% - Accent2 18 4 7 5" xfId="7291"/>
    <cellStyle name="20% - Accent2 18 4 7 5 2" xfId="7292"/>
    <cellStyle name="20% - Accent2 18 4 7 6" xfId="7293"/>
    <cellStyle name="20% - Accent2 18 4 8" xfId="7294"/>
    <cellStyle name="20% - Accent2 18 4 8 2" xfId="7295"/>
    <cellStyle name="20% - Accent2 18 4 8 2 2" xfId="7296"/>
    <cellStyle name="20% - Accent2 18 4 8 3" xfId="7297"/>
    <cellStyle name="20% - Accent2 18 4 8 3 2" xfId="7298"/>
    <cellStyle name="20% - Accent2 18 4 8 4" xfId="7299"/>
    <cellStyle name="20% - Accent2 18 4 8 4 2" xfId="7300"/>
    <cellStyle name="20% - Accent2 18 4 8 5" xfId="7301"/>
    <cellStyle name="20% - Accent2 18 4 8 5 2" xfId="7302"/>
    <cellStyle name="20% - Accent2 18 4 8 6" xfId="7303"/>
    <cellStyle name="20% - Accent2 18 4 9" xfId="7304"/>
    <cellStyle name="20% - Accent2 18 4 9 2" xfId="7305"/>
    <cellStyle name="20% - Accent2 18 4 9 2 2" xfId="7306"/>
    <cellStyle name="20% - Accent2 18 4 9 3" xfId="7307"/>
    <cellStyle name="20% - Accent2 18 4 9 3 2" xfId="7308"/>
    <cellStyle name="20% - Accent2 18 4 9 4" xfId="7309"/>
    <cellStyle name="20% - Accent2 18 4 9 4 2" xfId="7310"/>
    <cellStyle name="20% - Accent2 18 4 9 5" xfId="7311"/>
    <cellStyle name="20% - Accent2 18 4 9 5 2" xfId="7312"/>
    <cellStyle name="20% - Accent2 18 4 9 6" xfId="7313"/>
    <cellStyle name="20% - Accent2 18 40" xfId="7314"/>
    <cellStyle name="20% - Accent2 18 41" xfId="7315"/>
    <cellStyle name="20% - Accent2 18 42" xfId="7316"/>
    <cellStyle name="20% - Accent2 18 43" xfId="7317"/>
    <cellStyle name="20% - Accent2 18 5" xfId="7318"/>
    <cellStyle name="20% - Accent2 18 5 10" xfId="7319"/>
    <cellStyle name="20% - Accent2 18 5 10 2" xfId="7320"/>
    <cellStyle name="20% - Accent2 18 5 10 2 2" xfId="7321"/>
    <cellStyle name="20% - Accent2 18 5 10 3" xfId="7322"/>
    <cellStyle name="20% - Accent2 18 5 10 3 2" xfId="7323"/>
    <cellStyle name="20% - Accent2 18 5 10 4" xfId="7324"/>
    <cellStyle name="20% - Accent2 18 5 10 4 2" xfId="7325"/>
    <cellStyle name="20% - Accent2 18 5 10 5" xfId="7326"/>
    <cellStyle name="20% - Accent2 18 5 10 5 2" xfId="7327"/>
    <cellStyle name="20% - Accent2 18 5 10 6" xfId="7328"/>
    <cellStyle name="20% - Accent2 18 5 11" xfId="7329"/>
    <cellStyle name="20% - Accent2 18 5 11 2" xfId="7330"/>
    <cellStyle name="20% - Accent2 18 5 11 2 2" xfId="7331"/>
    <cellStyle name="20% - Accent2 18 5 11 3" xfId="7332"/>
    <cellStyle name="20% - Accent2 18 5 11 3 2" xfId="7333"/>
    <cellStyle name="20% - Accent2 18 5 11 4" xfId="7334"/>
    <cellStyle name="20% - Accent2 18 5 11 4 2" xfId="7335"/>
    <cellStyle name="20% - Accent2 18 5 11 5" xfId="7336"/>
    <cellStyle name="20% - Accent2 18 5 11 5 2" xfId="7337"/>
    <cellStyle name="20% - Accent2 18 5 11 6" xfId="7338"/>
    <cellStyle name="20% - Accent2 18 5 12" xfId="7339"/>
    <cellStyle name="20% - Accent2 18 5 12 2" xfId="7340"/>
    <cellStyle name="20% - Accent2 18 5 13" xfId="7341"/>
    <cellStyle name="20% - Accent2 18 5 13 2" xfId="7342"/>
    <cellStyle name="20% - Accent2 18 5 14" xfId="7343"/>
    <cellStyle name="20% - Accent2 18 5 14 2" xfId="7344"/>
    <cellStyle name="20% - Accent2 18 5 15" xfId="7345"/>
    <cellStyle name="20% - Accent2 18 5 15 2" xfId="7346"/>
    <cellStyle name="20% - Accent2 18 5 16" xfId="7347"/>
    <cellStyle name="20% - Accent2 18 5 16 2" xfId="7348"/>
    <cellStyle name="20% - Accent2 18 5 17" xfId="7349"/>
    <cellStyle name="20% - Accent2 18 5 17 2" xfId="7350"/>
    <cellStyle name="20% - Accent2 18 5 18" xfId="7351"/>
    <cellStyle name="20% - Accent2 18 5 18 2" xfId="7352"/>
    <cellStyle name="20% - Accent2 18 5 19" xfId="7353"/>
    <cellStyle name="20% - Accent2 18 5 2" xfId="7354"/>
    <cellStyle name="20% - Accent2 18 5 2 2" xfId="7355"/>
    <cellStyle name="20% - Accent2 18 5 2 2 2" xfId="7356"/>
    <cellStyle name="20% - Accent2 18 5 2 3" xfId="7357"/>
    <cellStyle name="20% - Accent2 18 5 2 3 2" xfId="7358"/>
    <cellStyle name="20% - Accent2 18 5 2 4" xfId="7359"/>
    <cellStyle name="20% - Accent2 18 5 2 4 2" xfId="7360"/>
    <cellStyle name="20% - Accent2 18 5 2 5" xfId="7361"/>
    <cellStyle name="20% - Accent2 18 5 2 5 2" xfId="7362"/>
    <cellStyle name="20% - Accent2 18 5 2 6" xfId="7363"/>
    <cellStyle name="20% - Accent2 18 5 20" xfId="7364"/>
    <cellStyle name="20% - Accent2 18 5 21" xfId="7365"/>
    <cellStyle name="20% - Accent2 18 5 22" xfId="7366"/>
    <cellStyle name="20% - Accent2 18 5 23" xfId="7367"/>
    <cellStyle name="20% - Accent2 18 5 3" xfId="7368"/>
    <cellStyle name="20% - Accent2 18 5 3 2" xfId="7369"/>
    <cellStyle name="20% - Accent2 18 5 3 2 2" xfId="7370"/>
    <cellStyle name="20% - Accent2 18 5 3 3" xfId="7371"/>
    <cellStyle name="20% - Accent2 18 5 3 3 2" xfId="7372"/>
    <cellStyle name="20% - Accent2 18 5 3 4" xfId="7373"/>
    <cellStyle name="20% - Accent2 18 5 3 4 2" xfId="7374"/>
    <cellStyle name="20% - Accent2 18 5 3 5" xfId="7375"/>
    <cellStyle name="20% - Accent2 18 5 3 5 2" xfId="7376"/>
    <cellStyle name="20% - Accent2 18 5 3 6" xfId="7377"/>
    <cellStyle name="20% - Accent2 18 5 4" xfId="7378"/>
    <cellStyle name="20% - Accent2 18 5 4 2" xfId="7379"/>
    <cellStyle name="20% - Accent2 18 5 4 2 2" xfId="7380"/>
    <cellStyle name="20% - Accent2 18 5 4 3" xfId="7381"/>
    <cellStyle name="20% - Accent2 18 5 4 3 2" xfId="7382"/>
    <cellStyle name="20% - Accent2 18 5 4 4" xfId="7383"/>
    <cellStyle name="20% - Accent2 18 5 4 4 2" xfId="7384"/>
    <cellStyle name="20% - Accent2 18 5 4 5" xfId="7385"/>
    <cellStyle name="20% - Accent2 18 5 4 5 2" xfId="7386"/>
    <cellStyle name="20% - Accent2 18 5 4 6" xfId="7387"/>
    <cellStyle name="20% - Accent2 18 5 5" xfId="7388"/>
    <cellStyle name="20% - Accent2 18 5 5 2" xfId="7389"/>
    <cellStyle name="20% - Accent2 18 5 5 2 2" xfId="7390"/>
    <cellStyle name="20% - Accent2 18 5 5 3" xfId="7391"/>
    <cellStyle name="20% - Accent2 18 5 5 3 2" xfId="7392"/>
    <cellStyle name="20% - Accent2 18 5 5 4" xfId="7393"/>
    <cellStyle name="20% - Accent2 18 5 5 4 2" xfId="7394"/>
    <cellStyle name="20% - Accent2 18 5 5 5" xfId="7395"/>
    <cellStyle name="20% - Accent2 18 5 5 5 2" xfId="7396"/>
    <cellStyle name="20% - Accent2 18 5 5 6" xfId="7397"/>
    <cellStyle name="20% - Accent2 18 5 6" xfId="7398"/>
    <cellStyle name="20% - Accent2 18 5 6 2" xfId="7399"/>
    <cellStyle name="20% - Accent2 18 5 6 2 2" xfId="7400"/>
    <cellStyle name="20% - Accent2 18 5 6 3" xfId="7401"/>
    <cellStyle name="20% - Accent2 18 5 6 3 2" xfId="7402"/>
    <cellStyle name="20% - Accent2 18 5 6 4" xfId="7403"/>
    <cellStyle name="20% - Accent2 18 5 6 4 2" xfId="7404"/>
    <cellStyle name="20% - Accent2 18 5 6 5" xfId="7405"/>
    <cellStyle name="20% - Accent2 18 5 6 5 2" xfId="7406"/>
    <cellStyle name="20% - Accent2 18 5 6 6" xfId="7407"/>
    <cellStyle name="20% - Accent2 18 5 7" xfId="7408"/>
    <cellStyle name="20% - Accent2 18 5 7 2" xfId="7409"/>
    <cellStyle name="20% - Accent2 18 5 7 2 2" xfId="7410"/>
    <cellStyle name="20% - Accent2 18 5 7 3" xfId="7411"/>
    <cellStyle name="20% - Accent2 18 5 7 3 2" xfId="7412"/>
    <cellStyle name="20% - Accent2 18 5 7 4" xfId="7413"/>
    <cellStyle name="20% - Accent2 18 5 7 4 2" xfId="7414"/>
    <cellStyle name="20% - Accent2 18 5 7 5" xfId="7415"/>
    <cellStyle name="20% - Accent2 18 5 7 5 2" xfId="7416"/>
    <cellStyle name="20% - Accent2 18 5 7 6" xfId="7417"/>
    <cellStyle name="20% - Accent2 18 5 8" xfId="7418"/>
    <cellStyle name="20% - Accent2 18 5 8 2" xfId="7419"/>
    <cellStyle name="20% - Accent2 18 5 8 2 2" xfId="7420"/>
    <cellStyle name="20% - Accent2 18 5 8 3" xfId="7421"/>
    <cellStyle name="20% - Accent2 18 5 8 3 2" xfId="7422"/>
    <cellStyle name="20% - Accent2 18 5 8 4" xfId="7423"/>
    <cellStyle name="20% - Accent2 18 5 8 4 2" xfId="7424"/>
    <cellStyle name="20% - Accent2 18 5 8 5" xfId="7425"/>
    <cellStyle name="20% - Accent2 18 5 8 5 2" xfId="7426"/>
    <cellStyle name="20% - Accent2 18 5 8 6" xfId="7427"/>
    <cellStyle name="20% - Accent2 18 5 9" xfId="7428"/>
    <cellStyle name="20% - Accent2 18 5 9 2" xfId="7429"/>
    <cellStyle name="20% - Accent2 18 5 9 2 2" xfId="7430"/>
    <cellStyle name="20% - Accent2 18 5 9 3" xfId="7431"/>
    <cellStyle name="20% - Accent2 18 5 9 3 2" xfId="7432"/>
    <cellStyle name="20% - Accent2 18 5 9 4" xfId="7433"/>
    <cellStyle name="20% - Accent2 18 5 9 4 2" xfId="7434"/>
    <cellStyle name="20% - Accent2 18 5 9 5" xfId="7435"/>
    <cellStyle name="20% - Accent2 18 5 9 5 2" xfId="7436"/>
    <cellStyle name="20% - Accent2 18 5 9 6" xfId="7437"/>
    <cellStyle name="20% - Accent2 18 6" xfId="7438"/>
    <cellStyle name="20% - Accent2 18 6 10" xfId="7439"/>
    <cellStyle name="20% - Accent2 18 6 10 2" xfId="7440"/>
    <cellStyle name="20% - Accent2 18 6 10 2 2" xfId="7441"/>
    <cellStyle name="20% - Accent2 18 6 10 3" xfId="7442"/>
    <cellStyle name="20% - Accent2 18 6 10 3 2" xfId="7443"/>
    <cellStyle name="20% - Accent2 18 6 10 4" xfId="7444"/>
    <cellStyle name="20% - Accent2 18 6 10 4 2" xfId="7445"/>
    <cellStyle name="20% - Accent2 18 6 10 5" xfId="7446"/>
    <cellStyle name="20% - Accent2 18 6 10 5 2" xfId="7447"/>
    <cellStyle name="20% - Accent2 18 6 10 6" xfId="7448"/>
    <cellStyle name="20% - Accent2 18 6 11" xfId="7449"/>
    <cellStyle name="20% - Accent2 18 6 11 2" xfId="7450"/>
    <cellStyle name="20% - Accent2 18 6 11 2 2" xfId="7451"/>
    <cellStyle name="20% - Accent2 18 6 11 3" xfId="7452"/>
    <cellStyle name="20% - Accent2 18 6 11 3 2" xfId="7453"/>
    <cellStyle name="20% - Accent2 18 6 11 4" xfId="7454"/>
    <cellStyle name="20% - Accent2 18 6 11 4 2" xfId="7455"/>
    <cellStyle name="20% - Accent2 18 6 11 5" xfId="7456"/>
    <cellStyle name="20% - Accent2 18 6 11 5 2" xfId="7457"/>
    <cellStyle name="20% - Accent2 18 6 11 6" xfId="7458"/>
    <cellStyle name="20% - Accent2 18 6 12" xfId="7459"/>
    <cellStyle name="20% - Accent2 18 6 12 2" xfId="7460"/>
    <cellStyle name="20% - Accent2 18 6 13" xfId="7461"/>
    <cellStyle name="20% - Accent2 18 6 13 2" xfId="7462"/>
    <cellStyle name="20% - Accent2 18 6 14" xfId="7463"/>
    <cellStyle name="20% - Accent2 18 6 14 2" xfId="7464"/>
    <cellStyle name="20% - Accent2 18 6 15" xfId="7465"/>
    <cellStyle name="20% - Accent2 18 6 15 2" xfId="7466"/>
    <cellStyle name="20% - Accent2 18 6 16" xfId="7467"/>
    <cellStyle name="20% - Accent2 18 6 16 2" xfId="7468"/>
    <cellStyle name="20% - Accent2 18 6 17" xfId="7469"/>
    <cellStyle name="20% - Accent2 18 6 17 2" xfId="7470"/>
    <cellStyle name="20% - Accent2 18 6 18" xfId="7471"/>
    <cellStyle name="20% - Accent2 18 6 18 2" xfId="7472"/>
    <cellStyle name="20% - Accent2 18 6 19" xfId="7473"/>
    <cellStyle name="20% - Accent2 18 6 2" xfId="7474"/>
    <cellStyle name="20% - Accent2 18 6 2 2" xfId="7475"/>
    <cellStyle name="20% - Accent2 18 6 2 2 2" xfId="7476"/>
    <cellStyle name="20% - Accent2 18 6 2 3" xfId="7477"/>
    <cellStyle name="20% - Accent2 18 6 2 3 2" xfId="7478"/>
    <cellStyle name="20% - Accent2 18 6 2 4" xfId="7479"/>
    <cellStyle name="20% - Accent2 18 6 2 4 2" xfId="7480"/>
    <cellStyle name="20% - Accent2 18 6 2 5" xfId="7481"/>
    <cellStyle name="20% - Accent2 18 6 2 5 2" xfId="7482"/>
    <cellStyle name="20% - Accent2 18 6 2 6" xfId="7483"/>
    <cellStyle name="20% - Accent2 18 6 20" xfId="7484"/>
    <cellStyle name="20% - Accent2 18 6 21" xfId="7485"/>
    <cellStyle name="20% - Accent2 18 6 22" xfId="7486"/>
    <cellStyle name="20% - Accent2 18 6 23" xfId="7487"/>
    <cellStyle name="20% - Accent2 18 6 3" xfId="7488"/>
    <cellStyle name="20% - Accent2 18 6 3 2" xfId="7489"/>
    <cellStyle name="20% - Accent2 18 6 3 2 2" xfId="7490"/>
    <cellStyle name="20% - Accent2 18 6 3 3" xfId="7491"/>
    <cellStyle name="20% - Accent2 18 6 3 3 2" xfId="7492"/>
    <cellStyle name="20% - Accent2 18 6 3 4" xfId="7493"/>
    <cellStyle name="20% - Accent2 18 6 3 4 2" xfId="7494"/>
    <cellStyle name="20% - Accent2 18 6 3 5" xfId="7495"/>
    <cellStyle name="20% - Accent2 18 6 3 5 2" xfId="7496"/>
    <cellStyle name="20% - Accent2 18 6 3 6" xfId="7497"/>
    <cellStyle name="20% - Accent2 18 6 4" xfId="7498"/>
    <cellStyle name="20% - Accent2 18 6 4 2" xfId="7499"/>
    <cellStyle name="20% - Accent2 18 6 4 2 2" xfId="7500"/>
    <cellStyle name="20% - Accent2 18 6 4 3" xfId="7501"/>
    <cellStyle name="20% - Accent2 18 6 4 3 2" xfId="7502"/>
    <cellStyle name="20% - Accent2 18 6 4 4" xfId="7503"/>
    <cellStyle name="20% - Accent2 18 6 4 4 2" xfId="7504"/>
    <cellStyle name="20% - Accent2 18 6 4 5" xfId="7505"/>
    <cellStyle name="20% - Accent2 18 6 4 5 2" xfId="7506"/>
    <cellStyle name="20% - Accent2 18 6 4 6" xfId="7507"/>
    <cellStyle name="20% - Accent2 18 6 5" xfId="7508"/>
    <cellStyle name="20% - Accent2 18 6 5 2" xfId="7509"/>
    <cellStyle name="20% - Accent2 18 6 5 2 2" xfId="7510"/>
    <cellStyle name="20% - Accent2 18 6 5 3" xfId="7511"/>
    <cellStyle name="20% - Accent2 18 6 5 3 2" xfId="7512"/>
    <cellStyle name="20% - Accent2 18 6 5 4" xfId="7513"/>
    <cellStyle name="20% - Accent2 18 6 5 4 2" xfId="7514"/>
    <cellStyle name="20% - Accent2 18 6 5 5" xfId="7515"/>
    <cellStyle name="20% - Accent2 18 6 5 5 2" xfId="7516"/>
    <cellStyle name="20% - Accent2 18 6 5 6" xfId="7517"/>
    <cellStyle name="20% - Accent2 18 6 6" xfId="7518"/>
    <cellStyle name="20% - Accent2 18 6 6 2" xfId="7519"/>
    <cellStyle name="20% - Accent2 18 6 6 2 2" xfId="7520"/>
    <cellStyle name="20% - Accent2 18 6 6 3" xfId="7521"/>
    <cellStyle name="20% - Accent2 18 6 6 3 2" xfId="7522"/>
    <cellStyle name="20% - Accent2 18 6 6 4" xfId="7523"/>
    <cellStyle name="20% - Accent2 18 6 6 4 2" xfId="7524"/>
    <cellStyle name="20% - Accent2 18 6 6 5" xfId="7525"/>
    <cellStyle name="20% - Accent2 18 6 6 5 2" xfId="7526"/>
    <cellStyle name="20% - Accent2 18 6 6 6" xfId="7527"/>
    <cellStyle name="20% - Accent2 18 6 7" xfId="7528"/>
    <cellStyle name="20% - Accent2 18 6 7 2" xfId="7529"/>
    <cellStyle name="20% - Accent2 18 6 7 2 2" xfId="7530"/>
    <cellStyle name="20% - Accent2 18 6 7 3" xfId="7531"/>
    <cellStyle name="20% - Accent2 18 6 7 3 2" xfId="7532"/>
    <cellStyle name="20% - Accent2 18 6 7 4" xfId="7533"/>
    <cellStyle name="20% - Accent2 18 6 7 4 2" xfId="7534"/>
    <cellStyle name="20% - Accent2 18 6 7 5" xfId="7535"/>
    <cellStyle name="20% - Accent2 18 6 7 5 2" xfId="7536"/>
    <cellStyle name="20% - Accent2 18 6 7 6" xfId="7537"/>
    <cellStyle name="20% - Accent2 18 6 8" xfId="7538"/>
    <cellStyle name="20% - Accent2 18 6 8 2" xfId="7539"/>
    <cellStyle name="20% - Accent2 18 6 8 2 2" xfId="7540"/>
    <cellStyle name="20% - Accent2 18 6 8 3" xfId="7541"/>
    <cellStyle name="20% - Accent2 18 6 8 3 2" xfId="7542"/>
    <cellStyle name="20% - Accent2 18 6 8 4" xfId="7543"/>
    <cellStyle name="20% - Accent2 18 6 8 4 2" xfId="7544"/>
    <cellStyle name="20% - Accent2 18 6 8 5" xfId="7545"/>
    <cellStyle name="20% - Accent2 18 6 8 5 2" xfId="7546"/>
    <cellStyle name="20% - Accent2 18 6 8 6" xfId="7547"/>
    <cellStyle name="20% - Accent2 18 6 9" xfId="7548"/>
    <cellStyle name="20% - Accent2 18 6 9 2" xfId="7549"/>
    <cellStyle name="20% - Accent2 18 6 9 2 2" xfId="7550"/>
    <cellStyle name="20% - Accent2 18 6 9 3" xfId="7551"/>
    <cellStyle name="20% - Accent2 18 6 9 3 2" xfId="7552"/>
    <cellStyle name="20% - Accent2 18 6 9 4" xfId="7553"/>
    <cellStyle name="20% - Accent2 18 6 9 4 2" xfId="7554"/>
    <cellStyle name="20% - Accent2 18 6 9 5" xfId="7555"/>
    <cellStyle name="20% - Accent2 18 6 9 5 2" xfId="7556"/>
    <cellStyle name="20% - Accent2 18 6 9 6" xfId="7557"/>
    <cellStyle name="20% - Accent2 18 7" xfId="7558"/>
    <cellStyle name="20% - Accent2 18 7 10" xfId="7559"/>
    <cellStyle name="20% - Accent2 18 7 10 2" xfId="7560"/>
    <cellStyle name="20% - Accent2 18 7 10 2 2" xfId="7561"/>
    <cellStyle name="20% - Accent2 18 7 10 3" xfId="7562"/>
    <cellStyle name="20% - Accent2 18 7 10 3 2" xfId="7563"/>
    <cellStyle name="20% - Accent2 18 7 10 4" xfId="7564"/>
    <cellStyle name="20% - Accent2 18 7 10 4 2" xfId="7565"/>
    <cellStyle name="20% - Accent2 18 7 10 5" xfId="7566"/>
    <cellStyle name="20% - Accent2 18 7 10 5 2" xfId="7567"/>
    <cellStyle name="20% - Accent2 18 7 10 6" xfId="7568"/>
    <cellStyle name="20% - Accent2 18 7 11" xfId="7569"/>
    <cellStyle name="20% - Accent2 18 7 11 2" xfId="7570"/>
    <cellStyle name="20% - Accent2 18 7 11 2 2" xfId="7571"/>
    <cellStyle name="20% - Accent2 18 7 11 3" xfId="7572"/>
    <cellStyle name="20% - Accent2 18 7 11 3 2" xfId="7573"/>
    <cellStyle name="20% - Accent2 18 7 11 4" xfId="7574"/>
    <cellStyle name="20% - Accent2 18 7 11 4 2" xfId="7575"/>
    <cellStyle name="20% - Accent2 18 7 11 5" xfId="7576"/>
    <cellStyle name="20% - Accent2 18 7 11 5 2" xfId="7577"/>
    <cellStyle name="20% - Accent2 18 7 11 6" xfId="7578"/>
    <cellStyle name="20% - Accent2 18 7 12" xfId="7579"/>
    <cellStyle name="20% - Accent2 18 7 12 2" xfId="7580"/>
    <cellStyle name="20% - Accent2 18 7 13" xfId="7581"/>
    <cellStyle name="20% - Accent2 18 7 13 2" xfId="7582"/>
    <cellStyle name="20% - Accent2 18 7 14" xfId="7583"/>
    <cellStyle name="20% - Accent2 18 7 14 2" xfId="7584"/>
    <cellStyle name="20% - Accent2 18 7 15" xfId="7585"/>
    <cellStyle name="20% - Accent2 18 7 15 2" xfId="7586"/>
    <cellStyle name="20% - Accent2 18 7 16" xfId="7587"/>
    <cellStyle name="20% - Accent2 18 7 16 2" xfId="7588"/>
    <cellStyle name="20% - Accent2 18 7 17" xfId="7589"/>
    <cellStyle name="20% - Accent2 18 7 17 2" xfId="7590"/>
    <cellStyle name="20% - Accent2 18 7 18" xfId="7591"/>
    <cellStyle name="20% - Accent2 18 7 18 2" xfId="7592"/>
    <cellStyle name="20% - Accent2 18 7 19" xfId="7593"/>
    <cellStyle name="20% - Accent2 18 7 2" xfId="7594"/>
    <cellStyle name="20% - Accent2 18 7 2 2" xfId="7595"/>
    <cellStyle name="20% - Accent2 18 7 2 2 2" xfId="7596"/>
    <cellStyle name="20% - Accent2 18 7 2 3" xfId="7597"/>
    <cellStyle name="20% - Accent2 18 7 2 3 2" xfId="7598"/>
    <cellStyle name="20% - Accent2 18 7 2 4" xfId="7599"/>
    <cellStyle name="20% - Accent2 18 7 2 4 2" xfId="7600"/>
    <cellStyle name="20% - Accent2 18 7 2 5" xfId="7601"/>
    <cellStyle name="20% - Accent2 18 7 2 5 2" xfId="7602"/>
    <cellStyle name="20% - Accent2 18 7 2 6" xfId="7603"/>
    <cellStyle name="20% - Accent2 18 7 20" xfId="7604"/>
    <cellStyle name="20% - Accent2 18 7 21" xfId="7605"/>
    <cellStyle name="20% - Accent2 18 7 22" xfId="7606"/>
    <cellStyle name="20% - Accent2 18 7 23" xfId="7607"/>
    <cellStyle name="20% - Accent2 18 7 3" xfId="7608"/>
    <cellStyle name="20% - Accent2 18 7 3 2" xfId="7609"/>
    <cellStyle name="20% - Accent2 18 7 3 2 2" xfId="7610"/>
    <cellStyle name="20% - Accent2 18 7 3 3" xfId="7611"/>
    <cellStyle name="20% - Accent2 18 7 3 3 2" xfId="7612"/>
    <cellStyle name="20% - Accent2 18 7 3 4" xfId="7613"/>
    <cellStyle name="20% - Accent2 18 7 3 4 2" xfId="7614"/>
    <cellStyle name="20% - Accent2 18 7 3 5" xfId="7615"/>
    <cellStyle name="20% - Accent2 18 7 3 5 2" xfId="7616"/>
    <cellStyle name="20% - Accent2 18 7 3 6" xfId="7617"/>
    <cellStyle name="20% - Accent2 18 7 4" xfId="7618"/>
    <cellStyle name="20% - Accent2 18 7 4 2" xfId="7619"/>
    <cellStyle name="20% - Accent2 18 7 4 2 2" xfId="7620"/>
    <cellStyle name="20% - Accent2 18 7 4 3" xfId="7621"/>
    <cellStyle name="20% - Accent2 18 7 4 3 2" xfId="7622"/>
    <cellStyle name="20% - Accent2 18 7 4 4" xfId="7623"/>
    <cellStyle name="20% - Accent2 18 7 4 4 2" xfId="7624"/>
    <cellStyle name="20% - Accent2 18 7 4 5" xfId="7625"/>
    <cellStyle name="20% - Accent2 18 7 4 5 2" xfId="7626"/>
    <cellStyle name="20% - Accent2 18 7 4 6" xfId="7627"/>
    <cellStyle name="20% - Accent2 18 7 5" xfId="7628"/>
    <cellStyle name="20% - Accent2 18 7 5 2" xfId="7629"/>
    <cellStyle name="20% - Accent2 18 7 5 2 2" xfId="7630"/>
    <cellStyle name="20% - Accent2 18 7 5 3" xfId="7631"/>
    <cellStyle name="20% - Accent2 18 7 5 3 2" xfId="7632"/>
    <cellStyle name="20% - Accent2 18 7 5 4" xfId="7633"/>
    <cellStyle name="20% - Accent2 18 7 5 4 2" xfId="7634"/>
    <cellStyle name="20% - Accent2 18 7 5 5" xfId="7635"/>
    <cellStyle name="20% - Accent2 18 7 5 5 2" xfId="7636"/>
    <cellStyle name="20% - Accent2 18 7 5 6" xfId="7637"/>
    <cellStyle name="20% - Accent2 18 7 6" xfId="7638"/>
    <cellStyle name="20% - Accent2 18 7 6 2" xfId="7639"/>
    <cellStyle name="20% - Accent2 18 7 6 2 2" xfId="7640"/>
    <cellStyle name="20% - Accent2 18 7 6 3" xfId="7641"/>
    <cellStyle name="20% - Accent2 18 7 6 3 2" xfId="7642"/>
    <cellStyle name="20% - Accent2 18 7 6 4" xfId="7643"/>
    <cellStyle name="20% - Accent2 18 7 6 4 2" xfId="7644"/>
    <cellStyle name="20% - Accent2 18 7 6 5" xfId="7645"/>
    <cellStyle name="20% - Accent2 18 7 6 5 2" xfId="7646"/>
    <cellStyle name="20% - Accent2 18 7 6 6" xfId="7647"/>
    <cellStyle name="20% - Accent2 18 7 7" xfId="7648"/>
    <cellStyle name="20% - Accent2 18 7 7 2" xfId="7649"/>
    <cellStyle name="20% - Accent2 18 7 7 2 2" xfId="7650"/>
    <cellStyle name="20% - Accent2 18 7 7 3" xfId="7651"/>
    <cellStyle name="20% - Accent2 18 7 7 3 2" xfId="7652"/>
    <cellStyle name="20% - Accent2 18 7 7 4" xfId="7653"/>
    <cellStyle name="20% - Accent2 18 7 7 4 2" xfId="7654"/>
    <cellStyle name="20% - Accent2 18 7 7 5" xfId="7655"/>
    <cellStyle name="20% - Accent2 18 7 7 5 2" xfId="7656"/>
    <cellStyle name="20% - Accent2 18 7 7 6" xfId="7657"/>
    <cellStyle name="20% - Accent2 18 7 8" xfId="7658"/>
    <cellStyle name="20% - Accent2 18 7 8 2" xfId="7659"/>
    <cellStyle name="20% - Accent2 18 7 8 2 2" xfId="7660"/>
    <cellStyle name="20% - Accent2 18 7 8 3" xfId="7661"/>
    <cellStyle name="20% - Accent2 18 7 8 3 2" xfId="7662"/>
    <cellStyle name="20% - Accent2 18 7 8 4" xfId="7663"/>
    <cellStyle name="20% - Accent2 18 7 8 4 2" xfId="7664"/>
    <cellStyle name="20% - Accent2 18 7 8 5" xfId="7665"/>
    <cellStyle name="20% - Accent2 18 7 8 5 2" xfId="7666"/>
    <cellStyle name="20% - Accent2 18 7 8 6" xfId="7667"/>
    <cellStyle name="20% - Accent2 18 7 9" xfId="7668"/>
    <cellStyle name="20% - Accent2 18 7 9 2" xfId="7669"/>
    <cellStyle name="20% - Accent2 18 7 9 2 2" xfId="7670"/>
    <cellStyle name="20% - Accent2 18 7 9 3" xfId="7671"/>
    <cellStyle name="20% - Accent2 18 7 9 3 2" xfId="7672"/>
    <cellStyle name="20% - Accent2 18 7 9 4" xfId="7673"/>
    <cellStyle name="20% - Accent2 18 7 9 4 2" xfId="7674"/>
    <cellStyle name="20% - Accent2 18 7 9 5" xfId="7675"/>
    <cellStyle name="20% - Accent2 18 7 9 5 2" xfId="7676"/>
    <cellStyle name="20% - Accent2 18 7 9 6" xfId="7677"/>
    <cellStyle name="20% - Accent2 18 8" xfId="7678"/>
    <cellStyle name="20% - Accent2 18 8 10" xfId="7679"/>
    <cellStyle name="20% - Accent2 18 8 10 2" xfId="7680"/>
    <cellStyle name="20% - Accent2 18 8 10 2 2" xfId="7681"/>
    <cellStyle name="20% - Accent2 18 8 10 3" xfId="7682"/>
    <cellStyle name="20% - Accent2 18 8 10 3 2" xfId="7683"/>
    <cellStyle name="20% - Accent2 18 8 10 4" xfId="7684"/>
    <cellStyle name="20% - Accent2 18 8 10 4 2" xfId="7685"/>
    <cellStyle name="20% - Accent2 18 8 10 5" xfId="7686"/>
    <cellStyle name="20% - Accent2 18 8 10 5 2" xfId="7687"/>
    <cellStyle name="20% - Accent2 18 8 10 6" xfId="7688"/>
    <cellStyle name="20% - Accent2 18 8 11" xfId="7689"/>
    <cellStyle name="20% - Accent2 18 8 11 2" xfId="7690"/>
    <cellStyle name="20% - Accent2 18 8 11 2 2" xfId="7691"/>
    <cellStyle name="20% - Accent2 18 8 11 3" xfId="7692"/>
    <cellStyle name="20% - Accent2 18 8 11 3 2" xfId="7693"/>
    <cellStyle name="20% - Accent2 18 8 11 4" xfId="7694"/>
    <cellStyle name="20% - Accent2 18 8 11 4 2" xfId="7695"/>
    <cellStyle name="20% - Accent2 18 8 11 5" xfId="7696"/>
    <cellStyle name="20% - Accent2 18 8 11 5 2" xfId="7697"/>
    <cellStyle name="20% - Accent2 18 8 11 6" xfId="7698"/>
    <cellStyle name="20% - Accent2 18 8 12" xfId="7699"/>
    <cellStyle name="20% - Accent2 18 8 12 2" xfId="7700"/>
    <cellStyle name="20% - Accent2 18 8 13" xfId="7701"/>
    <cellStyle name="20% - Accent2 18 8 13 2" xfId="7702"/>
    <cellStyle name="20% - Accent2 18 8 14" xfId="7703"/>
    <cellStyle name="20% - Accent2 18 8 14 2" xfId="7704"/>
    <cellStyle name="20% - Accent2 18 8 15" xfId="7705"/>
    <cellStyle name="20% - Accent2 18 8 15 2" xfId="7706"/>
    <cellStyle name="20% - Accent2 18 8 16" xfId="7707"/>
    <cellStyle name="20% - Accent2 18 8 16 2" xfId="7708"/>
    <cellStyle name="20% - Accent2 18 8 17" xfId="7709"/>
    <cellStyle name="20% - Accent2 18 8 17 2" xfId="7710"/>
    <cellStyle name="20% - Accent2 18 8 18" xfId="7711"/>
    <cellStyle name="20% - Accent2 18 8 18 2" xfId="7712"/>
    <cellStyle name="20% - Accent2 18 8 19" xfId="7713"/>
    <cellStyle name="20% - Accent2 18 8 2" xfId="7714"/>
    <cellStyle name="20% - Accent2 18 8 2 2" xfId="7715"/>
    <cellStyle name="20% - Accent2 18 8 2 2 2" xfId="7716"/>
    <cellStyle name="20% - Accent2 18 8 2 3" xfId="7717"/>
    <cellStyle name="20% - Accent2 18 8 2 3 2" xfId="7718"/>
    <cellStyle name="20% - Accent2 18 8 2 4" xfId="7719"/>
    <cellStyle name="20% - Accent2 18 8 2 4 2" xfId="7720"/>
    <cellStyle name="20% - Accent2 18 8 2 5" xfId="7721"/>
    <cellStyle name="20% - Accent2 18 8 2 5 2" xfId="7722"/>
    <cellStyle name="20% - Accent2 18 8 2 6" xfId="7723"/>
    <cellStyle name="20% - Accent2 18 8 20" xfId="7724"/>
    <cellStyle name="20% - Accent2 18 8 21" xfId="7725"/>
    <cellStyle name="20% - Accent2 18 8 22" xfId="7726"/>
    <cellStyle name="20% - Accent2 18 8 23" xfId="7727"/>
    <cellStyle name="20% - Accent2 18 8 3" xfId="7728"/>
    <cellStyle name="20% - Accent2 18 8 3 2" xfId="7729"/>
    <cellStyle name="20% - Accent2 18 8 3 2 2" xfId="7730"/>
    <cellStyle name="20% - Accent2 18 8 3 3" xfId="7731"/>
    <cellStyle name="20% - Accent2 18 8 3 3 2" xfId="7732"/>
    <cellStyle name="20% - Accent2 18 8 3 4" xfId="7733"/>
    <cellStyle name="20% - Accent2 18 8 3 4 2" xfId="7734"/>
    <cellStyle name="20% - Accent2 18 8 3 5" xfId="7735"/>
    <cellStyle name="20% - Accent2 18 8 3 5 2" xfId="7736"/>
    <cellStyle name="20% - Accent2 18 8 3 6" xfId="7737"/>
    <cellStyle name="20% - Accent2 18 8 4" xfId="7738"/>
    <cellStyle name="20% - Accent2 18 8 4 2" xfId="7739"/>
    <cellStyle name="20% - Accent2 18 8 4 2 2" xfId="7740"/>
    <cellStyle name="20% - Accent2 18 8 4 3" xfId="7741"/>
    <cellStyle name="20% - Accent2 18 8 4 3 2" xfId="7742"/>
    <cellStyle name="20% - Accent2 18 8 4 4" xfId="7743"/>
    <cellStyle name="20% - Accent2 18 8 4 4 2" xfId="7744"/>
    <cellStyle name="20% - Accent2 18 8 4 5" xfId="7745"/>
    <cellStyle name="20% - Accent2 18 8 4 5 2" xfId="7746"/>
    <cellStyle name="20% - Accent2 18 8 4 6" xfId="7747"/>
    <cellStyle name="20% - Accent2 18 8 5" xfId="7748"/>
    <cellStyle name="20% - Accent2 18 8 5 2" xfId="7749"/>
    <cellStyle name="20% - Accent2 18 8 5 2 2" xfId="7750"/>
    <cellStyle name="20% - Accent2 18 8 5 3" xfId="7751"/>
    <cellStyle name="20% - Accent2 18 8 5 3 2" xfId="7752"/>
    <cellStyle name="20% - Accent2 18 8 5 4" xfId="7753"/>
    <cellStyle name="20% - Accent2 18 8 5 4 2" xfId="7754"/>
    <cellStyle name="20% - Accent2 18 8 5 5" xfId="7755"/>
    <cellStyle name="20% - Accent2 18 8 5 5 2" xfId="7756"/>
    <cellStyle name="20% - Accent2 18 8 5 6" xfId="7757"/>
    <cellStyle name="20% - Accent2 18 8 6" xfId="7758"/>
    <cellStyle name="20% - Accent2 18 8 6 2" xfId="7759"/>
    <cellStyle name="20% - Accent2 18 8 6 2 2" xfId="7760"/>
    <cellStyle name="20% - Accent2 18 8 6 3" xfId="7761"/>
    <cellStyle name="20% - Accent2 18 8 6 3 2" xfId="7762"/>
    <cellStyle name="20% - Accent2 18 8 6 4" xfId="7763"/>
    <cellStyle name="20% - Accent2 18 8 6 4 2" xfId="7764"/>
    <cellStyle name="20% - Accent2 18 8 6 5" xfId="7765"/>
    <cellStyle name="20% - Accent2 18 8 6 5 2" xfId="7766"/>
    <cellStyle name="20% - Accent2 18 8 6 6" xfId="7767"/>
    <cellStyle name="20% - Accent2 18 8 7" xfId="7768"/>
    <cellStyle name="20% - Accent2 18 8 7 2" xfId="7769"/>
    <cellStyle name="20% - Accent2 18 8 7 2 2" xfId="7770"/>
    <cellStyle name="20% - Accent2 18 8 7 3" xfId="7771"/>
    <cellStyle name="20% - Accent2 18 8 7 3 2" xfId="7772"/>
    <cellStyle name="20% - Accent2 18 8 7 4" xfId="7773"/>
    <cellStyle name="20% - Accent2 18 8 7 4 2" xfId="7774"/>
    <cellStyle name="20% - Accent2 18 8 7 5" xfId="7775"/>
    <cellStyle name="20% - Accent2 18 8 7 5 2" xfId="7776"/>
    <cellStyle name="20% - Accent2 18 8 7 6" xfId="7777"/>
    <cellStyle name="20% - Accent2 18 8 8" xfId="7778"/>
    <cellStyle name="20% - Accent2 18 8 8 2" xfId="7779"/>
    <cellStyle name="20% - Accent2 18 8 8 2 2" xfId="7780"/>
    <cellStyle name="20% - Accent2 18 8 8 3" xfId="7781"/>
    <cellStyle name="20% - Accent2 18 8 8 3 2" xfId="7782"/>
    <cellStyle name="20% - Accent2 18 8 8 4" xfId="7783"/>
    <cellStyle name="20% - Accent2 18 8 8 4 2" xfId="7784"/>
    <cellStyle name="20% - Accent2 18 8 8 5" xfId="7785"/>
    <cellStyle name="20% - Accent2 18 8 8 5 2" xfId="7786"/>
    <cellStyle name="20% - Accent2 18 8 8 6" xfId="7787"/>
    <cellStyle name="20% - Accent2 18 8 9" xfId="7788"/>
    <cellStyle name="20% - Accent2 18 8 9 2" xfId="7789"/>
    <cellStyle name="20% - Accent2 18 8 9 2 2" xfId="7790"/>
    <cellStyle name="20% - Accent2 18 8 9 3" xfId="7791"/>
    <cellStyle name="20% - Accent2 18 8 9 3 2" xfId="7792"/>
    <cellStyle name="20% - Accent2 18 8 9 4" xfId="7793"/>
    <cellStyle name="20% - Accent2 18 8 9 4 2" xfId="7794"/>
    <cellStyle name="20% - Accent2 18 8 9 5" xfId="7795"/>
    <cellStyle name="20% - Accent2 18 8 9 5 2" xfId="7796"/>
    <cellStyle name="20% - Accent2 18 8 9 6" xfId="7797"/>
    <cellStyle name="20% - Accent2 18 9" xfId="7798"/>
    <cellStyle name="20% - Accent2 18 9 10" xfId="7799"/>
    <cellStyle name="20% - Accent2 18 9 10 2" xfId="7800"/>
    <cellStyle name="20% - Accent2 18 9 10 2 2" xfId="7801"/>
    <cellStyle name="20% - Accent2 18 9 10 3" xfId="7802"/>
    <cellStyle name="20% - Accent2 18 9 10 3 2" xfId="7803"/>
    <cellStyle name="20% - Accent2 18 9 10 4" xfId="7804"/>
    <cellStyle name="20% - Accent2 18 9 10 4 2" xfId="7805"/>
    <cellStyle name="20% - Accent2 18 9 10 5" xfId="7806"/>
    <cellStyle name="20% - Accent2 18 9 10 5 2" xfId="7807"/>
    <cellStyle name="20% - Accent2 18 9 10 6" xfId="7808"/>
    <cellStyle name="20% - Accent2 18 9 11" xfId="7809"/>
    <cellStyle name="20% - Accent2 18 9 11 2" xfId="7810"/>
    <cellStyle name="20% - Accent2 18 9 11 2 2" xfId="7811"/>
    <cellStyle name="20% - Accent2 18 9 11 3" xfId="7812"/>
    <cellStyle name="20% - Accent2 18 9 11 3 2" xfId="7813"/>
    <cellStyle name="20% - Accent2 18 9 11 4" xfId="7814"/>
    <cellStyle name="20% - Accent2 18 9 11 4 2" xfId="7815"/>
    <cellStyle name="20% - Accent2 18 9 11 5" xfId="7816"/>
    <cellStyle name="20% - Accent2 18 9 11 5 2" xfId="7817"/>
    <cellStyle name="20% - Accent2 18 9 11 6" xfId="7818"/>
    <cellStyle name="20% - Accent2 18 9 12" xfId="7819"/>
    <cellStyle name="20% - Accent2 18 9 12 2" xfId="7820"/>
    <cellStyle name="20% - Accent2 18 9 13" xfId="7821"/>
    <cellStyle name="20% - Accent2 18 9 13 2" xfId="7822"/>
    <cellStyle name="20% - Accent2 18 9 14" xfId="7823"/>
    <cellStyle name="20% - Accent2 18 9 14 2" xfId="7824"/>
    <cellStyle name="20% - Accent2 18 9 15" xfId="7825"/>
    <cellStyle name="20% - Accent2 18 9 15 2" xfId="7826"/>
    <cellStyle name="20% - Accent2 18 9 16" xfId="7827"/>
    <cellStyle name="20% - Accent2 18 9 16 2" xfId="7828"/>
    <cellStyle name="20% - Accent2 18 9 17" xfId="7829"/>
    <cellStyle name="20% - Accent2 18 9 17 2" xfId="7830"/>
    <cellStyle name="20% - Accent2 18 9 18" xfId="7831"/>
    <cellStyle name="20% - Accent2 18 9 18 2" xfId="7832"/>
    <cellStyle name="20% - Accent2 18 9 19" xfId="7833"/>
    <cellStyle name="20% - Accent2 18 9 2" xfId="7834"/>
    <cellStyle name="20% - Accent2 18 9 2 2" xfId="7835"/>
    <cellStyle name="20% - Accent2 18 9 2 2 2" xfId="7836"/>
    <cellStyle name="20% - Accent2 18 9 2 3" xfId="7837"/>
    <cellStyle name="20% - Accent2 18 9 2 3 2" xfId="7838"/>
    <cellStyle name="20% - Accent2 18 9 2 4" xfId="7839"/>
    <cellStyle name="20% - Accent2 18 9 2 4 2" xfId="7840"/>
    <cellStyle name="20% - Accent2 18 9 2 5" xfId="7841"/>
    <cellStyle name="20% - Accent2 18 9 2 5 2" xfId="7842"/>
    <cellStyle name="20% - Accent2 18 9 2 6" xfId="7843"/>
    <cellStyle name="20% - Accent2 18 9 20" xfId="7844"/>
    <cellStyle name="20% - Accent2 18 9 21" xfId="7845"/>
    <cellStyle name="20% - Accent2 18 9 22" xfId="7846"/>
    <cellStyle name="20% - Accent2 18 9 23" xfId="7847"/>
    <cellStyle name="20% - Accent2 18 9 3" xfId="7848"/>
    <cellStyle name="20% - Accent2 18 9 3 2" xfId="7849"/>
    <cellStyle name="20% - Accent2 18 9 3 2 2" xfId="7850"/>
    <cellStyle name="20% - Accent2 18 9 3 3" xfId="7851"/>
    <cellStyle name="20% - Accent2 18 9 3 3 2" xfId="7852"/>
    <cellStyle name="20% - Accent2 18 9 3 4" xfId="7853"/>
    <cellStyle name="20% - Accent2 18 9 3 4 2" xfId="7854"/>
    <cellStyle name="20% - Accent2 18 9 3 5" xfId="7855"/>
    <cellStyle name="20% - Accent2 18 9 3 5 2" xfId="7856"/>
    <cellStyle name="20% - Accent2 18 9 3 6" xfId="7857"/>
    <cellStyle name="20% - Accent2 18 9 4" xfId="7858"/>
    <cellStyle name="20% - Accent2 18 9 4 2" xfId="7859"/>
    <cellStyle name="20% - Accent2 18 9 4 2 2" xfId="7860"/>
    <cellStyle name="20% - Accent2 18 9 4 3" xfId="7861"/>
    <cellStyle name="20% - Accent2 18 9 4 3 2" xfId="7862"/>
    <cellStyle name="20% - Accent2 18 9 4 4" xfId="7863"/>
    <cellStyle name="20% - Accent2 18 9 4 4 2" xfId="7864"/>
    <cellStyle name="20% - Accent2 18 9 4 5" xfId="7865"/>
    <cellStyle name="20% - Accent2 18 9 4 5 2" xfId="7866"/>
    <cellStyle name="20% - Accent2 18 9 4 6" xfId="7867"/>
    <cellStyle name="20% - Accent2 18 9 5" xfId="7868"/>
    <cellStyle name="20% - Accent2 18 9 5 2" xfId="7869"/>
    <cellStyle name="20% - Accent2 18 9 5 2 2" xfId="7870"/>
    <cellStyle name="20% - Accent2 18 9 5 3" xfId="7871"/>
    <cellStyle name="20% - Accent2 18 9 5 3 2" xfId="7872"/>
    <cellStyle name="20% - Accent2 18 9 5 4" xfId="7873"/>
    <cellStyle name="20% - Accent2 18 9 5 4 2" xfId="7874"/>
    <cellStyle name="20% - Accent2 18 9 5 5" xfId="7875"/>
    <cellStyle name="20% - Accent2 18 9 5 5 2" xfId="7876"/>
    <cellStyle name="20% - Accent2 18 9 5 6" xfId="7877"/>
    <cellStyle name="20% - Accent2 18 9 6" xfId="7878"/>
    <cellStyle name="20% - Accent2 18 9 6 2" xfId="7879"/>
    <cellStyle name="20% - Accent2 18 9 6 2 2" xfId="7880"/>
    <cellStyle name="20% - Accent2 18 9 6 3" xfId="7881"/>
    <cellStyle name="20% - Accent2 18 9 6 3 2" xfId="7882"/>
    <cellStyle name="20% - Accent2 18 9 6 4" xfId="7883"/>
    <cellStyle name="20% - Accent2 18 9 6 4 2" xfId="7884"/>
    <cellStyle name="20% - Accent2 18 9 6 5" xfId="7885"/>
    <cellStyle name="20% - Accent2 18 9 6 5 2" xfId="7886"/>
    <cellStyle name="20% - Accent2 18 9 6 6" xfId="7887"/>
    <cellStyle name="20% - Accent2 18 9 7" xfId="7888"/>
    <cellStyle name="20% - Accent2 18 9 7 2" xfId="7889"/>
    <cellStyle name="20% - Accent2 18 9 7 2 2" xfId="7890"/>
    <cellStyle name="20% - Accent2 18 9 7 3" xfId="7891"/>
    <cellStyle name="20% - Accent2 18 9 7 3 2" xfId="7892"/>
    <cellStyle name="20% - Accent2 18 9 7 4" xfId="7893"/>
    <cellStyle name="20% - Accent2 18 9 7 4 2" xfId="7894"/>
    <cellStyle name="20% - Accent2 18 9 7 5" xfId="7895"/>
    <cellStyle name="20% - Accent2 18 9 7 5 2" xfId="7896"/>
    <cellStyle name="20% - Accent2 18 9 7 6" xfId="7897"/>
    <cellStyle name="20% - Accent2 18 9 8" xfId="7898"/>
    <cellStyle name="20% - Accent2 18 9 8 2" xfId="7899"/>
    <cellStyle name="20% - Accent2 18 9 8 2 2" xfId="7900"/>
    <cellStyle name="20% - Accent2 18 9 8 3" xfId="7901"/>
    <cellStyle name="20% - Accent2 18 9 8 3 2" xfId="7902"/>
    <cellStyle name="20% - Accent2 18 9 8 4" xfId="7903"/>
    <cellStyle name="20% - Accent2 18 9 8 4 2" xfId="7904"/>
    <cellStyle name="20% - Accent2 18 9 8 5" xfId="7905"/>
    <cellStyle name="20% - Accent2 18 9 8 5 2" xfId="7906"/>
    <cellStyle name="20% - Accent2 18 9 8 6" xfId="7907"/>
    <cellStyle name="20% - Accent2 18 9 9" xfId="7908"/>
    <cellStyle name="20% - Accent2 18 9 9 2" xfId="7909"/>
    <cellStyle name="20% - Accent2 18 9 9 2 2" xfId="7910"/>
    <cellStyle name="20% - Accent2 18 9 9 3" xfId="7911"/>
    <cellStyle name="20% - Accent2 18 9 9 3 2" xfId="7912"/>
    <cellStyle name="20% - Accent2 18 9 9 4" xfId="7913"/>
    <cellStyle name="20% - Accent2 18 9 9 4 2" xfId="7914"/>
    <cellStyle name="20% - Accent2 18 9 9 5" xfId="7915"/>
    <cellStyle name="20% - Accent2 18 9 9 5 2" xfId="7916"/>
    <cellStyle name="20% - Accent2 18 9 9 6" xfId="7917"/>
    <cellStyle name="20% - Accent2 19" xfId="7918"/>
    <cellStyle name="20% - Accent2 19 2" xfId="7919"/>
    <cellStyle name="20% - Accent2 19 2 2" xfId="7920"/>
    <cellStyle name="20% - Accent2 19 3" xfId="7921"/>
    <cellStyle name="20% - Accent2 19 3 2" xfId="7922"/>
    <cellStyle name="20% - Accent2 19 4" xfId="7923"/>
    <cellStyle name="20% - Accent2 19 4 2" xfId="7924"/>
    <cellStyle name="20% - Accent2 19 5" xfId="7925"/>
    <cellStyle name="20% - Accent2 19 5 2" xfId="7926"/>
    <cellStyle name="20% - Accent2 19 6" xfId="7927"/>
    <cellStyle name="20% - Accent2 2" xfId="1537"/>
    <cellStyle name="20% - Accent2 2 10" xfId="7928"/>
    <cellStyle name="20% - Accent2 2 2" xfId="1538"/>
    <cellStyle name="20% - Accent2 2 2 10" xfId="7929"/>
    <cellStyle name="20% - Accent2 2 2 2" xfId="7930"/>
    <cellStyle name="20% - Accent2 2 2 3" xfId="7931"/>
    <cellStyle name="20% - Accent2 2 2 4" xfId="7932"/>
    <cellStyle name="20% - Accent2 2 2 5" xfId="7933"/>
    <cellStyle name="20% - Accent2 2 2 6" xfId="7934"/>
    <cellStyle name="20% - Accent2 2 2 7" xfId="7935"/>
    <cellStyle name="20% - Accent2 2 2 8" xfId="7936"/>
    <cellStyle name="20% - Accent2 2 2 9" xfId="7937"/>
    <cellStyle name="20% - Accent2 2 3" xfId="1539"/>
    <cellStyle name="20% - Accent2 2 3 2" xfId="7938"/>
    <cellStyle name="20% - Accent2 2 4" xfId="7939"/>
    <cellStyle name="20% - Accent2 2 5" xfId="7940"/>
    <cellStyle name="20% - Accent2 2 6" xfId="7941"/>
    <cellStyle name="20% - Accent2 2 7" xfId="7942"/>
    <cellStyle name="20% - Accent2 2 8" xfId="7943"/>
    <cellStyle name="20% - Accent2 2 9" xfId="7944"/>
    <cellStyle name="20% - Accent2 20" xfId="7945"/>
    <cellStyle name="20% - Accent2 20 2" xfId="7946"/>
    <cellStyle name="20% - Accent2 21" xfId="7947"/>
    <cellStyle name="20% - Accent2 21 2" xfId="7948"/>
    <cellStyle name="20% - Accent2 22" xfId="7949"/>
    <cellStyle name="20% - Accent2 22 2" xfId="7950"/>
    <cellStyle name="20% - Accent2 23" xfId="7951"/>
    <cellStyle name="20% - Accent2 23 2" xfId="7952"/>
    <cellStyle name="20% - Accent2 3" xfId="1540"/>
    <cellStyle name="20% - Accent2 3 2" xfId="1541"/>
    <cellStyle name="20% - Accent2 3 3" xfId="1542"/>
    <cellStyle name="20% - Accent2 4" xfId="1543"/>
    <cellStyle name="20% - Accent2 5" xfId="1544"/>
    <cellStyle name="20% - Accent2 6" xfId="7953"/>
    <cellStyle name="20% - Accent2 7" xfId="7954"/>
    <cellStyle name="20% - Accent2 8" xfId="7955"/>
    <cellStyle name="20% - Accent2 9" xfId="7956"/>
    <cellStyle name="20% - Accent3" xfId="126"/>
    <cellStyle name="20% - Accent3 10" xfId="7957"/>
    <cellStyle name="20% - Accent3 11" xfId="7958"/>
    <cellStyle name="20% - Accent3 12" xfId="7959"/>
    <cellStyle name="20% - Accent3 13" xfId="7960"/>
    <cellStyle name="20% - Accent3 14" xfId="7961"/>
    <cellStyle name="20% - Accent3 15" xfId="7962"/>
    <cellStyle name="20% - Accent3 16" xfId="7963"/>
    <cellStyle name="20% - Accent3 17" xfId="7964"/>
    <cellStyle name="20% - Accent3 18" xfId="7965"/>
    <cellStyle name="20% - Accent3 18 10" xfId="7966"/>
    <cellStyle name="20% - Accent3 18 10 10" xfId="7967"/>
    <cellStyle name="20% - Accent3 18 10 10 2" xfId="7968"/>
    <cellStyle name="20% - Accent3 18 10 10 2 2" xfId="7969"/>
    <cellStyle name="20% - Accent3 18 10 10 3" xfId="7970"/>
    <cellStyle name="20% - Accent3 18 10 10 3 2" xfId="7971"/>
    <cellStyle name="20% - Accent3 18 10 10 4" xfId="7972"/>
    <cellStyle name="20% - Accent3 18 10 10 4 2" xfId="7973"/>
    <cellStyle name="20% - Accent3 18 10 10 5" xfId="7974"/>
    <cellStyle name="20% - Accent3 18 10 10 5 2" xfId="7975"/>
    <cellStyle name="20% - Accent3 18 10 10 6" xfId="7976"/>
    <cellStyle name="20% - Accent3 18 10 11" xfId="7977"/>
    <cellStyle name="20% - Accent3 18 10 11 2" xfId="7978"/>
    <cellStyle name="20% - Accent3 18 10 11 2 2" xfId="7979"/>
    <cellStyle name="20% - Accent3 18 10 11 3" xfId="7980"/>
    <cellStyle name="20% - Accent3 18 10 11 3 2" xfId="7981"/>
    <cellStyle name="20% - Accent3 18 10 11 4" xfId="7982"/>
    <cellStyle name="20% - Accent3 18 10 11 4 2" xfId="7983"/>
    <cellStyle name="20% - Accent3 18 10 11 5" xfId="7984"/>
    <cellStyle name="20% - Accent3 18 10 11 5 2" xfId="7985"/>
    <cellStyle name="20% - Accent3 18 10 11 6" xfId="7986"/>
    <cellStyle name="20% - Accent3 18 10 12" xfId="7987"/>
    <cellStyle name="20% - Accent3 18 10 12 2" xfId="7988"/>
    <cellStyle name="20% - Accent3 18 10 13" xfId="7989"/>
    <cellStyle name="20% - Accent3 18 10 13 2" xfId="7990"/>
    <cellStyle name="20% - Accent3 18 10 14" xfId="7991"/>
    <cellStyle name="20% - Accent3 18 10 14 2" xfId="7992"/>
    <cellStyle name="20% - Accent3 18 10 15" xfId="7993"/>
    <cellStyle name="20% - Accent3 18 10 15 2" xfId="7994"/>
    <cellStyle name="20% - Accent3 18 10 16" xfId="7995"/>
    <cellStyle name="20% - Accent3 18 10 16 2" xfId="7996"/>
    <cellStyle name="20% - Accent3 18 10 17" xfId="7997"/>
    <cellStyle name="20% - Accent3 18 10 17 2" xfId="7998"/>
    <cellStyle name="20% - Accent3 18 10 18" xfId="7999"/>
    <cellStyle name="20% - Accent3 18 10 18 2" xfId="8000"/>
    <cellStyle name="20% - Accent3 18 10 19" xfId="8001"/>
    <cellStyle name="20% - Accent3 18 10 2" xfId="8002"/>
    <cellStyle name="20% - Accent3 18 10 2 2" xfId="8003"/>
    <cellStyle name="20% - Accent3 18 10 2 2 2" xfId="8004"/>
    <cellStyle name="20% - Accent3 18 10 2 3" xfId="8005"/>
    <cellStyle name="20% - Accent3 18 10 2 3 2" xfId="8006"/>
    <cellStyle name="20% - Accent3 18 10 2 4" xfId="8007"/>
    <cellStyle name="20% - Accent3 18 10 2 4 2" xfId="8008"/>
    <cellStyle name="20% - Accent3 18 10 2 5" xfId="8009"/>
    <cellStyle name="20% - Accent3 18 10 2 5 2" xfId="8010"/>
    <cellStyle name="20% - Accent3 18 10 2 6" xfId="8011"/>
    <cellStyle name="20% - Accent3 18 10 20" xfId="8012"/>
    <cellStyle name="20% - Accent3 18 10 21" xfId="8013"/>
    <cellStyle name="20% - Accent3 18 10 22" xfId="8014"/>
    <cellStyle name="20% - Accent3 18 10 23" xfId="8015"/>
    <cellStyle name="20% - Accent3 18 10 3" xfId="8016"/>
    <cellStyle name="20% - Accent3 18 10 3 2" xfId="8017"/>
    <cellStyle name="20% - Accent3 18 10 3 2 2" xfId="8018"/>
    <cellStyle name="20% - Accent3 18 10 3 3" xfId="8019"/>
    <cellStyle name="20% - Accent3 18 10 3 3 2" xfId="8020"/>
    <cellStyle name="20% - Accent3 18 10 3 4" xfId="8021"/>
    <cellStyle name="20% - Accent3 18 10 3 4 2" xfId="8022"/>
    <cellStyle name="20% - Accent3 18 10 3 5" xfId="8023"/>
    <cellStyle name="20% - Accent3 18 10 3 5 2" xfId="8024"/>
    <cellStyle name="20% - Accent3 18 10 3 6" xfId="8025"/>
    <cellStyle name="20% - Accent3 18 10 4" xfId="8026"/>
    <cellStyle name="20% - Accent3 18 10 4 2" xfId="8027"/>
    <cellStyle name="20% - Accent3 18 10 4 2 2" xfId="8028"/>
    <cellStyle name="20% - Accent3 18 10 4 3" xfId="8029"/>
    <cellStyle name="20% - Accent3 18 10 4 3 2" xfId="8030"/>
    <cellStyle name="20% - Accent3 18 10 4 4" xfId="8031"/>
    <cellStyle name="20% - Accent3 18 10 4 4 2" xfId="8032"/>
    <cellStyle name="20% - Accent3 18 10 4 5" xfId="8033"/>
    <cellStyle name="20% - Accent3 18 10 4 5 2" xfId="8034"/>
    <cellStyle name="20% - Accent3 18 10 4 6" xfId="8035"/>
    <cellStyle name="20% - Accent3 18 10 5" xfId="8036"/>
    <cellStyle name="20% - Accent3 18 10 5 2" xfId="8037"/>
    <cellStyle name="20% - Accent3 18 10 5 2 2" xfId="8038"/>
    <cellStyle name="20% - Accent3 18 10 5 3" xfId="8039"/>
    <cellStyle name="20% - Accent3 18 10 5 3 2" xfId="8040"/>
    <cellStyle name="20% - Accent3 18 10 5 4" xfId="8041"/>
    <cellStyle name="20% - Accent3 18 10 5 4 2" xfId="8042"/>
    <cellStyle name="20% - Accent3 18 10 5 5" xfId="8043"/>
    <cellStyle name="20% - Accent3 18 10 5 5 2" xfId="8044"/>
    <cellStyle name="20% - Accent3 18 10 5 6" xfId="8045"/>
    <cellStyle name="20% - Accent3 18 10 6" xfId="8046"/>
    <cellStyle name="20% - Accent3 18 10 6 2" xfId="8047"/>
    <cellStyle name="20% - Accent3 18 10 6 2 2" xfId="8048"/>
    <cellStyle name="20% - Accent3 18 10 6 3" xfId="8049"/>
    <cellStyle name="20% - Accent3 18 10 6 3 2" xfId="8050"/>
    <cellStyle name="20% - Accent3 18 10 6 4" xfId="8051"/>
    <cellStyle name="20% - Accent3 18 10 6 4 2" xfId="8052"/>
    <cellStyle name="20% - Accent3 18 10 6 5" xfId="8053"/>
    <cellStyle name="20% - Accent3 18 10 6 5 2" xfId="8054"/>
    <cellStyle name="20% - Accent3 18 10 6 6" xfId="8055"/>
    <cellStyle name="20% - Accent3 18 10 7" xfId="8056"/>
    <cellStyle name="20% - Accent3 18 10 7 2" xfId="8057"/>
    <cellStyle name="20% - Accent3 18 10 7 2 2" xfId="8058"/>
    <cellStyle name="20% - Accent3 18 10 7 3" xfId="8059"/>
    <cellStyle name="20% - Accent3 18 10 7 3 2" xfId="8060"/>
    <cellStyle name="20% - Accent3 18 10 7 4" xfId="8061"/>
    <cellStyle name="20% - Accent3 18 10 7 4 2" xfId="8062"/>
    <cellStyle name="20% - Accent3 18 10 7 5" xfId="8063"/>
    <cellStyle name="20% - Accent3 18 10 7 5 2" xfId="8064"/>
    <cellStyle name="20% - Accent3 18 10 7 6" xfId="8065"/>
    <cellStyle name="20% - Accent3 18 10 8" xfId="8066"/>
    <cellStyle name="20% - Accent3 18 10 8 2" xfId="8067"/>
    <cellStyle name="20% - Accent3 18 10 8 2 2" xfId="8068"/>
    <cellStyle name="20% - Accent3 18 10 8 3" xfId="8069"/>
    <cellStyle name="20% - Accent3 18 10 8 3 2" xfId="8070"/>
    <cellStyle name="20% - Accent3 18 10 8 4" xfId="8071"/>
    <cellStyle name="20% - Accent3 18 10 8 4 2" xfId="8072"/>
    <cellStyle name="20% - Accent3 18 10 8 5" xfId="8073"/>
    <cellStyle name="20% - Accent3 18 10 8 5 2" xfId="8074"/>
    <cellStyle name="20% - Accent3 18 10 8 6" xfId="8075"/>
    <cellStyle name="20% - Accent3 18 10 9" xfId="8076"/>
    <cellStyle name="20% - Accent3 18 10 9 2" xfId="8077"/>
    <cellStyle name="20% - Accent3 18 10 9 2 2" xfId="8078"/>
    <cellStyle name="20% - Accent3 18 10 9 3" xfId="8079"/>
    <cellStyle name="20% - Accent3 18 10 9 3 2" xfId="8080"/>
    <cellStyle name="20% - Accent3 18 10 9 4" xfId="8081"/>
    <cellStyle name="20% - Accent3 18 10 9 4 2" xfId="8082"/>
    <cellStyle name="20% - Accent3 18 10 9 5" xfId="8083"/>
    <cellStyle name="20% - Accent3 18 10 9 5 2" xfId="8084"/>
    <cellStyle name="20% - Accent3 18 10 9 6" xfId="8085"/>
    <cellStyle name="20% - Accent3 18 11" xfId="8086"/>
    <cellStyle name="20% - Accent3 18 11 10" xfId="8087"/>
    <cellStyle name="20% - Accent3 18 11 10 2" xfId="8088"/>
    <cellStyle name="20% - Accent3 18 11 10 2 2" xfId="8089"/>
    <cellStyle name="20% - Accent3 18 11 10 3" xfId="8090"/>
    <cellStyle name="20% - Accent3 18 11 10 3 2" xfId="8091"/>
    <cellStyle name="20% - Accent3 18 11 10 4" xfId="8092"/>
    <cellStyle name="20% - Accent3 18 11 10 4 2" xfId="8093"/>
    <cellStyle name="20% - Accent3 18 11 10 5" xfId="8094"/>
    <cellStyle name="20% - Accent3 18 11 10 5 2" xfId="8095"/>
    <cellStyle name="20% - Accent3 18 11 10 6" xfId="8096"/>
    <cellStyle name="20% - Accent3 18 11 11" xfId="8097"/>
    <cellStyle name="20% - Accent3 18 11 11 2" xfId="8098"/>
    <cellStyle name="20% - Accent3 18 11 11 2 2" xfId="8099"/>
    <cellStyle name="20% - Accent3 18 11 11 3" xfId="8100"/>
    <cellStyle name="20% - Accent3 18 11 11 3 2" xfId="8101"/>
    <cellStyle name="20% - Accent3 18 11 11 4" xfId="8102"/>
    <cellStyle name="20% - Accent3 18 11 11 4 2" xfId="8103"/>
    <cellStyle name="20% - Accent3 18 11 11 5" xfId="8104"/>
    <cellStyle name="20% - Accent3 18 11 11 5 2" xfId="8105"/>
    <cellStyle name="20% - Accent3 18 11 11 6" xfId="8106"/>
    <cellStyle name="20% - Accent3 18 11 12" xfId="8107"/>
    <cellStyle name="20% - Accent3 18 11 12 2" xfId="8108"/>
    <cellStyle name="20% - Accent3 18 11 13" xfId="8109"/>
    <cellStyle name="20% - Accent3 18 11 13 2" xfId="8110"/>
    <cellStyle name="20% - Accent3 18 11 14" xfId="8111"/>
    <cellStyle name="20% - Accent3 18 11 14 2" xfId="8112"/>
    <cellStyle name="20% - Accent3 18 11 15" xfId="8113"/>
    <cellStyle name="20% - Accent3 18 11 15 2" xfId="8114"/>
    <cellStyle name="20% - Accent3 18 11 16" xfId="8115"/>
    <cellStyle name="20% - Accent3 18 11 16 2" xfId="8116"/>
    <cellStyle name="20% - Accent3 18 11 17" xfId="8117"/>
    <cellStyle name="20% - Accent3 18 11 17 2" xfId="8118"/>
    <cellStyle name="20% - Accent3 18 11 18" xfId="8119"/>
    <cellStyle name="20% - Accent3 18 11 18 2" xfId="8120"/>
    <cellStyle name="20% - Accent3 18 11 19" xfId="8121"/>
    <cellStyle name="20% - Accent3 18 11 2" xfId="8122"/>
    <cellStyle name="20% - Accent3 18 11 2 2" xfId="8123"/>
    <cellStyle name="20% - Accent3 18 11 2 2 2" xfId="8124"/>
    <cellStyle name="20% - Accent3 18 11 2 3" xfId="8125"/>
    <cellStyle name="20% - Accent3 18 11 2 3 2" xfId="8126"/>
    <cellStyle name="20% - Accent3 18 11 2 4" xfId="8127"/>
    <cellStyle name="20% - Accent3 18 11 2 4 2" xfId="8128"/>
    <cellStyle name="20% - Accent3 18 11 2 5" xfId="8129"/>
    <cellStyle name="20% - Accent3 18 11 2 5 2" xfId="8130"/>
    <cellStyle name="20% - Accent3 18 11 2 6" xfId="8131"/>
    <cellStyle name="20% - Accent3 18 11 20" xfId="8132"/>
    <cellStyle name="20% - Accent3 18 11 21" xfId="8133"/>
    <cellStyle name="20% - Accent3 18 11 22" xfId="8134"/>
    <cellStyle name="20% - Accent3 18 11 23" xfId="8135"/>
    <cellStyle name="20% - Accent3 18 11 3" xfId="8136"/>
    <cellStyle name="20% - Accent3 18 11 3 2" xfId="8137"/>
    <cellStyle name="20% - Accent3 18 11 3 2 2" xfId="8138"/>
    <cellStyle name="20% - Accent3 18 11 3 3" xfId="8139"/>
    <cellStyle name="20% - Accent3 18 11 3 3 2" xfId="8140"/>
    <cellStyle name="20% - Accent3 18 11 3 4" xfId="8141"/>
    <cellStyle name="20% - Accent3 18 11 3 4 2" xfId="8142"/>
    <cellStyle name="20% - Accent3 18 11 3 5" xfId="8143"/>
    <cellStyle name="20% - Accent3 18 11 3 5 2" xfId="8144"/>
    <cellStyle name="20% - Accent3 18 11 3 6" xfId="8145"/>
    <cellStyle name="20% - Accent3 18 11 4" xfId="8146"/>
    <cellStyle name="20% - Accent3 18 11 4 2" xfId="8147"/>
    <cellStyle name="20% - Accent3 18 11 4 2 2" xfId="8148"/>
    <cellStyle name="20% - Accent3 18 11 4 3" xfId="8149"/>
    <cellStyle name="20% - Accent3 18 11 4 3 2" xfId="8150"/>
    <cellStyle name="20% - Accent3 18 11 4 4" xfId="8151"/>
    <cellStyle name="20% - Accent3 18 11 4 4 2" xfId="8152"/>
    <cellStyle name="20% - Accent3 18 11 4 5" xfId="8153"/>
    <cellStyle name="20% - Accent3 18 11 4 5 2" xfId="8154"/>
    <cellStyle name="20% - Accent3 18 11 4 6" xfId="8155"/>
    <cellStyle name="20% - Accent3 18 11 5" xfId="8156"/>
    <cellStyle name="20% - Accent3 18 11 5 2" xfId="8157"/>
    <cellStyle name="20% - Accent3 18 11 5 2 2" xfId="8158"/>
    <cellStyle name="20% - Accent3 18 11 5 3" xfId="8159"/>
    <cellStyle name="20% - Accent3 18 11 5 3 2" xfId="8160"/>
    <cellStyle name="20% - Accent3 18 11 5 4" xfId="8161"/>
    <cellStyle name="20% - Accent3 18 11 5 4 2" xfId="8162"/>
    <cellStyle name="20% - Accent3 18 11 5 5" xfId="8163"/>
    <cellStyle name="20% - Accent3 18 11 5 5 2" xfId="8164"/>
    <cellStyle name="20% - Accent3 18 11 5 6" xfId="8165"/>
    <cellStyle name="20% - Accent3 18 11 6" xfId="8166"/>
    <cellStyle name="20% - Accent3 18 11 6 2" xfId="8167"/>
    <cellStyle name="20% - Accent3 18 11 6 2 2" xfId="8168"/>
    <cellStyle name="20% - Accent3 18 11 6 3" xfId="8169"/>
    <cellStyle name="20% - Accent3 18 11 6 3 2" xfId="8170"/>
    <cellStyle name="20% - Accent3 18 11 6 4" xfId="8171"/>
    <cellStyle name="20% - Accent3 18 11 6 4 2" xfId="8172"/>
    <cellStyle name="20% - Accent3 18 11 6 5" xfId="8173"/>
    <cellStyle name="20% - Accent3 18 11 6 5 2" xfId="8174"/>
    <cellStyle name="20% - Accent3 18 11 6 6" xfId="8175"/>
    <cellStyle name="20% - Accent3 18 11 7" xfId="8176"/>
    <cellStyle name="20% - Accent3 18 11 7 2" xfId="8177"/>
    <cellStyle name="20% - Accent3 18 11 7 2 2" xfId="8178"/>
    <cellStyle name="20% - Accent3 18 11 7 3" xfId="8179"/>
    <cellStyle name="20% - Accent3 18 11 7 3 2" xfId="8180"/>
    <cellStyle name="20% - Accent3 18 11 7 4" xfId="8181"/>
    <cellStyle name="20% - Accent3 18 11 7 4 2" xfId="8182"/>
    <cellStyle name="20% - Accent3 18 11 7 5" xfId="8183"/>
    <cellStyle name="20% - Accent3 18 11 7 5 2" xfId="8184"/>
    <cellStyle name="20% - Accent3 18 11 7 6" xfId="8185"/>
    <cellStyle name="20% - Accent3 18 11 8" xfId="8186"/>
    <cellStyle name="20% - Accent3 18 11 8 2" xfId="8187"/>
    <cellStyle name="20% - Accent3 18 11 8 2 2" xfId="8188"/>
    <cellStyle name="20% - Accent3 18 11 8 3" xfId="8189"/>
    <cellStyle name="20% - Accent3 18 11 8 3 2" xfId="8190"/>
    <cellStyle name="20% - Accent3 18 11 8 4" xfId="8191"/>
    <cellStyle name="20% - Accent3 18 11 8 4 2" xfId="8192"/>
    <cellStyle name="20% - Accent3 18 11 8 5" xfId="8193"/>
    <cellStyle name="20% - Accent3 18 11 8 5 2" xfId="8194"/>
    <cellStyle name="20% - Accent3 18 11 8 6" xfId="8195"/>
    <cellStyle name="20% - Accent3 18 11 9" xfId="8196"/>
    <cellStyle name="20% - Accent3 18 11 9 2" xfId="8197"/>
    <cellStyle name="20% - Accent3 18 11 9 2 2" xfId="8198"/>
    <cellStyle name="20% - Accent3 18 11 9 3" xfId="8199"/>
    <cellStyle name="20% - Accent3 18 11 9 3 2" xfId="8200"/>
    <cellStyle name="20% - Accent3 18 11 9 4" xfId="8201"/>
    <cellStyle name="20% - Accent3 18 11 9 4 2" xfId="8202"/>
    <cellStyle name="20% - Accent3 18 11 9 5" xfId="8203"/>
    <cellStyle name="20% - Accent3 18 11 9 5 2" xfId="8204"/>
    <cellStyle name="20% - Accent3 18 11 9 6" xfId="8205"/>
    <cellStyle name="20% - Accent3 18 12" xfId="8206"/>
    <cellStyle name="20% - Accent3 18 12 10" xfId="8207"/>
    <cellStyle name="20% - Accent3 18 12 10 2" xfId="8208"/>
    <cellStyle name="20% - Accent3 18 12 10 2 2" xfId="8209"/>
    <cellStyle name="20% - Accent3 18 12 10 3" xfId="8210"/>
    <cellStyle name="20% - Accent3 18 12 10 3 2" xfId="8211"/>
    <cellStyle name="20% - Accent3 18 12 10 4" xfId="8212"/>
    <cellStyle name="20% - Accent3 18 12 10 4 2" xfId="8213"/>
    <cellStyle name="20% - Accent3 18 12 10 5" xfId="8214"/>
    <cellStyle name="20% - Accent3 18 12 10 5 2" xfId="8215"/>
    <cellStyle name="20% - Accent3 18 12 10 6" xfId="8216"/>
    <cellStyle name="20% - Accent3 18 12 11" xfId="8217"/>
    <cellStyle name="20% - Accent3 18 12 11 2" xfId="8218"/>
    <cellStyle name="20% - Accent3 18 12 11 2 2" xfId="8219"/>
    <cellStyle name="20% - Accent3 18 12 11 3" xfId="8220"/>
    <cellStyle name="20% - Accent3 18 12 11 3 2" xfId="8221"/>
    <cellStyle name="20% - Accent3 18 12 11 4" xfId="8222"/>
    <cellStyle name="20% - Accent3 18 12 11 4 2" xfId="8223"/>
    <cellStyle name="20% - Accent3 18 12 11 5" xfId="8224"/>
    <cellStyle name="20% - Accent3 18 12 11 5 2" xfId="8225"/>
    <cellStyle name="20% - Accent3 18 12 11 6" xfId="8226"/>
    <cellStyle name="20% - Accent3 18 12 12" xfId="8227"/>
    <cellStyle name="20% - Accent3 18 12 12 2" xfId="8228"/>
    <cellStyle name="20% - Accent3 18 12 13" xfId="8229"/>
    <cellStyle name="20% - Accent3 18 12 13 2" xfId="8230"/>
    <cellStyle name="20% - Accent3 18 12 14" xfId="8231"/>
    <cellStyle name="20% - Accent3 18 12 14 2" xfId="8232"/>
    <cellStyle name="20% - Accent3 18 12 15" xfId="8233"/>
    <cellStyle name="20% - Accent3 18 12 15 2" xfId="8234"/>
    <cellStyle name="20% - Accent3 18 12 16" xfId="8235"/>
    <cellStyle name="20% - Accent3 18 12 16 2" xfId="8236"/>
    <cellStyle name="20% - Accent3 18 12 17" xfId="8237"/>
    <cellStyle name="20% - Accent3 18 12 17 2" xfId="8238"/>
    <cellStyle name="20% - Accent3 18 12 18" xfId="8239"/>
    <cellStyle name="20% - Accent3 18 12 18 2" xfId="8240"/>
    <cellStyle name="20% - Accent3 18 12 19" xfId="8241"/>
    <cellStyle name="20% - Accent3 18 12 2" xfId="8242"/>
    <cellStyle name="20% - Accent3 18 12 2 2" xfId="8243"/>
    <cellStyle name="20% - Accent3 18 12 2 2 2" xfId="8244"/>
    <cellStyle name="20% - Accent3 18 12 2 3" xfId="8245"/>
    <cellStyle name="20% - Accent3 18 12 2 3 2" xfId="8246"/>
    <cellStyle name="20% - Accent3 18 12 2 4" xfId="8247"/>
    <cellStyle name="20% - Accent3 18 12 2 4 2" xfId="8248"/>
    <cellStyle name="20% - Accent3 18 12 2 5" xfId="8249"/>
    <cellStyle name="20% - Accent3 18 12 2 5 2" xfId="8250"/>
    <cellStyle name="20% - Accent3 18 12 2 6" xfId="8251"/>
    <cellStyle name="20% - Accent3 18 12 20" xfId="8252"/>
    <cellStyle name="20% - Accent3 18 12 21" xfId="8253"/>
    <cellStyle name="20% - Accent3 18 12 22" xfId="8254"/>
    <cellStyle name="20% - Accent3 18 12 23" xfId="8255"/>
    <cellStyle name="20% - Accent3 18 12 3" xfId="8256"/>
    <cellStyle name="20% - Accent3 18 12 3 2" xfId="8257"/>
    <cellStyle name="20% - Accent3 18 12 3 2 2" xfId="8258"/>
    <cellStyle name="20% - Accent3 18 12 3 3" xfId="8259"/>
    <cellStyle name="20% - Accent3 18 12 3 3 2" xfId="8260"/>
    <cellStyle name="20% - Accent3 18 12 3 4" xfId="8261"/>
    <cellStyle name="20% - Accent3 18 12 3 4 2" xfId="8262"/>
    <cellStyle name="20% - Accent3 18 12 3 5" xfId="8263"/>
    <cellStyle name="20% - Accent3 18 12 3 5 2" xfId="8264"/>
    <cellStyle name="20% - Accent3 18 12 3 6" xfId="8265"/>
    <cellStyle name="20% - Accent3 18 12 4" xfId="8266"/>
    <cellStyle name="20% - Accent3 18 12 4 2" xfId="8267"/>
    <cellStyle name="20% - Accent3 18 12 4 2 2" xfId="8268"/>
    <cellStyle name="20% - Accent3 18 12 4 3" xfId="8269"/>
    <cellStyle name="20% - Accent3 18 12 4 3 2" xfId="8270"/>
    <cellStyle name="20% - Accent3 18 12 4 4" xfId="8271"/>
    <cellStyle name="20% - Accent3 18 12 4 4 2" xfId="8272"/>
    <cellStyle name="20% - Accent3 18 12 4 5" xfId="8273"/>
    <cellStyle name="20% - Accent3 18 12 4 5 2" xfId="8274"/>
    <cellStyle name="20% - Accent3 18 12 4 6" xfId="8275"/>
    <cellStyle name="20% - Accent3 18 12 5" xfId="8276"/>
    <cellStyle name="20% - Accent3 18 12 5 2" xfId="8277"/>
    <cellStyle name="20% - Accent3 18 12 5 2 2" xfId="8278"/>
    <cellStyle name="20% - Accent3 18 12 5 3" xfId="8279"/>
    <cellStyle name="20% - Accent3 18 12 5 3 2" xfId="8280"/>
    <cellStyle name="20% - Accent3 18 12 5 4" xfId="8281"/>
    <cellStyle name="20% - Accent3 18 12 5 4 2" xfId="8282"/>
    <cellStyle name="20% - Accent3 18 12 5 5" xfId="8283"/>
    <cellStyle name="20% - Accent3 18 12 5 5 2" xfId="8284"/>
    <cellStyle name="20% - Accent3 18 12 5 6" xfId="8285"/>
    <cellStyle name="20% - Accent3 18 12 6" xfId="8286"/>
    <cellStyle name="20% - Accent3 18 12 6 2" xfId="8287"/>
    <cellStyle name="20% - Accent3 18 12 6 2 2" xfId="8288"/>
    <cellStyle name="20% - Accent3 18 12 6 3" xfId="8289"/>
    <cellStyle name="20% - Accent3 18 12 6 3 2" xfId="8290"/>
    <cellStyle name="20% - Accent3 18 12 6 4" xfId="8291"/>
    <cellStyle name="20% - Accent3 18 12 6 4 2" xfId="8292"/>
    <cellStyle name="20% - Accent3 18 12 6 5" xfId="8293"/>
    <cellStyle name="20% - Accent3 18 12 6 5 2" xfId="8294"/>
    <cellStyle name="20% - Accent3 18 12 6 6" xfId="8295"/>
    <cellStyle name="20% - Accent3 18 12 7" xfId="8296"/>
    <cellStyle name="20% - Accent3 18 12 7 2" xfId="8297"/>
    <cellStyle name="20% - Accent3 18 12 7 2 2" xfId="8298"/>
    <cellStyle name="20% - Accent3 18 12 7 3" xfId="8299"/>
    <cellStyle name="20% - Accent3 18 12 7 3 2" xfId="8300"/>
    <cellStyle name="20% - Accent3 18 12 7 4" xfId="8301"/>
    <cellStyle name="20% - Accent3 18 12 7 4 2" xfId="8302"/>
    <cellStyle name="20% - Accent3 18 12 7 5" xfId="8303"/>
    <cellStyle name="20% - Accent3 18 12 7 5 2" xfId="8304"/>
    <cellStyle name="20% - Accent3 18 12 7 6" xfId="8305"/>
    <cellStyle name="20% - Accent3 18 12 8" xfId="8306"/>
    <cellStyle name="20% - Accent3 18 12 8 2" xfId="8307"/>
    <cellStyle name="20% - Accent3 18 12 8 2 2" xfId="8308"/>
    <cellStyle name="20% - Accent3 18 12 8 3" xfId="8309"/>
    <cellStyle name="20% - Accent3 18 12 8 3 2" xfId="8310"/>
    <cellStyle name="20% - Accent3 18 12 8 4" xfId="8311"/>
    <cellStyle name="20% - Accent3 18 12 8 4 2" xfId="8312"/>
    <cellStyle name="20% - Accent3 18 12 8 5" xfId="8313"/>
    <cellStyle name="20% - Accent3 18 12 8 5 2" xfId="8314"/>
    <cellStyle name="20% - Accent3 18 12 8 6" xfId="8315"/>
    <cellStyle name="20% - Accent3 18 12 9" xfId="8316"/>
    <cellStyle name="20% - Accent3 18 12 9 2" xfId="8317"/>
    <cellStyle name="20% - Accent3 18 12 9 2 2" xfId="8318"/>
    <cellStyle name="20% - Accent3 18 12 9 3" xfId="8319"/>
    <cellStyle name="20% - Accent3 18 12 9 3 2" xfId="8320"/>
    <cellStyle name="20% - Accent3 18 12 9 4" xfId="8321"/>
    <cellStyle name="20% - Accent3 18 12 9 4 2" xfId="8322"/>
    <cellStyle name="20% - Accent3 18 12 9 5" xfId="8323"/>
    <cellStyle name="20% - Accent3 18 12 9 5 2" xfId="8324"/>
    <cellStyle name="20% - Accent3 18 12 9 6" xfId="8325"/>
    <cellStyle name="20% - Accent3 18 13" xfId="8326"/>
    <cellStyle name="20% - Accent3 18 13 10" xfId="8327"/>
    <cellStyle name="20% - Accent3 18 13 10 2" xfId="8328"/>
    <cellStyle name="20% - Accent3 18 13 10 2 2" xfId="8329"/>
    <cellStyle name="20% - Accent3 18 13 10 3" xfId="8330"/>
    <cellStyle name="20% - Accent3 18 13 10 3 2" xfId="8331"/>
    <cellStyle name="20% - Accent3 18 13 10 4" xfId="8332"/>
    <cellStyle name="20% - Accent3 18 13 10 4 2" xfId="8333"/>
    <cellStyle name="20% - Accent3 18 13 10 5" xfId="8334"/>
    <cellStyle name="20% - Accent3 18 13 10 5 2" xfId="8335"/>
    <cellStyle name="20% - Accent3 18 13 10 6" xfId="8336"/>
    <cellStyle name="20% - Accent3 18 13 11" xfId="8337"/>
    <cellStyle name="20% - Accent3 18 13 11 2" xfId="8338"/>
    <cellStyle name="20% - Accent3 18 13 11 2 2" xfId="8339"/>
    <cellStyle name="20% - Accent3 18 13 11 3" xfId="8340"/>
    <cellStyle name="20% - Accent3 18 13 11 3 2" xfId="8341"/>
    <cellStyle name="20% - Accent3 18 13 11 4" xfId="8342"/>
    <cellStyle name="20% - Accent3 18 13 11 4 2" xfId="8343"/>
    <cellStyle name="20% - Accent3 18 13 11 5" xfId="8344"/>
    <cellStyle name="20% - Accent3 18 13 11 5 2" xfId="8345"/>
    <cellStyle name="20% - Accent3 18 13 11 6" xfId="8346"/>
    <cellStyle name="20% - Accent3 18 13 12" xfId="8347"/>
    <cellStyle name="20% - Accent3 18 13 12 2" xfId="8348"/>
    <cellStyle name="20% - Accent3 18 13 13" xfId="8349"/>
    <cellStyle name="20% - Accent3 18 13 13 2" xfId="8350"/>
    <cellStyle name="20% - Accent3 18 13 14" xfId="8351"/>
    <cellStyle name="20% - Accent3 18 13 14 2" xfId="8352"/>
    <cellStyle name="20% - Accent3 18 13 15" xfId="8353"/>
    <cellStyle name="20% - Accent3 18 13 15 2" xfId="8354"/>
    <cellStyle name="20% - Accent3 18 13 16" xfId="8355"/>
    <cellStyle name="20% - Accent3 18 13 16 2" xfId="8356"/>
    <cellStyle name="20% - Accent3 18 13 17" xfId="8357"/>
    <cellStyle name="20% - Accent3 18 13 17 2" xfId="8358"/>
    <cellStyle name="20% - Accent3 18 13 18" xfId="8359"/>
    <cellStyle name="20% - Accent3 18 13 18 2" xfId="8360"/>
    <cellStyle name="20% - Accent3 18 13 19" xfId="8361"/>
    <cellStyle name="20% - Accent3 18 13 2" xfId="8362"/>
    <cellStyle name="20% - Accent3 18 13 2 2" xfId="8363"/>
    <cellStyle name="20% - Accent3 18 13 2 2 2" xfId="8364"/>
    <cellStyle name="20% - Accent3 18 13 2 3" xfId="8365"/>
    <cellStyle name="20% - Accent3 18 13 2 3 2" xfId="8366"/>
    <cellStyle name="20% - Accent3 18 13 2 4" xfId="8367"/>
    <cellStyle name="20% - Accent3 18 13 2 4 2" xfId="8368"/>
    <cellStyle name="20% - Accent3 18 13 2 5" xfId="8369"/>
    <cellStyle name="20% - Accent3 18 13 2 5 2" xfId="8370"/>
    <cellStyle name="20% - Accent3 18 13 2 6" xfId="8371"/>
    <cellStyle name="20% - Accent3 18 13 20" xfId="8372"/>
    <cellStyle name="20% - Accent3 18 13 21" xfId="8373"/>
    <cellStyle name="20% - Accent3 18 13 22" xfId="8374"/>
    <cellStyle name="20% - Accent3 18 13 23" xfId="8375"/>
    <cellStyle name="20% - Accent3 18 13 3" xfId="8376"/>
    <cellStyle name="20% - Accent3 18 13 3 2" xfId="8377"/>
    <cellStyle name="20% - Accent3 18 13 3 2 2" xfId="8378"/>
    <cellStyle name="20% - Accent3 18 13 3 3" xfId="8379"/>
    <cellStyle name="20% - Accent3 18 13 3 3 2" xfId="8380"/>
    <cellStyle name="20% - Accent3 18 13 3 4" xfId="8381"/>
    <cellStyle name="20% - Accent3 18 13 3 4 2" xfId="8382"/>
    <cellStyle name="20% - Accent3 18 13 3 5" xfId="8383"/>
    <cellStyle name="20% - Accent3 18 13 3 5 2" xfId="8384"/>
    <cellStyle name="20% - Accent3 18 13 3 6" xfId="8385"/>
    <cellStyle name="20% - Accent3 18 13 4" xfId="8386"/>
    <cellStyle name="20% - Accent3 18 13 4 2" xfId="8387"/>
    <cellStyle name="20% - Accent3 18 13 4 2 2" xfId="8388"/>
    <cellStyle name="20% - Accent3 18 13 4 3" xfId="8389"/>
    <cellStyle name="20% - Accent3 18 13 4 3 2" xfId="8390"/>
    <cellStyle name="20% - Accent3 18 13 4 4" xfId="8391"/>
    <cellStyle name="20% - Accent3 18 13 4 4 2" xfId="8392"/>
    <cellStyle name="20% - Accent3 18 13 4 5" xfId="8393"/>
    <cellStyle name="20% - Accent3 18 13 4 5 2" xfId="8394"/>
    <cellStyle name="20% - Accent3 18 13 4 6" xfId="8395"/>
    <cellStyle name="20% - Accent3 18 13 5" xfId="8396"/>
    <cellStyle name="20% - Accent3 18 13 5 2" xfId="8397"/>
    <cellStyle name="20% - Accent3 18 13 5 2 2" xfId="8398"/>
    <cellStyle name="20% - Accent3 18 13 5 3" xfId="8399"/>
    <cellStyle name="20% - Accent3 18 13 5 3 2" xfId="8400"/>
    <cellStyle name="20% - Accent3 18 13 5 4" xfId="8401"/>
    <cellStyle name="20% - Accent3 18 13 5 4 2" xfId="8402"/>
    <cellStyle name="20% - Accent3 18 13 5 5" xfId="8403"/>
    <cellStyle name="20% - Accent3 18 13 5 5 2" xfId="8404"/>
    <cellStyle name="20% - Accent3 18 13 5 6" xfId="8405"/>
    <cellStyle name="20% - Accent3 18 13 6" xfId="8406"/>
    <cellStyle name="20% - Accent3 18 13 6 2" xfId="8407"/>
    <cellStyle name="20% - Accent3 18 13 6 2 2" xfId="8408"/>
    <cellStyle name="20% - Accent3 18 13 6 3" xfId="8409"/>
    <cellStyle name="20% - Accent3 18 13 6 3 2" xfId="8410"/>
    <cellStyle name="20% - Accent3 18 13 6 4" xfId="8411"/>
    <cellStyle name="20% - Accent3 18 13 6 4 2" xfId="8412"/>
    <cellStyle name="20% - Accent3 18 13 6 5" xfId="8413"/>
    <cellStyle name="20% - Accent3 18 13 6 5 2" xfId="8414"/>
    <cellStyle name="20% - Accent3 18 13 6 6" xfId="8415"/>
    <cellStyle name="20% - Accent3 18 13 7" xfId="8416"/>
    <cellStyle name="20% - Accent3 18 13 7 2" xfId="8417"/>
    <cellStyle name="20% - Accent3 18 13 7 2 2" xfId="8418"/>
    <cellStyle name="20% - Accent3 18 13 7 3" xfId="8419"/>
    <cellStyle name="20% - Accent3 18 13 7 3 2" xfId="8420"/>
    <cellStyle name="20% - Accent3 18 13 7 4" xfId="8421"/>
    <cellStyle name="20% - Accent3 18 13 7 4 2" xfId="8422"/>
    <cellStyle name="20% - Accent3 18 13 7 5" xfId="8423"/>
    <cellStyle name="20% - Accent3 18 13 7 5 2" xfId="8424"/>
    <cellStyle name="20% - Accent3 18 13 7 6" xfId="8425"/>
    <cellStyle name="20% - Accent3 18 13 8" xfId="8426"/>
    <cellStyle name="20% - Accent3 18 13 8 2" xfId="8427"/>
    <cellStyle name="20% - Accent3 18 13 8 2 2" xfId="8428"/>
    <cellStyle name="20% - Accent3 18 13 8 3" xfId="8429"/>
    <cellStyle name="20% - Accent3 18 13 8 3 2" xfId="8430"/>
    <cellStyle name="20% - Accent3 18 13 8 4" xfId="8431"/>
    <cellStyle name="20% - Accent3 18 13 8 4 2" xfId="8432"/>
    <cellStyle name="20% - Accent3 18 13 8 5" xfId="8433"/>
    <cellStyle name="20% - Accent3 18 13 8 5 2" xfId="8434"/>
    <cellStyle name="20% - Accent3 18 13 8 6" xfId="8435"/>
    <cellStyle name="20% - Accent3 18 13 9" xfId="8436"/>
    <cellStyle name="20% - Accent3 18 13 9 2" xfId="8437"/>
    <cellStyle name="20% - Accent3 18 13 9 2 2" xfId="8438"/>
    <cellStyle name="20% - Accent3 18 13 9 3" xfId="8439"/>
    <cellStyle name="20% - Accent3 18 13 9 3 2" xfId="8440"/>
    <cellStyle name="20% - Accent3 18 13 9 4" xfId="8441"/>
    <cellStyle name="20% - Accent3 18 13 9 4 2" xfId="8442"/>
    <cellStyle name="20% - Accent3 18 13 9 5" xfId="8443"/>
    <cellStyle name="20% - Accent3 18 13 9 5 2" xfId="8444"/>
    <cellStyle name="20% - Accent3 18 13 9 6" xfId="8445"/>
    <cellStyle name="20% - Accent3 18 14" xfId="8446"/>
    <cellStyle name="20% - Accent3 18 14 10" xfId="8447"/>
    <cellStyle name="20% - Accent3 18 14 10 2" xfId="8448"/>
    <cellStyle name="20% - Accent3 18 14 10 2 2" xfId="8449"/>
    <cellStyle name="20% - Accent3 18 14 10 3" xfId="8450"/>
    <cellStyle name="20% - Accent3 18 14 10 3 2" xfId="8451"/>
    <cellStyle name="20% - Accent3 18 14 10 4" xfId="8452"/>
    <cellStyle name="20% - Accent3 18 14 10 4 2" xfId="8453"/>
    <cellStyle name="20% - Accent3 18 14 10 5" xfId="8454"/>
    <cellStyle name="20% - Accent3 18 14 10 5 2" xfId="8455"/>
    <cellStyle name="20% - Accent3 18 14 10 6" xfId="8456"/>
    <cellStyle name="20% - Accent3 18 14 11" xfId="8457"/>
    <cellStyle name="20% - Accent3 18 14 11 2" xfId="8458"/>
    <cellStyle name="20% - Accent3 18 14 11 2 2" xfId="8459"/>
    <cellStyle name="20% - Accent3 18 14 11 3" xfId="8460"/>
    <cellStyle name="20% - Accent3 18 14 11 3 2" xfId="8461"/>
    <cellStyle name="20% - Accent3 18 14 11 4" xfId="8462"/>
    <cellStyle name="20% - Accent3 18 14 11 4 2" xfId="8463"/>
    <cellStyle name="20% - Accent3 18 14 11 5" xfId="8464"/>
    <cellStyle name="20% - Accent3 18 14 11 5 2" xfId="8465"/>
    <cellStyle name="20% - Accent3 18 14 11 6" xfId="8466"/>
    <cellStyle name="20% - Accent3 18 14 12" xfId="8467"/>
    <cellStyle name="20% - Accent3 18 14 12 2" xfId="8468"/>
    <cellStyle name="20% - Accent3 18 14 13" xfId="8469"/>
    <cellStyle name="20% - Accent3 18 14 13 2" xfId="8470"/>
    <cellStyle name="20% - Accent3 18 14 14" xfId="8471"/>
    <cellStyle name="20% - Accent3 18 14 14 2" xfId="8472"/>
    <cellStyle name="20% - Accent3 18 14 15" xfId="8473"/>
    <cellStyle name="20% - Accent3 18 14 15 2" xfId="8474"/>
    <cellStyle name="20% - Accent3 18 14 16" xfId="8475"/>
    <cellStyle name="20% - Accent3 18 14 16 2" xfId="8476"/>
    <cellStyle name="20% - Accent3 18 14 17" xfId="8477"/>
    <cellStyle name="20% - Accent3 18 14 17 2" xfId="8478"/>
    <cellStyle name="20% - Accent3 18 14 18" xfId="8479"/>
    <cellStyle name="20% - Accent3 18 14 18 2" xfId="8480"/>
    <cellStyle name="20% - Accent3 18 14 19" xfId="8481"/>
    <cellStyle name="20% - Accent3 18 14 2" xfId="8482"/>
    <cellStyle name="20% - Accent3 18 14 2 2" xfId="8483"/>
    <cellStyle name="20% - Accent3 18 14 2 2 2" xfId="8484"/>
    <cellStyle name="20% - Accent3 18 14 2 3" xfId="8485"/>
    <cellStyle name="20% - Accent3 18 14 2 3 2" xfId="8486"/>
    <cellStyle name="20% - Accent3 18 14 2 4" xfId="8487"/>
    <cellStyle name="20% - Accent3 18 14 2 4 2" xfId="8488"/>
    <cellStyle name="20% - Accent3 18 14 2 5" xfId="8489"/>
    <cellStyle name="20% - Accent3 18 14 2 5 2" xfId="8490"/>
    <cellStyle name="20% - Accent3 18 14 2 6" xfId="8491"/>
    <cellStyle name="20% - Accent3 18 14 20" xfId="8492"/>
    <cellStyle name="20% - Accent3 18 14 21" xfId="8493"/>
    <cellStyle name="20% - Accent3 18 14 22" xfId="8494"/>
    <cellStyle name="20% - Accent3 18 14 23" xfId="8495"/>
    <cellStyle name="20% - Accent3 18 14 3" xfId="8496"/>
    <cellStyle name="20% - Accent3 18 14 3 2" xfId="8497"/>
    <cellStyle name="20% - Accent3 18 14 3 2 2" xfId="8498"/>
    <cellStyle name="20% - Accent3 18 14 3 3" xfId="8499"/>
    <cellStyle name="20% - Accent3 18 14 3 3 2" xfId="8500"/>
    <cellStyle name="20% - Accent3 18 14 3 4" xfId="8501"/>
    <cellStyle name="20% - Accent3 18 14 3 4 2" xfId="8502"/>
    <cellStyle name="20% - Accent3 18 14 3 5" xfId="8503"/>
    <cellStyle name="20% - Accent3 18 14 3 5 2" xfId="8504"/>
    <cellStyle name="20% - Accent3 18 14 3 6" xfId="8505"/>
    <cellStyle name="20% - Accent3 18 14 4" xfId="8506"/>
    <cellStyle name="20% - Accent3 18 14 4 2" xfId="8507"/>
    <cellStyle name="20% - Accent3 18 14 4 2 2" xfId="8508"/>
    <cellStyle name="20% - Accent3 18 14 4 3" xfId="8509"/>
    <cellStyle name="20% - Accent3 18 14 4 3 2" xfId="8510"/>
    <cellStyle name="20% - Accent3 18 14 4 4" xfId="8511"/>
    <cellStyle name="20% - Accent3 18 14 4 4 2" xfId="8512"/>
    <cellStyle name="20% - Accent3 18 14 4 5" xfId="8513"/>
    <cellStyle name="20% - Accent3 18 14 4 5 2" xfId="8514"/>
    <cellStyle name="20% - Accent3 18 14 4 6" xfId="8515"/>
    <cellStyle name="20% - Accent3 18 14 5" xfId="8516"/>
    <cellStyle name="20% - Accent3 18 14 5 2" xfId="8517"/>
    <cellStyle name="20% - Accent3 18 14 5 2 2" xfId="8518"/>
    <cellStyle name="20% - Accent3 18 14 5 3" xfId="8519"/>
    <cellStyle name="20% - Accent3 18 14 5 3 2" xfId="8520"/>
    <cellStyle name="20% - Accent3 18 14 5 4" xfId="8521"/>
    <cellStyle name="20% - Accent3 18 14 5 4 2" xfId="8522"/>
    <cellStyle name="20% - Accent3 18 14 5 5" xfId="8523"/>
    <cellStyle name="20% - Accent3 18 14 5 5 2" xfId="8524"/>
    <cellStyle name="20% - Accent3 18 14 5 6" xfId="8525"/>
    <cellStyle name="20% - Accent3 18 14 6" xfId="8526"/>
    <cellStyle name="20% - Accent3 18 14 6 2" xfId="8527"/>
    <cellStyle name="20% - Accent3 18 14 6 2 2" xfId="8528"/>
    <cellStyle name="20% - Accent3 18 14 6 3" xfId="8529"/>
    <cellStyle name="20% - Accent3 18 14 6 3 2" xfId="8530"/>
    <cellStyle name="20% - Accent3 18 14 6 4" xfId="8531"/>
    <cellStyle name="20% - Accent3 18 14 6 4 2" xfId="8532"/>
    <cellStyle name="20% - Accent3 18 14 6 5" xfId="8533"/>
    <cellStyle name="20% - Accent3 18 14 6 5 2" xfId="8534"/>
    <cellStyle name="20% - Accent3 18 14 6 6" xfId="8535"/>
    <cellStyle name="20% - Accent3 18 14 7" xfId="8536"/>
    <cellStyle name="20% - Accent3 18 14 7 2" xfId="8537"/>
    <cellStyle name="20% - Accent3 18 14 7 2 2" xfId="8538"/>
    <cellStyle name="20% - Accent3 18 14 7 3" xfId="8539"/>
    <cellStyle name="20% - Accent3 18 14 7 3 2" xfId="8540"/>
    <cellStyle name="20% - Accent3 18 14 7 4" xfId="8541"/>
    <cellStyle name="20% - Accent3 18 14 7 4 2" xfId="8542"/>
    <cellStyle name="20% - Accent3 18 14 7 5" xfId="8543"/>
    <cellStyle name="20% - Accent3 18 14 7 5 2" xfId="8544"/>
    <cellStyle name="20% - Accent3 18 14 7 6" xfId="8545"/>
    <cellStyle name="20% - Accent3 18 14 8" xfId="8546"/>
    <cellStyle name="20% - Accent3 18 14 8 2" xfId="8547"/>
    <cellStyle name="20% - Accent3 18 14 8 2 2" xfId="8548"/>
    <cellStyle name="20% - Accent3 18 14 8 3" xfId="8549"/>
    <cellStyle name="20% - Accent3 18 14 8 3 2" xfId="8550"/>
    <cellStyle name="20% - Accent3 18 14 8 4" xfId="8551"/>
    <cellStyle name="20% - Accent3 18 14 8 4 2" xfId="8552"/>
    <cellStyle name="20% - Accent3 18 14 8 5" xfId="8553"/>
    <cellStyle name="20% - Accent3 18 14 8 5 2" xfId="8554"/>
    <cellStyle name="20% - Accent3 18 14 8 6" xfId="8555"/>
    <cellStyle name="20% - Accent3 18 14 9" xfId="8556"/>
    <cellStyle name="20% - Accent3 18 14 9 2" xfId="8557"/>
    <cellStyle name="20% - Accent3 18 14 9 2 2" xfId="8558"/>
    <cellStyle name="20% - Accent3 18 14 9 3" xfId="8559"/>
    <cellStyle name="20% - Accent3 18 14 9 3 2" xfId="8560"/>
    <cellStyle name="20% - Accent3 18 14 9 4" xfId="8561"/>
    <cellStyle name="20% - Accent3 18 14 9 4 2" xfId="8562"/>
    <cellStyle name="20% - Accent3 18 14 9 5" xfId="8563"/>
    <cellStyle name="20% - Accent3 18 14 9 5 2" xfId="8564"/>
    <cellStyle name="20% - Accent3 18 14 9 6" xfId="8565"/>
    <cellStyle name="20% - Accent3 18 15" xfId="8566"/>
    <cellStyle name="20% - Accent3 18 15 10" xfId="8567"/>
    <cellStyle name="20% - Accent3 18 15 10 2" xfId="8568"/>
    <cellStyle name="20% - Accent3 18 15 10 2 2" xfId="8569"/>
    <cellStyle name="20% - Accent3 18 15 10 3" xfId="8570"/>
    <cellStyle name="20% - Accent3 18 15 10 3 2" xfId="8571"/>
    <cellStyle name="20% - Accent3 18 15 10 4" xfId="8572"/>
    <cellStyle name="20% - Accent3 18 15 10 4 2" xfId="8573"/>
    <cellStyle name="20% - Accent3 18 15 10 5" xfId="8574"/>
    <cellStyle name="20% - Accent3 18 15 10 5 2" xfId="8575"/>
    <cellStyle name="20% - Accent3 18 15 10 6" xfId="8576"/>
    <cellStyle name="20% - Accent3 18 15 11" xfId="8577"/>
    <cellStyle name="20% - Accent3 18 15 11 2" xfId="8578"/>
    <cellStyle name="20% - Accent3 18 15 11 2 2" xfId="8579"/>
    <cellStyle name="20% - Accent3 18 15 11 3" xfId="8580"/>
    <cellStyle name="20% - Accent3 18 15 11 3 2" xfId="8581"/>
    <cellStyle name="20% - Accent3 18 15 11 4" xfId="8582"/>
    <cellStyle name="20% - Accent3 18 15 11 4 2" xfId="8583"/>
    <cellStyle name="20% - Accent3 18 15 11 5" xfId="8584"/>
    <cellStyle name="20% - Accent3 18 15 11 5 2" xfId="8585"/>
    <cellStyle name="20% - Accent3 18 15 11 6" xfId="8586"/>
    <cellStyle name="20% - Accent3 18 15 12" xfId="8587"/>
    <cellStyle name="20% - Accent3 18 15 12 2" xfId="8588"/>
    <cellStyle name="20% - Accent3 18 15 13" xfId="8589"/>
    <cellStyle name="20% - Accent3 18 15 13 2" xfId="8590"/>
    <cellStyle name="20% - Accent3 18 15 14" xfId="8591"/>
    <cellStyle name="20% - Accent3 18 15 14 2" xfId="8592"/>
    <cellStyle name="20% - Accent3 18 15 15" xfId="8593"/>
    <cellStyle name="20% - Accent3 18 15 15 2" xfId="8594"/>
    <cellStyle name="20% - Accent3 18 15 16" xfId="8595"/>
    <cellStyle name="20% - Accent3 18 15 16 2" xfId="8596"/>
    <cellStyle name="20% - Accent3 18 15 17" xfId="8597"/>
    <cellStyle name="20% - Accent3 18 15 17 2" xfId="8598"/>
    <cellStyle name="20% - Accent3 18 15 18" xfId="8599"/>
    <cellStyle name="20% - Accent3 18 15 18 2" xfId="8600"/>
    <cellStyle name="20% - Accent3 18 15 19" xfId="8601"/>
    <cellStyle name="20% - Accent3 18 15 2" xfId="8602"/>
    <cellStyle name="20% - Accent3 18 15 2 2" xfId="8603"/>
    <cellStyle name="20% - Accent3 18 15 2 2 2" xfId="8604"/>
    <cellStyle name="20% - Accent3 18 15 2 3" xfId="8605"/>
    <cellStyle name="20% - Accent3 18 15 2 3 2" xfId="8606"/>
    <cellStyle name="20% - Accent3 18 15 2 4" xfId="8607"/>
    <cellStyle name="20% - Accent3 18 15 2 4 2" xfId="8608"/>
    <cellStyle name="20% - Accent3 18 15 2 5" xfId="8609"/>
    <cellStyle name="20% - Accent3 18 15 2 5 2" xfId="8610"/>
    <cellStyle name="20% - Accent3 18 15 2 6" xfId="8611"/>
    <cellStyle name="20% - Accent3 18 15 20" xfId="8612"/>
    <cellStyle name="20% - Accent3 18 15 21" xfId="8613"/>
    <cellStyle name="20% - Accent3 18 15 22" xfId="8614"/>
    <cellStyle name="20% - Accent3 18 15 23" xfId="8615"/>
    <cellStyle name="20% - Accent3 18 15 3" xfId="8616"/>
    <cellStyle name="20% - Accent3 18 15 3 2" xfId="8617"/>
    <cellStyle name="20% - Accent3 18 15 3 2 2" xfId="8618"/>
    <cellStyle name="20% - Accent3 18 15 3 3" xfId="8619"/>
    <cellStyle name="20% - Accent3 18 15 3 3 2" xfId="8620"/>
    <cellStyle name="20% - Accent3 18 15 3 4" xfId="8621"/>
    <cellStyle name="20% - Accent3 18 15 3 4 2" xfId="8622"/>
    <cellStyle name="20% - Accent3 18 15 3 5" xfId="8623"/>
    <cellStyle name="20% - Accent3 18 15 3 5 2" xfId="8624"/>
    <cellStyle name="20% - Accent3 18 15 3 6" xfId="8625"/>
    <cellStyle name="20% - Accent3 18 15 4" xfId="8626"/>
    <cellStyle name="20% - Accent3 18 15 4 2" xfId="8627"/>
    <cellStyle name="20% - Accent3 18 15 4 2 2" xfId="8628"/>
    <cellStyle name="20% - Accent3 18 15 4 3" xfId="8629"/>
    <cellStyle name="20% - Accent3 18 15 4 3 2" xfId="8630"/>
    <cellStyle name="20% - Accent3 18 15 4 4" xfId="8631"/>
    <cellStyle name="20% - Accent3 18 15 4 4 2" xfId="8632"/>
    <cellStyle name="20% - Accent3 18 15 4 5" xfId="8633"/>
    <cellStyle name="20% - Accent3 18 15 4 5 2" xfId="8634"/>
    <cellStyle name="20% - Accent3 18 15 4 6" xfId="8635"/>
    <cellStyle name="20% - Accent3 18 15 5" xfId="8636"/>
    <cellStyle name="20% - Accent3 18 15 5 2" xfId="8637"/>
    <cellStyle name="20% - Accent3 18 15 5 2 2" xfId="8638"/>
    <cellStyle name="20% - Accent3 18 15 5 3" xfId="8639"/>
    <cellStyle name="20% - Accent3 18 15 5 3 2" xfId="8640"/>
    <cellStyle name="20% - Accent3 18 15 5 4" xfId="8641"/>
    <cellStyle name="20% - Accent3 18 15 5 4 2" xfId="8642"/>
    <cellStyle name="20% - Accent3 18 15 5 5" xfId="8643"/>
    <cellStyle name="20% - Accent3 18 15 5 5 2" xfId="8644"/>
    <cellStyle name="20% - Accent3 18 15 5 6" xfId="8645"/>
    <cellStyle name="20% - Accent3 18 15 6" xfId="8646"/>
    <cellStyle name="20% - Accent3 18 15 6 2" xfId="8647"/>
    <cellStyle name="20% - Accent3 18 15 6 2 2" xfId="8648"/>
    <cellStyle name="20% - Accent3 18 15 6 3" xfId="8649"/>
    <cellStyle name="20% - Accent3 18 15 6 3 2" xfId="8650"/>
    <cellStyle name="20% - Accent3 18 15 6 4" xfId="8651"/>
    <cellStyle name="20% - Accent3 18 15 6 4 2" xfId="8652"/>
    <cellStyle name="20% - Accent3 18 15 6 5" xfId="8653"/>
    <cellStyle name="20% - Accent3 18 15 6 5 2" xfId="8654"/>
    <cellStyle name="20% - Accent3 18 15 6 6" xfId="8655"/>
    <cellStyle name="20% - Accent3 18 15 7" xfId="8656"/>
    <cellStyle name="20% - Accent3 18 15 7 2" xfId="8657"/>
    <cellStyle name="20% - Accent3 18 15 7 2 2" xfId="8658"/>
    <cellStyle name="20% - Accent3 18 15 7 3" xfId="8659"/>
    <cellStyle name="20% - Accent3 18 15 7 3 2" xfId="8660"/>
    <cellStyle name="20% - Accent3 18 15 7 4" xfId="8661"/>
    <cellStyle name="20% - Accent3 18 15 7 4 2" xfId="8662"/>
    <cellStyle name="20% - Accent3 18 15 7 5" xfId="8663"/>
    <cellStyle name="20% - Accent3 18 15 7 5 2" xfId="8664"/>
    <cellStyle name="20% - Accent3 18 15 7 6" xfId="8665"/>
    <cellStyle name="20% - Accent3 18 15 8" xfId="8666"/>
    <cellStyle name="20% - Accent3 18 15 8 2" xfId="8667"/>
    <cellStyle name="20% - Accent3 18 15 8 2 2" xfId="8668"/>
    <cellStyle name="20% - Accent3 18 15 8 3" xfId="8669"/>
    <cellStyle name="20% - Accent3 18 15 8 3 2" xfId="8670"/>
    <cellStyle name="20% - Accent3 18 15 8 4" xfId="8671"/>
    <cellStyle name="20% - Accent3 18 15 8 4 2" xfId="8672"/>
    <cellStyle name="20% - Accent3 18 15 8 5" xfId="8673"/>
    <cellStyle name="20% - Accent3 18 15 8 5 2" xfId="8674"/>
    <cellStyle name="20% - Accent3 18 15 8 6" xfId="8675"/>
    <cellStyle name="20% - Accent3 18 15 9" xfId="8676"/>
    <cellStyle name="20% - Accent3 18 15 9 2" xfId="8677"/>
    <cellStyle name="20% - Accent3 18 15 9 2 2" xfId="8678"/>
    <cellStyle name="20% - Accent3 18 15 9 3" xfId="8679"/>
    <cellStyle name="20% - Accent3 18 15 9 3 2" xfId="8680"/>
    <cellStyle name="20% - Accent3 18 15 9 4" xfId="8681"/>
    <cellStyle name="20% - Accent3 18 15 9 4 2" xfId="8682"/>
    <cellStyle name="20% - Accent3 18 15 9 5" xfId="8683"/>
    <cellStyle name="20% - Accent3 18 15 9 5 2" xfId="8684"/>
    <cellStyle name="20% - Accent3 18 15 9 6" xfId="8685"/>
    <cellStyle name="20% - Accent3 18 16" xfId="8686"/>
    <cellStyle name="20% - Accent3 18 16 10" xfId="8687"/>
    <cellStyle name="20% - Accent3 18 16 10 2" xfId="8688"/>
    <cellStyle name="20% - Accent3 18 16 10 2 2" xfId="8689"/>
    <cellStyle name="20% - Accent3 18 16 10 3" xfId="8690"/>
    <cellStyle name="20% - Accent3 18 16 10 3 2" xfId="8691"/>
    <cellStyle name="20% - Accent3 18 16 10 4" xfId="8692"/>
    <cellStyle name="20% - Accent3 18 16 10 4 2" xfId="8693"/>
    <cellStyle name="20% - Accent3 18 16 10 5" xfId="8694"/>
    <cellStyle name="20% - Accent3 18 16 10 5 2" xfId="8695"/>
    <cellStyle name="20% - Accent3 18 16 10 6" xfId="8696"/>
    <cellStyle name="20% - Accent3 18 16 11" xfId="8697"/>
    <cellStyle name="20% - Accent3 18 16 11 2" xfId="8698"/>
    <cellStyle name="20% - Accent3 18 16 11 2 2" xfId="8699"/>
    <cellStyle name="20% - Accent3 18 16 11 3" xfId="8700"/>
    <cellStyle name="20% - Accent3 18 16 11 3 2" xfId="8701"/>
    <cellStyle name="20% - Accent3 18 16 11 4" xfId="8702"/>
    <cellStyle name="20% - Accent3 18 16 11 4 2" xfId="8703"/>
    <cellStyle name="20% - Accent3 18 16 11 5" xfId="8704"/>
    <cellStyle name="20% - Accent3 18 16 11 5 2" xfId="8705"/>
    <cellStyle name="20% - Accent3 18 16 11 6" xfId="8706"/>
    <cellStyle name="20% - Accent3 18 16 12" xfId="8707"/>
    <cellStyle name="20% - Accent3 18 16 12 2" xfId="8708"/>
    <cellStyle name="20% - Accent3 18 16 13" xfId="8709"/>
    <cellStyle name="20% - Accent3 18 16 13 2" xfId="8710"/>
    <cellStyle name="20% - Accent3 18 16 14" xfId="8711"/>
    <cellStyle name="20% - Accent3 18 16 14 2" xfId="8712"/>
    <cellStyle name="20% - Accent3 18 16 15" xfId="8713"/>
    <cellStyle name="20% - Accent3 18 16 15 2" xfId="8714"/>
    <cellStyle name="20% - Accent3 18 16 16" xfId="8715"/>
    <cellStyle name="20% - Accent3 18 16 16 2" xfId="8716"/>
    <cellStyle name="20% - Accent3 18 16 17" xfId="8717"/>
    <cellStyle name="20% - Accent3 18 16 17 2" xfId="8718"/>
    <cellStyle name="20% - Accent3 18 16 18" xfId="8719"/>
    <cellStyle name="20% - Accent3 18 16 18 2" xfId="8720"/>
    <cellStyle name="20% - Accent3 18 16 19" xfId="8721"/>
    <cellStyle name="20% - Accent3 18 16 2" xfId="8722"/>
    <cellStyle name="20% - Accent3 18 16 2 2" xfId="8723"/>
    <cellStyle name="20% - Accent3 18 16 2 2 2" xfId="8724"/>
    <cellStyle name="20% - Accent3 18 16 2 3" xfId="8725"/>
    <cellStyle name="20% - Accent3 18 16 2 3 2" xfId="8726"/>
    <cellStyle name="20% - Accent3 18 16 2 4" xfId="8727"/>
    <cellStyle name="20% - Accent3 18 16 2 4 2" xfId="8728"/>
    <cellStyle name="20% - Accent3 18 16 2 5" xfId="8729"/>
    <cellStyle name="20% - Accent3 18 16 2 5 2" xfId="8730"/>
    <cellStyle name="20% - Accent3 18 16 2 6" xfId="8731"/>
    <cellStyle name="20% - Accent3 18 16 20" xfId="8732"/>
    <cellStyle name="20% - Accent3 18 16 21" xfId="8733"/>
    <cellStyle name="20% - Accent3 18 16 22" xfId="8734"/>
    <cellStyle name="20% - Accent3 18 16 23" xfId="8735"/>
    <cellStyle name="20% - Accent3 18 16 3" xfId="8736"/>
    <cellStyle name="20% - Accent3 18 16 3 2" xfId="8737"/>
    <cellStyle name="20% - Accent3 18 16 3 2 2" xfId="8738"/>
    <cellStyle name="20% - Accent3 18 16 3 3" xfId="8739"/>
    <cellStyle name="20% - Accent3 18 16 3 3 2" xfId="8740"/>
    <cellStyle name="20% - Accent3 18 16 3 4" xfId="8741"/>
    <cellStyle name="20% - Accent3 18 16 3 4 2" xfId="8742"/>
    <cellStyle name="20% - Accent3 18 16 3 5" xfId="8743"/>
    <cellStyle name="20% - Accent3 18 16 3 5 2" xfId="8744"/>
    <cellStyle name="20% - Accent3 18 16 3 6" xfId="8745"/>
    <cellStyle name="20% - Accent3 18 16 4" xfId="8746"/>
    <cellStyle name="20% - Accent3 18 16 4 2" xfId="8747"/>
    <cellStyle name="20% - Accent3 18 16 4 2 2" xfId="8748"/>
    <cellStyle name="20% - Accent3 18 16 4 3" xfId="8749"/>
    <cellStyle name="20% - Accent3 18 16 4 3 2" xfId="8750"/>
    <cellStyle name="20% - Accent3 18 16 4 4" xfId="8751"/>
    <cellStyle name="20% - Accent3 18 16 4 4 2" xfId="8752"/>
    <cellStyle name="20% - Accent3 18 16 4 5" xfId="8753"/>
    <cellStyle name="20% - Accent3 18 16 4 5 2" xfId="8754"/>
    <cellStyle name="20% - Accent3 18 16 4 6" xfId="8755"/>
    <cellStyle name="20% - Accent3 18 16 5" xfId="8756"/>
    <cellStyle name="20% - Accent3 18 16 5 2" xfId="8757"/>
    <cellStyle name="20% - Accent3 18 16 5 2 2" xfId="8758"/>
    <cellStyle name="20% - Accent3 18 16 5 3" xfId="8759"/>
    <cellStyle name="20% - Accent3 18 16 5 3 2" xfId="8760"/>
    <cellStyle name="20% - Accent3 18 16 5 4" xfId="8761"/>
    <cellStyle name="20% - Accent3 18 16 5 4 2" xfId="8762"/>
    <cellStyle name="20% - Accent3 18 16 5 5" xfId="8763"/>
    <cellStyle name="20% - Accent3 18 16 5 5 2" xfId="8764"/>
    <cellStyle name="20% - Accent3 18 16 5 6" xfId="8765"/>
    <cellStyle name="20% - Accent3 18 16 6" xfId="8766"/>
    <cellStyle name="20% - Accent3 18 16 6 2" xfId="8767"/>
    <cellStyle name="20% - Accent3 18 16 6 2 2" xfId="8768"/>
    <cellStyle name="20% - Accent3 18 16 6 3" xfId="8769"/>
    <cellStyle name="20% - Accent3 18 16 6 3 2" xfId="8770"/>
    <cellStyle name="20% - Accent3 18 16 6 4" xfId="8771"/>
    <cellStyle name="20% - Accent3 18 16 6 4 2" xfId="8772"/>
    <cellStyle name="20% - Accent3 18 16 6 5" xfId="8773"/>
    <cellStyle name="20% - Accent3 18 16 6 5 2" xfId="8774"/>
    <cellStyle name="20% - Accent3 18 16 6 6" xfId="8775"/>
    <cellStyle name="20% - Accent3 18 16 7" xfId="8776"/>
    <cellStyle name="20% - Accent3 18 16 7 2" xfId="8777"/>
    <cellStyle name="20% - Accent3 18 16 7 2 2" xfId="8778"/>
    <cellStyle name="20% - Accent3 18 16 7 3" xfId="8779"/>
    <cellStyle name="20% - Accent3 18 16 7 3 2" xfId="8780"/>
    <cellStyle name="20% - Accent3 18 16 7 4" xfId="8781"/>
    <cellStyle name="20% - Accent3 18 16 7 4 2" xfId="8782"/>
    <cellStyle name="20% - Accent3 18 16 7 5" xfId="8783"/>
    <cellStyle name="20% - Accent3 18 16 7 5 2" xfId="8784"/>
    <cellStyle name="20% - Accent3 18 16 7 6" xfId="8785"/>
    <cellStyle name="20% - Accent3 18 16 8" xfId="8786"/>
    <cellStyle name="20% - Accent3 18 16 8 2" xfId="8787"/>
    <cellStyle name="20% - Accent3 18 16 8 2 2" xfId="8788"/>
    <cellStyle name="20% - Accent3 18 16 8 3" xfId="8789"/>
    <cellStyle name="20% - Accent3 18 16 8 3 2" xfId="8790"/>
    <cellStyle name="20% - Accent3 18 16 8 4" xfId="8791"/>
    <cellStyle name="20% - Accent3 18 16 8 4 2" xfId="8792"/>
    <cellStyle name="20% - Accent3 18 16 8 5" xfId="8793"/>
    <cellStyle name="20% - Accent3 18 16 8 5 2" xfId="8794"/>
    <cellStyle name="20% - Accent3 18 16 8 6" xfId="8795"/>
    <cellStyle name="20% - Accent3 18 16 9" xfId="8796"/>
    <cellStyle name="20% - Accent3 18 16 9 2" xfId="8797"/>
    <cellStyle name="20% - Accent3 18 16 9 2 2" xfId="8798"/>
    <cellStyle name="20% - Accent3 18 16 9 3" xfId="8799"/>
    <cellStyle name="20% - Accent3 18 16 9 3 2" xfId="8800"/>
    <cellStyle name="20% - Accent3 18 16 9 4" xfId="8801"/>
    <cellStyle name="20% - Accent3 18 16 9 4 2" xfId="8802"/>
    <cellStyle name="20% - Accent3 18 16 9 5" xfId="8803"/>
    <cellStyle name="20% - Accent3 18 16 9 5 2" xfId="8804"/>
    <cellStyle name="20% - Accent3 18 16 9 6" xfId="8805"/>
    <cellStyle name="20% - Accent3 18 17" xfId="8806"/>
    <cellStyle name="20% - Accent3 18 17 10" xfId="8807"/>
    <cellStyle name="20% - Accent3 18 17 10 2" xfId="8808"/>
    <cellStyle name="20% - Accent3 18 17 10 2 2" xfId="8809"/>
    <cellStyle name="20% - Accent3 18 17 10 3" xfId="8810"/>
    <cellStyle name="20% - Accent3 18 17 10 3 2" xfId="8811"/>
    <cellStyle name="20% - Accent3 18 17 10 4" xfId="8812"/>
    <cellStyle name="20% - Accent3 18 17 10 4 2" xfId="8813"/>
    <cellStyle name="20% - Accent3 18 17 10 5" xfId="8814"/>
    <cellStyle name="20% - Accent3 18 17 10 5 2" xfId="8815"/>
    <cellStyle name="20% - Accent3 18 17 10 6" xfId="8816"/>
    <cellStyle name="20% - Accent3 18 17 11" xfId="8817"/>
    <cellStyle name="20% - Accent3 18 17 11 2" xfId="8818"/>
    <cellStyle name="20% - Accent3 18 17 11 2 2" xfId="8819"/>
    <cellStyle name="20% - Accent3 18 17 11 3" xfId="8820"/>
    <cellStyle name="20% - Accent3 18 17 11 3 2" xfId="8821"/>
    <cellStyle name="20% - Accent3 18 17 11 4" xfId="8822"/>
    <cellStyle name="20% - Accent3 18 17 11 4 2" xfId="8823"/>
    <cellStyle name="20% - Accent3 18 17 11 5" xfId="8824"/>
    <cellStyle name="20% - Accent3 18 17 11 5 2" xfId="8825"/>
    <cellStyle name="20% - Accent3 18 17 11 6" xfId="8826"/>
    <cellStyle name="20% - Accent3 18 17 12" xfId="8827"/>
    <cellStyle name="20% - Accent3 18 17 12 2" xfId="8828"/>
    <cellStyle name="20% - Accent3 18 17 13" xfId="8829"/>
    <cellStyle name="20% - Accent3 18 17 13 2" xfId="8830"/>
    <cellStyle name="20% - Accent3 18 17 14" xfId="8831"/>
    <cellStyle name="20% - Accent3 18 17 14 2" xfId="8832"/>
    <cellStyle name="20% - Accent3 18 17 15" xfId="8833"/>
    <cellStyle name="20% - Accent3 18 17 15 2" xfId="8834"/>
    <cellStyle name="20% - Accent3 18 17 16" xfId="8835"/>
    <cellStyle name="20% - Accent3 18 17 16 2" xfId="8836"/>
    <cellStyle name="20% - Accent3 18 17 17" xfId="8837"/>
    <cellStyle name="20% - Accent3 18 17 17 2" xfId="8838"/>
    <cellStyle name="20% - Accent3 18 17 18" xfId="8839"/>
    <cellStyle name="20% - Accent3 18 17 18 2" xfId="8840"/>
    <cellStyle name="20% - Accent3 18 17 19" xfId="8841"/>
    <cellStyle name="20% - Accent3 18 17 2" xfId="8842"/>
    <cellStyle name="20% - Accent3 18 17 2 2" xfId="8843"/>
    <cellStyle name="20% - Accent3 18 17 2 2 2" xfId="8844"/>
    <cellStyle name="20% - Accent3 18 17 2 3" xfId="8845"/>
    <cellStyle name="20% - Accent3 18 17 2 3 2" xfId="8846"/>
    <cellStyle name="20% - Accent3 18 17 2 4" xfId="8847"/>
    <cellStyle name="20% - Accent3 18 17 2 4 2" xfId="8848"/>
    <cellStyle name="20% - Accent3 18 17 2 5" xfId="8849"/>
    <cellStyle name="20% - Accent3 18 17 2 5 2" xfId="8850"/>
    <cellStyle name="20% - Accent3 18 17 2 6" xfId="8851"/>
    <cellStyle name="20% - Accent3 18 17 20" xfId="8852"/>
    <cellStyle name="20% - Accent3 18 17 21" xfId="8853"/>
    <cellStyle name="20% - Accent3 18 17 22" xfId="8854"/>
    <cellStyle name="20% - Accent3 18 17 23" xfId="8855"/>
    <cellStyle name="20% - Accent3 18 17 3" xfId="8856"/>
    <cellStyle name="20% - Accent3 18 17 3 2" xfId="8857"/>
    <cellStyle name="20% - Accent3 18 17 3 2 2" xfId="8858"/>
    <cellStyle name="20% - Accent3 18 17 3 3" xfId="8859"/>
    <cellStyle name="20% - Accent3 18 17 3 3 2" xfId="8860"/>
    <cellStyle name="20% - Accent3 18 17 3 4" xfId="8861"/>
    <cellStyle name="20% - Accent3 18 17 3 4 2" xfId="8862"/>
    <cellStyle name="20% - Accent3 18 17 3 5" xfId="8863"/>
    <cellStyle name="20% - Accent3 18 17 3 5 2" xfId="8864"/>
    <cellStyle name="20% - Accent3 18 17 3 6" xfId="8865"/>
    <cellStyle name="20% - Accent3 18 17 4" xfId="8866"/>
    <cellStyle name="20% - Accent3 18 17 4 2" xfId="8867"/>
    <cellStyle name="20% - Accent3 18 17 4 2 2" xfId="8868"/>
    <cellStyle name="20% - Accent3 18 17 4 3" xfId="8869"/>
    <cellStyle name="20% - Accent3 18 17 4 3 2" xfId="8870"/>
    <cellStyle name="20% - Accent3 18 17 4 4" xfId="8871"/>
    <cellStyle name="20% - Accent3 18 17 4 4 2" xfId="8872"/>
    <cellStyle name="20% - Accent3 18 17 4 5" xfId="8873"/>
    <cellStyle name="20% - Accent3 18 17 4 5 2" xfId="8874"/>
    <cellStyle name="20% - Accent3 18 17 4 6" xfId="8875"/>
    <cellStyle name="20% - Accent3 18 17 5" xfId="8876"/>
    <cellStyle name="20% - Accent3 18 17 5 2" xfId="8877"/>
    <cellStyle name="20% - Accent3 18 17 5 2 2" xfId="8878"/>
    <cellStyle name="20% - Accent3 18 17 5 3" xfId="8879"/>
    <cellStyle name="20% - Accent3 18 17 5 3 2" xfId="8880"/>
    <cellStyle name="20% - Accent3 18 17 5 4" xfId="8881"/>
    <cellStyle name="20% - Accent3 18 17 5 4 2" xfId="8882"/>
    <cellStyle name="20% - Accent3 18 17 5 5" xfId="8883"/>
    <cellStyle name="20% - Accent3 18 17 5 5 2" xfId="8884"/>
    <cellStyle name="20% - Accent3 18 17 5 6" xfId="8885"/>
    <cellStyle name="20% - Accent3 18 17 6" xfId="8886"/>
    <cellStyle name="20% - Accent3 18 17 6 2" xfId="8887"/>
    <cellStyle name="20% - Accent3 18 17 6 2 2" xfId="8888"/>
    <cellStyle name="20% - Accent3 18 17 6 3" xfId="8889"/>
    <cellStyle name="20% - Accent3 18 17 6 3 2" xfId="8890"/>
    <cellStyle name="20% - Accent3 18 17 6 4" xfId="8891"/>
    <cellStyle name="20% - Accent3 18 17 6 4 2" xfId="8892"/>
    <cellStyle name="20% - Accent3 18 17 6 5" xfId="8893"/>
    <cellStyle name="20% - Accent3 18 17 6 5 2" xfId="8894"/>
    <cellStyle name="20% - Accent3 18 17 6 6" xfId="8895"/>
    <cellStyle name="20% - Accent3 18 17 7" xfId="8896"/>
    <cellStyle name="20% - Accent3 18 17 7 2" xfId="8897"/>
    <cellStyle name="20% - Accent3 18 17 7 2 2" xfId="8898"/>
    <cellStyle name="20% - Accent3 18 17 7 3" xfId="8899"/>
    <cellStyle name="20% - Accent3 18 17 7 3 2" xfId="8900"/>
    <cellStyle name="20% - Accent3 18 17 7 4" xfId="8901"/>
    <cellStyle name="20% - Accent3 18 17 7 4 2" xfId="8902"/>
    <cellStyle name="20% - Accent3 18 17 7 5" xfId="8903"/>
    <cellStyle name="20% - Accent3 18 17 7 5 2" xfId="8904"/>
    <cellStyle name="20% - Accent3 18 17 7 6" xfId="8905"/>
    <cellStyle name="20% - Accent3 18 17 8" xfId="8906"/>
    <cellStyle name="20% - Accent3 18 17 8 2" xfId="8907"/>
    <cellStyle name="20% - Accent3 18 17 8 2 2" xfId="8908"/>
    <cellStyle name="20% - Accent3 18 17 8 3" xfId="8909"/>
    <cellStyle name="20% - Accent3 18 17 8 3 2" xfId="8910"/>
    <cellStyle name="20% - Accent3 18 17 8 4" xfId="8911"/>
    <cellStyle name="20% - Accent3 18 17 8 4 2" xfId="8912"/>
    <cellStyle name="20% - Accent3 18 17 8 5" xfId="8913"/>
    <cellStyle name="20% - Accent3 18 17 8 5 2" xfId="8914"/>
    <cellStyle name="20% - Accent3 18 17 8 6" xfId="8915"/>
    <cellStyle name="20% - Accent3 18 17 9" xfId="8916"/>
    <cellStyle name="20% - Accent3 18 17 9 2" xfId="8917"/>
    <cellStyle name="20% - Accent3 18 17 9 2 2" xfId="8918"/>
    <cellStyle name="20% - Accent3 18 17 9 3" xfId="8919"/>
    <cellStyle name="20% - Accent3 18 17 9 3 2" xfId="8920"/>
    <cellStyle name="20% - Accent3 18 17 9 4" xfId="8921"/>
    <cellStyle name="20% - Accent3 18 17 9 4 2" xfId="8922"/>
    <cellStyle name="20% - Accent3 18 17 9 5" xfId="8923"/>
    <cellStyle name="20% - Accent3 18 17 9 5 2" xfId="8924"/>
    <cellStyle name="20% - Accent3 18 17 9 6" xfId="8925"/>
    <cellStyle name="20% - Accent3 18 18" xfId="8926"/>
    <cellStyle name="20% - Accent3 18 18 10" xfId="8927"/>
    <cellStyle name="20% - Accent3 18 18 10 2" xfId="8928"/>
    <cellStyle name="20% - Accent3 18 18 10 2 2" xfId="8929"/>
    <cellStyle name="20% - Accent3 18 18 10 3" xfId="8930"/>
    <cellStyle name="20% - Accent3 18 18 10 3 2" xfId="8931"/>
    <cellStyle name="20% - Accent3 18 18 10 4" xfId="8932"/>
    <cellStyle name="20% - Accent3 18 18 10 4 2" xfId="8933"/>
    <cellStyle name="20% - Accent3 18 18 10 5" xfId="8934"/>
    <cellStyle name="20% - Accent3 18 18 10 5 2" xfId="8935"/>
    <cellStyle name="20% - Accent3 18 18 10 6" xfId="8936"/>
    <cellStyle name="20% - Accent3 18 18 11" xfId="8937"/>
    <cellStyle name="20% - Accent3 18 18 11 2" xfId="8938"/>
    <cellStyle name="20% - Accent3 18 18 11 2 2" xfId="8939"/>
    <cellStyle name="20% - Accent3 18 18 11 3" xfId="8940"/>
    <cellStyle name="20% - Accent3 18 18 11 3 2" xfId="8941"/>
    <cellStyle name="20% - Accent3 18 18 11 4" xfId="8942"/>
    <cellStyle name="20% - Accent3 18 18 11 4 2" xfId="8943"/>
    <cellStyle name="20% - Accent3 18 18 11 5" xfId="8944"/>
    <cellStyle name="20% - Accent3 18 18 11 5 2" xfId="8945"/>
    <cellStyle name="20% - Accent3 18 18 11 6" xfId="8946"/>
    <cellStyle name="20% - Accent3 18 18 12" xfId="8947"/>
    <cellStyle name="20% - Accent3 18 18 12 2" xfId="8948"/>
    <cellStyle name="20% - Accent3 18 18 13" xfId="8949"/>
    <cellStyle name="20% - Accent3 18 18 13 2" xfId="8950"/>
    <cellStyle name="20% - Accent3 18 18 14" xfId="8951"/>
    <cellStyle name="20% - Accent3 18 18 14 2" xfId="8952"/>
    <cellStyle name="20% - Accent3 18 18 15" xfId="8953"/>
    <cellStyle name="20% - Accent3 18 18 15 2" xfId="8954"/>
    <cellStyle name="20% - Accent3 18 18 16" xfId="8955"/>
    <cellStyle name="20% - Accent3 18 18 16 2" xfId="8956"/>
    <cellStyle name="20% - Accent3 18 18 17" xfId="8957"/>
    <cellStyle name="20% - Accent3 18 18 17 2" xfId="8958"/>
    <cellStyle name="20% - Accent3 18 18 18" xfId="8959"/>
    <cellStyle name="20% - Accent3 18 18 18 2" xfId="8960"/>
    <cellStyle name="20% - Accent3 18 18 19" xfId="8961"/>
    <cellStyle name="20% - Accent3 18 18 2" xfId="8962"/>
    <cellStyle name="20% - Accent3 18 18 2 2" xfId="8963"/>
    <cellStyle name="20% - Accent3 18 18 2 2 2" xfId="8964"/>
    <cellStyle name="20% - Accent3 18 18 2 3" xfId="8965"/>
    <cellStyle name="20% - Accent3 18 18 2 3 2" xfId="8966"/>
    <cellStyle name="20% - Accent3 18 18 2 4" xfId="8967"/>
    <cellStyle name="20% - Accent3 18 18 2 4 2" xfId="8968"/>
    <cellStyle name="20% - Accent3 18 18 2 5" xfId="8969"/>
    <cellStyle name="20% - Accent3 18 18 2 5 2" xfId="8970"/>
    <cellStyle name="20% - Accent3 18 18 2 6" xfId="8971"/>
    <cellStyle name="20% - Accent3 18 18 20" xfId="8972"/>
    <cellStyle name="20% - Accent3 18 18 21" xfId="8973"/>
    <cellStyle name="20% - Accent3 18 18 22" xfId="8974"/>
    <cellStyle name="20% - Accent3 18 18 23" xfId="8975"/>
    <cellStyle name="20% - Accent3 18 18 3" xfId="8976"/>
    <cellStyle name="20% - Accent3 18 18 3 2" xfId="8977"/>
    <cellStyle name="20% - Accent3 18 18 3 2 2" xfId="8978"/>
    <cellStyle name="20% - Accent3 18 18 3 3" xfId="8979"/>
    <cellStyle name="20% - Accent3 18 18 3 3 2" xfId="8980"/>
    <cellStyle name="20% - Accent3 18 18 3 4" xfId="8981"/>
    <cellStyle name="20% - Accent3 18 18 3 4 2" xfId="8982"/>
    <cellStyle name="20% - Accent3 18 18 3 5" xfId="8983"/>
    <cellStyle name="20% - Accent3 18 18 3 5 2" xfId="8984"/>
    <cellStyle name="20% - Accent3 18 18 3 6" xfId="8985"/>
    <cellStyle name="20% - Accent3 18 18 4" xfId="8986"/>
    <cellStyle name="20% - Accent3 18 18 4 2" xfId="8987"/>
    <cellStyle name="20% - Accent3 18 18 4 2 2" xfId="8988"/>
    <cellStyle name="20% - Accent3 18 18 4 3" xfId="8989"/>
    <cellStyle name="20% - Accent3 18 18 4 3 2" xfId="8990"/>
    <cellStyle name="20% - Accent3 18 18 4 4" xfId="8991"/>
    <cellStyle name="20% - Accent3 18 18 4 4 2" xfId="8992"/>
    <cellStyle name="20% - Accent3 18 18 4 5" xfId="8993"/>
    <cellStyle name="20% - Accent3 18 18 4 5 2" xfId="8994"/>
    <cellStyle name="20% - Accent3 18 18 4 6" xfId="8995"/>
    <cellStyle name="20% - Accent3 18 18 5" xfId="8996"/>
    <cellStyle name="20% - Accent3 18 18 5 2" xfId="8997"/>
    <cellStyle name="20% - Accent3 18 18 5 2 2" xfId="8998"/>
    <cellStyle name="20% - Accent3 18 18 5 3" xfId="8999"/>
    <cellStyle name="20% - Accent3 18 18 5 3 2" xfId="9000"/>
    <cellStyle name="20% - Accent3 18 18 5 4" xfId="9001"/>
    <cellStyle name="20% - Accent3 18 18 5 4 2" xfId="9002"/>
    <cellStyle name="20% - Accent3 18 18 5 5" xfId="9003"/>
    <cellStyle name="20% - Accent3 18 18 5 5 2" xfId="9004"/>
    <cellStyle name="20% - Accent3 18 18 5 6" xfId="9005"/>
    <cellStyle name="20% - Accent3 18 18 6" xfId="9006"/>
    <cellStyle name="20% - Accent3 18 18 6 2" xfId="9007"/>
    <cellStyle name="20% - Accent3 18 18 6 2 2" xfId="9008"/>
    <cellStyle name="20% - Accent3 18 18 6 3" xfId="9009"/>
    <cellStyle name="20% - Accent3 18 18 6 3 2" xfId="9010"/>
    <cellStyle name="20% - Accent3 18 18 6 4" xfId="9011"/>
    <cellStyle name="20% - Accent3 18 18 6 4 2" xfId="9012"/>
    <cellStyle name="20% - Accent3 18 18 6 5" xfId="9013"/>
    <cellStyle name="20% - Accent3 18 18 6 5 2" xfId="9014"/>
    <cellStyle name="20% - Accent3 18 18 6 6" xfId="9015"/>
    <cellStyle name="20% - Accent3 18 18 7" xfId="9016"/>
    <cellStyle name="20% - Accent3 18 18 7 2" xfId="9017"/>
    <cellStyle name="20% - Accent3 18 18 7 2 2" xfId="9018"/>
    <cellStyle name="20% - Accent3 18 18 7 3" xfId="9019"/>
    <cellStyle name="20% - Accent3 18 18 7 3 2" xfId="9020"/>
    <cellStyle name="20% - Accent3 18 18 7 4" xfId="9021"/>
    <cellStyle name="20% - Accent3 18 18 7 4 2" xfId="9022"/>
    <cellStyle name="20% - Accent3 18 18 7 5" xfId="9023"/>
    <cellStyle name="20% - Accent3 18 18 7 5 2" xfId="9024"/>
    <cellStyle name="20% - Accent3 18 18 7 6" xfId="9025"/>
    <cellStyle name="20% - Accent3 18 18 8" xfId="9026"/>
    <cellStyle name="20% - Accent3 18 18 8 2" xfId="9027"/>
    <cellStyle name="20% - Accent3 18 18 8 2 2" xfId="9028"/>
    <cellStyle name="20% - Accent3 18 18 8 3" xfId="9029"/>
    <cellStyle name="20% - Accent3 18 18 8 3 2" xfId="9030"/>
    <cellStyle name="20% - Accent3 18 18 8 4" xfId="9031"/>
    <cellStyle name="20% - Accent3 18 18 8 4 2" xfId="9032"/>
    <cellStyle name="20% - Accent3 18 18 8 5" xfId="9033"/>
    <cellStyle name="20% - Accent3 18 18 8 5 2" xfId="9034"/>
    <cellStyle name="20% - Accent3 18 18 8 6" xfId="9035"/>
    <cellStyle name="20% - Accent3 18 18 9" xfId="9036"/>
    <cellStyle name="20% - Accent3 18 18 9 2" xfId="9037"/>
    <cellStyle name="20% - Accent3 18 18 9 2 2" xfId="9038"/>
    <cellStyle name="20% - Accent3 18 18 9 3" xfId="9039"/>
    <cellStyle name="20% - Accent3 18 18 9 3 2" xfId="9040"/>
    <cellStyle name="20% - Accent3 18 18 9 4" xfId="9041"/>
    <cellStyle name="20% - Accent3 18 18 9 4 2" xfId="9042"/>
    <cellStyle name="20% - Accent3 18 18 9 5" xfId="9043"/>
    <cellStyle name="20% - Accent3 18 18 9 5 2" xfId="9044"/>
    <cellStyle name="20% - Accent3 18 18 9 6" xfId="9045"/>
    <cellStyle name="20% - Accent3 18 19" xfId="9046"/>
    <cellStyle name="20% - Accent3 18 19 10" xfId="9047"/>
    <cellStyle name="20% - Accent3 18 19 10 2" xfId="9048"/>
    <cellStyle name="20% - Accent3 18 19 10 2 2" xfId="9049"/>
    <cellStyle name="20% - Accent3 18 19 10 3" xfId="9050"/>
    <cellStyle name="20% - Accent3 18 19 10 3 2" xfId="9051"/>
    <cellStyle name="20% - Accent3 18 19 10 4" xfId="9052"/>
    <cellStyle name="20% - Accent3 18 19 10 4 2" xfId="9053"/>
    <cellStyle name="20% - Accent3 18 19 10 5" xfId="9054"/>
    <cellStyle name="20% - Accent3 18 19 10 5 2" xfId="9055"/>
    <cellStyle name="20% - Accent3 18 19 10 6" xfId="9056"/>
    <cellStyle name="20% - Accent3 18 19 11" xfId="9057"/>
    <cellStyle name="20% - Accent3 18 19 11 2" xfId="9058"/>
    <cellStyle name="20% - Accent3 18 19 12" xfId="9059"/>
    <cellStyle name="20% - Accent3 18 19 12 2" xfId="9060"/>
    <cellStyle name="20% - Accent3 18 19 13" xfId="9061"/>
    <cellStyle name="20% - Accent3 18 19 13 2" xfId="9062"/>
    <cellStyle name="20% - Accent3 18 19 14" xfId="9063"/>
    <cellStyle name="20% - Accent3 18 19 14 2" xfId="9064"/>
    <cellStyle name="20% - Accent3 18 19 15" xfId="9065"/>
    <cellStyle name="20% - Accent3 18 19 15 2" xfId="9066"/>
    <cellStyle name="20% - Accent3 18 19 16" xfId="9067"/>
    <cellStyle name="20% - Accent3 18 19 16 2" xfId="9068"/>
    <cellStyle name="20% - Accent3 18 19 17" xfId="9069"/>
    <cellStyle name="20% - Accent3 18 19 17 2" xfId="9070"/>
    <cellStyle name="20% - Accent3 18 19 18" xfId="9071"/>
    <cellStyle name="20% - Accent3 18 19 19" xfId="9072"/>
    <cellStyle name="20% - Accent3 18 19 2" xfId="9073"/>
    <cellStyle name="20% - Accent3 18 19 2 2" xfId="9074"/>
    <cellStyle name="20% - Accent3 18 19 2 2 2" xfId="9075"/>
    <cellStyle name="20% - Accent3 18 19 2 3" xfId="9076"/>
    <cellStyle name="20% - Accent3 18 19 2 3 2" xfId="9077"/>
    <cellStyle name="20% - Accent3 18 19 2 4" xfId="9078"/>
    <cellStyle name="20% - Accent3 18 19 2 4 2" xfId="9079"/>
    <cellStyle name="20% - Accent3 18 19 2 5" xfId="9080"/>
    <cellStyle name="20% - Accent3 18 19 2 5 2" xfId="9081"/>
    <cellStyle name="20% - Accent3 18 19 2 6" xfId="9082"/>
    <cellStyle name="20% - Accent3 18 19 20" xfId="9083"/>
    <cellStyle name="20% - Accent3 18 19 21" xfId="9084"/>
    <cellStyle name="20% - Accent3 18 19 22" xfId="9085"/>
    <cellStyle name="20% - Accent3 18 19 3" xfId="9086"/>
    <cellStyle name="20% - Accent3 18 19 3 2" xfId="9087"/>
    <cellStyle name="20% - Accent3 18 19 3 2 2" xfId="9088"/>
    <cellStyle name="20% - Accent3 18 19 3 3" xfId="9089"/>
    <cellStyle name="20% - Accent3 18 19 3 3 2" xfId="9090"/>
    <cellStyle name="20% - Accent3 18 19 3 4" xfId="9091"/>
    <cellStyle name="20% - Accent3 18 19 3 4 2" xfId="9092"/>
    <cellStyle name="20% - Accent3 18 19 3 5" xfId="9093"/>
    <cellStyle name="20% - Accent3 18 19 3 5 2" xfId="9094"/>
    <cellStyle name="20% - Accent3 18 19 3 6" xfId="9095"/>
    <cellStyle name="20% - Accent3 18 19 4" xfId="9096"/>
    <cellStyle name="20% - Accent3 18 19 4 2" xfId="9097"/>
    <cellStyle name="20% - Accent3 18 19 4 2 2" xfId="9098"/>
    <cellStyle name="20% - Accent3 18 19 4 3" xfId="9099"/>
    <cellStyle name="20% - Accent3 18 19 4 3 2" xfId="9100"/>
    <cellStyle name="20% - Accent3 18 19 4 4" xfId="9101"/>
    <cellStyle name="20% - Accent3 18 19 4 4 2" xfId="9102"/>
    <cellStyle name="20% - Accent3 18 19 4 5" xfId="9103"/>
    <cellStyle name="20% - Accent3 18 19 4 5 2" xfId="9104"/>
    <cellStyle name="20% - Accent3 18 19 4 6" xfId="9105"/>
    <cellStyle name="20% - Accent3 18 19 5" xfId="9106"/>
    <cellStyle name="20% - Accent3 18 19 5 2" xfId="9107"/>
    <cellStyle name="20% - Accent3 18 19 5 2 2" xfId="9108"/>
    <cellStyle name="20% - Accent3 18 19 5 3" xfId="9109"/>
    <cellStyle name="20% - Accent3 18 19 5 3 2" xfId="9110"/>
    <cellStyle name="20% - Accent3 18 19 5 4" xfId="9111"/>
    <cellStyle name="20% - Accent3 18 19 5 4 2" xfId="9112"/>
    <cellStyle name="20% - Accent3 18 19 5 5" xfId="9113"/>
    <cellStyle name="20% - Accent3 18 19 5 5 2" xfId="9114"/>
    <cellStyle name="20% - Accent3 18 19 5 6" xfId="9115"/>
    <cellStyle name="20% - Accent3 18 19 6" xfId="9116"/>
    <cellStyle name="20% - Accent3 18 19 6 2" xfId="9117"/>
    <cellStyle name="20% - Accent3 18 19 6 2 2" xfId="9118"/>
    <cellStyle name="20% - Accent3 18 19 6 3" xfId="9119"/>
    <cellStyle name="20% - Accent3 18 19 6 3 2" xfId="9120"/>
    <cellStyle name="20% - Accent3 18 19 6 4" xfId="9121"/>
    <cellStyle name="20% - Accent3 18 19 6 4 2" xfId="9122"/>
    <cellStyle name="20% - Accent3 18 19 6 5" xfId="9123"/>
    <cellStyle name="20% - Accent3 18 19 6 5 2" xfId="9124"/>
    <cellStyle name="20% - Accent3 18 19 6 6" xfId="9125"/>
    <cellStyle name="20% - Accent3 18 19 7" xfId="9126"/>
    <cellStyle name="20% - Accent3 18 19 7 2" xfId="9127"/>
    <cellStyle name="20% - Accent3 18 19 7 2 2" xfId="9128"/>
    <cellStyle name="20% - Accent3 18 19 7 3" xfId="9129"/>
    <cellStyle name="20% - Accent3 18 19 7 3 2" xfId="9130"/>
    <cellStyle name="20% - Accent3 18 19 7 4" xfId="9131"/>
    <cellStyle name="20% - Accent3 18 19 7 4 2" xfId="9132"/>
    <cellStyle name="20% - Accent3 18 19 7 5" xfId="9133"/>
    <cellStyle name="20% - Accent3 18 19 7 5 2" xfId="9134"/>
    <cellStyle name="20% - Accent3 18 19 7 6" xfId="9135"/>
    <cellStyle name="20% - Accent3 18 19 8" xfId="9136"/>
    <cellStyle name="20% - Accent3 18 19 8 2" xfId="9137"/>
    <cellStyle name="20% - Accent3 18 19 8 2 2" xfId="9138"/>
    <cellStyle name="20% - Accent3 18 19 8 3" xfId="9139"/>
    <cellStyle name="20% - Accent3 18 19 8 3 2" xfId="9140"/>
    <cellStyle name="20% - Accent3 18 19 8 4" xfId="9141"/>
    <cellStyle name="20% - Accent3 18 19 8 4 2" xfId="9142"/>
    <cellStyle name="20% - Accent3 18 19 8 5" xfId="9143"/>
    <cellStyle name="20% - Accent3 18 19 8 5 2" xfId="9144"/>
    <cellStyle name="20% - Accent3 18 19 8 6" xfId="9145"/>
    <cellStyle name="20% - Accent3 18 19 9" xfId="9146"/>
    <cellStyle name="20% - Accent3 18 19 9 2" xfId="9147"/>
    <cellStyle name="20% - Accent3 18 19 9 2 2" xfId="9148"/>
    <cellStyle name="20% - Accent3 18 19 9 3" xfId="9149"/>
    <cellStyle name="20% - Accent3 18 19 9 3 2" xfId="9150"/>
    <cellStyle name="20% - Accent3 18 19 9 4" xfId="9151"/>
    <cellStyle name="20% - Accent3 18 19 9 4 2" xfId="9152"/>
    <cellStyle name="20% - Accent3 18 19 9 5" xfId="9153"/>
    <cellStyle name="20% - Accent3 18 19 9 5 2" xfId="9154"/>
    <cellStyle name="20% - Accent3 18 19 9 6" xfId="9155"/>
    <cellStyle name="20% - Accent3 18 2" xfId="9156"/>
    <cellStyle name="20% - Accent3 18 2 10" xfId="9157"/>
    <cellStyle name="20% - Accent3 18 2 10 2" xfId="9158"/>
    <cellStyle name="20% - Accent3 18 2 10 2 2" xfId="9159"/>
    <cellStyle name="20% - Accent3 18 2 10 3" xfId="9160"/>
    <cellStyle name="20% - Accent3 18 2 10 3 2" xfId="9161"/>
    <cellStyle name="20% - Accent3 18 2 10 4" xfId="9162"/>
    <cellStyle name="20% - Accent3 18 2 10 4 2" xfId="9163"/>
    <cellStyle name="20% - Accent3 18 2 10 5" xfId="9164"/>
    <cellStyle name="20% - Accent3 18 2 10 5 2" xfId="9165"/>
    <cellStyle name="20% - Accent3 18 2 10 6" xfId="9166"/>
    <cellStyle name="20% - Accent3 18 2 11" xfId="9167"/>
    <cellStyle name="20% - Accent3 18 2 11 2" xfId="9168"/>
    <cellStyle name="20% - Accent3 18 2 11 2 2" xfId="9169"/>
    <cellStyle name="20% - Accent3 18 2 11 3" xfId="9170"/>
    <cellStyle name="20% - Accent3 18 2 11 3 2" xfId="9171"/>
    <cellStyle name="20% - Accent3 18 2 11 4" xfId="9172"/>
    <cellStyle name="20% - Accent3 18 2 11 4 2" xfId="9173"/>
    <cellStyle name="20% - Accent3 18 2 11 5" xfId="9174"/>
    <cellStyle name="20% - Accent3 18 2 11 5 2" xfId="9175"/>
    <cellStyle name="20% - Accent3 18 2 11 6" xfId="9176"/>
    <cellStyle name="20% - Accent3 18 2 12" xfId="9177"/>
    <cellStyle name="20% - Accent3 18 2 12 2" xfId="9178"/>
    <cellStyle name="20% - Accent3 18 2 13" xfId="9179"/>
    <cellStyle name="20% - Accent3 18 2 13 2" xfId="9180"/>
    <cellStyle name="20% - Accent3 18 2 14" xfId="9181"/>
    <cellStyle name="20% - Accent3 18 2 14 2" xfId="9182"/>
    <cellStyle name="20% - Accent3 18 2 15" xfId="9183"/>
    <cellStyle name="20% - Accent3 18 2 15 2" xfId="9184"/>
    <cellStyle name="20% - Accent3 18 2 16" xfId="9185"/>
    <cellStyle name="20% - Accent3 18 2 16 2" xfId="9186"/>
    <cellStyle name="20% - Accent3 18 2 17" xfId="9187"/>
    <cellStyle name="20% - Accent3 18 2 17 2" xfId="9188"/>
    <cellStyle name="20% - Accent3 18 2 18" xfId="9189"/>
    <cellStyle name="20% - Accent3 18 2 18 2" xfId="9190"/>
    <cellStyle name="20% - Accent3 18 2 19" xfId="9191"/>
    <cellStyle name="20% - Accent3 18 2 2" xfId="9192"/>
    <cellStyle name="20% - Accent3 18 2 2 2" xfId="9193"/>
    <cellStyle name="20% - Accent3 18 2 2 2 2" xfId="9194"/>
    <cellStyle name="20% - Accent3 18 2 2 3" xfId="9195"/>
    <cellStyle name="20% - Accent3 18 2 2 3 2" xfId="9196"/>
    <cellStyle name="20% - Accent3 18 2 2 4" xfId="9197"/>
    <cellStyle name="20% - Accent3 18 2 2 4 2" xfId="9198"/>
    <cellStyle name="20% - Accent3 18 2 2 5" xfId="9199"/>
    <cellStyle name="20% - Accent3 18 2 2 5 2" xfId="9200"/>
    <cellStyle name="20% - Accent3 18 2 2 6" xfId="9201"/>
    <cellStyle name="20% - Accent3 18 2 20" xfId="9202"/>
    <cellStyle name="20% - Accent3 18 2 21" xfId="9203"/>
    <cellStyle name="20% - Accent3 18 2 22" xfId="9204"/>
    <cellStyle name="20% - Accent3 18 2 23" xfId="9205"/>
    <cellStyle name="20% - Accent3 18 2 3" xfId="9206"/>
    <cellStyle name="20% - Accent3 18 2 3 2" xfId="9207"/>
    <cellStyle name="20% - Accent3 18 2 3 2 2" xfId="9208"/>
    <cellStyle name="20% - Accent3 18 2 3 3" xfId="9209"/>
    <cellStyle name="20% - Accent3 18 2 3 3 2" xfId="9210"/>
    <cellStyle name="20% - Accent3 18 2 3 4" xfId="9211"/>
    <cellStyle name="20% - Accent3 18 2 3 4 2" xfId="9212"/>
    <cellStyle name="20% - Accent3 18 2 3 5" xfId="9213"/>
    <cellStyle name="20% - Accent3 18 2 3 5 2" xfId="9214"/>
    <cellStyle name="20% - Accent3 18 2 3 6" xfId="9215"/>
    <cellStyle name="20% - Accent3 18 2 4" xfId="9216"/>
    <cellStyle name="20% - Accent3 18 2 4 2" xfId="9217"/>
    <cellStyle name="20% - Accent3 18 2 4 2 2" xfId="9218"/>
    <cellStyle name="20% - Accent3 18 2 4 3" xfId="9219"/>
    <cellStyle name="20% - Accent3 18 2 4 3 2" xfId="9220"/>
    <cellStyle name="20% - Accent3 18 2 4 4" xfId="9221"/>
    <cellStyle name="20% - Accent3 18 2 4 4 2" xfId="9222"/>
    <cellStyle name="20% - Accent3 18 2 4 5" xfId="9223"/>
    <cellStyle name="20% - Accent3 18 2 4 5 2" xfId="9224"/>
    <cellStyle name="20% - Accent3 18 2 4 6" xfId="9225"/>
    <cellStyle name="20% - Accent3 18 2 5" xfId="9226"/>
    <cellStyle name="20% - Accent3 18 2 5 2" xfId="9227"/>
    <cellStyle name="20% - Accent3 18 2 5 2 2" xfId="9228"/>
    <cellStyle name="20% - Accent3 18 2 5 3" xfId="9229"/>
    <cellStyle name="20% - Accent3 18 2 5 3 2" xfId="9230"/>
    <cellStyle name="20% - Accent3 18 2 5 4" xfId="9231"/>
    <cellStyle name="20% - Accent3 18 2 5 4 2" xfId="9232"/>
    <cellStyle name="20% - Accent3 18 2 5 5" xfId="9233"/>
    <cellStyle name="20% - Accent3 18 2 5 5 2" xfId="9234"/>
    <cellStyle name="20% - Accent3 18 2 5 6" xfId="9235"/>
    <cellStyle name="20% - Accent3 18 2 6" xfId="9236"/>
    <cellStyle name="20% - Accent3 18 2 6 2" xfId="9237"/>
    <cellStyle name="20% - Accent3 18 2 6 2 2" xfId="9238"/>
    <cellStyle name="20% - Accent3 18 2 6 3" xfId="9239"/>
    <cellStyle name="20% - Accent3 18 2 6 3 2" xfId="9240"/>
    <cellStyle name="20% - Accent3 18 2 6 4" xfId="9241"/>
    <cellStyle name="20% - Accent3 18 2 6 4 2" xfId="9242"/>
    <cellStyle name="20% - Accent3 18 2 6 5" xfId="9243"/>
    <cellStyle name="20% - Accent3 18 2 6 5 2" xfId="9244"/>
    <cellStyle name="20% - Accent3 18 2 6 6" xfId="9245"/>
    <cellStyle name="20% - Accent3 18 2 7" xfId="9246"/>
    <cellStyle name="20% - Accent3 18 2 7 2" xfId="9247"/>
    <cellStyle name="20% - Accent3 18 2 7 2 2" xfId="9248"/>
    <cellStyle name="20% - Accent3 18 2 7 3" xfId="9249"/>
    <cellStyle name="20% - Accent3 18 2 7 3 2" xfId="9250"/>
    <cellStyle name="20% - Accent3 18 2 7 4" xfId="9251"/>
    <cellStyle name="20% - Accent3 18 2 7 4 2" xfId="9252"/>
    <cellStyle name="20% - Accent3 18 2 7 5" xfId="9253"/>
    <cellStyle name="20% - Accent3 18 2 7 5 2" xfId="9254"/>
    <cellStyle name="20% - Accent3 18 2 7 6" xfId="9255"/>
    <cellStyle name="20% - Accent3 18 2 8" xfId="9256"/>
    <cellStyle name="20% - Accent3 18 2 8 2" xfId="9257"/>
    <cellStyle name="20% - Accent3 18 2 8 2 2" xfId="9258"/>
    <cellStyle name="20% - Accent3 18 2 8 3" xfId="9259"/>
    <cellStyle name="20% - Accent3 18 2 8 3 2" xfId="9260"/>
    <cellStyle name="20% - Accent3 18 2 8 4" xfId="9261"/>
    <cellStyle name="20% - Accent3 18 2 8 4 2" xfId="9262"/>
    <cellStyle name="20% - Accent3 18 2 8 5" xfId="9263"/>
    <cellStyle name="20% - Accent3 18 2 8 5 2" xfId="9264"/>
    <cellStyle name="20% - Accent3 18 2 8 6" xfId="9265"/>
    <cellStyle name="20% - Accent3 18 2 9" xfId="9266"/>
    <cellStyle name="20% - Accent3 18 2 9 2" xfId="9267"/>
    <cellStyle name="20% - Accent3 18 2 9 2 2" xfId="9268"/>
    <cellStyle name="20% - Accent3 18 2 9 3" xfId="9269"/>
    <cellStyle name="20% - Accent3 18 2 9 3 2" xfId="9270"/>
    <cellStyle name="20% - Accent3 18 2 9 4" xfId="9271"/>
    <cellStyle name="20% - Accent3 18 2 9 4 2" xfId="9272"/>
    <cellStyle name="20% - Accent3 18 2 9 5" xfId="9273"/>
    <cellStyle name="20% - Accent3 18 2 9 5 2" xfId="9274"/>
    <cellStyle name="20% - Accent3 18 2 9 6" xfId="9275"/>
    <cellStyle name="20% - Accent3 18 20" xfId="9276"/>
    <cellStyle name="20% - Accent3 18 20 10" xfId="9277"/>
    <cellStyle name="20% - Accent3 18 20 10 2" xfId="9278"/>
    <cellStyle name="20% - Accent3 18 20 10 2 2" xfId="9279"/>
    <cellStyle name="20% - Accent3 18 20 10 3" xfId="9280"/>
    <cellStyle name="20% - Accent3 18 20 10 3 2" xfId="9281"/>
    <cellStyle name="20% - Accent3 18 20 10 4" xfId="9282"/>
    <cellStyle name="20% - Accent3 18 20 10 4 2" xfId="9283"/>
    <cellStyle name="20% - Accent3 18 20 10 5" xfId="9284"/>
    <cellStyle name="20% - Accent3 18 20 10 5 2" xfId="9285"/>
    <cellStyle name="20% - Accent3 18 20 10 6" xfId="9286"/>
    <cellStyle name="20% - Accent3 18 20 11" xfId="9287"/>
    <cellStyle name="20% - Accent3 18 20 11 2" xfId="9288"/>
    <cellStyle name="20% - Accent3 18 20 12" xfId="9289"/>
    <cellStyle name="20% - Accent3 18 20 12 2" xfId="9290"/>
    <cellStyle name="20% - Accent3 18 20 13" xfId="9291"/>
    <cellStyle name="20% - Accent3 18 20 13 2" xfId="9292"/>
    <cellStyle name="20% - Accent3 18 20 14" xfId="9293"/>
    <cellStyle name="20% - Accent3 18 20 14 2" xfId="9294"/>
    <cellStyle name="20% - Accent3 18 20 15" xfId="9295"/>
    <cellStyle name="20% - Accent3 18 20 15 2" xfId="9296"/>
    <cellStyle name="20% - Accent3 18 20 16" xfId="9297"/>
    <cellStyle name="20% - Accent3 18 20 16 2" xfId="9298"/>
    <cellStyle name="20% - Accent3 18 20 17" xfId="9299"/>
    <cellStyle name="20% - Accent3 18 20 17 2" xfId="9300"/>
    <cellStyle name="20% - Accent3 18 20 18" xfId="9301"/>
    <cellStyle name="20% - Accent3 18 20 19" xfId="9302"/>
    <cellStyle name="20% - Accent3 18 20 2" xfId="9303"/>
    <cellStyle name="20% - Accent3 18 20 2 2" xfId="9304"/>
    <cellStyle name="20% - Accent3 18 20 2 2 2" xfId="9305"/>
    <cellStyle name="20% - Accent3 18 20 2 3" xfId="9306"/>
    <cellStyle name="20% - Accent3 18 20 2 3 2" xfId="9307"/>
    <cellStyle name="20% - Accent3 18 20 2 4" xfId="9308"/>
    <cellStyle name="20% - Accent3 18 20 2 4 2" xfId="9309"/>
    <cellStyle name="20% - Accent3 18 20 2 5" xfId="9310"/>
    <cellStyle name="20% - Accent3 18 20 2 5 2" xfId="9311"/>
    <cellStyle name="20% - Accent3 18 20 2 6" xfId="9312"/>
    <cellStyle name="20% - Accent3 18 20 20" xfId="9313"/>
    <cellStyle name="20% - Accent3 18 20 21" xfId="9314"/>
    <cellStyle name="20% - Accent3 18 20 22" xfId="9315"/>
    <cellStyle name="20% - Accent3 18 20 3" xfId="9316"/>
    <cellStyle name="20% - Accent3 18 20 3 2" xfId="9317"/>
    <cellStyle name="20% - Accent3 18 20 3 2 2" xfId="9318"/>
    <cellStyle name="20% - Accent3 18 20 3 3" xfId="9319"/>
    <cellStyle name="20% - Accent3 18 20 3 3 2" xfId="9320"/>
    <cellStyle name="20% - Accent3 18 20 3 4" xfId="9321"/>
    <cellStyle name="20% - Accent3 18 20 3 4 2" xfId="9322"/>
    <cellStyle name="20% - Accent3 18 20 3 5" xfId="9323"/>
    <cellStyle name="20% - Accent3 18 20 3 5 2" xfId="9324"/>
    <cellStyle name="20% - Accent3 18 20 3 6" xfId="9325"/>
    <cellStyle name="20% - Accent3 18 20 4" xfId="9326"/>
    <cellStyle name="20% - Accent3 18 20 4 2" xfId="9327"/>
    <cellStyle name="20% - Accent3 18 20 4 2 2" xfId="9328"/>
    <cellStyle name="20% - Accent3 18 20 4 3" xfId="9329"/>
    <cellStyle name="20% - Accent3 18 20 4 3 2" xfId="9330"/>
    <cellStyle name="20% - Accent3 18 20 4 4" xfId="9331"/>
    <cellStyle name="20% - Accent3 18 20 4 4 2" xfId="9332"/>
    <cellStyle name="20% - Accent3 18 20 4 5" xfId="9333"/>
    <cellStyle name="20% - Accent3 18 20 4 5 2" xfId="9334"/>
    <cellStyle name="20% - Accent3 18 20 4 6" xfId="9335"/>
    <cellStyle name="20% - Accent3 18 20 5" xfId="9336"/>
    <cellStyle name="20% - Accent3 18 20 5 2" xfId="9337"/>
    <cellStyle name="20% - Accent3 18 20 5 2 2" xfId="9338"/>
    <cellStyle name="20% - Accent3 18 20 5 3" xfId="9339"/>
    <cellStyle name="20% - Accent3 18 20 5 3 2" xfId="9340"/>
    <cellStyle name="20% - Accent3 18 20 5 4" xfId="9341"/>
    <cellStyle name="20% - Accent3 18 20 5 4 2" xfId="9342"/>
    <cellStyle name="20% - Accent3 18 20 5 5" xfId="9343"/>
    <cellStyle name="20% - Accent3 18 20 5 5 2" xfId="9344"/>
    <cellStyle name="20% - Accent3 18 20 5 6" xfId="9345"/>
    <cellStyle name="20% - Accent3 18 20 6" xfId="9346"/>
    <cellStyle name="20% - Accent3 18 20 6 2" xfId="9347"/>
    <cellStyle name="20% - Accent3 18 20 6 2 2" xfId="9348"/>
    <cellStyle name="20% - Accent3 18 20 6 3" xfId="9349"/>
    <cellStyle name="20% - Accent3 18 20 6 3 2" xfId="9350"/>
    <cellStyle name="20% - Accent3 18 20 6 4" xfId="9351"/>
    <cellStyle name="20% - Accent3 18 20 6 4 2" xfId="9352"/>
    <cellStyle name="20% - Accent3 18 20 6 5" xfId="9353"/>
    <cellStyle name="20% - Accent3 18 20 6 5 2" xfId="9354"/>
    <cellStyle name="20% - Accent3 18 20 6 6" xfId="9355"/>
    <cellStyle name="20% - Accent3 18 20 7" xfId="9356"/>
    <cellStyle name="20% - Accent3 18 20 7 2" xfId="9357"/>
    <cellStyle name="20% - Accent3 18 20 7 2 2" xfId="9358"/>
    <cellStyle name="20% - Accent3 18 20 7 3" xfId="9359"/>
    <cellStyle name="20% - Accent3 18 20 7 3 2" xfId="9360"/>
    <cellStyle name="20% - Accent3 18 20 7 4" xfId="9361"/>
    <cellStyle name="20% - Accent3 18 20 7 4 2" xfId="9362"/>
    <cellStyle name="20% - Accent3 18 20 7 5" xfId="9363"/>
    <cellStyle name="20% - Accent3 18 20 7 5 2" xfId="9364"/>
    <cellStyle name="20% - Accent3 18 20 7 6" xfId="9365"/>
    <cellStyle name="20% - Accent3 18 20 8" xfId="9366"/>
    <cellStyle name="20% - Accent3 18 20 8 2" xfId="9367"/>
    <cellStyle name="20% - Accent3 18 20 8 2 2" xfId="9368"/>
    <cellStyle name="20% - Accent3 18 20 8 3" xfId="9369"/>
    <cellStyle name="20% - Accent3 18 20 8 3 2" xfId="9370"/>
    <cellStyle name="20% - Accent3 18 20 8 4" xfId="9371"/>
    <cellStyle name="20% - Accent3 18 20 8 4 2" xfId="9372"/>
    <cellStyle name="20% - Accent3 18 20 8 5" xfId="9373"/>
    <cellStyle name="20% - Accent3 18 20 8 5 2" xfId="9374"/>
    <cellStyle name="20% - Accent3 18 20 8 6" xfId="9375"/>
    <cellStyle name="20% - Accent3 18 20 9" xfId="9376"/>
    <cellStyle name="20% - Accent3 18 20 9 2" xfId="9377"/>
    <cellStyle name="20% - Accent3 18 20 9 2 2" xfId="9378"/>
    <cellStyle name="20% - Accent3 18 20 9 3" xfId="9379"/>
    <cellStyle name="20% - Accent3 18 20 9 3 2" xfId="9380"/>
    <cellStyle name="20% - Accent3 18 20 9 4" xfId="9381"/>
    <cellStyle name="20% - Accent3 18 20 9 4 2" xfId="9382"/>
    <cellStyle name="20% - Accent3 18 20 9 5" xfId="9383"/>
    <cellStyle name="20% - Accent3 18 20 9 5 2" xfId="9384"/>
    <cellStyle name="20% - Accent3 18 20 9 6" xfId="9385"/>
    <cellStyle name="20% - Accent3 18 21" xfId="9386"/>
    <cellStyle name="20% - Accent3 18 21 10" xfId="9387"/>
    <cellStyle name="20% - Accent3 18 21 10 2" xfId="9388"/>
    <cellStyle name="20% - Accent3 18 21 10 2 2" xfId="9389"/>
    <cellStyle name="20% - Accent3 18 21 10 3" xfId="9390"/>
    <cellStyle name="20% - Accent3 18 21 10 3 2" xfId="9391"/>
    <cellStyle name="20% - Accent3 18 21 10 4" xfId="9392"/>
    <cellStyle name="20% - Accent3 18 21 10 4 2" xfId="9393"/>
    <cellStyle name="20% - Accent3 18 21 10 5" xfId="9394"/>
    <cellStyle name="20% - Accent3 18 21 10 5 2" xfId="9395"/>
    <cellStyle name="20% - Accent3 18 21 10 6" xfId="9396"/>
    <cellStyle name="20% - Accent3 18 21 11" xfId="9397"/>
    <cellStyle name="20% - Accent3 18 21 11 2" xfId="9398"/>
    <cellStyle name="20% - Accent3 18 21 12" xfId="9399"/>
    <cellStyle name="20% - Accent3 18 21 12 2" xfId="9400"/>
    <cellStyle name="20% - Accent3 18 21 13" xfId="9401"/>
    <cellStyle name="20% - Accent3 18 21 13 2" xfId="9402"/>
    <cellStyle name="20% - Accent3 18 21 14" xfId="9403"/>
    <cellStyle name="20% - Accent3 18 21 14 2" xfId="9404"/>
    <cellStyle name="20% - Accent3 18 21 15" xfId="9405"/>
    <cellStyle name="20% - Accent3 18 21 15 2" xfId="9406"/>
    <cellStyle name="20% - Accent3 18 21 16" xfId="9407"/>
    <cellStyle name="20% - Accent3 18 21 16 2" xfId="9408"/>
    <cellStyle name="20% - Accent3 18 21 17" xfId="9409"/>
    <cellStyle name="20% - Accent3 18 21 17 2" xfId="9410"/>
    <cellStyle name="20% - Accent3 18 21 18" xfId="9411"/>
    <cellStyle name="20% - Accent3 18 21 19" xfId="9412"/>
    <cellStyle name="20% - Accent3 18 21 2" xfId="9413"/>
    <cellStyle name="20% - Accent3 18 21 2 2" xfId="9414"/>
    <cellStyle name="20% - Accent3 18 21 2 2 2" xfId="9415"/>
    <cellStyle name="20% - Accent3 18 21 2 3" xfId="9416"/>
    <cellStyle name="20% - Accent3 18 21 2 3 2" xfId="9417"/>
    <cellStyle name="20% - Accent3 18 21 2 4" xfId="9418"/>
    <cellStyle name="20% - Accent3 18 21 2 4 2" xfId="9419"/>
    <cellStyle name="20% - Accent3 18 21 2 5" xfId="9420"/>
    <cellStyle name="20% - Accent3 18 21 2 5 2" xfId="9421"/>
    <cellStyle name="20% - Accent3 18 21 2 6" xfId="9422"/>
    <cellStyle name="20% - Accent3 18 21 20" xfId="9423"/>
    <cellStyle name="20% - Accent3 18 21 21" xfId="9424"/>
    <cellStyle name="20% - Accent3 18 21 22" xfId="9425"/>
    <cellStyle name="20% - Accent3 18 21 3" xfId="9426"/>
    <cellStyle name="20% - Accent3 18 21 3 2" xfId="9427"/>
    <cellStyle name="20% - Accent3 18 21 3 2 2" xfId="9428"/>
    <cellStyle name="20% - Accent3 18 21 3 3" xfId="9429"/>
    <cellStyle name="20% - Accent3 18 21 3 3 2" xfId="9430"/>
    <cellStyle name="20% - Accent3 18 21 3 4" xfId="9431"/>
    <cellStyle name="20% - Accent3 18 21 3 4 2" xfId="9432"/>
    <cellStyle name="20% - Accent3 18 21 3 5" xfId="9433"/>
    <cellStyle name="20% - Accent3 18 21 3 5 2" xfId="9434"/>
    <cellStyle name="20% - Accent3 18 21 3 6" xfId="9435"/>
    <cellStyle name="20% - Accent3 18 21 4" xfId="9436"/>
    <cellStyle name="20% - Accent3 18 21 4 2" xfId="9437"/>
    <cellStyle name="20% - Accent3 18 21 4 2 2" xfId="9438"/>
    <cellStyle name="20% - Accent3 18 21 4 3" xfId="9439"/>
    <cellStyle name="20% - Accent3 18 21 4 3 2" xfId="9440"/>
    <cellStyle name="20% - Accent3 18 21 4 4" xfId="9441"/>
    <cellStyle name="20% - Accent3 18 21 4 4 2" xfId="9442"/>
    <cellStyle name="20% - Accent3 18 21 4 5" xfId="9443"/>
    <cellStyle name="20% - Accent3 18 21 4 5 2" xfId="9444"/>
    <cellStyle name="20% - Accent3 18 21 4 6" xfId="9445"/>
    <cellStyle name="20% - Accent3 18 21 5" xfId="9446"/>
    <cellStyle name="20% - Accent3 18 21 5 2" xfId="9447"/>
    <cellStyle name="20% - Accent3 18 21 5 2 2" xfId="9448"/>
    <cellStyle name="20% - Accent3 18 21 5 3" xfId="9449"/>
    <cellStyle name="20% - Accent3 18 21 5 3 2" xfId="9450"/>
    <cellStyle name="20% - Accent3 18 21 5 4" xfId="9451"/>
    <cellStyle name="20% - Accent3 18 21 5 4 2" xfId="9452"/>
    <cellStyle name="20% - Accent3 18 21 5 5" xfId="9453"/>
    <cellStyle name="20% - Accent3 18 21 5 5 2" xfId="9454"/>
    <cellStyle name="20% - Accent3 18 21 5 6" xfId="9455"/>
    <cellStyle name="20% - Accent3 18 21 6" xfId="9456"/>
    <cellStyle name="20% - Accent3 18 21 6 2" xfId="9457"/>
    <cellStyle name="20% - Accent3 18 21 6 2 2" xfId="9458"/>
    <cellStyle name="20% - Accent3 18 21 6 3" xfId="9459"/>
    <cellStyle name="20% - Accent3 18 21 6 3 2" xfId="9460"/>
    <cellStyle name="20% - Accent3 18 21 6 4" xfId="9461"/>
    <cellStyle name="20% - Accent3 18 21 6 4 2" xfId="9462"/>
    <cellStyle name="20% - Accent3 18 21 6 5" xfId="9463"/>
    <cellStyle name="20% - Accent3 18 21 6 5 2" xfId="9464"/>
    <cellStyle name="20% - Accent3 18 21 6 6" xfId="9465"/>
    <cellStyle name="20% - Accent3 18 21 7" xfId="9466"/>
    <cellStyle name="20% - Accent3 18 21 7 2" xfId="9467"/>
    <cellStyle name="20% - Accent3 18 21 7 2 2" xfId="9468"/>
    <cellStyle name="20% - Accent3 18 21 7 3" xfId="9469"/>
    <cellStyle name="20% - Accent3 18 21 7 3 2" xfId="9470"/>
    <cellStyle name="20% - Accent3 18 21 7 4" xfId="9471"/>
    <cellStyle name="20% - Accent3 18 21 7 4 2" xfId="9472"/>
    <cellStyle name="20% - Accent3 18 21 7 5" xfId="9473"/>
    <cellStyle name="20% - Accent3 18 21 7 5 2" xfId="9474"/>
    <cellStyle name="20% - Accent3 18 21 7 6" xfId="9475"/>
    <cellStyle name="20% - Accent3 18 21 8" xfId="9476"/>
    <cellStyle name="20% - Accent3 18 21 8 2" xfId="9477"/>
    <cellStyle name="20% - Accent3 18 21 8 2 2" xfId="9478"/>
    <cellStyle name="20% - Accent3 18 21 8 3" xfId="9479"/>
    <cellStyle name="20% - Accent3 18 21 8 3 2" xfId="9480"/>
    <cellStyle name="20% - Accent3 18 21 8 4" xfId="9481"/>
    <cellStyle name="20% - Accent3 18 21 8 4 2" xfId="9482"/>
    <cellStyle name="20% - Accent3 18 21 8 5" xfId="9483"/>
    <cellStyle name="20% - Accent3 18 21 8 5 2" xfId="9484"/>
    <cellStyle name="20% - Accent3 18 21 8 6" xfId="9485"/>
    <cellStyle name="20% - Accent3 18 21 9" xfId="9486"/>
    <cellStyle name="20% - Accent3 18 21 9 2" xfId="9487"/>
    <cellStyle name="20% - Accent3 18 21 9 2 2" xfId="9488"/>
    <cellStyle name="20% - Accent3 18 21 9 3" xfId="9489"/>
    <cellStyle name="20% - Accent3 18 21 9 3 2" xfId="9490"/>
    <cellStyle name="20% - Accent3 18 21 9 4" xfId="9491"/>
    <cellStyle name="20% - Accent3 18 21 9 4 2" xfId="9492"/>
    <cellStyle name="20% - Accent3 18 21 9 5" xfId="9493"/>
    <cellStyle name="20% - Accent3 18 21 9 5 2" xfId="9494"/>
    <cellStyle name="20% - Accent3 18 21 9 6" xfId="9495"/>
    <cellStyle name="20% - Accent3 18 22" xfId="9496"/>
    <cellStyle name="20% - Accent3 18 22 2" xfId="9497"/>
    <cellStyle name="20% - Accent3 18 22 2 2" xfId="9498"/>
    <cellStyle name="20% - Accent3 18 22 3" xfId="9499"/>
    <cellStyle name="20% - Accent3 18 22 3 2" xfId="9500"/>
    <cellStyle name="20% - Accent3 18 22 4" xfId="9501"/>
    <cellStyle name="20% - Accent3 18 22 4 2" xfId="9502"/>
    <cellStyle name="20% - Accent3 18 22 5" xfId="9503"/>
    <cellStyle name="20% - Accent3 18 22 5 2" xfId="9504"/>
    <cellStyle name="20% - Accent3 18 22 6" xfId="9505"/>
    <cellStyle name="20% - Accent3 18 23" xfId="9506"/>
    <cellStyle name="20% - Accent3 18 23 2" xfId="9507"/>
    <cellStyle name="20% - Accent3 18 23 2 2" xfId="9508"/>
    <cellStyle name="20% - Accent3 18 23 3" xfId="9509"/>
    <cellStyle name="20% - Accent3 18 23 3 2" xfId="9510"/>
    <cellStyle name="20% - Accent3 18 23 4" xfId="9511"/>
    <cellStyle name="20% - Accent3 18 23 4 2" xfId="9512"/>
    <cellStyle name="20% - Accent3 18 23 5" xfId="9513"/>
    <cellStyle name="20% - Accent3 18 23 5 2" xfId="9514"/>
    <cellStyle name="20% - Accent3 18 23 6" xfId="9515"/>
    <cellStyle name="20% - Accent3 18 24" xfId="9516"/>
    <cellStyle name="20% - Accent3 18 24 2" xfId="9517"/>
    <cellStyle name="20% - Accent3 18 24 2 2" xfId="9518"/>
    <cellStyle name="20% - Accent3 18 24 3" xfId="9519"/>
    <cellStyle name="20% - Accent3 18 24 3 2" xfId="9520"/>
    <cellStyle name="20% - Accent3 18 24 4" xfId="9521"/>
    <cellStyle name="20% - Accent3 18 24 4 2" xfId="9522"/>
    <cellStyle name="20% - Accent3 18 24 5" xfId="9523"/>
    <cellStyle name="20% - Accent3 18 24 5 2" xfId="9524"/>
    <cellStyle name="20% - Accent3 18 24 6" xfId="9525"/>
    <cellStyle name="20% - Accent3 18 25" xfId="9526"/>
    <cellStyle name="20% - Accent3 18 25 2" xfId="9527"/>
    <cellStyle name="20% - Accent3 18 25 2 2" xfId="9528"/>
    <cellStyle name="20% - Accent3 18 25 3" xfId="9529"/>
    <cellStyle name="20% - Accent3 18 25 3 2" xfId="9530"/>
    <cellStyle name="20% - Accent3 18 25 4" xfId="9531"/>
    <cellStyle name="20% - Accent3 18 25 4 2" xfId="9532"/>
    <cellStyle name="20% - Accent3 18 25 5" xfId="9533"/>
    <cellStyle name="20% - Accent3 18 25 5 2" xfId="9534"/>
    <cellStyle name="20% - Accent3 18 25 6" xfId="9535"/>
    <cellStyle name="20% - Accent3 18 26" xfId="9536"/>
    <cellStyle name="20% - Accent3 18 26 2" xfId="9537"/>
    <cellStyle name="20% - Accent3 18 26 2 2" xfId="9538"/>
    <cellStyle name="20% - Accent3 18 26 3" xfId="9539"/>
    <cellStyle name="20% - Accent3 18 26 3 2" xfId="9540"/>
    <cellStyle name="20% - Accent3 18 26 4" xfId="9541"/>
    <cellStyle name="20% - Accent3 18 26 4 2" xfId="9542"/>
    <cellStyle name="20% - Accent3 18 26 5" xfId="9543"/>
    <cellStyle name="20% - Accent3 18 26 5 2" xfId="9544"/>
    <cellStyle name="20% - Accent3 18 26 6" xfId="9545"/>
    <cellStyle name="20% - Accent3 18 27" xfId="9546"/>
    <cellStyle name="20% - Accent3 18 27 2" xfId="9547"/>
    <cellStyle name="20% - Accent3 18 27 2 2" xfId="9548"/>
    <cellStyle name="20% - Accent3 18 27 3" xfId="9549"/>
    <cellStyle name="20% - Accent3 18 27 3 2" xfId="9550"/>
    <cellStyle name="20% - Accent3 18 27 4" xfId="9551"/>
    <cellStyle name="20% - Accent3 18 27 4 2" xfId="9552"/>
    <cellStyle name="20% - Accent3 18 27 5" xfId="9553"/>
    <cellStyle name="20% - Accent3 18 27 5 2" xfId="9554"/>
    <cellStyle name="20% - Accent3 18 27 6" xfId="9555"/>
    <cellStyle name="20% - Accent3 18 28" xfId="9556"/>
    <cellStyle name="20% - Accent3 18 28 2" xfId="9557"/>
    <cellStyle name="20% - Accent3 18 28 2 2" xfId="9558"/>
    <cellStyle name="20% - Accent3 18 28 3" xfId="9559"/>
    <cellStyle name="20% - Accent3 18 28 3 2" xfId="9560"/>
    <cellStyle name="20% - Accent3 18 28 4" xfId="9561"/>
    <cellStyle name="20% - Accent3 18 28 4 2" xfId="9562"/>
    <cellStyle name="20% - Accent3 18 28 5" xfId="9563"/>
    <cellStyle name="20% - Accent3 18 28 5 2" xfId="9564"/>
    <cellStyle name="20% - Accent3 18 28 6" xfId="9565"/>
    <cellStyle name="20% - Accent3 18 29" xfId="9566"/>
    <cellStyle name="20% - Accent3 18 29 2" xfId="9567"/>
    <cellStyle name="20% - Accent3 18 29 2 2" xfId="9568"/>
    <cellStyle name="20% - Accent3 18 29 3" xfId="9569"/>
    <cellStyle name="20% - Accent3 18 29 3 2" xfId="9570"/>
    <cellStyle name="20% - Accent3 18 29 4" xfId="9571"/>
    <cellStyle name="20% - Accent3 18 29 4 2" xfId="9572"/>
    <cellStyle name="20% - Accent3 18 29 5" xfId="9573"/>
    <cellStyle name="20% - Accent3 18 29 5 2" xfId="9574"/>
    <cellStyle name="20% - Accent3 18 29 6" xfId="9575"/>
    <cellStyle name="20% - Accent3 18 3" xfId="9576"/>
    <cellStyle name="20% - Accent3 18 3 10" xfId="9577"/>
    <cellStyle name="20% - Accent3 18 3 10 2" xfId="9578"/>
    <cellStyle name="20% - Accent3 18 3 10 2 2" xfId="9579"/>
    <cellStyle name="20% - Accent3 18 3 10 3" xfId="9580"/>
    <cellStyle name="20% - Accent3 18 3 10 3 2" xfId="9581"/>
    <cellStyle name="20% - Accent3 18 3 10 4" xfId="9582"/>
    <cellStyle name="20% - Accent3 18 3 10 4 2" xfId="9583"/>
    <cellStyle name="20% - Accent3 18 3 10 5" xfId="9584"/>
    <cellStyle name="20% - Accent3 18 3 10 5 2" xfId="9585"/>
    <cellStyle name="20% - Accent3 18 3 10 6" xfId="9586"/>
    <cellStyle name="20% - Accent3 18 3 11" xfId="9587"/>
    <cellStyle name="20% - Accent3 18 3 11 2" xfId="9588"/>
    <cellStyle name="20% - Accent3 18 3 11 2 2" xfId="9589"/>
    <cellStyle name="20% - Accent3 18 3 11 3" xfId="9590"/>
    <cellStyle name="20% - Accent3 18 3 11 3 2" xfId="9591"/>
    <cellStyle name="20% - Accent3 18 3 11 4" xfId="9592"/>
    <cellStyle name="20% - Accent3 18 3 11 4 2" xfId="9593"/>
    <cellStyle name="20% - Accent3 18 3 11 5" xfId="9594"/>
    <cellStyle name="20% - Accent3 18 3 11 5 2" xfId="9595"/>
    <cellStyle name="20% - Accent3 18 3 11 6" xfId="9596"/>
    <cellStyle name="20% - Accent3 18 3 12" xfId="9597"/>
    <cellStyle name="20% - Accent3 18 3 12 2" xfId="9598"/>
    <cellStyle name="20% - Accent3 18 3 13" xfId="9599"/>
    <cellStyle name="20% - Accent3 18 3 13 2" xfId="9600"/>
    <cellStyle name="20% - Accent3 18 3 14" xfId="9601"/>
    <cellStyle name="20% - Accent3 18 3 14 2" xfId="9602"/>
    <cellStyle name="20% - Accent3 18 3 15" xfId="9603"/>
    <cellStyle name="20% - Accent3 18 3 15 2" xfId="9604"/>
    <cellStyle name="20% - Accent3 18 3 16" xfId="9605"/>
    <cellStyle name="20% - Accent3 18 3 16 2" xfId="9606"/>
    <cellStyle name="20% - Accent3 18 3 17" xfId="9607"/>
    <cellStyle name="20% - Accent3 18 3 17 2" xfId="9608"/>
    <cellStyle name="20% - Accent3 18 3 18" xfId="9609"/>
    <cellStyle name="20% - Accent3 18 3 18 2" xfId="9610"/>
    <cellStyle name="20% - Accent3 18 3 19" xfId="9611"/>
    <cellStyle name="20% - Accent3 18 3 2" xfId="9612"/>
    <cellStyle name="20% - Accent3 18 3 2 2" xfId="9613"/>
    <cellStyle name="20% - Accent3 18 3 2 2 2" xfId="9614"/>
    <cellStyle name="20% - Accent3 18 3 2 3" xfId="9615"/>
    <cellStyle name="20% - Accent3 18 3 2 3 2" xfId="9616"/>
    <cellStyle name="20% - Accent3 18 3 2 4" xfId="9617"/>
    <cellStyle name="20% - Accent3 18 3 2 4 2" xfId="9618"/>
    <cellStyle name="20% - Accent3 18 3 2 5" xfId="9619"/>
    <cellStyle name="20% - Accent3 18 3 2 5 2" xfId="9620"/>
    <cellStyle name="20% - Accent3 18 3 2 6" xfId="9621"/>
    <cellStyle name="20% - Accent3 18 3 20" xfId="9622"/>
    <cellStyle name="20% - Accent3 18 3 21" xfId="9623"/>
    <cellStyle name="20% - Accent3 18 3 22" xfId="9624"/>
    <cellStyle name="20% - Accent3 18 3 23" xfId="9625"/>
    <cellStyle name="20% - Accent3 18 3 3" xfId="9626"/>
    <cellStyle name="20% - Accent3 18 3 3 2" xfId="9627"/>
    <cellStyle name="20% - Accent3 18 3 3 2 2" xfId="9628"/>
    <cellStyle name="20% - Accent3 18 3 3 3" xfId="9629"/>
    <cellStyle name="20% - Accent3 18 3 3 3 2" xfId="9630"/>
    <cellStyle name="20% - Accent3 18 3 3 4" xfId="9631"/>
    <cellStyle name="20% - Accent3 18 3 3 4 2" xfId="9632"/>
    <cellStyle name="20% - Accent3 18 3 3 5" xfId="9633"/>
    <cellStyle name="20% - Accent3 18 3 3 5 2" xfId="9634"/>
    <cellStyle name="20% - Accent3 18 3 3 6" xfId="9635"/>
    <cellStyle name="20% - Accent3 18 3 4" xfId="9636"/>
    <cellStyle name="20% - Accent3 18 3 4 2" xfId="9637"/>
    <cellStyle name="20% - Accent3 18 3 4 2 2" xfId="9638"/>
    <cellStyle name="20% - Accent3 18 3 4 3" xfId="9639"/>
    <cellStyle name="20% - Accent3 18 3 4 3 2" xfId="9640"/>
    <cellStyle name="20% - Accent3 18 3 4 4" xfId="9641"/>
    <cellStyle name="20% - Accent3 18 3 4 4 2" xfId="9642"/>
    <cellStyle name="20% - Accent3 18 3 4 5" xfId="9643"/>
    <cellStyle name="20% - Accent3 18 3 4 5 2" xfId="9644"/>
    <cellStyle name="20% - Accent3 18 3 4 6" xfId="9645"/>
    <cellStyle name="20% - Accent3 18 3 5" xfId="9646"/>
    <cellStyle name="20% - Accent3 18 3 5 2" xfId="9647"/>
    <cellStyle name="20% - Accent3 18 3 5 2 2" xfId="9648"/>
    <cellStyle name="20% - Accent3 18 3 5 3" xfId="9649"/>
    <cellStyle name="20% - Accent3 18 3 5 3 2" xfId="9650"/>
    <cellStyle name="20% - Accent3 18 3 5 4" xfId="9651"/>
    <cellStyle name="20% - Accent3 18 3 5 4 2" xfId="9652"/>
    <cellStyle name="20% - Accent3 18 3 5 5" xfId="9653"/>
    <cellStyle name="20% - Accent3 18 3 5 5 2" xfId="9654"/>
    <cellStyle name="20% - Accent3 18 3 5 6" xfId="9655"/>
    <cellStyle name="20% - Accent3 18 3 6" xfId="9656"/>
    <cellStyle name="20% - Accent3 18 3 6 2" xfId="9657"/>
    <cellStyle name="20% - Accent3 18 3 6 2 2" xfId="9658"/>
    <cellStyle name="20% - Accent3 18 3 6 3" xfId="9659"/>
    <cellStyle name="20% - Accent3 18 3 6 3 2" xfId="9660"/>
    <cellStyle name="20% - Accent3 18 3 6 4" xfId="9661"/>
    <cellStyle name="20% - Accent3 18 3 6 4 2" xfId="9662"/>
    <cellStyle name="20% - Accent3 18 3 6 5" xfId="9663"/>
    <cellStyle name="20% - Accent3 18 3 6 5 2" xfId="9664"/>
    <cellStyle name="20% - Accent3 18 3 6 6" xfId="9665"/>
    <cellStyle name="20% - Accent3 18 3 7" xfId="9666"/>
    <cellStyle name="20% - Accent3 18 3 7 2" xfId="9667"/>
    <cellStyle name="20% - Accent3 18 3 7 2 2" xfId="9668"/>
    <cellStyle name="20% - Accent3 18 3 7 3" xfId="9669"/>
    <cellStyle name="20% - Accent3 18 3 7 3 2" xfId="9670"/>
    <cellStyle name="20% - Accent3 18 3 7 4" xfId="9671"/>
    <cellStyle name="20% - Accent3 18 3 7 4 2" xfId="9672"/>
    <cellStyle name="20% - Accent3 18 3 7 5" xfId="9673"/>
    <cellStyle name="20% - Accent3 18 3 7 5 2" xfId="9674"/>
    <cellStyle name="20% - Accent3 18 3 7 6" xfId="9675"/>
    <cellStyle name="20% - Accent3 18 3 8" xfId="9676"/>
    <cellStyle name="20% - Accent3 18 3 8 2" xfId="9677"/>
    <cellStyle name="20% - Accent3 18 3 8 2 2" xfId="9678"/>
    <cellStyle name="20% - Accent3 18 3 8 3" xfId="9679"/>
    <cellStyle name="20% - Accent3 18 3 8 3 2" xfId="9680"/>
    <cellStyle name="20% - Accent3 18 3 8 4" xfId="9681"/>
    <cellStyle name="20% - Accent3 18 3 8 4 2" xfId="9682"/>
    <cellStyle name="20% - Accent3 18 3 8 5" xfId="9683"/>
    <cellStyle name="20% - Accent3 18 3 8 5 2" xfId="9684"/>
    <cellStyle name="20% - Accent3 18 3 8 6" xfId="9685"/>
    <cellStyle name="20% - Accent3 18 3 9" xfId="9686"/>
    <cellStyle name="20% - Accent3 18 3 9 2" xfId="9687"/>
    <cellStyle name="20% - Accent3 18 3 9 2 2" xfId="9688"/>
    <cellStyle name="20% - Accent3 18 3 9 3" xfId="9689"/>
    <cellStyle name="20% - Accent3 18 3 9 3 2" xfId="9690"/>
    <cellStyle name="20% - Accent3 18 3 9 4" xfId="9691"/>
    <cellStyle name="20% - Accent3 18 3 9 4 2" xfId="9692"/>
    <cellStyle name="20% - Accent3 18 3 9 5" xfId="9693"/>
    <cellStyle name="20% - Accent3 18 3 9 5 2" xfId="9694"/>
    <cellStyle name="20% - Accent3 18 3 9 6" xfId="9695"/>
    <cellStyle name="20% - Accent3 18 30" xfId="9696"/>
    <cellStyle name="20% - Accent3 18 30 2" xfId="9697"/>
    <cellStyle name="20% - Accent3 18 30 2 2" xfId="9698"/>
    <cellStyle name="20% - Accent3 18 30 3" xfId="9699"/>
    <cellStyle name="20% - Accent3 18 30 3 2" xfId="9700"/>
    <cellStyle name="20% - Accent3 18 30 4" xfId="9701"/>
    <cellStyle name="20% - Accent3 18 30 4 2" xfId="9702"/>
    <cellStyle name="20% - Accent3 18 30 5" xfId="9703"/>
    <cellStyle name="20% - Accent3 18 30 5 2" xfId="9704"/>
    <cellStyle name="20% - Accent3 18 30 6" xfId="9705"/>
    <cellStyle name="20% - Accent3 18 31" xfId="9706"/>
    <cellStyle name="20% - Accent3 18 31 2" xfId="9707"/>
    <cellStyle name="20% - Accent3 18 31 2 2" xfId="9708"/>
    <cellStyle name="20% - Accent3 18 31 3" xfId="9709"/>
    <cellStyle name="20% - Accent3 18 31 3 2" xfId="9710"/>
    <cellStyle name="20% - Accent3 18 31 4" xfId="9711"/>
    <cellStyle name="20% - Accent3 18 31 4 2" xfId="9712"/>
    <cellStyle name="20% - Accent3 18 31 5" xfId="9713"/>
    <cellStyle name="20% - Accent3 18 31 5 2" xfId="9714"/>
    <cellStyle name="20% - Accent3 18 31 6" xfId="9715"/>
    <cellStyle name="20% - Accent3 18 32" xfId="9716"/>
    <cellStyle name="20% - Accent3 18 32 2" xfId="9717"/>
    <cellStyle name="20% - Accent3 18 33" xfId="9718"/>
    <cellStyle name="20% - Accent3 18 33 2" xfId="9719"/>
    <cellStyle name="20% - Accent3 18 34" xfId="9720"/>
    <cellStyle name="20% - Accent3 18 34 2" xfId="9721"/>
    <cellStyle name="20% - Accent3 18 35" xfId="9722"/>
    <cellStyle name="20% - Accent3 18 35 2" xfId="9723"/>
    <cellStyle name="20% - Accent3 18 36" xfId="9724"/>
    <cellStyle name="20% - Accent3 18 36 2" xfId="9725"/>
    <cellStyle name="20% - Accent3 18 37" xfId="9726"/>
    <cellStyle name="20% - Accent3 18 37 2" xfId="9727"/>
    <cellStyle name="20% - Accent3 18 38" xfId="9728"/>
    <cellStyle name="20% - Accent3 18 38 2" xfId="9729"/>
    <cellStyle name="20% - Accent3 18 39" xfId="9730"/>
    <cellStyle name="20% - Accent3 18 4" xfId="9731"/>
    <cellStyle name="20% - Accent3 18 4 10" xfId="9732"/>
    <cellStyle name="20% - Accent3 18 4 10 2" xfId="9733"/>
    <cellStyle name="20% - Accent3 18 4 10 2 2" xfId="9734"/>
    <cellStyle name="20% - Accent3 18 4 10 3" xfId="9735"/>
    <cellStyle name="20% - Accent3 18 4 10 3 2" xfId="9736"/>
    <cellStyle name="20% - Accent3 18 4 10 4" xfId="9737"/>
    <cellStyle name="20% - Accent3 18 4 10 4 2" xfId="9738"/>
    <cellStyle name="20% - Accent3 18 4 10 5" xfId="9739"/>
    <cellStyle name="20% - Accent3 18 4 10 5 2" xfId="9740"/>
    <cellStyle name="20% - Accent3 18 4 10 6" xfId="9741"/>
    <cellStyle name="20% - Accent3 18 4 11" xfId="9742"/>
    <cellStyle name="20% - Accent3 18 4 11 2" xfId="9743"/>
    <cellStyle name="20% - Accent3 18 4 11 2 2" xfId="9744"/>
    <cellStyle name="20% - Accent3 18 4 11 3" xfId="9745"/>
    <cellStyle name="20% - Accent3 18 4 11 3 2" xfId="9746"/>
    <cellStyle name="20% - Accent3 18 4 11 4" xfId="9747"/>
    <cellStyle name="20% - Accent3 18 4 11 4 2" xfId="9748"/>
    <cellStyle name="20% - Accent3 18 4 11 5" xfId="9749"/>
    <cellStyle name="20% - Accent3 18 4 11 5 2" xfId="9750"/>
    <cellStyle name="20% - Accent3 18 4 11 6" xfId="9751"/>
    <cellStyle name="20% - Accent3 18 4 12" xfId="9752"/>
    <cellStyle name="20% - Accent3 18 4 12 2" xfId="9753"/>
    <cellStyle name="20% - Accent3 18 4 13" xfId="9754"/>
    <cellStyle name="20% - Accent3 18 4 13 2" xfId="9755"/>
    <cellStyle name="20% - Accent3 18 4 14" xfId="9756"/>
    <cellStyle name="20% - Accent3 18 4 14 2" xfId="9757"/>
    <cellStyle name="20% - Accent3 18 4 15" xfId="9758"/>
    <cellStyle name="20% - Accent3 18 4 15 2" xfId="9759"/>
    <cellStyle name="20% - Accent3 18 4 16" xfId="9760"/>
    <cellStyle name="20% - Accent3 18 4 16 2" xfId="9761"/>
    <cellStyle name="20% - Accent3 18 4 17" xfId="9762"/>
    <cellStyle name="20% - Accent3 18 4 17 2" xfId="9763"/>
    <cellStyle name="20% - Accent3 18 4 18" xfId="9764"/>
    <cellStyle name="20% - Accent3 18 4 18 2" xfId="9765"/>
    <cellStyle name="20% - Accent3 18 4 19" xfId="9766"/>
    <cellStyle name="20% - Accent3 18 4 2" xfId="9767"/>
    <cellStyle name="20% - Accent3 18 4 2 2" xfId="9768"/>
    <cellStyle name="20% - Accent3 18 4 2 2 2" xfId="9769"/>
    <cellStyle name="20% - Accent3 18 4 2 3" xfId="9770"/>
    <cellStyle name="20% - Accent3 18 4 2 3 2" xfId="9771"/>
    <cellStyle name="20% - Accent3 18 4 2 4" xfId="9772"/>
    <cellStyle name="20% - Accent3 18 4 2 4 2" xfId="9773"/>
    <cellStyle name="20% - Accent3 18 4 2 5" xfId="9774"/>
    <cellStyle name="20% - Accent3 18 4 2 5 2" xfId="9775"/>
    <cellStyle name="20% - Accent3 18 4 2 6" xfId="9776"/>
    <cellStyle name="20% - Accent3 18 4 20" xfId="9777"/>
    <cellStyle name="20% - Accent3 18 4 21" xfId="9778"/>
    <cellStyle name="20% - Accent3 18 4 22" xfId="9779"/>
    <cellStyle name="20% - Accent3 18 4 23" xfId="9780"/>
    <cellStyle name="20% - Accent3 18 4 3" xfId="9781"/>
    <cellStyle name="20% - Accent3 18 4 3 2" xfId="9782"/>
    <cellStyle name="20% - Accent3 18 4 3 2 2" xfId="9783"/>
    <cellStyle name="20% - Accent3 18 4 3 3" xfId="9784"/>
    <cellStyle name="20% - Accent3 18 4 3 3 2" xfId="9785"/>
    <cellStyle name="20% - Accent3 18 4 3 4" xfId="9786"/>
    <cellStyle name="20% - Accent3 18 4 3 4 2" xfId="9787"/>
    <cellStyle name="20% - Accent3 18 4 3 5" xfId="9788"/>
    <cellStyle name="20% - Accent3 18 4 3 5 2" xfId="9789"/>
    <cellStyle name="20% - Accent3 18 4 3 6" xfId="9790"/>
    <cellStyle name="20% - Accent3 18 4 4" xfId="9791"/>
    <cellStyle name="20% - Accent3 18 4 4 2" xfId="9792"/>
    <cellStyle name="20% - Accent3 18 4 4 2 2" xfId="9793"/>
    <cellStyle name="20% - Accent3 18 4 4 3" xfId="9794"/>
    <cellStyle name="20% - Accent3 18 4 4 3 2" xfId="9795"/>
    <cellStyle name="20% - Accent3 18 4 4 4" xfId="9796"/>
    <cellStyle name="20% - Accent3 18 4 4 4 2" xfId="9797"/>
    <cellStyle name="20% - Accent3 18 4 4 5" xfId="9798"/>
    <cellStyle name="20% - Accent3 18 4 4 5 2" xfId="9799"/>
    <cellStyle name="20% - Accent3 18 4 4 6" xfId="9800"/>
    <cellStyle name="20% - Accent3 18 4 5" xfId="9801"/>
    <cellStyle name="20% - Accent3 18 4 5 2" xfId="9802"/>
    <cellStyle name="20% - Accent3 18 4 5 2 2" xfId="9803"/>
    <cellStyle name="20% - Accent3 18 4 5 3" xfId="9804"/>
    <cellStyle name="20% - Accent3 18 4 5 3 2" xfId="9805"/>
    <cellStyle name="20% - Accent3 18 4 5 4" xfId="9806"/>
    <cellStyle name="20% - Accent3 18 4 5 4 2" xfId="9807"/>
    <cellStyle name="20% - Accent3 18 4 5 5" xfId="9808"/>
    <cellStyle name="20% - Accent3 18 4 5 5 2" xfId="9809"/>
    <cellStyle name="20% - Accent3 18 4 5 6" xfId="9810"/>
    <cellStyle name="20% - Accent3 18 4 6" xfId="9811"/>
    <cellStyle name="20% - Accent3 18 4 6 2" xfId="9812"/>
    <cellStyle name="20% - Accent3 18 4 6 2 2" xfId="9813"/>
    <cellStyle name="20% - Accent3 18 4 6 3" xfId="9814"/>
    <cellStyle name="20% - Accent3 18 4 6 3 2" xfId="9815"/>
    <cellStyle name="20% - Accent3 18 4 6 4" xfId="9816"/>
    <cellStyle name="20% - Accent3 18 4 6 4 2" xfId="9817"/>
    <cellStyle name="20% - Accent3 18 4 6 5" xfId="9818"/>
    <cellStyle name="20% - Accent3 18 4 6 5 2" xfId="9819"/>
    <cellStyle name="20% - Accent3 18 4 6 6" xfId="9820"/>
    <cellStyle name="20% - Accent3 18 4 7" xfId="9821"/>
    <cellStyle name="20% - Accent3 18 4 7 2" xfId="9822"/>
    <cellStyle name="20% - Accent3 18 4 7 2 2" xfId="9823"/>
    <cellStyle name="20% - Accent3 18 4 7 3" xfId="9824"/>
    <cellStyle name="20% - Accent3 18 4 7 3 2" xfId="9825"/>
    <cellStyle name="20% - Accent3 18 4 7 4" xfId="9826"/>
    <cellStyle name="20% - Accent3 18 4 7 4 2" xfId="9827"/>
    <cellStyle name="20% - Accent3 18 4 7 5" xfId="9828"/>
    <cellStyle name="20% - Accent3 18 4 7 5 2" xfId="9829"/>
    <cellStyle name="20% - Accent3 18 4 7 6" xfId="9830"/>
    <cellStyle name="20% - Accent3 18 4 8" xfId="9831"/>
    <cellStyle name="20% - Accent3 18 4 8 2" xfId="9832"/>
    <cellStyle name="20% - Accent3 18 4 8 2 2" xfId="9833"/>
    <cellStyle name="20% - Accent3 18 4 8 3" xfId="9834"/>
    <cellStyle name="20% - Accent3 18 4 8 3 2" xfId="9835"/>
    <cellStyle name="20% - Accent3 18 4 8 4" xfId="9836"/>
    <cellStyle name="20% - Accent3 18 4 8 4 2" xfId="9837"/>
    <cellStyle name="20% - Accent3 18 4 8 5" xfId="9838"/>
    <cellStyle name="20% - Accent3 18 4 8 5 2" xfId="9839"/>
    <cellStyle name="20% - Accent3 18 4 8 6" xfId="9840"/>
    <cellStyle name="20% - Accent3 18 4 9" xfId="9841"/>
    <cellStyle name="20% - Accent3 18 4 9 2" xfId="9842"/>
    <cellStyle name="20% - Accent3 18 4 9 2 2" xfId="9843"/>
    <cellStyle name="20% - Accent3 18 4 9 3" xfId="9844"/>
    <cellStyle name="20% - Accent3 18 4 9 3 2" xfId="9845"/>
    <cellStyle name="20% - Accent3 18 4 9 4" xfId="9846"/>
    <cellStyle name="20% - Accent3 18 4 9 4 2" xfId="9847"/>
    <cellStyle name="20% - Accent3 18 4 9 5" xfId="9848"/>
    <cellStyle name="20% - Accent3 18 4 9 5 2" xfId="9849"/>
    <cellStyle name="20% - Accent3 18 4 9 6" xfId="9850"/>
    <cellStyle name="20% - Accent3 18 40" xfId="9851"/>
    <cellStyle name="20% - Accent3 18 41" xfId="9852"/>
    <cellStyle name="20% - Accent3 18 42" xfId="9853"/>
    <cellStyle name="20% - Accent3 18 43" xfId="9854"/>
    <cellStyle name="20% - Accent3 18 5" xfId="9855"/>
    <cellStyle name="20% - Accent3 18 5 10" xfId="9856"/>
    <cellStyle name="20% - Accent3 18 5 10 2" xfId="9857"/>
    <cellStyle name="20% - Accent3 18 5 10 2 2" xfId="9858"/>
    <cellStyle name="20% - Accent3 18 5 10 3" xfId="9859"/>
    <cellStyle name="20% - Accent3 18 5 10 3 2" xfId="9860"/>
    <cellStyle name="20% - Accent3 18 5 10 4" xfId="9861"/>
    <cellStyle name="20% - Accent3 18 5 10 4 2" xfId="9862"/>
    <cellStyle name="20% - Accent3 18 5 10 5" xfId="9863"/>
    <cellStyle name="20% - Accent3 18 5 10 5 2" xfId="9864"/>
    <cellStyle name="20% - Accent3 18 5 10 6" xfId="9865"/>
    <cellStyle name="20% - Accent3 18 5 11" xfId="9866"/>
    <cellStyle name="20% - Accent3 18 5 11 2" xfId="9867"/>
    <cellStyle name="20% - Accent3 18 5 11 2 2" xfId="9868"/>
    <cellStyle name="20% - Accent3 18 5 11 3" xfId="9869"/>
    <cellStyle name="20% - Accent3 18 5 11 3 2" xfId="9870"/>
    <cellStyle name="20% - Accent3 18 5 11 4" xfId="9871"/>
    <cellStyle name="20% - Accent3 18 5 11 4 2" xfId="9872"/>
    <cellStyle name="20% - Accent3 18 5 11 5" xfId="9873"/>
    <cellStyle name="20% - Accent3 18 5 11 5 2" xfId="9874"/>
    <cellStyle name="20% - Accent3 18 5 11 6" xfId="9875"/>
    <cellStyle name="20% - Accent3 18 5 12" xfId="9876"/>
    <cellStyle name="20% - Accent3 18 5 12 2" xfId="9877"/>
    <cellStyle name="20% - Accent3 18 5 13" xfId="9878"/>
    <cellStyle name="20% - Accent3 18 5 13 2" xfId="9879"/>
    <cellStyle name="20% - Accent3 18 5 14" xfId="9880"/>
    <cellStyle name="20% - Accent3 18 5 14 2" xfId="9881"/>
    <cellStyle name="20% - Accent3 18 5 15" xfId="9882"/>
    <cellStyle name="20% - Accent3 18 5 15 2" xfId="9883"/>
    <cellStyle name="20% - Accent3 18 5 16" xfId="9884"/>
    <cellStyle name="20% - Accent3 18 5 16 2" xfId="9885"/>
    <cellStyle name="20% - Accent3 18 5 17" xfId="9886"/>
    <cellStyle name="20% - Accent3 18 5 17 2" xfId="9887"/>
    <cellStyle name="20% - Accent3 18 5 18" xfId="9888"/>
    <cellStyle name="20% - Accent3 18 5 18 2" xfId="9889"/>
    <cellStyle name="20% - Accent3 18 5 19" xfId="9890"/>
    <cellStyle name="20% - Accent3 18 5 2" xfId="9891"/>
    <cellStyle name="20% - Accent3 18 5 2 2" xfId="9892"/>
    <cellStyle name="20% - Accent3 18 5 2 2 2" xfId="9893"/>
    <cellStyle name="20% - Accent3 18 5 2 3" xfId="9894"/>
    <cellStyle name="20% - Accent3 18 5 2 3 2" xfId="9895"/>
    <cellStyle name="20% - Accent3 18 5 2 4" xfId="9896"/>
    <cellStyle name="20% - Accent3 18 5 2 4 2" xfId="9897"/>
    <cellStyle name="20% - Accent3 18 5 2 5" xfId="9898"/>
    <cellStyle name="20% - Accent3 18 5 2 5 2" xfId="9899"/>
    <cellStyle name="20% - Accent3 18 5 2 6" xfId="9900"/>
    <cellStyle name="20% - Accent3 18 5 20" xfId="9901"/>
    <cellStyle name="20% - Accent3 18 5 21" xfId="9902"/>
    <cellStyle name="20% - Accent3 18 5 22" xfId="9903"/>
    <cellStyle name="20% - Accent3 18 5 23" xfId="9904"/>
    <cellStyle name="20% - Accent3 18 5 3" xfId="9905"/>
    <cellStyle name="20% - Accent3 18 5 3 2" xfId="9906"/>
    <cellStyle name="20% - Accent3 18 5 3 2 2" xfId="9907"/>
    <cellStyle name="20% - Accent3 18 5 3 3" xfId="9908"/>
    <cellStyle name="20% - Accent3 18 5 3 3 2" xfId="9909"/>
    <cellStyle name="20% - Accent3 18 5 3 4" xfId="9910"/>
    <cellStyle name="20% - Accent3 18 5 3 4 2" xfId="9911"/>
    <cellStyle name="20% - Accent3 18 5 3 5" xfId="9912"/>
    <cellStyle name="20% - Accent3 18 5 3 5 2" xfId="9913"/>
    <cellStyle name="20% - Accent3 18 5 3 6" xfId="9914"/>
    <cellStyle name="20% - Accent3 18 5 4" xfId="9915"/>
    <cellStyle name="20% - Accent3 18 5 4 2" xfId="9916"/>
    <cellStyle name="20% - Accent3 18 5 4 2 2" xfId="9917"/>
    <cellStyle name="20% - Accent3 18 5 4 3" xfId="9918"/>
    <cellStyle name="20% - Accent3 18 5 4 3 2" xfId="9919"/>
    <cellStyle name="20% - Accent3 18 5 4 4" xfId="9920"/>
    <cellStyle name="20% - Accent3 18 5 4 4 2" xfId="9921"/>
    <cellStyle name="20% - Accent3 18 5 4 5" xfId="9922"/>
    <cellStyle name="20% - Accent3 18 5 4 5 2" xfId="9923"/>
    <cellStyle name="20% - Accent3 18 5 4 6" xfId="9924"/>
    <cellStyle name="20% - Accent3 18 5 5" xfId="9925"/>
    <cellStyle name="20% - Accent3 18 5 5 2" xfId="9926"/>
    <cellStyle name="20% - Accent3 18 5 5 2 2" xfId="9927"/>
    <cellStyle name="20% - Accent3 18 5 5 3" xfId="9928"/>
    <cellStyle name="20% - Accent3 18 5 5 3 2" xfId="9929"/>
    <cellStyle name="20% - Accent3 18 5 5 4" xfId="9930"/>
    <cellStyle name="20% - Accent3 18 5 5 4 2" xfId="9931"/>
    <cellStyle name="20% - Accent3 18 5 5 5" xfId="9932"/>
    <cellStyle name="20% - Accent3 18 5 5 5 2" xfId="9933"/>
    <cellStyle name="20% - Accent3 18 5 5 6" xfId="9934"/>
    <cellStyle name="20% - Accent3 18 5 6" xfId="9935"/>
    <cellStyle name="20% - Accent3 18 5 6 2" xfId="9936"/>
    <cellStyle name="20% - Accent3 18 5 6 2 2" xfId="9937"/>
    <cellStyle name="20% - Accent3 18 5 6 3" xfId="9938"/>
    <cellStyle name="20% - Accent3 18 5 6 3 2" xfId="9939"/>
    <cellStyle name="20% - Accent3 18 5 6 4" xfId="9940"/>
    <cellStyle name="20% - Accent3 18 5 6 4 2" xfId="9941"/>
    <cellStyle name="20% - Accent3 18 5 6 5" xfId="9942"/>
    <cellStyle name="20% - Accent3 18 5 6 5 2" xfId="9943"/>
    <cellStyle name="20% - Accent3 18 5 6 6" xfId="9944"/>
    <cellStyle name="20% - Accent3 18 5 7" xfId="9945"/>
    <cellStyle name="20% - Accent3 18 5 7 2" xfId="9946"/>
    <cellStyle name="20% - Accent3 18 5 7 2 2" xfId="9947"/>
    <cellStyle name="20% - Accent3 18 5 7 3" xfId="9948"/>
    <cellStyle name="20% - Accent3 18 5 7 3 2" xfId="9949"/>
    <cellStyle name="20% - Accent3 18 5 7 4" xfId="9950"/>
    <cellStyle name="20% - Accent3 18 5 7 4 2" xfId="9951"/>
    <cellStyle name="20% - Accent3 18 5 7 5" xfId="9952"/>
    <cellStyle name="20% - Accent3 18 5 7 5 2" xfId="9953"/>
    <cellStyle name="20% - Accent3 18 5 7 6" xfId="9954"/>
    <cellStyle name="20% - Accent3 18 5 8" xfId="9955"/>
    <cellStyle name="20% - Accent3 18 5 8 2" xfId="9956"/>
    <cellStyle name="20% - Accent3 18 5 8 2 2" xfId="9957"/>
    <cellStyle name="20% - Accent3 18 5 8 3" xfId="9958"/>
    <cellStyle name="20% - Accent3 18 5 8 3 2" xfId="9959"/>
    <cellStyle name="20% - Accent3 18 5 8 4" xfId="9960"/>
    <cellStyle name="20% - Accent3 18 5 8 4 2" xfId="9961"/>
    <cellStyle name="20% - Accent3 18 5 8 5" xfId="9962"/>
    <cellStyle name="20% - Accent3 18 5 8 5 2" xfId="9963"/>
    <cellStyle name="20% - Accent3 18 5 8 6" xfId="9964"/>
    <cellStyle name="20% - Accent3 18 5 9" xfId="9965"/>
    <cellStyle name="20% - Accent3 18 5 9 2" xfId="9966"/>
    <cellStyle name="20% - Accent3 18 5 9 2 2" xfId="9967"/>
    <cellStyle name="20% - Accent3 18 5 9 3" xfId="9968"/>
    <cellStyle name="20% - Accent3 18 5 9 3 2" xfId="9969"/>
    <cellStyle name="20% - Accent3 18 5 9 4" xfId="9970"/>
    <cellStyle name="20% - Accent3 18 5 9 4 2" xfId="9971"/>
    <cellStyle name="20% - Accent3 18 5 9 5" xfId="9972"/>
    <cellStyle name="20% - Accent3 18 5 9 5 2" xfId="9973"/>
    <cellStyle name="20% - Accent3 18 5 9 6" xfId="9974"/>
    <cellStyle name="20% - Accent3 18 6" xfId="9975"/>
    <cellStyle name="20% - Accent3 18 6 10" xfId="9976"/>
    <cellStyle name="20% - Accent3 18 6 10 2" xfId="9977"/>
    <cellStyle name="20% - Accent3 18 6 10 2 2" xfId="9978"/>
    <cellStyle name="20% - Accent3 18 6 10 3" xfId="9979"/>
    <cellStyle name="20% - Accent3 18 6 10 3 2" xfId="9980"/>
    <cellStyle name="20% - Accent3 18 6 10 4" xfId="9981"/>
    <cellStyle name="20% - Accent3 18 6 10 4 2" xfId="9982"/>
    <cellStyle name="20% - Accent3 18 6 10 5" xfId="9983"/>
    <cellStyle name="20% - Accent3 18 6 10 5 2" xfId="9984"/>
    <cellStyle name="20% - Accent3 18 6 10 6" xfId="9985"/>
    <cellStyle name="20% - Accent3 18 6 11" xfId="9986"/>
    <cellStyle name="20% - Accent3 18 6 11 2" xfId="9987"/>
    <cellStyle name="20% - Accent3 18 6 11 2 2" xfId="9988"/>
    <cellStyle name="20% - Accent3 18 6 11 3" xfId="9989"/>
    <cellStyle name="20% - Accent3 18 6 11 3 2" xfId="9990"/>
    <cellStyle name="20% - Accent3 18 6 11 4" xfId="9991"/>
    <cellStyle name="20% - Accent3 18 6 11 4 2" xfId="9992"/>
    <cellStyle name="20% - Accent3 18 6 11 5" xfId="9993"/>
    <cellStyle name="20% - Accent3 18 6 11 5 2" xfId="9994"/>
    <cellStyle name="20% - Accent3 18 6 11 6" xfId="9995"/>
    <cellStyle name="20% - Accent3 18 6 12" xfId="9996"/>
    <cellStyle name="20% - Accent3 18 6 12 2" xfId="9997"/>
    <cellStyle name="20% - Accent3 18 6 13" xfId="9998"/>
    <cellStyle name="20% - Accent3 18 6 13 2" xfId="9999"/>
    <cellStyle name="20% - Accent3 18 6 14" xfId="10000"/>
    <cellStyle name="20% - Accent3 18 6 14 2" xfId="10001"/>
    <cellStyle name="20% - Accent3 18 6 15" xfId="10002"/>
    <cellStyle name="20% - Accent3 18 6 15 2" xfId="10003"/>
    <cellStyle name="20% - Accent3 18 6 16" xfId="10004"/>
    <cellStyle name="20% - Accent3 18 6 16 2" xfId="10005"/>
    <cellStyle name="20% - Accent3 18 6 17" xfId="10006"/>
    <cellStyle name="20% - Accent3 18 6 17 2" xfId="10007"/>
    <cellStyle name="20% - Accent3 18 6 18" xfId="10008"/>
    <cellStyle name="20% - Accent3 18 6 18 2" xfId="10009"/>
    <cellStyle name="20% - Accent3 18 6 19" xfId="10010"/>
    <cellStyle name="20% - Accent3 18 6 2" xfId="10011"/>
    <cellStyle name="20% - Accent3 18 6 2 2" xfId="10012"/>
    <cellStyle name="20% - Accent3 18 6 2 2 2" xfId="10013"/>
    <cellStyle name="20% - Accent3 18 6 2 3" xfId="10014"/>
    <cellStyle name="20% - Accent3 18 6 2 3 2" xfId="10015"/>
    <cellStyle name="20% - Accent3 18 6 2 4" xfId="10016"/>
    <cellStyle name="20% - Accent3 18 6 2 4 2" xfId="10017"/>
    <cellStyle name="20% - Accent3 18 6 2 5" xfId="10018"/>
    <cellStyle name="20% - Accent3 18 6 2 5 2" xfId="10019"/>
    <cellStyle name="20% - Accent3 18 6 2 6" xfId="10020"/>
    <cellStyle name="20% - Accent3 18 6 20" xfId="10021"/>
    <cellStyle name="20% - Accent3 18 6 21" xfId="10022"/>
    <cellStyle name="20% - Accent3 18 6 22" xfId="10023"/>
    <cellStyle name="20% - Accent3 18 6 23" xfId="10024"/>
    <cellStyle name="20% - Accent3 18 6 3" xfId="10025"/>
    <cellStyle name="20% - Accent3 18 6 3 2" xfId="10026"/>
    <cellStyle name="20% - Accent3 18 6 3 2 2" xfId="10027"/>
    <cellStyle name="20% - Accent3 18 6 3 3" xfId="10028"/>
    <cellStyle name="20% - Accent3 18 6 3 3 2" xfId="10029"/>
    <cellStyle name="20% - Accent3 18 6 3 4" xfId="10030"/>
    <cellStyle name="20% - Accent3 18 6 3 4 2" xfId="10031"/>
    <cellStyle name="20% - Accent3 18 6 3 5" xfId="10032"/>
    <cellStyle name="20% - Accent3 18 6 3 5 2" xfId="10033"/>
    <cellStyle name="20% - Accent3 18 6 3 6" xfId="10034"/>
    <cellStyle name="20% - Accent3 18 6 4" xfId="10035"/>
    <cellStyle name="20% - Accent3 18 6 4 2" xfId="10036"/>
    <cellStyle name="20% - Accent3 18 6 4 2 2" xfId="10037"/>
    <cellStyle name="20% - Accent3 18 6 4 3" xfId="10038"/>
    <cellStyle name="20% - Accent3 18 6 4 3 2" xfId="10039"/>
    <cellStyle name="20% - Accent3 18 6 4 4" xfId="10040"/>
    <cellStyle name="20% - Accent3 18 6 4 4 2" xfId="10041"/>
    <cellStyle name="20% - Accent3 18 6 4 5" xfId="10042"/>
    <cellStyle name="20% - Accent3 18 6 4 5 2" xfId="10043"/>
    <cellStyle name="20% - Accent3 18 6 4 6" xfId="10044"/>
    <cellStyle name="20% - Accent3 18 6 5" xfId="10045"/>
    <cellStyle name="20% - Accent3 18 6 5 2" xfId="10046"/>
    <cellStyle name="20% - Accent3 18 6 5 2 2" xfId="10047"/>
    <cellStyle name="20% - Accent3 18 6 5 3" xfId="10048"/>
    <cellStyle name="20% - Accent3 18 6 5 3 2" xfId="10049"/>
    <cellStyle name="20% - Accent3 18 6 5 4" xfId="10050"/>
    <cellStyle name="20% - Accent3 18 6 5 4 2" xfId="10051"/>
    <cellStyle name="20% - Accent3 18 6 5 5" xfId="10052"/>
    <cellStyle name="20% - Accent3 18 6 5 5 2" xfId="10053"/>
    <cellStyle name="20% - Accent3 18 6 5 6" xfId="10054"/>
    <cellStyle name="20% - Accent3 18 6 6" xfId="10055"/>
    <cellStyle name="20% - Accent3 18 6 6 2" xfId="10056"/>
    <cellStyle name="20% - Accent3 18 6 6 2 2" xfId="10057"/>
    <cellStyle name="20% - Accent3 18 6 6 3" xfId="10058"/>
    <cellStyle name="20% - Accent3 18 6 6 3 2" xfId="10059"/>
    <cellStyle name="20% - Accent3 18 6 6 4" xfId="10060"/>
    <cellStyle name="20% - Accent3 18 6 6 4 2" xfId="10061"/>
    <cellStyle name="20% - Accent3 18 6 6 5" xfId="10062"/>
    <cellStyle name="20% - Accent3 18 6 6 5 2" xfId="10063"/>
    <cellStyle name="20% - Accent3 18 6 6 6" xfId="10064"/>
    <cellStyle name="20% - Accent3 18 6 7" xfId="10065"/>
    <cellStyle name="20% - Accent3 18 6 7 2" xfId="10066"/>
    <cellStyle name="20% - Accent3 18 6 7 2 2" xfId="10067"/>
    <cellStyle name="20% - Accent3 18 6 7 3" xfId="10068"/>
    <cellStyle name="20% - Accent3 18 6 7 3 2" xfId="10069"/>
    <cellStyle name="20% - Accent3 18 6 7 4" xfId="10070"/>
    <cellStyle name="20% - Accent3 18 6 7 4 2" xfId="10071"/>
    <cellStyle name="20% - Accent3 18 6 7 5" xfId="10072"/>
    <cellStyle name="20% - Accent3 18 6 7 5 2" xfId="10073"/>
    <cellStyle name="20% - Accent3 18 6 7 6" xfId="10074"/>
    <cellStyle name="20% - Accent3 18 6 8" xfId="10075"/>
    <cellStyle name="20% - Accent3 18 6 8 2" xfId="10076"/>
    <cellStyle name="20% - Accent3 18 6 8 2 2" xfId="10077"/>
    <cellStyle name="20% - Accent3 18 6 8 3" xfId="10078"/>
    <cellStyle name="20% - Accent3 18 6 8 3 2" xfId="10079"/>
    <cellStyle name="20% - Accent3 18 6 8 4" xfId="10080"/>
    <cellStyle name="20% - Accent3 18 6 8 4 2" xfId="10081"/>
    <cellStyle name="20% - Accent3 18 6 8 5" xfId="10082"/>
    <cellStyle name="20% - Accent3 18 6 8 5 2" xfId="10083"/>
    <cellStyle name="20% - Accent3 18 6 8 6" xfId="10084"/>
    <cellStyle name="20% - Accent3 18 6 9" xfId="10085"/>
    <cellStyle name="20% - Accent3 18 6 9 2" xfId="10086"/>
    <cellStyle name="20% - Accent3 18 6 9 2 2" xfId="10087"/>
    <cellStyle name="20% - Accent3 18 6 9 3" xfId="10088"/>
    <cellStyle name="20% - Accent3 18 6 9 3 2" xfId="10089"/>
    <cellStyle name="20% - Accent3 18 6 9 4" xfId="10090"/>
    <cellStyle name="20% - Accent3 18 6 9 4 2" xfId="10091"/>
    <cellStyle name="20% - Accent3 18 6 9 5" xfId="10092"/>
    <cellStyle name="20% - Accent3 18 6 9 5 2" xfId="10093"/>
    <cellStyle name="20% - Accent3 18 6 9 6" xfId="10094"/>
    <cellStyle name="20% - Accent3 18 7" xfId="10095"/>
    <cellStyle name="20% - Accent3 18 7 10" xfId="10096"/>
    <cellStyle name="20% - Accent3 18 7 10 2" xfId="10097"/>
    <cellStyle name="20% - Accent3 18 7 10 2 2" xfId="10098"/>
    <cellStyle name="20% - Accent3 18 7 10 3" xfId="10099"/>
    <cellStyle name="20% - Accent3 18 7 10 3 2" xfId="10100"/>
    <cellStyle name="20% - Accent3 18 7 10 4" xfId="10101"/>
    <cellStyle name="20% - Accent3 18 7 10 4 2" xfId="10102"/>
    <cellStyle name="20% - Accent3 18 7 10 5" xfId="10103"/>
    <cellStyle name="20% - Accent3 18 7 10 5 2" xfId="10104"/>
    <cellStyle name="20% - Accent3 18 7 10 6" xfId="10105"/>
    <cellStyle name="20% - Accent3 18 7 11" xfId="10106"/>
    <cellStyle name="20% - Accent3 18 7 11 2" xfId="10107"/>
    <cellStyle name="20% - Accent3 18 7 11 2 2" xfId="10108"/>
    <cellStyle name="20% - Accent3 18 7 11 3" xfId="10109"/>
    <cellStyle name="20% - Accent3 18 7 11 3 2" xfId="10110"/>
    <cellStyle name="20% - Accent3 18 7 11 4" xfId="10111"/>
    <cellStyle name="20% - Accent3 18 7 11 4 2" xfId="10112"/>
    <cellStyle name="20% - Accent3 18 7 11 5" xfId="10113"/>
    <cellStyle name="20% - Accent3 18 7 11 5 2" xfId="10114"/>
    <cellStyle name="20% - Accent3 18 7 11 6" xfId="10115"/>
    <cellStyle name="20% - Accent3 18 7 12" xfId="10116"/>
    <cellStyle name="20% - Accent3 18 7 12 2" xfId="10117"/>
    <cellStyle name="20% - Accent3 18 7 13" xfId="10118"/>
    <cellStyle name="20% - Accent3 18 7 13 2" xfId="10119"/>
    <cellStyle name="20% - Accent3 18 7 14" xfId="10120"/>
    <cellStyle name="20% - Accent3 18 7 14 2" xfId="10121"/>
    <cellStyle name="20% - Accent3 18 7 15" xfId="10122"/>
    <cellStyle name="20% - Accent3 18 7 15 2" xfId="10123"/>
    <cellStyle name="20% - Accent3 18 7 16" xfId="10124"/>
    <cellStyle name="20% - Accent3 18 7 16 2" xfId="10125"/>
    <cellStyle name="20% - Accent3 18 7 17" xfId="10126"/>
    <cellStyle name="20% - Accent3 18 7 17 2" xfId="10127"/>
    <cellStyle name="20% - Accent3 18 7 18" xfId="10128"/>
    <cellStyle name="20% - Accent3 18 7 18 2" xfId="10129"/>
    <cellStyle name="20% - Accent3 18 7 19" xfId="10130"/>
    <cellStyle name="20% - Accent3 18 7 2" xfId="10131"/>
    <cellStyle name="20% - Accent3 18 7 2 2" xfId="10132"/>
    <cellStyle name="20% - Accent3 18 7 2 2 2" xfId="10133"/>
    <cellStyle name="20% - Accent3 18 7 2 3" xfId="10134"/>
    <cellStyle name="20% - Accent3 18 7 2 3 2" xfId="10135"/>
    <cellStyle name="20% - Accent3 18 7 2 4" xfId="10136"/>
    <cellStyle name="20% - Accent3 18 7 2 4 2" xfId="10137"/>
    <cellStyle name="20% - Accent3 18 7 2 5" xfId="10138"/>
    <cellStyle name="20% - Accent3 18 7 2 5 2" xfId="10139"/>
    <cellStyle name="20% - Accent3 18 7 2 6" xfId="10140"/>
    <cellStyle name="20% - Accent3 18 7 20" xfId="10141"/>
    <cellStyle name="20% - Accent3 18 7 21" xfId="10142"/>
    <cellStyle name="20% - Accent3 18 7 22" xfId="10143"/>
    <cellStyle name="20% - Accent3 18 7 23" xfId="10144"/>
    <cellStyle name="20% - Accent3 18 7 3" xfId="10145"/>
    <cellStyle name="20% - Accent3 18 7 3 2" xfId="10146"/>
    <cellStyle name="20% - Accent3 18 7 3 2 2" xfId="10147"/>
    <cellStyle name="20% - Accent3 18 7 3 3" xfId="10148"/>
    <cellStyle name="20% - Accent3 18 7 3 3 2" xfId="10149"/>
    <cellStyle name="20% - Accent3 18 7 3 4" xfId="10150"/>
    <cellStyle name="20% - Accent3 18 7 3 4 2" xfId="10151"/>
    <cellStyle name="20% - Accent3 18 7 3 5" xfId="10152"/>
    <cellStyle name="20% - Accent3 18 7 3 5 2" xfId="10153"/>
    <cellStyle name="20% - Accent3 18 7 3 6" xfId="10154"/>
    <cellStyle name="20% - Accent3 18 7 4" xfId="10155"/>
    <cellStyle name="20% - Accent3 18 7 4 2" xfId="10156"/>
    <cellStyle name="20% - Accent3 18 7 4 2 2" xfId="10157"/>
    <cellStyle name="20% - Accent3 18 7 4 3" xfId="10158"/>
    <cellStyle name="20% - Accent3 18 7 4 3 2" xfId="10159"/>
    <cellStyle name="20% - Accent3 18 7 4 4" xfId="10160"/>
    <cellStyle name="20% - Accent3 18 7 4 4 2" xfId="10161"/>
    <cellStyle name="20% - Accent3 18 7 4 5" xfId="10162"/>
    <cellStyle name="20% - Accent3 18 7 4 5 2" xfId="10163"/>
    <cellStyle name="20% - Accent3 18 7 4 6" xfId="10164"/>
    <cellStyle name="20% - Accent3 18 7 5" xfId="10165"/>
    <cellStyle name="20% - Accent3 18 7 5 2" xfId="10166"/>
    <cellStyle name="20% - Accent3 18 7 5 2 2" xfId="10167"/>
    <cellStyle name="20% - Accent3 18 7 5 3" xfId="10168"/>
    <cellStyle name="20% - Accent3 18 7 5 3 2" xfId="10169"/>
    <cellStyle name="20% - Accent3 18 7 5 4" xfId="10170"/>
    <cellStyle name="20% - Accent3 18 7 5 4 2" xfId="10171"/>
    <cellStyle name="20% - Accent3 18 7 5 5" xfId="10172"/>
    <cellStyle name="20% - Accent3 18 7 5 5 2" xfId="10173"/>
    <cellStyle name="20% - Accent3 18 7 5 6" xfId="10174"/>
    <cellStyle name="20% - Accent3 18 7 6" xfId="10175"/>
    <cellStyle name="20% - Accent3 18 7 6 2" xfId="10176"/>
    <cellStyle name="20% - Accent3 18 7 6 2 2" xfId="10177"/>
    <cellStyle name="20% - Accent3 18 7 6 3" xfId="10178"/>
    <cellStyle name="20% - Accent3 18 7 6 3 2" xfId="10179"/>
    <cellStyle name="20% - Accent3 18 7 6 4" xfId="10180"/>
    <cellStyle name="20% - Accent3 18 7 6 4 2" xfId="10181"/>
    <cellStyle name="20% - Accent3 18 7 6 5" xfId="10182"/>
    <cellStyle name="20% - Accent3 18 7 6 5 2" xfId="10183"/>
    <cellStyle name="20% - Accent3 18 7 6 6" xfId="10184"/>
    <cellStyle name="20% - Accent3 18 7 7" xfId="10185"/>
    <cellStyle name="20% - Accent3 18 7 7 2" xfId="10186"/>
    <cellStyle name="20% - Accent3 18 7 7 2 2" xfId="10187"/>
    <cellStyle name="20% - Accent3 18 7 7 3" xfId="10188"/>
    <cellStyle name="20% - Accent3 18 7 7 3 2" xfId="10189"/>
    <cellStyle name="20% - Accent3 18 7 7 4" xfId="10190"/>
    <cellStyle name="20% - Accent3 18 7 7 4 2" xfId="10191"/>
    <cellStyle name="20% - Accent3 18 7 7 5" xfId="10192"/>
    <cellStyle name="20% - Accent3 18 7 7 5 2" xfId="10193"/>
    <cellStyle name="20% - Accent3 18 7 7 6" xfId="10194"/>
    <cellStyle name="20% - Accent3 18 7 8" xfId="10195"/>
    <cellStyle name="20% - Accent3 18 7 8 2" xfId="10196"/>
    <cellStyle name="20% - Accent3 18 7 8 2 2" xfId="10197"/>
    <cellStyle name="20% - Accent3 18 7 8 3" xfId="10198"/>
    <cellStyle name="20% - Accent3 18 7 8 3 2" xfId="10199"/>
    <cellStyle name="20% - Accent3 18 7 8 4" xfId="10200"/>
    <cellStyle name="20% - Accent3 18 7 8 4 2" xfId="10201"/>
    <cellStyle name="20% - Accent3 18 7 8 5" xfId="10202"/>
    <cellStyle name="20% - Accent3 18 7 8 5 2" xfId="10203"/>
    <cellStyle name="20% - Accent3 18 7 8 6" xfId="10204"/>
    <cellStyle name="20% - Accent3 18 7 9" xfId="10205"/>
    <cellStyle name="20% - Accent3 18 7 9 2" xfId="10206"/>
    <cellStyle name="20% - Accent3 18 7 9 2 2" xfId="10207"/>
    <cellStyle name="20% - Accent3 18 7 9 3" xfId="10208"/>
    <cellStyle name="20% - Accent3 18 7 9 3 2" xfId="10209"/>
    <cellStyle name="20% - Accent3 18 7 9 4" xfId="10210"/>
    <cellStyle name="20% - Accent3 18 7 9 4 2" xfId="10211"/>
    <cellStyle name="20% - Accent3 18 7 9 5" xfId="10212"/>
    <cellStyle name="20% - Accent3 18 7 9 5 2" xfId="10213"/>
    <cellStyle name="20% - Accent3 18 7 9 6" xfId="10214"/>
    <cellStyle name="20% - Accent3 18 8" xfId="10215"/>
    <cellStyle name="20% - Accent3 18 8 10" xfId="10216"/>
    <cellStyle name="20% - Accent3 18 8 10 2" xfId="10217"/>
    <cellStyle name="20% - Accent3 18 8 10 2 2" xfId="10218"/>
    <cellStyle name="20% - Accent3 18 8 10 3" xfId="10219"/>
    <cellStyle name="20% - Accent3 18 8 10 3 2" xfId="10220"/>
    <cellStyle name="20% - Accent3 18 8 10 4" xfId="10221"/>
    <cellStyle name="20% - Accent3 18 8 10 4 2" xfId="10222"/>
    <cellStyle name="20% - Accent3 18 8 10 5" xfId="10223"/>
    <cellStyle name="20% - Accent3 18 8 10 5 2" xfId="10224"/>
    <cellStyle name="20% - Accent3 18 8 10 6" xfId="10225"/>
    <cellStyle name="20% - Accent3 18 8 11" xfId="10226"/>
    <cellStyle name="20% - Accent3 18 8 11 2" xfId="10227"/>
    <cellStyle name="20% - Accent3 18 8 11 2 2" xfId="10228"/>
    <cellStyle name="20% - Accent3 18 8 11 3" xfId="10229"/>
    <cellStyle name="20% - Accent3 18 8 11 3 2" xfId="10230"/>
    <cellStyle name="20% - Accent3 18 8 11 4" xfId="10231"/>
    <cellStyle name="20% - Accent3 18 8 11 4 2" xfId="10232"/>
    <cellStyle name="20% - Accent3 18 8 11 5" xfId="10233"/>
    <cellStyle name="20% - Accent3 18 8 11 5 2" xfId="10234"/>
    <cellStyle name="20% - Accent3 18 8 11 6" xfId="10235"/>
    <cellStyle name="20% - Accent3 18 8 12" xfId="10236"/>
    <cellStyle name="20% - Accent3 18 8 12 2" xfId="10237"/>
    <cellStyle name="20% - Accent3 18 8 13" xfId="10238"/>
    <cellStyle name="20% - Accent3 18 8 13 2" xfId="10239"/>
    <cellStyle name="20% - Accent3 18 8 14" xfId="10240"/>
    <cellStyle name="20% - Accent3 18 8 14 2" xfId="10241"/>
    <cellStyle name="20% - Accent3 18 8 15" xfId="10242"/>
    <cellStyle name="20% - Accent3 18 8 15 2" xfId="10243"/>
    <cellStyle name="20% - Accent3 18 8 16" xfId="10244"/>
    <cellStyle name="20% - Accent3 18 8 16 2" xfId="10245"/>
    <cellStyle name="20% - Accent3 18 8 17" xfId="10246"/>
    <cellStyle name="20% - Accent3 18 8 17 2" xfId="10247"/>
    <cellStyle name="20% - Accent3 18 8 18" xfId="10248"/>
    <cellStyle name="20% - Accent3 18 8 18 2" xfId="10249"/>
    <cellStyle name="20% - Accent3 18 8 19" xfId="10250"/>
    <cellStyle name="20% - Accent3 18 8 2" xfId="10251"/>
    <cellStyle name="20% - Accent3 18 8 2 2" xfId="10252"/>
    <cellStyle name="20% - Accent3 18 8 2 2 2" xfId="10253"/>
    <cellStyle name="20% - Accent3 18 8 2 3" xfId="10254"/>
    <cellStyle name="20% - Accent3 18 8 2 3 2" xfId="10255"/>
    <cellStyle name="20% - Accent3 18 8 2 4" xfId="10256"/>
    <cellStyle name="20% - Accent3 18 8 2 4 2" xfId="10257"/>
    <cellStyle name="20% - Accent3 18 8 2 5" xfId="10258"/>
    <cellStyle name="20% - Accent3 18 8 2 5 2" xfId="10259"/>
    <cellStyle name="20% - Accent3 18 8 2 6" xfId="10260"/>
    <cellStyle name="20% - Accent3 18 8 20" xfId="10261"/>
    <cellStyle name="20% - Accent3 18 8 21" xfId="10262"/>
    <cellStyle name="20% - Accent3 18 8 22" xfId="10263"/>
    <cellStyle name="20% - Accent3 18 8 23" xfId="10264"/>
    <cellStyle name="20% - Accent3 18 8 3" xfId="10265"/>
    <cellStyle name="20% - Accent3 18 8 3 2" xfId="10266"/>
    <cellStyle name="20% - Accent3 18 8 3 2 2" xfId="10267"/>
    <cellStyle name="20% - Accent3 18 8 3 3" xfId="10268"/>
    <cellStyle name="20% - Accent3 18 8 3 3 2" xfId="10269"/>
    <cellStyle name="20% - Accent3 18 8 3 4" xfId="10270"/>
    <cellStyle name="20% - Accent3 18 8 3 4 2" xfId="10271"/>
    <cellStyle name="20% - Accent3 18 8 3 5" xfId="10272"/>
    <cellStyle name="20% - Accent3 18 8 3 5 2" xfId="10273"/>
    <cellStyle name="20% - Accent3 18 8 3 6" xfId="10274"/>
    <cellStyle name="20% - Accent3 18 8 4" xfId="10275"/>
    <cellStyle name="20% - Accent3 18 8 4 2" xfId="10276"/>
    <cellStyle name="20% - Accent3 18 8 4 2 2" xfId="10277"/>
    <cellStyle name="20% - Accent3 18 8 4 3" xfId="10278"/>
    <cellStyle name="20% - Accent3 18 8 4 3 2" xfId="10279"/>
    <cellStyle name="20% - Accent3 18 8 4 4" xfId="10280"/>
    <cellStyle name="20% - Accent3 18 8 4 4 2" xfId="10281"/>
    <cellStyle name="20% - Accent3 18 8 4 5" xfId="10282"/>
    <cellStyle name="20% - Accent3 18 8 4 5 2" xfId="10283"/>
    <cellStyle name="20% - Accent3 18 8 4 6" xfId="10284"/>
    <cellStyle name="20% - Accent3 18 8 5" xfId="10285"/>
    <cellStyle name="20% - Accent3 18 8 5 2" xfId="10286"/>
    <cellStyle name="20% - Accent3 18 8 5 2 2" xfId="10287"/>
    <cellStyle name="20% - Accent3 18 8 5 3" xfId="10288"/>
    <cellStyle name="20% - Accent3 18 8 5 3 2" xfId="10289"/>
    <cellStyle name="20% - Accent3 18 8 5 4" xfId="10290"/>
    <cellStyle name="20% - Accent3 18 8 5 4 2" xfId="10291"/>
    <cellStyle name="20% - Accent3 18 8 5 5" xfId="10292"/>
    <cellStyle name="20% - Accent3 18 8 5 5 2" xfId="10293"/>
    <cellStyle name="20% - Accent3 18 8 5 6" xfId="10294"/>
    <cellStyle name="20% - Accent3 18 8 6" xfId="10295"/>
    <cellStyle name="20% - Accent3 18 8 6 2" xfId="10296"/>
    <cellStyle name="20% - Accent3 18 8 6 2 2" xfId="10297"/>
    <cellStyle name="20% - Accent3 18 8 6 3" xfId="10298"/>
    <cellStyle name="20% - Accent3 18 8 6 3 2" xfId="10299"/>
    <cellStyle name="20% - Accent3 18 8 6 4" xfId="10300"/>
    <cellStyle name="20% - Accent3 18 8 6 4 2" xfId="10301"/>
    <cellStyle name="20% - Accent3 18 8 6 5" xfId="10302"/>
    <cellStyle name="20% - Accent3 18 8 6 5 2" xfId="10303"/>
    <cellStyle name="20% - Accent3 18 8 6 6" xfId="10304"/>
    <cellStyle name="20% - Accent3 18 8 7" xfId="10305"/>
    <cellStyle name="20% - Accent3 18 8 7 2" xfId="10306"/>
    <cellStyle name="20% - Accent3 18 8 7 2 2" xfId="10307"/>
    <cellStyle name="20% - Accent3 18 8 7 3" xfId="10308"/>
    <cellStyle name="20% - Accent3 18 8 7 3 2" xfId="10309"/>
    <cellStyle name="20% - Accent3 18 8 7 4" xfId="10310"/>
    <cellStyle name="20% - Accent3 18 8 7 4 2" xfId="10311"/>
    <cellStyle name="20% - Accent3 18 8 7 5" xfId="10312"/>
    <cellStyle name="20% - Accent3 18 8 7 5 2" xfId="10313"/>
    <cellStyle name="20% - Accent3 18 8 7 6" xfId="10314"/>
    <cellStyle name="20% - Accent3 18 8 8" xfId="10315"/>
    <cellStyle name="20% - Accent3 18 8 8 2" xfId="10316"/>
    <cellStyle name="20% - Accent3 18 8 8 2 2" xfId="10317"/>
    <cellStyle name="20% - Accent3 18 8 8 3" xfId="10318"/>
    <cellStyle name="20% - Accent3 18 8 8 3 2" xfId="10319"/>
    <cellStyle name="20% - Accent3 18 8 8 4" xfId="10320"/>
    <cellStyle name="20% - Accent3 18 8 8 4 2" xfId="10321"/>
    <cellStyle name="20% - Accent3 18 8 8 5" xfId="10322"/>
    <cellStyle name="20% - Accent3 18 8 8 5 2" xfId="10323"/>
    <cellStyle name="20% - Accent3 18 8 8 6" xfId="10324"/>
    <cellStyle name="20% - Accent3 18 8 9" xfId="10325"/>
    <cellStyle name="20% - Accent3 18 8 9 2" xfId="10326"/>
    <cellStyle name="20% - Accent3 18 8 9 2 2" xfId="10327"/>
    <cellStyle name="20% - Accent3 18 8 9 3" xfId="10328"/>
    <cellStyle name="20% - Accent3 18 8 9 3 2" xfId="10329"/>
    <cellStyle name="20% - Accent3 18 8 9 4" xfId="10330"/>
    <cellStyle name="20% - Accent3 18 8 9 4 2" xfId="10331"/>
    <cellStyle name="20% - Accent3 18 8 9 5" xfId="10332"/>
    <cellStyle name="20% - Accent3 18 8 9 5 2" xfId="10333"/>
    <cellStyle name="20% - Accent3 18 8 9 6" xfId="10334"/>
    <cellStyle name="20% - Accent3 18 9" xfId="10335"/>
    <cellStyle name="20% - Accent3 18 9 10" xfId="10336"/>
    <cellStyle name="20% - Accent3 18 9 10 2" xfId="10337"/>
    <cellStyle name="20% - Accent3 18 9 10 2 2" xfId="10338"/>
    <cellStyle name="20% - Accent3 18 9 10 3" xfId="10339"/>
    <cellStyle name="20% - Accent3 18 9 10 3 2" xfId="10340"/>
    <cellStyle name="20% - Accent3 18 9 10 4" xfId="10341"/>
    <cellStyle name="20% - Accent3 18 9 10 4 2" xfId="10342"/>
    <cellStyle name="20% - Accent3 18 9 10 5" xfId="10343"/>
    <cellStyle name="20% - Accent3 18 9 10 5 2" xfId="10344"/>
    <cellStyle name="20% - Accent3 18 9 10 6" xfId="10345"/>
    <cellStyle name="20% - Accent3 18 9 11" xfId="10346"/>
    <cellStyle name="20% - Accent3 18 9 11 2" xfId="10347"/>
    <cellStyle name="20% - Accent3 18 9 11 2 2" xfId="10348"/>
    <cellStyle name="20% - Accent3 18 9 11 3" xfId="10349"/>
    <cellStyle name="20% - Accent3 18 9 11 3 2" xfId="10350"/>
    <cellStyle name="20% - Accent3 18 9 11 4" xfId="10351"/>
    <cellStyle name="20% - Accent3 18 9 11 4 2" xfId="10352"/>
    <cellStyle name="20% - Accent3 18 9 11 5" xfId="10353"/>
    <cellStyle name="20% - Accent3 18 9 11 5 2" xfId="10354"/>
    <cellStyle name="20% - Accent3 18 9 11 6" xfId="10355"/>
    <cellStyle name="20% - Accent3 18 9 12" xfId="10356"/>
    <cellStyle name="20% - Accent3 18 9 12 2" xfId="10357"/>
    <cellStyle name="20% - Accent3 18 9 13" xfId="10358"/>
    <cellStyle name="20% - Accent3 18 9 13 2" xfId="10359"/>
    <cellStyle name="20% - Accent3 18 9 14" xfId="10360"/>
    <cellStyle name="20% - Accent3 18 9 14 2" xfId="10361"/>
    <cellStyle name="20% - Accent3 18 9 15" xfId="10362"/>
    <cellStyle name="20% - Accent3 18 9 15 2" xfId="10363"/>
    <cellStyle name="20% - Accent3 18 9 16" xfId="10364"/>
    <cellStyle name="20% - Accent3 18 9 16 2" xfId="10365"/>
    <cellStyle name="20% - Accent3 18 9 17" xfId="10366"/>
    <cellStyle name="20% - Accent3 18 9 17 2" xfId="10367"/>
    <cellStyle name="20% - Accent3 18 9 18" xfId="10368"/>
    <cellStyle name="20% - Accent3 18 9 18 2" xfId="10369"/>
    <cellStyle name="20% - Accent3 18 9 19" xfId="10370"/>
    <cellStyle name="20% - Accent3 18 9 2" xfId="10371"/>
    <cellStyle name="20% - Accent3 18 9 2 2" xfId="10372"/>
    <cellStyle name="20% - Accent3 18 9 2 2 2" xfId="10373"/>
    <cellStyle name="20% - Accent3 18 9 2 3" xfId="10374"/>
    <cellStyle name="20% - Accent3 18 9 2 3 2" xfId="10375"/>
    <cellStyle name="20% - Accent3 18 9 2 4" xfId="10376"/>
    <cellStyle name="20% - Accent3 18 9 2 4 2" xfId="10377"/>
    <cellStyle name="20% - Accent3 18 9 2 5" xfId="10378"/>
    <cellStyle name="20% - Accent3 18 9 2 5 2" xfId="10379"/>
    <cellStyle name="20% - Accent3 18 9 2 6" xfId="10380"/>
    <cellStyle name="20% - Accent3 18 9 20" xfId="10381"/>
    <cellStyle name="20% - Accent3 18 9 21" xfId="10382"/>
    <cellStyle name="20% - Accent3 18 9 22" xfId="10383"/>
    <cellStyle name="20% - Accent3 18 9 23" xfId="10384"/>
    <cellStyle name="20% - Accent3 18 9 3" xfId="10385"/>
    <cellStyle name="20% - Accent3 18 9 3 2" xfId="10386"/>
    <cellStyle name="20% - Accent3 18 9 3 2 2" xfId="10387"/>
    <cellStyle name="20% - Accent3 18 9 3 3" xfId="10388"/>
    <cellStyle name="20% - Accent3 18 9 3 3 2" xfId="10389"/>
    <cellStyle name="20% - Accent3 18 9 3 4" xfId="10390"/>
    <cellStyle name="20% - Accent3 18 9 3 4 2" xfId="10391"/>
    <cellStyle name="20% - Accent3 18 9 3 5" xfId="10392"/>
    <cellStyle name="20% - Accent3 18 9 3 5 2" xfId="10393"/>
    <cellStyle name="20% - Accent3 18 9 3 6" xfId="10394"/>
    <cellStyle name="20% - Accent3 18 9 4" xfId="10395"/>
    <cellStyle name="20% - Accent3 18 9 4 2" xfId="10396"/>
    <cellStyle name="20% - Accent3 18 9 4 2 2" xfId="10397"/>
    <cellStyle name="20% - Accent3 18 9 4 3" xfId="10398"/>
    <cellStyle name="20% - Accent3 18 9 4 3 2" xfId="10399"/>
    <cellStyle name="20% - Accent3 18 9 4 4" xfId="10400"/>
    <cellStyle name="20% - Accent3 18 9 4 4 2" xfId="10401"/>
    <cellStyle name="20% - Accent3 18 9 4 5" xfId="10402"/>
    <cellStyle name="20% - Accent3 18 9 4 5 2" xfId="10403"/>
    <cellStyle name="20% - Accent3 18 9 4 6" xfId="10404"/>
    <cellStyle name="20% - Accent3 18 9 5" xfId="10405"/>
    <cellStyle name="20% - Accent3 18 9 5 2" xfId="10406"/>
    <cellStyle name="20% - Accent3 18 9 5 2 2" xfId="10407"/>
    <cellStyle name="20% - Accent3 18 9 5 3" xfId="10408"/>
    <cellStyle name="20% - Accent3 18 9 5 3 2" xfId="10409"/>
    <cellStyle name="20% - Accent3 18 9 5 4" xfId="10410"/>
    <cellStyle name="20% - Accent3 18 9 5 4 2" xfId="10411"/>
    <cellStyle name="20% - Accent3 18 9 5 5" xfId="10412"/>
    <cellStyle name="20% - Accent3 18 9 5 5 2" xfId="10413"/>
    <cellStyle name="20% - Accent3 18 9 5 6" xfId="10414"/>
    <cellStyle name="20% - Accent3 18 9 6" xfId="10415"/>
    <cellStyle name="20% - Accent3 18 9 6 2" xfId="10416"/>
    <cellStyle name="20% - Accent3 18 9 6 2 2" xfId="10417"/>
    <cellStyle name="20% - Accent3 18 9 6 3" xfId="10418"/>
    <cellStyle name="20% - Accent3 18 9 6 3 2" xfId="10419"/>
    <cellStyle name="20% - Accent3 18 9 6 4" xfId="10420"/>
    <cellStyle name="20% - Accent3 18 9 6 4 2" xfId="10421"/>
    <cellStyle name="20% - Accent3 18 9 6 5" xfId="10422"/>
    <cellStyle name="20% - Accent3 18 9 6 5 2" xfId="10423"/>
    <cellStyle name="20% - Accent3 18 9 6 6" xfId="10424"/>
    <cellStyle name="20% - Accent3 18 9 7" xfId="10425"/>
    <cellStyle name="20% - Accent3 18 9 7 2" xfId="10426"/>
    <cellStyle name="20% - Accent3 18 9 7 2 2" xfId="10427"/>
    <cellStyle name="20% - Accent3 18 9 7 3" xfId="10428"/>
    <cellStyle name="20% - Accent3 18 9 7 3 2" xfId="10429"/>
    <cellStyle name="20% - Accent3 18 9 7 4" xfId="10430"/>
    <cellStyle name="20% - Accent3 18 9 7 4 2" xfId="10431"/>
    <cellStyle name="20% - Accent3 18 9 7 5" xfId="10432"/>
    <cellStyle name="20% - Accent3 18 9 7 5 2" xfId="10433"/>
    <cellStyle name="20% - Accent3 18 9 7 6" xfId="10434"/>
    <cellStyle name="20% - Accent3 18 9 8" xfId="10435"/>
    <cellStyle name="20% - Accent3 18 9 8 2" xfId="10436"/>
    <cellStyle name="20% - Accent3 18 9 8 2 2" xfId="10437"/>
    <cellStyle name="20% - Accent3 18 9 8 3" xfId="10438"/>
    <cellStyle name="20% - Accent3 18 9 8 3 2" xfId="10439"/>
    <cellStyle name="20% - Accent3 18 9 8 4" xfId="10440"/>
    <cellStyle name="20% - Accent3 18 9 8 4 2" xfId="10441"/>
    <cellStyle name="20% - Accent3 18 9 8 5" xfId="10442"/>
    <cellStyle name="20% - Accent3 18 9 8 5 2" xfId="10443"/>
    <cellStyle name="20% - Accent3 18 9 8 6" xfId="10444"/>
    <cellStyle name="20% - Accent3 18 9 9" xfId="10445"/>
    <cellStyle name="20% - Accent3 18 9 9 2" xfId="10446"/>
    <cellStyle name="20% - Accent3 18 9 9 2 2" xfId="10447"/>
    <cellStyle name="20% - Accent3 18 9 9 3" xfId="10448"/>
    <cellStyle name="20% - Accent3 18 9 9 3 2" xfId="10449"/>
    <cellStyle name="20% - Accent3 18 9 9 4" xfId="10450"/>
    <cellStyle name="20% - Accent3 18 9 9 4 2" xfId="10451"/>
    <cellStyle name="20% - Accent3 18 9 9 5" xfId="10452"/>
    <cellStyle name="20% - Accent3 18 9 9 5 2" xfId="10453"/>
    <cellStyle name="20% - Accent3 18 9 9 6" xfId="10454"/>
    <cellStyle name="20% - Accent3 19" xfId="10455"/>
    <cellStyle name="20% - Accent3 19 2" xfId="10456"/>
    <cellStyle name="20% - Accent3 19 2 2" xfId="10457"/>
    <cellStyle name="20% - Accent3 19 3" xfId="10458"/>
    <cellStyle name="20% - Accent3 19 3 2" xfId="10459"/>
    <cellStyle name="20% - Accent3 19 4" xfId="10460"/>
    <cellStyle name="20% - Accent3 19 4 2" xfId="10461"/>
    <cellStyle name="20% - Accent3 19 5" xfId="10462"/>
    <cellStyle name="20% - Accent3 19 5 2" xfId="10463"/>
    <cellStyle name="20% - Accent3 19 6" xfId="10464"/>
    <cellStyle name="20% - Accent3 2" xfId="1545"/>
    <cellStyle name="20% - Accent3 2 10" xfId="10465"/>
    <cellStyle name="20% - Accent3 2 2" xfId="1546"/>
    <cellStyle name="20% - Accent3 2 2 10" xfId="10466"/>
    <cellStyle name="20% - Accent3 2 2 2" xfId="10467"/>
    <cellStyle name="20% - Accent3 2 2 3" xfId="10468"/>
    <cellStyle name="20% - Accent3 2 2 4" xfId="10469"/>
    <cellStyle name="20% - Accent3 2 2 5" xfId="10470"/>
    <cellStyle name="20% - Accent3 2 2 6" xfId="10471"/>
    <cellStyle name="20% - Accent3 2 2 7" xfId="10472"/>
    <cellStyle name="20% - Accent3 2 2 8" xfId="10473"/>
    <cellStyle name="20% - Accent3 2 2 9" xfId="10474"/>
    <cellStyle name="20% - Accent3 2 3" xfId="1547"/>
    <cellStyle name="20% - Accent3 2 3 2" xfId="10475"/>
    <cellStyle name="20% - Accent3 2 4" xfId="10476"/>
    <cellStyle name="20% - Accent3 2 5" xfId="10477"/>
    <cellStyle name="20% - Accent3 2 6" xfId="10478"/>
    <cellStyle name="20% - Accent3 2 7" xfId="10479"/>
    <cellStyle name="20% - Accent3 2 8" xfId="10480"/>
    <cellStyle name="20% - Accent3 2 9" xfId="10481"/>
    <cellStyle name="20% - Accent3 20" xfId="10482"/>
    <cellStyle name="20% - Accent3 20 2" xfId="10483"/>
    <cellStyle name="20% - Accent3 21" xfId="10484"/>
    <cellStyle name="20% - Accent3 21 2" xfId="10485"/>
    <cellStyle name="20% - Accent3 22" xfId="10486"/>
    <cellStyle name="20% - Accent3 22 2" xfId="10487"/>
    <cellStyle name="20% - Accent3 23" xfId="10488"/>
    <cellStyle name="20% - Accent3 23 2" xfId="10489"/>
    <cellStyle name="20% - Accent3 3" xfId="1548"/>
    <cellStyle name="20% - Accent3 3 2" xfId="1549"/>
    <cellStyle name="20% - Accent3 3 3" xfId="1550"/>
    <cellStyle name="20% - Accent3 4" xfId="1551"/>
    <cellStyle name="20% - Accent3 5" xfId="1552"/>
    <cellStyle name="20% - Accent3 6" xfId="10490"/>
    <cellStyle name="20% - Accent3 7" xfId="10491"/>
    <cellStyle name="20% - Accent3 8" xfId="10492"/>
    <cellStyle name="20% - Accent3 9" xfId="10493"/>
    <cellStyle name="20% - Accent4" xfId="127"/>
    <cellStyle name="20% - Accent4 10" xfId="10494"/>
    <cellStyle name="20% - Accent4 11" xfId="10495"/>
    <cellStyle name="20% - Accent4 12" xfId="10496"/>
    <cellStyle name="20% - Accent4 13" xfId="10497"/>
    <cellStyle name="20% - Accent4 14" xfId="10498"/>
    <cellStyle name="20% - Accent4 15" xfId="10499"/>
    <cellStyle name="20% - Accent4 16" xfId="10500"/>
    <cellStyle name="20% - Accent4 17" xfId="10501"/>
    <cellStyle name="20% - Accent4 18" xfId="10502"/>
    <cellStyle name="20% - Accent4 18 10" xfId="10503"/>
    <cellStyle name="20% - Accent4 18 10 10" xfId="10504"/>
    <cellStyle name="20% - Accent4 18 10 10 2" xfId="10505"/>
    <cellStyle name="20% - Accent4 18 10 10 2 2" xfId="10506"/>
    <cellStyle name="20% - Accent4 18 10 10 3" xfId="10507"/>
    <cellStyle name="20% - Accent4 18 10 10 3 2" xfId="10508"/>
    <cellStyle name="20% - Accent4 18 10 10 4" xfId="10509"/>
    <cellStyle name="20% - Accent4 18 10 10 4 2" xfId="10510"/>
    <cellStyle name="20% - Accent4 18 10 10 5" xfId="10511"/>
    <cellStyle name="20% - Accent4 18 10 10 5 2" xfId="10512"/>
    <cellStyle name="20% - Accent4 18 10 10 6" xfId="10513"/>
    <cellStyle name="20% - Accent4 18 10 11" xfId="10514"/>
    <cellStyle name="20% - Accent4 18 10 11 2" xfId="10515"/>
    <cellStyle name="20% - Accent4 18 10 11 2 2" xfId="10516"/>
    <cellStyle name="20% - Accent4 18 10 11 3" xfId="10517"/>
    <cellStyle name="20% - Accent4 18 10 11 3 2" xfId="10518"/>
    <cellStyle name="20% - Accent4 18 10 11 4" xfId="10519"/>
    <cellStyle name="20% - Accent4 18 10 11 4 2" xfId="10520"/>
    <cellStyle name="20% - Accent4 18 10 11 5" xfId="10521"/>
    <cellStyle name="20% - Accent4 18 10 11 5 2" xfId="10522"/>
    <cellStyle name="20% - Accent4 18 10 11 6" xfId="10523"/>
    <cellStyle name="20% - Accent4 18 10 12" xfId="10524"/>
    <cellStyle name="20% - Accent4 18 10 12 2" xfId="10525"/>
    <cellStyle name="20% - Accent4 18 10 13" xfId="10526"/>
    <cellStyle name="20% - Accent4 18 10 13 2" xfId="10527"/>
    <cellStyle name="20% - Accent4 18 10 14" xfId="10528"/>
    <cellStyle name="20% - Accent4 18 10 14 2" xfId="10529"/>
    <cellStyle name="20% - Accent4 18 10 15" xfId="10530"/>
    <cellStyle name="20% - Accent4 18 10 15 2" xfId="10531"/>
    <cellStyle name="20% - Accent4 18 10 16" xfId="10532"/>
    <cellStyle name="20% - Accent4 18 10 16 2" xfId="10533"/>
    <cellStyle name="20% - Accent4 18 10 17" xfId="10534"/>
    <cellStyle name="20% - Accent4 18 10 17 2" xfId="10535"/>
    <cellStyle name="20% - Accent4 18 10 18" xfId="10536"/>
    <cellStyle name="20% - Accent4 18 10 18 2" xfId="10537"/>
    <cellStyle name="20% - Accent4 18 10 19" xfId="10538"/>
    <cellStyle name="20% - Accent4 18 10 2" xfId="10539"/>
    <cellStyle name="20% - Accent4 18 10 2 2" xfId="10540"/>
    <cellStyle name="20% - Accent4 18 10 2 2 2" xfId="10541"/>
    <cellStyle name="20% - Accent4 18 10 2 3" xfId="10542"/>
    <cellStyle name="20% - Accent4 18 10 2 3 2" xfId="10543"/>
    <cellStyle name="20% - Accent4 18 10 2 4" xfId="10544"/>
    <cellStyle name="20% - Accent4 18 10 2 4 2" xfId="10545"/>
    <cellStyle name="20% - Accent4 18 10 2 5" xfId="10546"/>
    <cellStyle name="20% - Accent4 18 10 2 5 2" xfId="10547"/>
    <cellStyle name="20% - Accent4 18 10 2 6" xfId="10548"/>
    <cellStyle name="20% - Accent4 18 10 20" xfId="10549"/>
    <cellStyle name="20% - Accent4 18 10 21" xfId="10550"/>
    <cellStyle name="20% - Accent4 18 10 22" xfId="10551"/>
    <cellStyle name="20% - Accent4 18 10 23" xfId="10552"/>
    <cellStyle name="20% - Accent4 18 10 3" xfId="10553"/>
    <cellStyle name="20% - Accent4 18 10 3 2" xfId="10554"/>
    <cellStyle name="20% - Accent4 18 10 3 2 2" xfId="10555"/>
    <cellStyle name="20% - Accent4 18 10 3 3" xfId="10556"/>
    <cellStyle name="20% - Accent4 18 10 3 3 2" xfId="10557"/>
    <cellStyle name="20% - Accent4 18 10 3 4" xfId="10558"/>
    <cellStyle name="20% - Accent4 18 10 3 4 2" xfId="10559"/>
    <cellStyle name="20% - Accent4 18 10 3 5" xfId="10560"/>
    <cellStyle name="20% - Accent4 18 10 3 5 2" xfId="10561"/>
    <cellStyle name="20% - Accent4 18 10 3 6" xfId="10562"/>
    <cellStyle name="20% - Accent4 18 10 4" xfId="10563"/>
    <cellStyle name="20% - Accent4 18 10 4 2" xfId="10564"/>
    <cellStyle name="20% - Accent4 18 10 4 2 2" xfId="10565"/>
    <cellStyle name="20% - Accent4 18 10 4 3" xfId="10566"/>
    <cellStyle name="20% - Accent4 18 10 4 3 2" xfId="10567"/>
    <cellStyle name="20% - Accent4 18 10 4 4" xfId="10568"/>
    <cellStyle name="20% - Accent4 18 10 4 4 2" xfId="10569"/>
    <cellStyle name="20% - Accent4 18 10 4 5" xfId="10570"/>
    <cellStyle name="20% - Accent4 18 10 4 5 2" xfId="10571"/>
    <cellStyle name="20% - Accent4 18 10 4 6" xfId="10572"/>
    <cellStyle name="20% - Accent4 18 10 5" xfId="10573"/>
    <cellStyle name="20% - Accent4 18 10 5 2" xfId="10574"/>
    <cellStyle name="20% - Accent4 18 10 5 2 2" xfId="10575"/>
    <cellStyle name="20% - Accent4 18 10 5 3" xfId="10576"/>
    <cellStyle name="20% - Accent4 18 10 5 3 2" xfId="10577"/>
    <cellStyle name="20% - Accent4 18 10 5 4" xfId="10578"/>
    <cellStyle name="20% - Accent4 18 10 5 4 2" xfId="10579"/>
    <cellStyle name="20% - Accent4 18 10 5 5" xfId="10580"/>
    <cellStyle name="20% - Accent4 18 10 5 5 2" xfId="10581"/>
    <cellStyle name="20% - Accent4 18 10 5 6" xfId="10582"/>
    <cellStyle name="20% - Accent4 18 10 6" xfId="10583"/>
    <cellStyle name="20% - Accent4 18 10 6 2" xfId="10584"/>
    <cellStyle name="20% - Accent4 18 10 6 2 2" xfId="10585"/>
    <cellStyle name="20% - Accent4 18 10 6 3" xfId="10586"/>
    <cellStyle name="20% - Accent4 18 10 6 3 2" xfId="10587"/>
    <cellStyle name="20% - Accent4 18 10 6 4" xfId="10588"/>
    <cellStyle name="20% - Accent4 18 10 6 4 2" xfId="10589"/>
    <cellStyle name="20% - Accent4 18 10 6 5" xfId="10590"/>
    <cellStyle name="20% - Accent4 18 10 6 5 2" xfId="10591"/>
    <cellStyle name="20% - Accent4 18 10 6 6" xfId="10592"/>
    <cellStyle name="20% - Accent4 18 10 7" xfId="10593"/>
    <cellStyle name="20% - Accent4 18 10 7 2" xfId="10594"/>
    <cellStyle name="20% - Accent4 18 10 7 2 2" xfId="10595"/>
    <cellStyle name="20% - Accent4 18 10 7 3" xfId="10596"/>
    <cellStyle name="20% - Accent4 18 10 7 3 2" xfId="10597"/>
    <cellStyle name="20% - Accent4 18 10 7 4" xfId="10598"/>
    <cellStyle name="20% - Accent4 18 10 7 4 2" xfId="10599"/>
    <cellStyle name="20% - Accent4 18 10 7 5" xfId="10600"/>
    <cellStyle name="20% - Accent4 18 10 7 5 2" xfId="10601"/>
    <cellStyle name="20% - Accent4 18 10 7 6" xfId="10602"/>
    <cellStyle name="20% - Accent4 18 10 8" xfId="10603"/>
    <cellStyle name="20% - Accent4 18 10 8 2" xfId="10604"/>
    <cellStyle name="20% - Accent4 18 10 8 2 2" xfId="10605"/>
    <cellStyle name="20% - Accent4 18 10 8 3" xfId="10606"/>
    <cellStyle name="20% - Accent4 18 10 8 3 2" xfId="10607"/>
    <cellStyle name="20% - Accent4 18 10 8 4" xfId="10608"/>
    <cellStyle name="20% - Accent4 18 10 8 4 2" xfId="10609"/>
    <cellStyle name="20% - Accent4 18 10 8 5" xfId="10610"/>
    <cellStyle name="20% - Accent4 18 10 8 5 2" xfId="10611"/>
    <cellStyle name="20% - Accent4 18 10 8 6" xfId="10612"/>
    <cellStyle name="20% - Accent4 18 10 9" xfId="10613"/>
    <cellStyle name="20% - Accent4 18 10 9 2" xfId="10614"/>
    <cellStyle name="20% - Accent4 18 10 9 2 2" xfId="10615"/>
    <cellStyle name="20% - Accent4 18 10 9 3" xfId="10616"/>
    <cellStyle name="20% - Accent4 18 10 9 3 2" xfId="10617"/>
    <cellStyle name="20% - Accent4 18 10 9 4" xfId="10618"/>
    <cellStyle name="20% - Accent4 18 10 9 4 2" xfId="10619"/>
    <cellStyle name="20% - Accent4 18 10 9 5" xfId="10620"/>
    <cellStyle name="20% - Accent4 18 10 9 5 2" xfId="10621"/>
    <cellStyle name="20% - Accent4 18 10 9 6" xfId="10622"/>
    <cellStyle name="20% - Accent4 18 11" xfId="10623"/>
    <cellStyle name="20% - Accent4 18 11 10" xfId="10624"/>
    <cellStyle name="20% - Accent4 18 11 10 2" xfId="10625"/>
    <cellStyle name="20% - Accent4 18 11 10 2 2" xfId="10626"/>
    <cellStyle name="20% - Accent4 18 11 10 3" xfId="10627"/>
    <cellStyle name="20% - Accent4 18 11 10 3 2" xfId="10628"/>
    <cellStyle name="20% - Accent4 18 11 10 4" xfId="10629"/>
    <cellStyle name="20% - Accent4 18 11 10 4 2" xfId="10630"/>
    <cellStyle name="20% - Accent4 18 11 10 5" xfId="10631"/>
    <cellStyle name="20% - Accent4 18 11 10 5 2" xfId="10632"/>
    <cellStyle name="20% - Accent4 18 11 10 6" xfId="10633"/>
    <cellStyle name="20% - Accent4 18 11 11" xfId="10634"/>
    <cellStyle name="20% - Accent4 18 11 11 2" xfId="10635"/>
    <cellStyle name="20% - Accent4 18 11 11 2 2" xfId="10636"/>
    <cellStyle name="20% - Accent4 18 11 11 3" xfId="10637"/>
    <cellStyle name="20% - Accent4 18 11 11 3 2" xfId="10638"/>
    <cellStyle name="20% - Accent4 18 11 11 4" xfId="10639"/>
    <cellStyle name="20% - Accent4 18 11 11 4 2" xfId="10640"/>
    <cellStyle name="20% - Accent4 18 11 11 5" xfId="10641"/>
    <cellStyle name="20% - Accent4 18 11 11 5 2" xfId="10642"/>
    <cellStyle name="20% - Accent4 18 11 11 6" xfId="10643"/>
    <cellStyle name="20% - Accent4 18 11 12" xfId="10644"/>
    <cellStyle name="20% - Accent4 18 11 12 2" xfId="10645"/>
    <cellStyle name="20% - Accent4 18 11 13" xfId="10646"/>
    <cellStyle name="20% - Accent4 18 11 13 2" xfId="10647"/>
    <cellStyle name="20% - Accent4 18 11 14" xfId="10648"/>
    <cellStyle name="20% - Accent4 18 11 14 2" xfId="10649"/>
    <cellStyle name="20% - Accent4 18 11 15" xfId="10650"/>
    <cellStyle name="20% - Accent4 18 11 15 2" xfId="10651"/>
    <cellStyle name="20% - Accent4 18 11 16" xfId="10652"/>
    <cellStyle name="20% - Accent4 18 11 16 2" xfId="10653"/>
    <cellStyle name="20% - Accent4 18 11 17" xfId="10654"/>
    <cellStyle name="20% - Accent4 18 11 17 2" xfId="10655"/>
    <cellStyle name="20% - Accent4 18 11 18" xfId="10656"/>
    <cellStyle name="20% - Accent4 18 11 18 2" xfId="10657"/>
    <cellStyle name="20% - Accent4 18 11 19" xfId="10658"/>
    <cellStyle name="20% - Accent4 18 11 2" xfId="10659"/>
    <cellStyle name="20% - Accent4 18 11 2 2" xfId="10660"/>
    <cellStyle name="20% - Accent4 18 11 2 2 2" xfId="10661"/>
    <cellStyle name="20% - Accent4 18 11 2 3" xfId="10662"/>
    <cellStyle name="20% - Accent4 18 11 2 3 2" xfId="10663"/>
    <cellStyle name="20% - Accent4 18 11 2 4" xfId="10664"/>
    <cellStyle name="20% - Accent4 18 11 2 4 2" xfId="10665"/>
    <cellStyle name="20% - Accent4 18 11 2 5" xfId="10666"/>
    <cellStyle name="20% - Accent4 18 11 2 5 2" xfId="10667"/>
    <cellStyle name="20% - Accent4 18 11 2 6" xfId="10668"/>
    <cellStyle name="20% - Accent4 18 11 20" xfId="10669"/>
    <cellStyle name="20% - Accent4 18 11 21" xfId="10670"/>
    <cellStyle name="20% - Accent4 18 11 22" xfId="10671"/>
    <cellStyle name="20% - Accent4 18 11 23" xfId="10672"/>
    <cellStyle name="20% - Accent4 18 11 3" xfId="10673"/>
    <cellStyle name="20% - Accent4 18 11 3 2" xfId="10674"/>
    <cellStyle name="20% - Accent4 18 11 3 2 2" xfId="10675"/>
    <cellStyle name="20% - Accent4 18 11 3 3" xfId="10676"/>
    <cellStyle name="20% - Accent4 18 11 3 3 2" xfId="10677"/>
    <cellStyle name="20% - Accent4 18 11 3 4" xfId="10678"/>
    <cellStyle name="20% - Accent4 18 11 3 4 2" xfId="10679"/>
    <cellStyle name="20% - Accent4 18 11 3 5" xfId="10680"/>
    <cellStyle name="20% - Accent4 18 11 3 5 2" xfId="10681"/>
    <cellStyle name="20% - Accent4 18 11 3 6" xfId="10682"/>
    <cellStyle name="20% - Accent4 18 11 4" xfId="10683"/>
    <cellStyle name="20% - Accent4 18 11 4 2" xfId="10684"/>
    <cellStyle name="20% - Accent4 18 11 4 2 2" xfId="10685"/>
    <cellStyle name="20% - Accent4 18 11 4 3" xfId="10686"/>
    <cellStyle name="20% - Accent4 18 11 4 3 2" xfId="10687"/>
    <cellStyle name="20% - Accent4 18 11 4 4" xfId="10688"/>
    <cellStyle name="20% - Accent4 18 11 4 4 2" xfId="10689"/>
    <cellStyle name="20% - Accent4 18 11 4 5" xfId="10690"/>
    <cellStyle name="20% - Accent4 18 11 4 5 2" xfId="10691"/>
    <cellStyle name="20% - Accent4 18 11 4 6" xfId="10692"/>
    <cellStyle name="20% - Accent4 18 11 5" xfId="10693"/>
    <cellStyle name="20% - Accent4 18 11 5 2" xfId="10694"/>
    <cellStyle name="20% - Accent4 18 11 5 2 2" xfId="10695"/>
    <cellStyle name="20% - Accent4 18 11 5 3" xfId="10696"/>
    <cellStyle name="20% - Accent4 18 11 5 3 2" xfId="10697"/>
    <cellStyle name="20% - Accent4 18 11 5 4" xfId="10698"/>
    <cellStyle name="20% - Accent4 18 11 5 4 2" xfId="10699"/>
    <cellStyle name="20% - Accent4 18 11 5 5" xfId="10700"/>
    <cellStyle name="20% - Accent4 18 11 5 5 2" xfId="10701"/>
    <cellStyle name="20% - Accent4 18 11 5 6" xfId="10702"/>
    <cellStyle name="20% - Accent4 18 11 6" xfId="10703"/>
    <cellStyle name="20% - Accent4 18 11 6 2" xfId="10704"/>
    <cellStyle name="20% - Accent4 18 11 6 2 2" xfId="10705"/>
    <cellStyle name="20% - Accent4 18 11 6 3" xfId="10706"/>
    <cellStyle name="20% - Accent4 18 11 6 3 2" xfId="10707"/>
    <cellStyle name="20% - Accent4 18 11 6 4" xfId="10708"/>
    <cellStyle name="20% - Accent4 18 11 6 4 2" xfId="10709"/>
    <cellStyle name="20% - Accent4 18 11 6 5" xfId="10710"/>
    <cellStyle name="20% - Accent4 18 11 6 5 2" xfId="10711"/>
    <cellStyle name="20% - Accent4 18 11 6 6" xfId="10712"/>
    <cellStyle name="20% - Accent4 18 11 7" xfId="10713"/>
    <cellStyle name="20% - Accent4 18 11 7 2" xfId="10714"/>
    <cellStyle name="20% - Accent4 18 11 7 2 2" xfId="10715"/>
    <cellStyle name="20% - Accent4 18 11 7 3" xfId="10716"/>
    <cellStyle name="20% - Accent4 18 11 7 3 2" xfId="10717"/>
    <cellStyle name="20% - Accent4 18 11 7 4" xfId="10718"/>
    <cellStyle name="20% - Accent4 18 11 7 4 2" xfId="10719"/>
    <cellStyle name="20% - Accent4 18 11 7 5" xfId="10720"/>
    <cellStyle name="20% - Accent4 18 11 7 5 2" xfId="10721"/>
    <cellStyle name="20% - Accent4 18 11 7 6" xfId="10722"/>
    <cellStyle name="20% - Accent4 18 11 8" xfId="10723"/>
    <cellStyle name="20% - Accent4 18 11 8 2" xfId="10724"/>
    <cellStyle name="20% - Accent4 18 11 8 2 2" xfId="10725"/>
    <cellStyle name="20% - Accent4 18 11 8 3" xfId="10726"/>
    <cellStyle name="20% - Accent4 18 11 8 3 2" xfId="10727"/>
    <cellStyle name="20% - Accent4 18 11 8 4" xfId="10728"/>
    <cellStyle name="20% - Accent4 18 11 8 4 2" xfId="10729"/>
    <cellStyle name="20% - Accent4 18 11 8 5" xfId="10730"/>
    <cellStyle name="20% - Accent4 18 11 8 5 2" xfId="10731"/>
    <cellStyle name="20% - Accent4 18 11 8 6" xfId="10732"/>
    <cellStyle name="20% - Accent4 18 11 9" xfId="10733"/>
    <cellStyle name="20% - Accent4 18 11 9 2" xfId="10734"/>
    <cellStyle name="20% - Accent4 18 11 9 2 2" xfId="10735"/>
    <cellStyle name="20% - Accent4 18 11 9 3" xfId="10736"/>
    <cellStyle name="20% - Accent4 18 11 9 3 2" xfId="10737"/>
    <cellStyle name="20% - Accent4 18 11 9 4" xfId="10738"/>
    <cellStyle name="20% - Accent4 18 11 9 4 2" xfId="10739"/>
    <cellStyle name="20% - Accent4 18 11 9 5" xfId="10740"/>
    <cellStyle name="20% - Accent4 18 11 9 5 2" xfId="10741"/>
    <cellStyle name="20% - Accent4 18 11 9 6" xfId="10742"/>
    <cellStyle name="20% - Accent4 18 12" xfId="10743"/>
    <cellStyle name="20% - Accent4 18 12 10" xfId="10744"/>
    <cellStyle name="20% - Accent4 18 12 10 2" xfId="10745"/>
    <cellStyle name="20% - Accent4 18 12 10 2 2" xfId="10746"/>
    <cellStyle name="20% - Accent4 18 12 10 3" xfId="10747"/>
    <cellStyle name="20% - Accent4 18 12 10 3 2" xfId="10748"/>
    <cellStyle name="20% - Accent4 18 12 10 4" xfId="10749"/>
    <cellStyle name="20% - Accent4 18 12 10 4 2" xfId="10750"/>
    <cellStyle name="20% - Accent4 18 12 10 5" xfId="10751"/>
    <cellStyle name="20% - Accent4 18 12 10 5 2" xfId="10752"/>
    <cellStyle name="20% - Accent4 18 12 10 6" xfId="10753"/>
    <cellStyle name="20% - Accent4 18 12 11" xfId="10754"/>
    <cellStyle name="20% - Accent4 18 12 11 2" xfId="10755"/>
    <cellStyle name="20% - Accent4 18 12 11 2 2" xfId="10756"/>
    <cellStyle name="20% - Accent4 18 12 11 3" xfId="10757"/>
    <cellStyle name="20% - Accent4 18 12 11 3 2" xfId="10758"/>
    <cellStyle name="20% - Accent4 18 12 11 4" xfId="10759"/>
    <cellStyle name="20% - Accent4 18 12 11 4 2" xfId="10760"/>
    <cellStyle name="20% - Accent4 18 12 11 5" xfId="10761"/>
    <cellStyle name="20% - Accent4 18 12 11 5 2" xfId="10762"/>
    <cellStyle name="20% - Accent4 18 12 11 6" xfId="10763"/>
    <cellStyle name="20% - Accent4 18 12 12" xfId="10764"/>
    <cellStyle name="20% - Accent4 18 12 12 2" xfId="10765"/>
    <cellStyle name="20% - Accent4 18 12 13" xfId="10766"/>
    <cellStyle name="20% - Accent4 18 12 13 2" xfId="10767"/>
    <cellStyle name="20% - Accent4 18 12 14" xfId="10768"/>
    <cellStyle name="20% - Accent4 18 12 14 2" xfId="10769"/>
    <cellStyle name="20% - Accent4 18 12 15" xfId="10770"/>
    <cellStyle name="20% - Accent4 18 12 15 2" xfId="10771"/>
    <cellStyle name="20% - Accent4 18 12 16" xfId="10772"/>
    <cellStyle name="20% - Accent4 18 12 16 2" xfId="10773"/>
    <cellStyle name="20% - Accent4 18 12 17" xfId="10774"/>
    <cellStyle name="20% - Accent4 18 12 17 2" xfId="10775"/>
    <cellStyle name="20% - Accent4 18 12 18" xfId="10776"/>
    <cellStyle name="20% - Accent4 18 12 18 2" xfId="10777"/>
    <cellStyle name="20% - Accent4 18 12 19" xfId="10778"/>
    <cellStyle name="20% - Accent4 18 12 2" xfId="10779"/>
    <cellStyle name="20% - Accent4 18 12 2 2" xfId="10780"/>
    <cellStyle name="20% - Accent4 18 12 2 2 2" xfId="10781"/>
    <cellStyle name="20% - Accent4 18 12 2 3" xfId="10782"/>
    <cellStyle name="20% - Accent4 18 12 2 3 2" xfId="10783"/>
    <cellStyle name="20% - Accent4 18 12 2 4" xfId="10784"/>
    <cellStyle name="20% - Accent4 18 12 2 4 2" xfId="10785"/>
    <cellStyle name="20% - Accent4 18 12 2 5" xfId="10786"/>
    <cellStyle name="20% - Accent4 18 12 2 5 2" xfId="10787"/>
    <cellStyle name="20% - Accent4 18 12 2 6" xfId="10788"/>
    <cellStyle name="20% - Accent4 18 12 20" xfId="10789"/>
    <cellStyle name="20% - Accent4 18 12 21" xfId="10790"/>
    <cellStyle name="20% - Accent4 18 12 22" xfId="10791"/>
    <cellStyle name="20% - Accent4 18 12 23" xfId="10792"/>
    <cellStyle name="20% - Accent4 18 12 3" xfId="10793"/>
    <cellStyle name="20% - Accent4 18 12 3 2" xfId="10794"/>
    <cellStyle name="20% - Accent4 18 12 3 2 2" xfId="10795"/>
    <cellStyle name="20% - Accent4 18 12 3 3" xfId="10796"/>
    <cellStyle name="20% - Accent4 18 12 3 3 2" xfId="10797"/>
    <cellStyle name="20% - Accent4 18 12 3 4" xfId="10798"/>
    <cellStyle name="20% - Accent4 18 12 3 4 2" xfId="10799"/>
    <cellStyle name="20% - Accent4 18 12 3 5" xfId="10800"/>
    <cellStyle name="20% - Accent4 18 12 3 5 2" xfId="10801"/>
    <cellStyle name="20% - Accent4 18 12 3 6" xfId="10802"/>
    <cellStyle name="20% - Accent4 18 12 4" xfId="10803"/>
    <cellStyle name="20% - Accent4 18 12 4 2" xfId="10804"/>
    <cellStyle name="20% - Accent4 18 12 4 2 2" xfId="10805"/>
    <cellStyle name="20% - Accent4 18 12 4 3" xfId="10806"/>
    <cellStyle name="20% - Accent4 18 12 4 3 2" xfId="10807"/>
    <cellStyle name="20% - Accent4 18 12 4 4" xfId="10808"/>
    <cellStyle name="20% - Accent4 18 12 4 4 2" xfId="10809"/>
    <cellStyle name="20% - Accent4 18 12 4 5" xfId="10810"/>
    <cellStyle name="20% - Accent4 18 12 4 5 2" xfId="10811"/>
    <cellStyle name="20% - Accent4 18 12 4 6" xfId="10812"/>
    <cellStyle name="20% - Accent4 18 12 5" xfId="10813"/>
    <cellStyle name="20% - Accent4 18 12 5 2" xfId="10814"/>
    <cellStyle name="20% - Accent4 18 12 5 2 2" xfId="10815"/>
    <cellStyle name="20% - Accent4 18 12 5 3" xfId="10816"/>
    <cellStyle name="20% - Accent4 18 12 5 3 2" xfId="10817"/>
    <cellStyle name="20% - Accent4 18 12 5 4" xfId="10818"/>
    <cellStyle name="20% - Accent4 18 12 5 4 2" xfId="10819"/>
    <cellStyle name="20% - Accent4 18 12 5 5" xfId="10820"/>
    <cellStyle name="20% - Accent4 18 12 5 5 2" xfId="10821"/>
    <cellStyle name="20% - Accent4 18 12 5 6" xfId="10822"/>
    <cellStyle name="20% - Accent4 18 12 6" xfId="10823"/>
    <cellStyle name="20% - Accent4 18 12 6 2" xfId="10824"/>
    <cellStyle name="20% - Accent4 18 12 6 2 2" xfId="10825"/>
    <cellStyle name="20% - Accent4 18 12 6 3" xfId="10826"/>
    <cellStyle name="20% - Accent4 18 12 6 3 2" xfId="10827"/>
    <cellStyle name="20% - Accent4 18 12 6 4" xfId="10828"/>
    <cellStyle name="20% - Accent4 18 12 6 4 2" xfId="10829"/>
    <cellStyle name="20% - Accent4 18 12 6 5" xfId="10830"/>
    <cellStyle name="20% - Accent4 18 12 6 5 2" xfId="10831"/>
    <cellStyle name="20% - Accent4 18 12 6 6" xfId="10832"/>
    <cellStyle name="20% - Accent4 18 12 7" xfId="10833"/>
    <cellStyle name="20% - Accent4 18 12 7 2" xfId="10834"/>
    <cellStyle name="20% - Accent4 18 12 7 2 2" xfId="10835"/>
    <cellStyle name="20% - Accent4 18 12 7 3" xfId="10836"/>
    <cellStyle name="20% - Accent4 18 12 7 3 2" xfId="10837"/>
    <cellStyle name="20% - Accent4 18 12 7 4" xfId="10838"/>
    <cellStyle name="20% - Accent4 18 12 7 4 2" xfId="10839"/>
    <cellStyle name="20% - Accent4 18 12 7 5" xfId="10840"/>
    <cellStyle name="20% - Accent4 18 12 7 5 2" xfId="10841"/>
    <cellStyle name="20% - Accent4 18 12 7 6" xfId="10842"/>
    <cellStyle name="20% - Accent4 18 12 8" xfId="10843"/>
    <cellStyle name="20% - Accent4 18 12 8 2" xfId="10844"/>
    <cellStyle name="20% - Accent4 18 12 8 2 2" xfId="10845"/>
    <cellStyle name="20% - Accent4 18 12 8 3" xfId="10846"/>
    <cellStyle name="20% - Accent4 18 12 8 3 2" xfId="10847"/>
    <cellStyle name="20% - Accent4 18 12 8 4" xfId="10848"/>
    <cellStyle name="20% - Accent4 18 12 8 4 2" xfId="10849"/>
    <cellStyle name="20% - Accent4 18 12 8 5" xfId="10850"/>
    <cellStyle name="20% - Accent4 18 12 8 5 2" xfId="10851"/>
    <cellStyle name="20% - Accent4 18 12 8 6" xfId="10852"/>
    <cellStyle name="20% - Accent4 18 12 9" xfId="10853"/>
    <cellStyle name="20% - Accent4 18 12 9 2" xfId="10854"/>
    <cellStyle name="20% - Accent4 18 12 9 2 2" xfId="10855"/>
    <cellStyle name="20% - Accent4 18 12 9 3" xfId="10856"/>
    <cellStyle name="20% - Accent4 18 12 9 3 2" xfId="10857"/>
    <cellStyle name="20% - Accent4 18 12 9 4" xfId="10858"/>
    <cellStyle name="20% - Accent4 18 12 9 4 2" xfId="10859"/>
    <cellStyle name="20% - Accent4 18 12 9 5" xfId="10860"/>
    <cellStyle name="20% - Accent4 18 12 9 5 2" xfId="10861"/>
    <cellStyle name="20% - Accent4 18 12 9 6" xfId="10862"/>
    <cellStyle name="20% - Accent4 18 13" xfId="10863"/>
    <cellStyle name="20% - Accent4 18 13 10" xfId="10864"/>
    <cellStyle name="20% - Accent4 18 13 10 2" xfId="10865"/>
    <cellStyle name="20% - Accent4 18 13 10 2 2" xfId="10866"/>
    <cellStyle name="20% - Accent4 18 13 10 3" xfId="10867"/>
    <cellStyle name="20% - Accent4 18 13 10 3 2" xfId="10868"/>
    <cellStyle name="20% - Accent4 18 13 10 4" xfId="10869"/>
    <cellStyle name="20% - Accent4 18 13 10 4 2" xfId="10870"/>
    <cellStyle name="20% - Accent4 18 13 10 5" xfId="10871"/>
    <cellStyle name="20% - Accent4 18 13 10 5 2" xfId="10872"/>
    <cellStyle name="20% - Accent4 18 13 10 6" xfId="10873"/>
    <cellStyle name="20% - Accent4 18 13 11" xfId="10874"/>
    <cellStyle name="20% - Accent4 18 13 11 2" xfId="10875"/>
    <cellStyle name="20% - Accent4 18 13 11 2 2" xfId="10876"/>
    <cellStyle name="20% - Accent4 18 13 11 3" xfId="10877"/>
    <cellStyle name="20% - Accent4 18 13 11 3 2" xfId="10878"/>
    <cellStyle name="20% - Accent4 18 13 11 4" xfId="10879"/>
    <cellStyle name="20% - Accent4 18 13 11 4 2" xfId="10880"/>
    <cellStyle name="20% - Accent4 18 13 11 5" xfId="10881"/>
    <cellStyle name="20% - Accent4 18 13 11 5 2" xfId="10882"/>
    <cellStyle name="20% - Accent4 18 13 11 6" xfId="10883"/>
    <cellStyle name="20% - Accent4 18 13 12" xfId="10884"/>
    <cellStyle name="20% - Accent4 18 13 12 2" xfId="10885"/>
    <cellStyle name="20% - Accent4 18 13 13" xfId="10886"/>
    <cellStyle name="20% - Accent4 18 13 13 2" xfId="10887"/>
    <cellStyle name="20% - Accent4 18 13 14" xfId="10888"/>
    <cellStyle name="20% - Accent4 18 13 14 2" xfId="10889"/>
    <cellStyle name="20% - Accent4 18 13 15" xfId="10890"/>
    <cellStyle name="20% - Accent4 18 13 15 2" xfId="10891"/>
    <cellStyle name="20% - Accent4 18 13 16" xfId="10892"/>
    <cellStyle name="20% - Accent4 18 13 16 2" xfId="10893"/>
    <cellStyle name="20% - Accent4 18 13 17" xfId="10894"/>
    <cellStyle name="20% - Accent4 18 13 17 2" xfId="10895"/>
    <cellStyle name="20% - Accent4 18 13 18" xfId="10896"/>
    <cellStyle name="20% - Accent4 18 13 18 2" xfId="10897"/>
    <cellStyle name="20% - Accent4 18 13 19" xfId="10898"/>
    <cellStyle name="20% - Accent4 18 13 2" xfId="10899"/>
    <cellStyle name="20% - Accent4 18 13 2 2" xfId="10900"/>
    <cellStyle name="20% - Accent4 18 13 2 2 2" xfId="10901"/>
    <cellStyle name="20% - Accent4 18 13 2 3" xfId="10902"/>
    <cellStyle name="20% - Accent4 18 13 2 3 2" xfId="10903"/>
    <cellStyle name="20% - Accent4 18 13 2 4" xfId="10904"/>
    <cellStyle name="20% - Accent4 18 13 2 4 2" xfId="10905"/>
    <cellStyle name="20% - Accent4 18 13 2 5" xfId="10906"/>
    <cellStyle name="20% - Accent4 18 13 2 5 2" xfId="10907"/>
    <cellStyle name="20% - Accent4 18 13 2 6" xfId="10908"/>
    <cellStyle name="20% - Accent4 18 13 20" xfId="10909"/>
    <cellStyle name="20% - Accent4 18 13 21" xfId="10910"/>
    <cellStyle name="20% - Accent4 18 13 22" xfId="10911"/>
    <cellStyle name="20% - Accent4 18 13 23" xfId="10912"/>
    <cellStyle name="20% - Accent4 18 13 3" xfId="10913"/>
    <cellStyle name="20% - Accent4 18 13 3 2" xfId="10914"/>
    <cellStyle name="20% - Accent4 18 13 3 2 2" xfId="10915"/>
    <cellStyle name="20% - Accent4 18 13 3 3" xfId="10916"/>
    <cellStyle name="20% - Accent4 18 13 3 3 2" xfId="10917"/>
    <cellStyle name="20% - Accent4 18 13 3 4" xfId="10918"/>
    <cellStyle name="20% - Accent4 18 13 3 4 2" xfId="10919"/>
    <cellStyle name="20% - Accent4 18 13 3 5" xfId="10920"/>
    <cellStyle name="20% - Accent4 18 13 3 5 2" xfId="10921"/>
    <cellStyle name="20% - Accent4 18 13 3 6" xfId="10922"/>
    <cellStyle name="20% - Accent4 18 13 4" xfId="10923"/>
    <cellStyle name="20% - Accent4 18 13 4 2" xfId="10924"/>
    <cellStyle name="20% - Accent4 18 13 4 2 2" xfId="10925"/>
    <cellStyle name="20% - Accent4 18 13 4 3" xfId="10926"/>
    <cellStyle name="20% - Accent4 18 13 4 3 2" xfId="10927"/>
    <cellStyle name="20% - Accent4 18 13 4 4" xfId="10928"/>
    <cellStyle name="20% - Accent4 18 13 4 4 2" xfId="10929"/>
    <cellStyle name="20% - Accent4 18 13 4 5" xfId="10930"/>
    <cellStyle name="20% - Accent4 18 13 4 5 2" xfId="10931"/>
    <cellStyle name="20% - Accent4 18 13 4 6" xfId="10932"/>
    <cellStyle name="20% - Accent4 18 13 5" xfId="10933"/>
    <cellStyle name="20% - Accent4 18 13 5 2" xfId="10934"/>
    <cellStyle name="20% - Accent4 18 13 5 2 2" xfId="10935"/>
    <cellStyle name="20% - Accent4 18 13 5 3" xfId="10936"/>
    <cellStyle name="20% - Accent4 18 13 5 3 2" xfId="10937"/>
    <cellStyle name="20% - Accent4 18 13 5 4" xfId="10938"/>
    <cellStyle name="20% - Accent4 18 13 5 4 2" xfId="10939"/>
    <cellStyle name="20% - Accent4 18 13 5 5" xfId="10940"/>
    <cellStyle name="20% - Accent4 18 13 5 5 2" xfId="10941"/>
    <cellStyle name="20% - Accent4 18 13 5 6" xfId="10942"/>
    <cellStyle name="20% - Accent4 18 13 6" xfId="10943"/>
    <cellStyle name="20% - Accent4 18 13 6 2" xfId="10944"/>
    <cellStyle name="20% - Accent4 18 13 6 2 2" xfId="10945"/>
    <cellStyle name="20% - Accent4 18 13 6 3" xfId="10946"/>
    <cellStyle name="20% - Accent4 18 13 6 3 2" xfId="10947"/>
    <cellStyle name="20% - Accent4 18 13 6 4" xfId="10948"/>
    <cellStyle name="20% - Accent4 18 13 6 4 2" xfId="10949"/>
    <cellStyle name="20% - Accent4 18 13 6 5" xfId="10950"/>
    <cellStyle name="20% - Accent4 18 13 6 5 2" xfId="10951"/>
    <cellStyle name="20% - Accent4 18 13 6 6" xfId="10952"/>
    <cellStyle name="20% - Accent4 18 13 7" xfId="10953"/>
    <cellStyle name="20% - Accent4 18 13 7 2" xfId="10954"/>
    <cellStyle name="20% - Accent4 18 13 7 2 2" xfId="10955"/>
    <cellStyle name="20% - Accent4 18 13 7 3" xfId="10956"/>
    <cellStyle name="20% - Accent4 18 13 7 3 2" xfId="10957"/>
    <cellStyle name="20% - Accent4 18 13 7 4" xfId="10958"/>
    <cellStyle name="20% - Accent4 18 13 7 4 2" xfId="10959"/>
    <cellStyle name="20% - Accent4 18 13 7 5" xfId="10960"/>
    <cellStyle name="20% - Accent4 18 13 7 5 2" xfId="10961"/>
    <cellStyle name="20% - Accent4 18 13 7 6" xfId="10962"/>
    <cellStyle name="20% - Accent4 18 13 8" xfId="10963"/>
    <cellStyle name="20% - Accent4 18 13 8 2" xfId="10964"/>
    <cellStyle name="20% - Accent4 18 13 8 2 2" xfId="10965"/>
    <cellStyle name="20% - Accent4 18 13 8 3" xfId="10966"/>
    <cellStyle name="20% - Accent4 18 13 8 3 2" xfId="10967"/>
    <cellStyle name="20% - Accent4 18 13 8 4" xfId="10968"/>
    <cellStyle name="20% - Accent4 18 13 8 4 2" xfId="10969"/>
    <cellStyle name="20% - Accent4 18 13 8 5" xfId="10970"/>
    <cellStyle name="20% - Accent4 18 13 8 5 2" xfId="10971"/>
    <cellStyle name="20% - Accent4 18 13 8 6" xfId="10972"/>
    <cellStyle name="20% - Accent4 18 13 9" xfId="10973"/>
    <cellStyle name="20% - Accent4 18 13 9 2" xfId="10974"/>
    <cellStyle name="20% - Accent4 18 13 9 2 2" xfId="10975"/>
    <cellStyle name="20% - Accent4 18 13 9 3" xfId="10976"/>
    <cellStyle name="20% - Accent4 18 13 9 3 2" xfId="10977"/>
    <cellStyle name="20% - Accent4 18 13 9 4" xfId="10978"/>
    <cellStyle name="20% - Accent4 18 13 9 4 2" xfId="10979"/>
    <cellStyle name="20% - Accent4 18 13 9 5" xfId="10980"/>
    <cellStyle name="20% - Accent4 18 13 9 5 2" xfId="10981"/>
    <cellStyle name="20% - Accent4 18 13 9 6" xfId="10982"/>
    <cellStyle name="20% - Accent4 18 14" xfId="10983"/>
    <cellStyle name="20% - Accent4 18 14 10" xfId="10984"/>
    <cellStyle name="20% - Accent4 18 14 10 2" xfId="10985"/>
    <cellStyle name="20% - Accent4 18 14 10 2 2" xfId="10986"/>
    <cellStyle name="20% - Accent4 18 14 10 3" xfId="10987"/>
    <cellStyle name="20% - Accent4 18 14 10 3 2" xfId="10988"/>
    <cellStyle name="20% - Accent4 18 14 10 4" xfId="10989"/>
    <cellStyle name="20% - Accent4 18 14 10 4 2" xfId="10990"/>
    <cellStyle name="20% - Accent4 18 14 10 5" xfId="10991"/>
    <cellStyle name="20% - Accent4 18 14 10 5 2" xfId="10992"/>
    <cellStyle name="20% - Accent4 18 14 10 6" xfId="10993"/>
    <cellStyle name="20% - Accent4 18 14 11" xfId="10994"/>
    <cellStyle name="20% - Accent4 18 14 11 2" xfId="10995"/>
    <cellStyle name="20% - Accent4 18 14 11 2 2" xfId="10996"/>
    <cellStyle name="20% - Accent4 18 14 11 3" xfId="10997"/>
    <cellStyle name="20% - Accent4 18 14 11 3 2" xfId="10998"/>
    <cellStyle name="20% - Accent4 18 14 11 4" xfId="10999"/>
    <cellStyle name="20% - Accent4 18 14 11 4 2" xfId="11000"/>
    <cellStyle name="20% - Accent4 18 14 11 5" xfId="11001"/>
    <cellStyle name="20% - Accent4 18 14 11 5 2" xfId="11002"/>
    <cellStyle name="20% - Accent4 18 14 11 6" xfId="11003"/>
    <cellStyle name="20% - Accent4 18 14 12" xfId="11004"/>
    <cellStyle name="20% - Accent4 18 14 12 2" xfId="11005"/>
    <cellStyle name="20% - Accent4 18 14 13" xfId="11006"/>
    <cellStyle name="20% - Accent4 18 14 13 2" xfId="11007"/>
    <cellStyle name="20% - Accent4 18 14 14" xfId="11008"/>
    <cellStyle name="20% - Accent4 18 14 14 2" xfId="11009"/>
    <cellStyle name="20% - Accent4 18 14 15" xfId="11010"/>
    <cellStyle name="20% - Accent4 18 14 15 2" xfId="11011"/>
    <cellStyle name="20% - Accent4 18 14 16" xfId="11012"/>
    <cellStyle name="20% - Accent4 18 14 16 2" xfId="11013"/>
    <cellStyle name="20% - Accent4 18 14 17" xfId="11014"/>
    <cellStyle name="20% - Accent4 18 14 17 2" xfId="11015"/>
    <cellStyle name="20% - Accent4 18 14 18" xfId="11016"/>
    <cellStyle name="20% - Accent4 18 14 18 2" xfId="11017"/>
    <cellStyle name="20% - Accent4 18 14 19" xfId="11018"/>
    <cellStyle name="20% - Accent4 18 14 2" xfId="11019"/>
    <cellStyle name="20% - Accent4 18 14 2 2" xfId="11020"/>
    <cellStyle name="20% - Accent4 18 14 2 2 2" xfId="11021"/>
    <cellStyle name="20% - Accent4 18 14 2 3" xfId="11022"/>
    <cellStyle name="20% - Accent4 18 14 2 3 2" xfId="11023"/>
    <cellStyle name="20% - Accent4 18 14 2 4" xfId="11024"/>
    <cellStyle name="20% - Accent4 18 14 2 4 2" xfId="11025"/>
    <cellStyle name="20% - Accent4 18 14 2 5" xfId="11026"/>
    <cellStyle name="20% - Accent4 18 14 2 5 2" xfId="11027"/>
    <cellStyle name="20% - Accent4 18 14 2 6" xfId="11028"/>
    <cellStyle name="20% - Accent4 18 14 20" xfId="11029"/>
    <cellStyle name="20% - Accent4 18 14 21" xfId="11030"/>
    <cellStyle name="20% - Accent4 18 14 22" xfId="11031"/>
    <cellStyle name="20% - Accent4 18 14 23" xfId="11032"/>
    <cellStyle name="20% - Accent4 18 14 3" xfId="11033"/>
    <cellStyle name="20% - Accent4 18 14 3 2" xfId="11034"/>
    <cellStyle name="20% - Accent4 18 14 3 2 2" xfId="11035"/>
    <cellStyle name="20% - Accent4 18 14 3 3" xfId="11036"/>
    <cellStyle name="20% - Accent4 18 14 3 3 2" xfId="11037"/>
    <cellStyle name="20% - Accent4 18 14 3 4" xfId="11038"/>
    <cellStyle name="20% - Accent4 18 14 3 4 2" xfId="11039"/>
    <cellStyle name="20% - Accent4 18 14 3 5" xfId="11040"/>
    <cellStyle name="20% - Accent4 18 14 3 5 2" xfId="11041"/>
    <cellStyle name="20% - Accent4 18 14 3 6" xfId="11042"/>
    <cellStyle name="20% - Accent4 18 14 4" xfId="11043"/>
    <cellStyle name="20% - Accent4 18 14 4 2" xfId="11044"/>
    <cellStyle name="20% - Accent4 18 14 4 2 2" xfId="11045"/>
    <cellStyle name="20% - Accent4 18 14 4 3" xfId="11046"/>
    <cellStyle name="20% - Accent4 18 14 4 3 2" xfId="11047"/>
    <cellStyle name="20% - Accent4 18 14 4 4" xfId="11048"/>
    <cellStyle name="20% - Accent4 18 14 4 4 2" xfId="11049"/>
    <cellStyle name="20% - Accent4 18 14 4 5" xfId="11050"/>
    <cellStyle name="20% - Accent4 18 14 4 5 2" xfId="11051"/>
    <cellStyle name="20% - Accent4 18 14 4 6" xfId="11052"/>
    <cellStyle name="20% - Accent4 18 14 5" xfId="11053"/>
    <cellStyle name="20% - Accent4 18 14 5 2" xfId="11054"/>
    <cellStyle name="20% - Accent4 18 14 5 2 2" xfId="11055"/>
    <cellStyle name="20% - Accent4 18 14 5 3" xfId="11056"/>
    <cellStyle name="20% - Accent4 18 14 5 3 2" xfId="11057"/>
    <cellStyle name="20% - Accent4 18 14 5 4" xfId="11058"/>
    <cellStyle name="20% - Accent4 18 14 5 4 2" xfId="11059"/>
    <cellStyle name="20% - Accent4 18 14 5 5" xfId="11060"/>
    <cellStyle name="20% - Accent4 18 14 5 5 2" xfId="11061"/>
    <cellStyle name="20% - Accent4 18 14 5 6" xfId="11062"/>
    <cellStyle name="20% - Accent4 18 14 6" xfId="11063"/>
    <cellStyle name="20% - Accent4 18 14 6 2" xfId="11064"/>
    <cellStyle name="20% - Accent4 18 14 6 2 2" xfId="11065"/>
    <cellStyle name="20% - Accent4 18 14 6 3" xfId="11066"/>
    <cellStyle name="20% - Accent4 18 14 6 3 2" xfId="11067"/>
    <cellStyle name="20% - Accent4 18 14 6 4" xfId="11068"/>
    <cellStyle name="20% - Accent4 18 14 6 4 2" xfId="11069"/>
    <cellStyle name="20% - Accent4 18 14 6 5" xfId="11070"/>
    <cellStyle name="20% - Accent4 18 14 6 5 2" xfId="11071"/>
    <cellStyle name="20% - Accent4 18 14 6 6" xfId="11072"/>
    <cellStyle name="20% - Accent4 18 14 7" xfId="11073"/>
    <cellStyle name="20% - Accent4 18 14 7 2" xfId="11074"/>
    <cellStyle name="20% - Accent4 18 14 7 2 2" xfId="11075"/>
    <cellStyle name="20% - Accent4 18 14 7 3" xfId="11076"/>
    <cellStyle name="20% - Accent4 18 14 7 3 2" xfId="11077"/>
    <cellStyle name="20% - Accent4 18 14 7 4" xfId="11078"/>
    <cellStyle name="20% - Accent4 18 14 7 4 2" xfId="11079"/>
    <cellStyle name="20% - Accent4 18 14 7 5" xfId="11080"/>
    <cellStyle name="20% - Accent4 18 14 7 5 2" xfId="11081"/>
    <cellStyle name="20% - Accent4 18 14 7 6" xfId="11082"/>
    <cellStyle name="20% - Accent4 18 14 8" xfId="11083"/>
    <cellStyle name="20% - Accent4 18 14 8 2" xfId="11084"/>
    <cellStyle name="20% - Accent4 18 14 8 2 2" xfId="11085"/>
    <cellStyle name="20% - Accent4 18 14 8 3" xfId="11086"/>
    <cellStyle name="20% - Accent4 18 14 8 3 2" xfId="11087"/>
    <cellStyle name="20% - Accent4 18 14 8 4" xfId="11088"/>
    <cellStyle name="20% - Accent4 18 14 8 4 2" xfId="11089"/>
    <cellStyle name="20% - Accent4 18 14 8 5" xfId="11090"/>
    <cellStyle name="20% - Accent4 18 14 8 5 2" xfId="11091"/>
    <cellStyle name="20% - Accent4 18 14 8 6" xfId="11092"/>
    <cellStyle name="20% - Accent4 18 14 9" xfId="11093"/>
    <cellStyle name="20% - Accent4 18 14 9 2" xfId="11094"/>
    <cellStyle name="20% - Accent4 18 14 9 2 2" xfId="11095"/>
    <cellStyle name="20% - Accent4 18 14 9 3" xfId="11096"/>
    <cellStyle name="20% - Accent4 18 14 9 3 2" xfId="11097"/>
    <cellStyle name="20% - Accent4 18 14 9 4" xfId="11098"/>
    <cellStyle name="20% - Accent4 18 14 9 4 2" xfId="11099"/>
    <cellStyle name="20% - Accent4 18 14 9 5" xfId="11100"/>
    <cellStyle name="20% - Accent4 18 14 9 5 2" xfId="11101"/>
    <cellStyle name="20% - Accent4 18 14 9 6" xfId="11102"/>
    <cellStyle name="20% - Accent4 18 15" xfId="11103"/>
    <cellStyle name="20% - Accent4 18 15 10" xfId="11104"/>
    <cellStyle name="20% - Accent4 18 15 10 2" xfId="11105"/>
    <cellStyle name="20% - Accent4 18 15 10 2 2" xfId="11106"/>
    <cellStyle name="20% - Accent4 18 15 10 3" xfId="11107"/>
    <cellStyle name="20% - Accent4 18 15 10 3 2" xfId="11108"/>
    <cellStyle name="20% - Accent4 18 15 10 4" xfId="11109"/>
    <cellStyle name="20% - Accent4 18 15 10 4 2" xfId="11110"/>
    <cellStyle name="20% - Accent4 18 15 10 5" xfId="11111"/>
    <cellStyle name="20% - Accent4 18 15 10 5 2" xfId="11112"/>
    <cellStyle name="20% - Accent4 18 15 10 6" xfId="11113"/>
    <cellStyle name="20% - Accent4 18 15 11" xfId="11114"/>
    <cellStyle name="20% - Accent4 18 15 11 2" xfId="11115"/>
    <cellStyle name="20% - Accent4 18 15 11 2 2" xfId="11116"/>
    <cellStyle name="20% - Accent4 18 15 11 3" xfId="11117"/>
    <cellStyle name="20% - Accent4 18 15 11 3 2" xfId="11118"/>
    <cellStyle name="20% - Accent4 18 15 11 4" xfId="11119"/>
    <cellStyle name="20% - Accent4 18 15 11 4 2" xfId="11120"/>
    <cellStyle name="20% - Accent4 18 15 11 5" xfId="11121"/>
    <cellStyle name="20% - Accent4 18 15 11 5 2" xfId="11122"/>
    <cellStyle name="20% - Accent4 18 15 11 6" xfId="11123"/>
    <cellStyle name="20% - Accent4 18 15 12" xfId="11124"/>
    <cellStyle name="20% - Accent4 18 15 12 2" xfId="11125"/>
    <cellStyle name="20% - Accent4 18 15 13" xfId="11126"/>
    <cellStyle name="20% - Accent4 18 15 13 2" xfId="11127"/>
    <cellStyle name="20% - Accent4 18 15 14" xfId="11128"/>
    <cellStyle name="20% - Accent4 18 15 14 2" xfId="11129"/>
    <cellStyle name="20% - Accent4 18 15 15" xfId="11130"/>
    <cellStyle name="20% - Accent4 18 15 15 2" xfId="11131"/>
    <cellStyle name="20% - Accent4 18 15 16" xfId="11132"/>
    <cellStyle name="20% - Accent4 18 15 16 2" xfId="11133"/>
    <cellStyle name="20% - Accent4 18 15 17" xfId="11134"/>
    <cellStyle name="20% - Accent4 18 15 17 2" xfId="11135"/>
    <cellStyle name="20% - Accent4 18 15 18" xfId="11136"/>
    <cellStyle name="20% - Accent4 18 15 18 2" xfId="11137"/>
    <cellStyle name="20% - Accent4 18 15 19" xfId="11138"/>
    <cellStyle name="20% - Accent4 18 15 2" xfId="11139"/>
    <cellStyle name="20% - Accent4 18 15 2 2" xfId="11140"/>
    <cellStyle name="20% - Accent4 18 15 2 2 2" xfId="11141"/>
    <cellStyle name="20% - Accent4 18 15 2 3" xfId="11142"/>
    <cellStyle name="20% - Accent4 18 15 2 3 2" xfId="11143"/>
    <cellStyle name="20% - Accent4 18 15 2 4" xfId="11144"/>
    <cellStyle name="20% - Accent4 18 15 2 4 2" xfId="11145"/>
    <cellStyle name="20% - Accent4 18 15 2 5" xfId="11146"/>
    <cellStyle name="20% - Accent4 18 15 2 5 2" xfId="11147"/>
    <cellStyle name="20% - Accent4 18 15 2 6" xfId="11148"/>
    <cellStyle name="20% - Accent4 18 15 20" xfId="11149"/>
    <cellStyle name="20% - Accent4 18 15 21" xfId="11150"/>
    <cellStyle name="20% - Accent4 18 15 22" xfId="11151"/>
    <cellStyle name="20% - Accent4 18 15 23" xfId="11152"/>
    <cellStyle name="20% - Accent4 18 15 3" xfId="11153"/>
    <cellStyle name="20% - Accent4 18 15 3 2" xfId="11154"/>
    <cellStyle name="20% - Accent4 18 15 3 2 2" xfId="11155"/>
    <cellStyle name="20% - Accent4 18 15 3 3" xfId="11156"/>
    <cellStyle name="20% - Accent4 18 15 3 3 2" xfId="11157"/>
    <cellStyle name="20% - Accent4 18 15 3 4" xfId="11158"/>
    <cellStyle name="20% - Accent4 18 15 3 4 2" xfId="11159"/>
    <cellStyle name="20% - Accent4 18 15 3 5" xfId="11160"/>
    <cellStyle name="20% - Accent4 18 15 3 5 2" xfId="11161"/>
    <cellStyle name="20% - Accent4 18 15 3 6" xfId="11162"/>
    <cellStyle name="20% - Accent4 18 15 4" xfId="11163"/>
    <cellStyle name="20% - Accent4 18 15 4 2" xfId="11164"/>
    <cellStyle name="20% - Accent4 18 15 4 2 2" xfId="11165"/>
    <cellStyle name="20% - Accent4 18 15 4 3" xfId="11166"/>
    <cellStyle name="20% - Accent4 18 15 4 3 2" xfId="11167"/>
    <cellStyle name="20% - Accent4 18 15 4 4" xfId="11168"/>
    <cellStyle name="20% - Accent4 18 15 4 4 2" xfId="11169"/>
    <cellStyle name="20% - Accent4 18 15 4 5" xfId="11170"/>
    <cellStyle name="20% - Accent4 18 15 4 5 2" xfId="11171"/>
    <cellStyle name="20% - Accent4 18 15 4 6" xfId="11172"/>
    <cellStyle name="20% - Accent4 18 15 5" xfId="11173"/>
    <cellStyle name="20% - Accent4 18 15 5 2" xfId="11174"/>
    <cellStyle name="20% - Accent4 18 15 5 2 2" xfId="11175"/>
    <cellStyle name="20% - Accent4 18 15 5 3" xfId="11176"/>
    <cellStyle name="20% - Accent4 18 15 5 3 2" xfId="11177"/>
    <cellStyle name="20% - Accent4 18 15 5 4" xfId="11178"/>
    <cellStyle name="20% - Accent4 18 15 5 4 2" xfId="11179"/>
    <cellStyle name="20% - Accent4 18 15 5 5" xfId="11180"/>
    <cellStyle name="20% - Accent4 18 15 5 5 2" xfId="11181"/>
    <cellStyle name="20% - Accent4 18 15 5 6" xfId="11182"/>
    <cellStyle name="20% - Accent4 18 15 6" xfId="11183"/>
    <cellStyle name="20% - Accent4 18 15 6 2" xfId="11184"/>
    <cellStyle name="20% - Accent4 18 15 6 2 2" xfId="11185"/>
    <cellStyle name="20% - Accent4 18 15 6 3" xfId="11186"/>
    <cellStyle name="20% - Accent4 18 15 6 3 2" xfId="11187"/>
    <cellStyle name="20% - Accent4 18 15 6 4" xfId="11188"/>
    <cellStyle name="20% - Accent4 18 15 6 4 2" xfId="11189"/>
    <cellStyle name="20% - Accent4 18 15 6 5" xfId="11190"/>
    <cellStyle name="20% - Accent4 18 15 6 5 2" xfId="11191"/>
    <cellStyle name="20% - Accent4 18 15 6 6" xfId="11192"/>
    <cellStyle name="20% - Accent4 18 15 7" xfId="11193"/>
    <cellStyle name="20% - Accent4 18 15 7 2" xfId="11194"/>
    <cellStyle name="20% - Accent4 18 15 7 2 2" xfId="11195"/>
    <cellStyle name="20% - Accent4 18 15 7 3" xfId="11196"/>
    <cellStyle name="20% - Accent4 18 15 7 3 2" xfId="11197"/>
    <cellStyle name="20% - Accent4 18 15 7 4" xfId="11198"/>
    <cellStyle name="20% - Accent4 18 15 7 4 2" xfId="11199"/>
    <cellStyle name="20% - Accent4 18 15 7 5" xfId="11200"/>
    <cellStyle name="20% - Accent4 18 15 7 5 2" xfId="11201"/>
    <cellStyle name="20% - Accent4 18 15 7 6" xfId="11202"/>
    <cellStyle name="20% - Accent4 18 15 8" xfId="11203"/>
    <cellStyle name="20% - Accent4 18 15 8 2" xfId="11204"/>
    <cellStyle name="20% - Accent4 18 15 8 2 2" xfId="11205"/>
    <cellStyle name="20% - Accent4 18 15 8 3" xfId="11206"/>
    <cellStyle name="20% - Accent4 18 15 8 3 2" xfId="11207"/>
    <cellStyle name="20% - Accent4 18 15 8 4" xfId="11208"/>
    <cellStyle name="20% - Accent4 18 15 8 4 2" xfId="11209"/>
    <cellStyle name="20% - Accent4 18 15 8 5" xfId="11210"/>
    <cellStyle name="20% - Accent4 18 15 8 5 2" xfId="11211"/>
    <cellStyle name="20% - Accent4 18 15 8 6" xfId="11212"/>
    <cellStyle name="20% - Accent4 18 15 9" xfId="11213"/>
    <cellStyle name="20% - Accent4 18 15 9 2" xfId="11214"/>
    <cellStyle name="20% - Accent4 18 15 9 2 2" xfId="11215"/>
    <cellStyle name="20% - Accent4 18 15 9 3" xfId="11216"/>
    <cellStyle name="20% - Accent4 18 15 9 3 2" xfId="11217"/>
    <cellStyle name="20% - Accent4 18 15 9 4" xfId="11218"/>
    <cellStyle name="20% - Accent4 18 15 9 4 2" xfId="11219"/>
    <cellStyle name="20% - Accent4 18 15 9 5" xfId="11220"/>
    <cellStyle name="20% - Accent4 18 15 9 5 2" xfId="11221"/>
    <cellStyle name="20% - Accent4 18 15 9 6" xfId="11222"/>
    <cellStyle name="20% - Accent4 18 16" xfId="11223"/>
    <cellStyle name="20% - Accent4 18 16 10" xfId="11224"/>
    <cellStyle name="20% - Accent4 18 16 10 2" xfId="11225"/>
    <cellStyle name="20% - Accent4 18 16 10 2 2" xfId="11226"/>
    <cellStyle name="20% - Accent4 18 16 10 3" xfId="11227"/>
    <cellStyle name="20% - Accent4 18 16 10 3 2" xfId="11228"/>
    <cellStyle name="20% - Accent4 18 16 10 4" xfId="11229"/>
    <cellStyle name="20% - Accent4 18 16 10 4 2" xfId="11230"/>
    <cellStyle name="20% - Accent4 18 16 10 5" xfId="11231"/>
    <cellStyle name="20% - Accent4 18 16 10 5 2" xfId="11232"/>
    <cellStyle name="20% - Accent4 18 16 10 6" xfId="11233"/>
    <cellStyle name="20% - Accent4 18 16 11" xfId="11234"/>
    <cellStyle name="20% - Accent4 18 16 11 2" xfId="11235"/>
    <cellStyle name="20% - Accent4 18 16 11 2 2" xfId="11236"/>
    <cellStyle name="20% - Accent4 18 16 11 3" xfId="11237"/>
    <cellStyle name="20% - Accent4 18 16 11 3 2" xfId="11238"/>
    <cellStyle name="20% - Accent4 18 16 11 4" xfId="11239"/>
    <cellStyle name="20% - Accent4 18 16 11 4 2" xfId="11240"/>
    <cellStyle name="20% - Accent4 18 16 11 5" xfId="11241"/>
    <cellStyle name="20% - Accent4 18 16 11 5 2" xfId="11242"/>
    <cellStyle name="20% - Accent4 18 16 11 6" xfId="11243"/>
    <cellStyle name="20% - Accent4 18 16 12" xfId="11244"/>
    <cellStyle name="20% - Accent4 18 16 12 2" xfId="11245"/>
    <cellStyle name="20% - Accent4 18 16 13" xfId="11246"/>
    <cellStyle name="20% - Accent4 18 16 13 2" xfId="11247"/>
    <cellStyle name="20% - Accent4 18 16 14" xfId="11248"/>
    <cellStyle name="20% - Accent4 18 16 14 2" xfId="11249"/>
    <cellStyle name="20% - Accent4 18 16 15" xfId="11250"/>
    <cellStyle name="20% - Accent4 18 16 15 2" xfId="11251"/>
    <cellStyle name="20% - Accent4 18 16 16" xfId="11252"/>
    <cellStyle name="20% - Accent4 18 16 16 2" xfId="11253"/>
    <cellStyle name="20% - Accent4 18 16 17" xfId="11254"/>
    <cellStyle name="20% - Accent4 18 16 17 2" xfId="11255"/>
    <cellStyle name="20% - Accent4 18 16 18" xfId="11256"/>
    <cellStyle name="20% - Accent4 18 16 18 2" xfId="11257"/>
    <cellStyle name="20% - Accent4 18 16 19" xfId="11258"/>
    <cellStyle name="20% - Accent4 18 16 2" xfId="11259"/>
    <cellStyle name="20% - Accent4 18 16 2 2" xfId="11260"/>
    <cellStyle name="20% - Accent4 18 16 2 2 2" xfId="11261"/>
    <cellStyle name="20% - Accent4 18 16 2 3" xfId="11262"/>
    <cellStyle name="20% - Accent4 18 16 2 3 2" xfId="11263"/>
    <cellStyle name="20% - Accent4 18 16 2 4" xfId="11264"/>
    <cellStyle name="20% - Accent4 18 16 2 4 2" xfId="11265"/>
    <cellStyle name="20% - Accent4 18 16 2 5" xfId="11266"/>
    <cellStyle name="20% - Accent4 18 16 2 5 2" xfId="11267"/>
    <cellStyle name="20% - Accent4 18 16 2 6" xfId="11268"/>
    <cellStyle name="20% - Accent4 18 16 20" xfId="11269"/>
    <cellStyle name="20% - Accent4 18 16 21" xfId="11270"/>
    <cellStyle name="20% - Accent4 18 16 22" xfId="11271"/>
    <cellStyle name="20% - Accent4 18 16 23" xfId="11272"/>
    <cellStyle name="20% - Accent4 18 16 3" xfId="11273"/>
    <cellStyle name="20% - Accent4 18 16 3 2" xfId="11274"/>
    <cellStyle name="20% - Accent4 18 16 3 2 2" xfId="11275"/>
    <cellStyle name="20% - Accent4 18 16 3 3" xfId="11276"/>
    <cellStyle name="20% - Accent4 18 16 3 3 2" xfId="11277"/>
    <cellStyle name="20% - Accent4 18 16 3 4" xfId="11278"/>
    <cellStyle name="20% - Accent4 18 16 3 4 2" xfId="11279"/>
    <cellStyle name="20% - Accent4 18 16 3 5" xfId="11280"/>
    <cellStyle name="20% - Accent4 18 16 3 5 2" xfId="11281"/>
    <cellStyle name="20% - Accent4 18 16 3 6" xfId="11282"/>
    <cellStyle name="20% - Accent4 18 16 4" xfId="11283"/>
    <cellStyle name="20% - Accent4 18 16 4 2" xfId="11284"/>
    <cellStyle name="20% - Accent4 18 16 4 2 2" xfId="11285"/>
    <cellStyle name="20% - Accent4 18 16 4 3" xfId="11286"/>
    <cellStyle name="20% - Accent4 18 16 4 3 2" xfId="11287"/>
    <cellStyle name="20% - Accent4 18 16 4 4" xfId="11288"/>
    <cellStyle name="20% - Accent4 18 16 4 4 2" xfId="11289"/>
    <cellStyle name="20% - Accent4 18 16 4 5" xfId="11290"/>
    <cellStyle name="20% - Accent4 18 16 4 5 2" xfId="11291"/>
    <cellStyle name="20% - Accent4 18 16 4 6" xfId="11292"/>
    <cellStyle name="20% - Accent4 18 16 5" xfId="11293"/>
    <cellStyle name="20% - Accent4 18 16 5 2" xfId="11294"/>
    <cellStyle name="20% - Accent4 18 16 5 2 2" xfId="11295"/>
    <cellStyle name="20% - Accent4 18 16 5 3" xfId="11296"/>
    <cellStyle name="20% - Accent4 18 16 5 3 2" xfId="11297"/>
    <cellStyle name="20% - Accent4 18 16 5 4" xfId="11298"/>
    <cellStyle name="20% - Accent4 18 16 5 4 2" xfId="11299"/>
    <cellStyle name="20% - Accent4 18 16 5 5" xfId="11300"/>
    <cellStyle name="20% - Accent4 18 16 5 5 2" xfId="11301"/>
    <cellStyle name="20% - Accent4 18 16 5 6" xfId="11302"/>
    <cellStyle name="20% - Accent4 18 16 6" xfId="11303"/>
    <cellStyle name="20% - Accent4 18 16 6 2" xfId="11304"/>
    <cellStyle name="20% - Accent4 18 16 6 2 2" xfId="11305"/>
    <cellStyle name="20% - Accent4 18 16 6 3" xfId="11306"/>
    <cellStyle name="20% - Accent4 18 16 6 3 2" xfId="11307"/>
    <cellStyle name="20% - Accent4 18 16 6 4" xfId="11308"/>
    <cellStyle name="20% - Accent4 18 16 6 4 2" xfId="11309"/>
    <cellStyle name="20% - Accent4 18 16 6 5" xfId="11310"/>
    <cellStyle name="20% - Accent4 18 16 6 5 2" xfId="11311"/>
    <cellStyle name="20% - Accent4 18 16 6 6" xfId="11312"/>
    <cellStyle name="20% - Accent4 18 16 7" xfId="11313"/>
    <cellStyle name="20% - Accent4 18 16 7 2" xfId="11314"/>
    <cellStyle name="20% - Accent4 18 16 7 2 2" xfId="11315"/>
    <cellStyle name="20% - Accent4 18 16 7 3" xfId="11316"/>
    <cellStyle name="20% - Accent4 18 16 7 3 2" xfId="11317"/>
    <cellStyle name="20% - Accent4 18 16 7 4" xfId="11318"/>
    <cellStyle name="20% - Accent4 18 16 7 4 2" xfId="11319"/>
    <cellStyle name="20% - Accent4 18 16 7 5" xfId="11320"/>
    <cellStyle name="20% - Accent4 18 16 7 5 2" xfId="11321"/>
    <cellStyle name="20% - Accent4 18 16 7 6" xfId="11322"/>
    <cellStyle name="20% - Accent4 18 16 8" xfId="11323"/>
    <cellStyle name="20% - Accent4 18 16 8 2" xfId="11324"/>
    <cellStyle name="20% - Accent4 18 16 8 2 2" xfId="11325"/>
    <cellStyle name="20% - Accent4 18 16 8 3" xfId="11326"/>
    <cellStyle name="20% - Accent4 18 16 8 3 2" xfId="11327"/>
    <cellStyle name="20% - Accent4 18 16 8 4" xfId="11328"/>
    <cellStyle name="20% - Accent4 18 16 8 4 2" xfId="11329"/>
    <cellStyle name="20% - Accent4 18 16 8 5" xfId="11330"/>
    <cellStyle name="20% - Accent4 18 16 8 5 2" xfId="11331"/>
    <cellStyle name="20% - Accent4 18 16 8 6" xfId="11332"/>
    <cellStyle name="20% - Accent4 18 16 9" xfId="11333"/>
    <cellStyle name="20% - Accent4 18 16 9 2" xfId="11334"/>
    <cellStyle name="20% - Accent4 18 16 9 2 2" xfId="11335"/>
    <cellStyle name="20% - Accent4 18 16 9 3" xfId="11336"/>
    <cellStyle name="20% - Accent4 18 16 9 3 2" xfId="11337"/>
    <cellStyle name="20% - Accent4 18 16 9 4" xfId="11338"/>
    <cellStyle name="20% - Accent4 18 16 9 4 2" xfId="11339"/>
    <cellStyle name="20% - Accent4 18 16 9 5" xfId="11340"/>
    <cellStyle name="20% - Accent4 18 16 9 5 2" xfId="11341"/>
    <cellStyle name="20% - Accent4 18 16 9 6" xfId="11342"/>
    <cellStyle name="20% - Accent4 18 17" xfId="11343"/>
    <cellStyle name="20% - Accent4 18 17 10" xfId="11344"/>
    <cellStyle name="20% - Accent4 18 17 10 2" xfId="11345"/>
    <cellStyle name="20% - Accent4 18 17 10 2 2" xfId="11346"/>
    <cellStyle name="20% - Accent4 18 17 10 3" xfId="11347"/>
    <cellStyle name="20% - Accent4 18 17 10 3 2" xfId="11348"/>
    <cellStyle name="20% - Accent4 18 17 10 4" xfId="11349"/>
    <cellStyle name="20% - Accent4 18 17 10 4 2" xfId="11350"/>
    <cellStyle name="20% - Accent4 18 17 10 5" xfId="11351"/>
    <cellStyle name="20% - Accent4 18 17 10 5 2" xfId="11352"/>
    <cellStyle name="20% - Accent4 18 17 10 6" xfId="11353"/>
    <cellStyle name="20% - Accent4 18 17 11" xfId="11354"/>
    <cellStyle name="20% - Accent4 18 17 11 2" xfId="11355"/>
    <cellStyle name="20% - Accent4 18 17 11 2 2" xfId="11356"/>
    <cellStyle name="20% - Accent4 18 17 11 3" xfId="11357"/>
    <cellStyle name="20% - Accent4 18 17 11 3 2" xfId="11358"/>
    <cellStyle name="20% - Accent4 18 17 11 4" xfId="11359"/>
    <cellStyle name="20% - Accent4 18 17 11 4 2" xfId="11360"/>
    <cellStyle name="20% - Accent4 18 17 11 5" xfId="11361"/>
    <cellStyle name="20% - Accent4 18 17 11 5 2" xfId="11362"/>
    <cellStyle name="20% - Accent4 18 17 11 6" xfId="11363"/>
    <cellStyle name="20% - Accent4 18 17 12" xfId="11364"/>
    <cellStyle name="20% - Accent4 18 17 12 2" xfId="11365"/>
    <cellStyle name="20% - Accent4 18 17 13" xfId="11366"/>
    <cellStyle name="20% - Accent4 18 17 13 2" xfId="11367"/>
    <cellStyle name="20% - Accent4 18 17 14" xfId="11368"/>
    <cellStyle name="20% - Accent4 18 17 14 2" xfId="11369"/>
    <cellStyle name="20% - Accent4 18 17 15" xfId="11370"/>
    <cellStyle name="20% - Accent4 18 17 15 2" xfId="11371"/>
    <cellStyle name="20% - Accent4 18 17 16" xfId="11372"/>
    <cellStyle name="20% - Accent4 18 17 16 2" xfId="11373"/>
    <cellStyle name="20% - Accent4 18 17 17" xfId="11374"/>
    <cellStyle name="20% - Accent4 18 17 17 2" xfId="11375"/>
    <cellStyle name="20% - Accent4 18 17 18" xfId="11376"/>
    <cellStyle name="20% - Accent4 18 17 18 2" xfId="11377"/>
    <cellStyle name="20% - Accent4 18 17 19" xfId="11378"/>
    <cellStyle name="20% - Accent4 18 17 2" xfId="11379"/>
    <cellStyle name="20% - Accent4 18 17 2 2" xfId="11380"/>
    <cellStyle name="20% - Accent4 18 17 2 2 2" xfId="11381"/>
    <cellStyle name="20% - Accent4 18 17 2 3" xfId="11382"/>
    <cellStyle name="20% - Accent4 18 17 2 3 2" xfId="11383"/>
    <cellStyle name="20% - Accent4 18 17 2 4" xfId="11384"/>
    <cellStyle name="20% - Accent4 18 17 2 4 2" xfId="11385"/>
    <cellStyle name="20% - Accent4 18 17 2 5" xfId="11386"/>
    <cellStyle name="20% - Accent4 18 17 2 5 2" xfId="11387"/>
    <cellStyle name="20% - Accent4 18 17 2 6" xfId="11388"/>
    <cellStyle name="20% - Accent4 18 17 20" xfId="11389"/>
    <cellStyle name="20% - Accent4 18 17 21" xfId="11390"/>
    <cellStyle name="20% - Accent4 18 17 22" xfId="11391"/>
    <cellStyle name="20% - Accent4 18 17 23" xfId="11392"/>
    <cellStyle name="20% - Accent4 18 17 3" xfId="11393"/>
    <cellStyle name="20% - Accent4 18 17 3 2" xfId="11394"/>
    <cellStyle name="20% - Accent4 18 17 3 2 2" xfId="11395"/>
    <cellStyle name="20% - Accent4 18 17 3 3" xfId="11396"/>
    <cellStyle name="20% - Accent4 18 17 3 3 2" xfId="11397"/>
    <cellStyle name="20% - Accent4 18 17 3 4" xfId="11398"/>
    <cellStyle name="20% - Accent4 18 17 3 4 2" xfId="11399"/>
    <cellStyle name="20% - Accent4 18 17 3 5" xfId="11400"/>
    <cellStyle name="20% - Accent4 18 17 3 5 2" xfId="11401"/>
    <cellStyle name="20% - Accent4 18 17 3 6" xfId="11402"/>
    <cellStyle name="20% - Accent4 18 17 4" xfId="11403"/>
    <cellStyle name="20% - Accent4 18 17 4 2" xfId="11404"/>
    <cellStyle name="20% - Accent4 18 17 4 2 2" xfId="11405"/>
    <cellStyle name="20% - Accent4 18 17 4 3" xfId="11406"/>
    <cellStyle name="20% - Accent4 18 17 4 3 2" xfId="11407"/>
    <cellStyle name="20% - Accent4 18 17 4 4" xfId="11408"/>
    <cellStyle name="20% - Accent4 18 17 4 4 2" xfId="11409"/>
    <cellStyle name="20% - Accent4 18 17 4 5" xfId="11410"/>
    <cellStyle name="20% - Accent4 18 17 4 5 2" xfId="11411"/>
    <cellStyle name="20% - Accent4 18 17 4 6" xfId="11412"/>
    <cellStyle name="20% - Accent4 18 17 5" xfId="11413"/>
    <cellStyle name="20% - Accent4 18 17 5 2" xfId="11414"/>
    <cellStyle name="20% - Accent4 18 17 5 2 2" xfId="11415"/>
    <cellStyle name="20% - Accent4 18 17 5 3" xfId="11416"/>
    <cellStyle name="20% - Accent4 18 17 5 3 2" xfId="11417"/>
    <cellStyle name="20% - Accent4 18 17 5 4" xfId="11418"/>
    <cellStyle name="20% - Accent4 18 17 5 4 2" xfId="11419"/>
    <cellStyle name="20% - Accent4 18 17 5 5" xfId="11420"/>
    <cellStyle name="20% - Accent4 18 17 5 5 2" xfId="11421"/>
    <cellStyle name="20% - Accent4 18 17 5 6" xfId="11422"/>
    <cellStyle name="20% - Accent4 18 17 6" xfId="11423"/>
    <cellStyle name="20% - Accent4 18 17 6 2" xfId="11424"/>
    <cellStyle name="20% - Accent4 18 17 6 2 2" xfId="11425"/>
    <cellStyle name="20% - Accent4 18 17 6 3" xfId="11426"/>
    <cellStyle name="20% - Accent4 18 17 6 3 2" xfId="11427"/>
    <cellStyle name="20% - Accent4 18 17 6 4" xfId="11428"/>
    <cellStyle name="20% - Accent4 18 17 6 4 2" xfId="11429"/>
    <cellStyle name="20% - Accent4 18 17 6 5" xfId="11430"/>
    <cellStyle name="20% - Accent4 18 17 6 5 2" xfId="11431"/>
    <cellStyle name="20% - Accent4 18 17 6 6" xfId="11432"/>
    <cellStyle name="20% - Accent4 18 17 7" xfId="11433"/>
    <cellStyle name="20% - Accent4 18 17 7 2" xfId="11434"/>
    <cellStyle name="20% - Accent4 18 17 7 2 2" xfId="11435"/>
    <cellStyle name="20% - Accent4 18 17 7 3" xfId="11436"/>
    <cellStyle name="20% - Accent4 18 17 7 3 2" xfId="11437"/>
    <cellStyle name="20% - Accent4 18 17 7 4" xfId="11438"/>
    <cellStyle name="20% - Accent4 18 17 7 4 2" xfId="11439"/>
    <cellStyle name="20% - Accent4 18 17 7 5" xfId="11440"/>
    <cellStyle name="20% - Accent4 18 17 7 5 2" xfId="11441"/>
    <cellStyle name="20% - Accent4 18 17 7 6" xfId="11442"/>
    <cellStyle name="20% - Accent4 18 17 8" xfId="11443"/>
    <cellStyle name="20% - Accent4 18 17 8 2" xfId="11444"/>
    <cellStyle name="20% - Accent4 18 17 8 2 2" xfId="11445"/>
    <cellStyle name="20% - Accent4 18 17 8 3" xfId="11446"/>
    <cellStyle name="20% - Accent4 18 17 8 3 2" xfId="11447"/>
    <cellStyle name="20% - Accent4 18 17 8 4" xfId="11448"/>
    <cellStyle name="20% - Accent4 18 17 8 4 2" xfId="11449"/>
    <cellStyle name="20% - Accent4 18 17 8 5" xfId="11450"/>
    <cellStyle name="20% - Accent4 18 17 8 5 2" xfId="11451"/>
    <cellStyle name="20% - Accent4 18 17 8 6" xfId="11452"/>
    <cellStyle name="20% - Accent4 18 17 9" xfId="11453"/>
    <cellStyle name="20% - Accent4 18 17 9 2" xfId="11454"/>
    <cellStyle name="20% - Accent4 18 17 9 2 2" xfId="11455"/>
    <cellStyle name="20% - Accent4 18 17 9 3" xfId="11456"/>
    <cellStyle name="20% - Accent4 18 17 9 3 2" xfId="11457"/>
    <cellStyle name="20% - Accent4 18 17 9 4" xfId="11458"/>
    <cellStyle name="20% - Accent4 18 17 9 4 2" xfId="11459"/>
    <cellStyle name="20% - Accent4 18 17 9 5" xfId="11460"/>
    <cellStyle name="20% - Accent4 18 17 9 5 2" xfId="11461"/>
    <cellStyle name="20% - Accent4 18 17 9 6" xfId="11462"/>
    <cellStyle name="20% - Accent4 18 18" xfId="11463"/>
    <cellStyle name="20% - Accent4 18 18 10" xfId="11464"/>
    <cellStyle name="20% - Accent4 18 18 10 2" xfId="11465"/>
    <cellStyle name="20% - Accent4 18 18 10 2 2" xfId="11466"/>
    <cellStyle name="20% - Accent4 18 18 10 3" xfId="11467"/>
    <cellStyle name="20% - Accent4 18 18 10 3 2" xfId="11468"/>
    <cellStyle name="20% - Accent4 18 18 10 4" xfId="11469"/>
    <cellStyle name="20% - Accent4 18 18 10 4 2" xfId="11470"/>
    <cellStyle name="20% - Accent4 18 18 10 5" xfId="11471"/>
    <cellStyle name="20% - Accent4 18 18 10 5 2" xfId="11472"/>
    <cellStyle name="20% - Accent4 18 18 10 6" xfId="11473"/>
    <cellStyle name="20% - Accent4 18 18 11" xfId="11474"/>
    <cellStyle name="20% - Accent4 18 18 11 2" xfId="11475"/>
    <cellStyle name="20% - Accent4 18 18 11 2 2" xfId="11476"/>
    <cellStyle name="20% - Accent4 18 18 11 3" xfId="11477"/>
    <cellStyle name="20% - Accent4 18 18 11 3 2" xfId="11478"/>
    <cellStyle name="20% - Accent4 18 18 11 4" xfId="11479"/>
    <cellStyle name="20% - Accent4 18 18 11 4 2" xfId="11480"/>
    <cellStyle name="20% - Accent4 18 18 11 5" xfId="11481"/>
    <cellStyle name="20% - Accent4 18 18 11 5 2" xfId="11482"/>
    <cellStyle name="20% - Accent4 18 18 11 6" xfId="11483"/>
    <cellStyle name="20% - Accent4 18 18 12" xfId="11484"/>
    <cellStyle name="20% - Accent4 18 18 12 2" xfId="11485"/>
    <cellStyle name="20% - Accent4 18 18 13" xfId="11486"/>
    <cellStyle name="20% - Accent4 18 18 13 2" xfId="11487"/>
    <cellStyle name="20% - Accent4 18 18 14" xfId="11488"/>
    <cellStyle name="20% - Accent4 18 18 14 2" xfId="11489"/>
    <cellStyle name="20% - Accent4 18 18 15" xfId="11490"/>
    <cellStyle name="20% - Accent4 18 18 15 2" xfId="11491"/>
    <cellStyle name="20% - Accent4 18 18 16" xfId="11492"/>
    <cellStyle name="20% - Accent4 18 18 16 2" xfId="11493"/>
    <cellStyle name="20% - Accent4 18 18 17" xfId="11494"/>
    <cellStyle name="20% - Accent4 18 18 17 2" xfId="11495"/>
    <cellStyle name="20% - Accent4 18 18 18" xfId="11496"/>
    <cellStyle name="20% - Accent4 18 18 18 2" xfId="11497"/>
    <cellStyle name="20% - Accent4 18 18 19" xfId="11498"/>
    <cellStyle name="20% - Accent4 18 18 2" xfId="11499"/>
    <cellStyle name="20% - Accent4 18 18 2 2" xfId="11500"/>
    <cellStyle name="20% - Accent4 18 18 2 2 2" xfId="11501"/>
    <cellStyle name="20% - Accent4 18 18 2 3" xfId="11502"/>
    <cellStyle name="20% - Accent4 18 18 2 3 2" xfId="11503"/>
    <cellStyle name="20% - Accent4 18 18 2 4" xfId="11504"/>
    <cellStyle name="20% - Accent4 18 18 2 4 2" xfId="11505"/>
    <cellStyle name="20% - Accent4 18 18 2 5" xfId="11506"/>
    <cellStyle name="20% - Accent4 18 18 2 5 2" xfId="11507"/>
    <cellStyle name="20% - Accent4 18 18 2 6" xfId="11508"/>
    <cellStyle name="20% - Accent4 18 18 20" xfId="11509"/>
    <cellStyle name="20% - Accent4 18 18 21" xfId="11510"/>
    <cellStyle name="20% - Accent4 18 18 22" xfId="11511"/>
    <cellStyle name="20% - Accent4 18 18 23" xfId="11512"/>
    <cellStyle name="20% - Accent4 18 18 3" xfId="11513"/>
    <cellStyle name="20% - Accent4 18 18 3 2" xfId="11514"/>
    <cellStyle name="20% - Accent4 18 18 3 2 2" xfId="11515"/>
    <cellStyle name="20% - Accent4 18 18 3 3" xfId="11516"/>
    <cellStyle name="20% - Accent4 18 18 3 3 2" xfId="11517"/>
    <cellStyle name="20% - Accent4 18 18 3 4" xfId="11518"/>
    <cellStyle name="20% - Accent4 18 18 3 4 2" xfId="11519"/>
    <cellStyle name="20% - Accent4 18 18 3 5" xfId="11520"/>
    <cellStyle name="20% - Accent4 18 18 3 5 2" xfId="11521"/>
    <cellStyle name="20% - Accent4 18 18 3 6" xfId="11522"/>
    <cellStyle name="20% - Accent4 18 18 4" xfId="11523"/>
    <cellStyle name="20% - Accent4 18 18 4 2" xfId="11524"/>
    <cellStyle name="20% - Accent4 18 18 4 2 2" xfId="11525"/>
    <cellStyle name="20% - Accent4 18 18 4 3" xfId="11526"/>
    <cellStyle name="20% - Accent4 18 18 4 3 2" xfId="11527"/>
    <cellStyle name="20% - Accent4 18 18 4 4" xfId="11528"/>
    <cellStyle name="20% - Accent4 18 18 4 4 2" xfId="11529"/>
    <cellStyle name="20% - Accent4 18 18 4 5" xfId="11530"/>
    <cellStyle name="20% - Accent4 18 18 4 5 2" xfId="11531"/>
    <cellStyle name="20% - Accent4 18 18 4 6" xfId="11532"/>
    <cellStyle name="20% - Accent4 18 18 5" xfId="11533"/>
    <cellStyle name="20% - Accent4 18 18 5 2" xfId="11534"/>
    <cellStyle name="20% - Accent4 18 18 5 2 2" xfId="11535"/>
    <cellStyle name="20% - Accent4 18 18 5 3" xfId="11536"/>
    <cellStyle name="20% - Accent4 18 18 5 3 2" xfId="11537"/>
    <cellStyle name="20% - Accent4 18 18 5 4" xfId="11538"/>
    <cellStyle name="20% - Accent4 18 18 5 4 2" xfId="11539"/>
    <cellStyle name="20% - Accent4 18 18 5 5" xfId="11540"/>
    <cellStyle name="20% - Accent4 18 18 5 5 2" xfId="11541"/>
    <cellStyle name="20% - Accent4 18 18 5 6" xfId="11542"/>
    <cellStyle name="20% - Accent4 18 18 6" xfId="11543"/>
    <cellStyle name="20% - Accent4 18 18 6 2" xfId="11544"/>
    <cellStyle name="20% - Accent4 18 18 6 2 2" xfId="11545"/>
    <cellStyle name="20% - Accent4 18 18 6 3" xfId="11546"/>
    <cellStyle name="20% - Accent4 18 18 6 3 2" xfId="11547"/>
    <cellStyle name="20% - Accent4 18 18 6 4" xfId="11548"/>
    <cellStyle name="20% - Accent4 18 18 6 4 2" xfId="11549"/>
    <cellStyle name="20% - Accent4 18 18 6 5" xfId="11550"/>
    <cellStyle name="20% - Accent4 18 18 6 5 2" xfId="11551"/>
    <cellStyle name="20% - Accent4 18 18 6 6" xfId="11552"/>
    <cellStyle name="20% - Accent4 18 18 7" xfId="11553"/>
    <cellStyle name="20% - Accent4 18 18 7 2" xfId="11554"/>
    <cellStyle name="20% - Accent4 18 18 7 2 2" xfId="11555"/>
    <cellStyle name="20% - Accent4 18 18 7 3" xfId="11556"/>
    <cellStyle name="20% - Accent4 18 18 7 3 2" xfId="11557"/>
    <cellStyle name="20% - Accent4 18 18 7 4" xfId="11558"/>
    <cellStyle name="20% - Accent4 18 18 7 4 2" xfId="11559"/>
    <cellStyle name="20% - Accent4 18 18 7 5" xfId="11560"/>
    <cellStyle name="20% - Accent4 18 18 7 5 2" xfId="11561"/>
    <cellStyle name="20% - Accent4 18 18 7 6" xfId="11562"/>
    <cellStyle name="20% - Accent4 18 18 8" xfId="11563"/>
    <cellStyle name="20% - Accent4 18 18 8 2" xfId="11564"/>
    <cellStyle name="20% - Accent4 18 18 8 2 2" xfId="11565"/>
    <cellStyle name="20% - Accent4 18 18 8 3" xfId="11566"/>
    <cellStyle name="20% - Accent4 18 18 8 3 2" xfId="11567"/>
    <cellStyle name="20% - Accent4 18 18 8 4" xfId="11568"/>
    <cellStyle name="20% - Accent4 18 18 8 4 2" xfId="11569"/>
    <cellStyle name="20% - Accent4 18 18 8 5" xfId="11570"/>
    <cellStyle name="20% - Accent4 18 18 8 5 2" xfId="11571"/>
    <cellStyle name="20% - Accent4 18 18 8 6" xfId="11572"/>
    <cellStyle name="20% - Accent4 18 18 9" xfId="11573"/>
    <cellStyle name="20% - Accent4 18 18 9 2" xfId="11574"/>
    <cellStyle name="20% - Accent4 18 18 9 2 2" xfId="11575"/>
    <cellStyle name="20% - Accent4 18 18 9 3" xfId="11576"/>
    <cellStyle name="20% - Accent4 18 18 9 3 2" xfId="11577"/>
    <cellStyle name="20% - Accent4 18 18 9 4" xfId="11578"/>
    <cellStyle name="20% - Accent4 18 18 9 4 2" xfId="11579"/>
    <cellStyle name="20% - Accent4 18 18 9 5" xfId="11580"/>
    <cellStyle name="20% - Accent4 18 18 9 5 2" xfId="11581"/>
    <cellStyle name="20% - Accent4 18 18 9 6" xfId="11582"/>
    <cellStyle name="20% - Accent4 18 19" xfId="11583"/>
    <cellStyle name="20% - Accent4 18 19 10" xfId="11584"/>
    <cellStyle name="20% - Accent4 18 19 10 2" xfId="11585"/>
    <cellStyle name="20% - Accent4 18 19 10 2 2" xfId="11586"/>
    <cellStyle name="20% - Accent4 18 19 10 3" xfId="11587"/>
    <cellStyle name="20% - Accent4 18 19 10 3 2" xfId="11588"/>
    <cellStyle name="20% - Accent4 18 19 10 4" xfId="11589"/>
    <cellStyle name="20% - Accent4 18 19 10 4 2" xfId="11590"/>
    <cellStyle name="20% - Accent4 18 19 10 5" xfId="11591"/>
    <cellStyle name="20% - Accent4 18 19 10 5 2" xfId="11592"/>
    <cellStyle name="20% - Accent4 18 19 10 6" xfId="11593"/>
    <cellStyle name="20% - Accent4 18 19 11" xfId="11594"/>
    <cellStyle name="20% - Accent4 18 19 11 2" xfId="11595"/>
    <cellStyle name="20% - Accent4 18 19 12" xfId="11596"/>
    <cellStyle name="20% - Accent4 18 19 12 2" xfId="11597"/>
    <cellStyle name="20% - Accent4 18 19 13" xfId="11598"/>
    <cellStyle name="20% - Accent4 18 19 13 2" xfId="11599"/>
    <cellStyle name="20% - Accent4 18 19 14" xfId="11600"/>
    <cellStyle name="20% - Accent4 18 19 14 2" xfId="11601"/>
    <cellStyle name="20% - Accent4 18 19 15" xfId="11602"/>
    <cellStyle name="20% - Accent4 18 19 15 2" xfId="11603"/>
    <cellStyle name="20% - Accent4 18 19 16" xfId="11604"/>
    <cellStyle name="20% - Accent4 18 19 16 2" xfId="11605"/>
    <cellStyle name="20% - Accent4 18 19 17" xfId="11606"/>
    <cellStyle name="20% - Accent4 18 19 17 2" xfId="11607"/>
    <cellStyle name="20% - Accent4 18 19 18" xfId="11608"/>
    <cellStyle name="20% - Accent4 18 19 19" xfId="11609"/>
    <cellStyle name="20% - Accent4 18 19 2" xfId="11610"/>
    <cellStyle name="20% - Accent4 18 19 2 2" xfId="11611"/>
    <cellStyle name="20% - Accent4 18 19 2 2 2" xfId="11612"/>
    <cellStyle name="20% - Accent4 18 19 2 3" xfId="11613"/>
    <cellStyle name="20% - Accent4 18 19 2 3 2" xfId="11614"/>
    <cellStyle name="20% - Accent4 18 19 2 4" xfId="11615"/>
    <cellStyle name="20% - Accent4 18 19 2 4 2" xfId="11616"/>
    <cellStyle name="20% - Accent4 18 19 2 5" xfId="11617"/>
    <cellStyle name="20% - Accent4 18 19 2 5 2" xfId="11618"/>
    <cellStyle name="20% - Accent4 18 19 2 6" xfId="11619"/>
    <cellStyle name="20% - Accent4 18 19 20" xfId="11620"/>
    <cellStyle name="20% - Accent4 18 19 21" xfId="11621"/>
    <cellStyle name="20% - Accent4 18 19 22" xfId="11622"/>
    <cellStyle name="20% - Accent4 18 19 3" xfId="11623"/>
    <cellStyle name="20% - Accent4 18 19 3 2" xfId="11624"/>
    <cellStyle name="20% - Accent4 18 19 3 2 2" xfId="11625"/>
    <cellStyle name="20% - Accent4 18 19 3 3" xfId="11626"/>
    <cellStyle name="20% - Accent4 18 19 3 3 2" xfId="11627"/>
    <cellStyle name="20% - Accent4 18 19 3 4" xfId="11628"/>
    <cellStyle name="20% - Accent4 18 19 3 4 2" xfId="11629"/>
    <cellStyle name="20% - Accent4 18 19 3 5" xfId="11630"/>
    <cellStyle name="20% - Accent4 18 19 3 5 2" xfId="11631"/>
    <cellStyle name="20% - Accent4 18 19 3 6" xfId="11632"/>
    <cellStyle name="20% - Accent4 18 19 4" xfId="11633"/>
    <cellStyle name="20% - Accent4 18 19 4 2" xfId="11634"/>
    <cellStyle name="20% - Accent4 18 19 4 2 2" xfId="11635"/>
    <cellStyle name="20% - Accent4 18 19 4 3" xfId="11636"/>
    <cellStyle name="20% - Accent4 18 19 4 3 2" xfId="11637"/>
    <cellStyle name="20% - Accent4 18 19 4 4" xfId="11638"/>
    <cellStyle name="20% - Accent4 18 19 4 4 2" xfId="11639"/>
    <cellStyle name="20% - Accent4 18 19 4 5" xfId="11640"/>
    <cellStyle name="20% - Accent4 18 19 4 5 2" xfId="11641"/>
    <cellStyle name="20% - Accent4 18 19 4 6" xfId="11642"/>
    <cellStyle name="20% - Accent4 18 19 5" xfId="11643"/>
    <cellStyle name="20% - Accent4 18 19 5 2" xfId="11644"/>
    <cellStyle name="20% - Accent4 18 19 5 2 2" xfId="11645"/>
    <cellStyle name="20% - Accent4 18 19 5 3" xfId="11646"/>
    <cellStyle name="20% - Accent4 18 19 5 3 2" xfId="11647"/>
    <cellStyle name="20% - Accent4 18 19 5 4" xfId="11648"/>
    <cellStyle name="20% - Accent4 18 19 5 4 2" xfId="11649"/>
    <cellStyle name="20% - Accent4 18 19 5 5" xfId="11650"/>
    <cellStyle name="20% - Accent4 18 19 5 5 2" xfId="11651"/>
    <cellStyle name="20% - Accent4 18 19 5 6" xfId="11652"/>
    <cellStyle name="20% - Accent4 18 19 6" xfId="11653"/>
    <cellStyle name="20% - Accent4 18 19 6 2" xfId="11654"/>
    <cellStyle name="20% - Accent4 18 19 6 2 2" xfId="11655"/>
    <cellStyle name="20% - Accent4 18 19 6 3" xfId="11656"/>
    <cellStyle name="20% - Accent4 18 19 6 3 2" xfId="11657"/>
    <cellStyle name="20% - Accent4 18 19 6 4" xfId="11658"/>
    <cellStyle name="20% - Accent4 18 19 6 4 2" xfId="11659"/>
    <cellStyle name="20% - Accent4 18 19 6 5" xfId="11660"/>
    <cellStyle name="20% - Accent4 18 19 6 5 2" xfId="11661"/>
    <cellStyle name="20% - Accent4 18 19 6 6" xfId="11662"/>
    <cellStyle name="20% - Accent4 18 19 7" xfId="11663"/>
    <cellStyle name="20% - Accent4 18 19 7 2" xfId="11664"/>
    <cellStyle name="20% - Accent4 18 19 7 2 2" xfId="11665"/>
    <cellStyle name="20% - Accent4 18 19 7 3" xfId="11666"/>
    <cellStyle name="20% - Accent4 18 19 7 3 2" xfId="11667"/>
    <cellStyle name="20% - Accent4 18 19 7 4" xfId="11668"/>
    <cellStyle name="20% - Accent4 18 19 7 4 2" xfId="11669"/>
    <cellStyle name="20% - Accent4 18 19 7 5" xfId="11670"/>
    <cellStyle name="20% - Accent4 18 19 7 5 2" xfId="11671"/>
    <cellStyle name="20% - Accent4 18 19 7 6" xfId="11672"/>
    <cellStyle name="20% - Accent4 18 19 8" xfId="11673"/>
    <cellStyle name="20% - Accent4 18 19 8 2" xfId="11674"/>
    <cellStyle name="20% - Accent4 18 19 8 2 2" xfId="11675"/>
    <cellStyle name="20% - Accent4 18 19 8 3" xfId="11676"/>
    <cellStyle name="20% - Accent4 18 19 8 3 2" xfId="11677"/>
    <cellStyle name="20% - Accent4 18 19 8 4" xfId="11678"/>
    <cellStyle name="20% - Accent4 18 19 8 4 2" xfId="11679"/>
    <cellStyle name="20% - Accent4 18 19 8 5" xfId="11680"/>
    <cellStyle name="20% - Accent4 18 19 8 5 2" xfId="11681"/>
    <cellStyle name="20% - Accent4 18 19 8 6" xfId="11682"/>
    <cellStyle name="20% - Accent4 18 19 9" xfId="11683"/>
    <cellStyle name="20% - Accent4 18 19 9 2" xfId="11684"/>
    <cellStyle name="20% - Accent4 18 19 9 2 2" xfId="11685"/>
    <cellStyle name="20% - Accent4 18 19 9 3" xfId="11686"/>
    <cellStyle name="20% - Accent4 18 19 9 3 2" xfId="11687"/>
    <cellStyle name="20% - Accent4 18 19 9 4" xfId="11688"/>
    <cellStyle name="20% - Accent4 18 19 9 4 2" xfId="11689"/>
    <cellStyle name="20% - Accent4 18 19 9 5" xfId="11690"/>
    <cellStyle name="20% - Accent4 18 19 9 5 2" xfId="11691"/>
    <cellStyle name="20% - Accent4 18 19 9 6" xfId="11692"/>
    <cellStyle name="20% - Accent4 18 2" xfId="11693"/>
    <cellStyle name="20% - Accent4 18 2 10" xfId="11694"/>
    <cellStyle name="20% - Accent4 18 2 10 2" xfId="11695"/>
    <cellStyle name="20% - Accent4 18 2 10 2 2" xfId="11696"/>
    <cellStyle name="20% - Accent4 18 2 10 3" xfId="11697"/>
    <cellStyle name="20% - Accent4 18 2 10 3 2" xfId="11698"/>
    <cellStyle name="20% - Accent4 18 2 10 4" xfId="11699"/>
    <cellStyle name="20% - Accent4 18 2 10 4 2" xfId="11700"/>
    <cellStyle name="20% - Accent4 18 2 10 5" xfId="11701"/>
    <cellStyle name="20% - Accent4 18 2 10 5 2" xfId="11702"/>
    <cellStyle name="20% - Accent4 18 2 10 6" xfId="11703"/>
    <cellStyle name="20% - Accent4 18 2 11" xfId="11704"/>
    <cellStyle name="20% - Accent4 18 2 11 2" xfId="11705"/>
    <cellStyle name="20% - Accent4 18 2 11 2 2" xfId="11706"/>
    <cellStyle name="20% - Accent4 18 2 11 3" xfId="11707"/>
    <cellStyle name="20% - Accent4 18 2 11 3 2" xfId="11708"/>
    <cellStyle name="20% - Accent4 18 2 11 4" xfId="11709"/>
    <cellStyle name="20% - Accent4 18 2 11 4 2" xfId="11710"/>
    <cellStyle name="20% - Accent4 18 2 11 5" xfId="11711"/>
    <cellStyle name="20% - Accent4 18 2 11 5 2" xfId="11712"/>
    <cellStyle name="20% - Accent4 18 2 11 6" xfId="11713"/>
    <cellStyle name="20% - Accent4 18 2 12" xfId="11714"/>
    <cellStyle name="20% - Accent4 18 2 12 2" xfId="11715"/>
    <cellStyle name="20% - Accent4 18 2 13" xfId="11716"/>
    <cellStyle name="20% - Accent4 18 2 13 2" xfId="11717"/>
    <cellStyle name="20% - Accent4 18 2 14" xfId="11718"/>
    <cellStyle name="20% - Accent4 18 2 14 2" xfId="11719"/>
    <cellStyle name="20% - Accent4 18 2 15" xfId="11720"/>
    <cellStyle name="20% - Accent4 18 2 15 2" xfId="11721"/>
    <cellStyle name="20% - Accent4 18 2 16" xfId="11722"/>
    <cellStyle name="20% - Accent4 18 2 16 2" xfId="11723"/>
    <cellStyle name="20% - Accent4 18 2 17" xfId="11724"/>
    <cellStyle name="20% - Accent4 18 2 17 2" xfId="11725"/>
    <cellStyle name="20% - Accent4 18 2 18" xfId="11726"/>
    <cellStyle name="20% - Accent4 18 2 18 2" xfId="11727"/>
    <cellStyle name="20% - Accent4 18 2 19" xfId="11728"/>
    <cellStyle name="20% - Accent4 18 2 2" xfId="11729"/>
    <cellStyle name="20% - Accent4 18 2 2 2" xfId="11730"/>
    <cellStyle name="20% - Accent4 18 2 2 2 2" xfId="11731"/>
    <cellStyle name="20% - Accent4 18 2 2 3" xfId="11732"/>
    <cellStyle name="20% - Accent4 18 2 2 3 2" xfId="11733"/>
    <cellStyle name="20% - Accent4 18 2 2 4" xfId="11734"/>
    <cellStyle name="20% - Accent4 18 2 2 4 2" xfId="11735"/>
    <cellStyle name="20% - Accent4 18 2 2 5" xfId="11736"/>
    <cellStyle name="20% - Accent4 18 2 2 5 2" xfId="11737"/>
    <cellStyle name="20% - Accent4 18 2 2 6" xfId="11738"/>
    <cellStyle name="20% - Accent4 18 2 20" xfId="11739"/>
    <cellStyle name="20% - Accent4 18 2 21" xfId="11740"/>
    <cellStyle name="20% - Accent4 18 2 22" xfId="11741"/>
    <cellStyle name="20% - Accent4 18 2 23" xfId="11742"/>
    <cellStyle name="20% - Accent4 18 2 3" xfId="11743"/>
    <cellStyle name="20% - Accent4 18 2 3 2" xfId="11744"/>
    <cellStyle name="20% - Accent4 18 2 3 2 2" xfId="11745"/>
    <cellStyle name="20% - Accent4 18 2 3 3" xfId="11746"/>
    <cellStyle name="20% - Accent4 18 2 3 3 2" xfId="11747"/>
    <cellStyle name="20% - Accent4 18 2 3 4" xfId="11748"/>
    <cellStyle name="20% - Accent4 18 2 3 4 2" xfId="11749"/>
    <cellStyle name="20% - Accent4 18 2 3 5" xfId="11750"/>
    <cellStyle name="20% - Accent4 18 2 3 5 2" xfId="11751"/>
    <cellStyle name="20% - Accent4 18 2 3 6" xfId="11752"/>
    <cellStyle name="20% - Accent4 18 2 4" xfId="11753"/>
    <cellStyle name="20% - Accent4 18 2 4 2" xfId="11754"/>
    <cellStyle name="20% - Accent4 18 2 4 2 2" xfId="11755"/>
    <cellStyle name="20% - Accent4 18 2 4 3" xfId="11756"/>
    <cellStyle name="20% - Accent4 18 2 4 3 2" xfId="11757"/>
    <cellStyle name="20% - Accent4 18 2 4 4" xfId="11758"/>
    <cellStyle name="20% - Accent4 18 2 4 4 2" xfId="11759"/>
    <cellStyle name="20% - Accent4 18 2 4 5" xfId="11760"/>
    <cellStyle name="20% - Accent4 18 2 4 5 2" xfId="11761"/>
    <cellStyle name="20% - Accent4 18 2 4 6" xfId="11762"/>
    <cellStyle name="20% - Accent4 18 2 5" xfId="11763"/>
    <cellStyle name="20% - Accent4 18 2 5 2" xfId="11764"/>
    <cellStyle name="20% - Accent4 18 2 5 2 2" xfId="11765"/>
    <cellStyle name="20% - Accent4 18 2 5 3" xfId="11766"/>
    <cellStyle name="20% - Accent4 18 2 5 3 2" xfId="11767"/>
    <cellStyle name="20% - Accent4 18 2 5 4" xfId="11768"/>
    <cellStyle name="20% - Accent4 18 2 5 4 2" xfId="11769"/>
    <cellStyle name="20% - Accent4 18 2 5 5" xfId="11770"/>
    <cellStyle name="20% - Accent4 18 2 5 5 2" xfId="11771"/>
    <cellStyle name="20% - Accent4 18 2 5 6" xfId="11772"/>
    <cellStyle name="20% - Accent4 18 2 6" xfId="11773"/>
    <cellStyle name="20% - Accent4 18 2 6 2" xfId="11774"/>
    <cellStyle name="20% - Accent4 18 2 6 2 2" xfId="11775"/>
    <cellStyle name="20% - Accent4 18 2 6 3" xfId="11776"/>
    <cellStyle name="20% - Accent4 18 2 6 3 2" xfId="11777"/>
    <cellStyle name="20% - Accent4 18 2 6 4" xfId="11778"/>
    <cellStyle name="20% - Accent4 18 2 6 4 2" xfId="11779"/>
    <cellStyle name="20% - Accent4 18 2 6 5" xfId="11780"/>
    <cellStyle name="20% - Accent4 18 2 6 5 2" xfId="11781"/>
    <cellStyle name="20% - Accent4 18 2 6 6" xfId="11782"/>
    <cellStyle name="20% - Accent4 18 2 7" xfId="11783"/>
    <cellStyle name="20% - Accent4 18 2 7 2" xfId="11784"/>
    <cellStyle name="20% - Accent4 18 2 7 2 2" xfId="11785"/>
    <cellStyle name="20% - Accent4 18 2 7 3" xfId="11786"/>
    <cellStyle name="20% - Accent4 18 2 7 3 2" xfId="11787"/>
    <cellStyle name="20% - Accent4 18 2 7 4" xfId="11788"/>
    <cellStyle name="20% - Accent4 18 2 7 4 2" xfId="11789"/>
    <cellStyle name="20% - Accent4 18 2 7 5" xfId="11790"/>
    <cellStyle name="20% - Accent4 18 2 7 5 2" xfId="11791"/>
    <cellStyle name="20% - Accent4 18 2 7 6" xfId="11792"/>
    <cellStyle name="20% - Accent4 18 2 8" xfId="11793"/>
    <cellStyle name="20% - Accent4 18 2 8 2" xfId="11794"/>
    <cellStyle name="20% - Accent4 18 2 8 2 2" xfId="11795"/>
    <cellStyle name="20% - Accent4 18 2 8 3" xfId="11796"/>
    <cellStyle name="20% - Accent4 18 2 8 3 2" xfId="11797"/>
    <cellStyle name="20% - Accent4 18 2 8 4" xfId="11798"/>
    <cellStyle name="20% - Accent4 18 2 8 4 2" xfId="11799"/>
    <cellStyle name="20% - Accent4 18 2 8 5" xfId="11800"/>
    <cellStyle name="20% - Accent4 18 2 8 5 2" xfId="11801"/>
    <cellStyle name="20% - Accent4 18 2 8 6" xfId="11802"/>
    <cellStyle name="20% - Accent4 18 2 9" xfId="11803"/>
    <cellStyle name="20% - Accent4 18 2 9 2" xfId="11804"/>
    <cellStyle name="20% - Accent4 18 2 9 2 2" xfId="11805"/>
    <cellStyle name="20% - Accent4 18 2 9 3" xfId="11806"/>
    <cellStyle name="20% - Accent4 18 2 9 3 2" xfId="11807"/>
    <cellStyle name="20% - Accent4 18 2 9 4" xfId="11808"/>
    <cellStyle name="20% - Accent4 18 2 9 4 2" xfId="11809"/>
    <cellStyle name="20% - Accent4 18 2 9 5" xfId="11810"/>
    <cellStyle name="20% - Accent4 18 2 9 5 2" xfId="11811"/>
    <cellStyle name="20% - Accent4 18 2 9 6" xfId="11812"/>
    <cellStyle name="20% - Accent4 18 20" xfId="11813"/>
    <cellStyle name="20% - Accent4 18 20 10" xfId="11814"/>
    <cellStyle name="20% - Accent4 18 20 10 2" xfId="11815"/>
    <cellStyle name="20% - Accent4 18 20 10 2 2" xfId="11816"/>
    <cellStyle name="20% - Accent4 18 20 10 3" xfId="11817"/>
    <cellStyle name="20% - Accent4 18 20 10 3 2" xfId="11818"/>
    <cellStyle name="20% - Accent4 18 20 10 4" xfId="11819"/>
    <cellStyle name="20% - Accent4 18 20 10 4 2" xfId="11820"/>
    <cellStyle name="20% - Accent4 18 20 10 5" xfId="11821"/>
    <cellStyle name="20% - Accent4 18 20 10 5 2" xfId="11822"/>
    <cellStyle name="20% - Accent4 18 20 10 6" xfId="11823"/>
    <cellStyle name="20% - Accent4 18 20 11" xfId="11824"/>
    <cellStyle name="20% - Accent4 18 20 11 2" xfId="11825"/>
    <cellStyle name="20% - Accent4 18 20 12" xfId="11826"/>
    <cellStyle name="20% - Accent4 18 20 12 2" xfId="11827"/>
    <cellStyle name="20% - Accent4 18 20 13" xfId="11828"/>
    <cellStyle name="20% - Accent4 18 20 13 2" xfId="11829"/>
    <cellStyle name="20% - Accent4 18 20 14" xfId="11830"/>
    <cellStyle name="20% - Accent4 18 20 14 2" xfId="11831"/>
    <cellStyle name="20% - Accent4 18 20 15" xfId="11832"/>
    <cellStyle name="20% - Accent4 18 20 15 2" xfId="11833"/>
    <cellStyle name="20% - Accent4 18 20 16" xfId="11834"/>
    <cellStyle name="20% - Accent4 18 20 16 2" xfId="11835"/>
    <cellStyle name="20% - Accent4 18 20 17" xfId="11836"/>
    <cellStyle name="20% - Accent4 18 20 17 2" xfId="11837"/>
    <cellStyle name="20% - Accent4 18 20 18" xfId="11838"/>
    <cellStyle name="20% - Accent4 18 20 19" xfId="11839"/>
    <cellStyle name="20% - Accent4 18 20 2" xfId="11840"/>
    <cellStyle name="20% - Accent4 18 20 2 2" xfId="11841"/>
    <cellStyle name="20% - Accent4 18 20 2 2 2" xfId="11842"/>
    <cellStyle name="20% - Accent4 18 20 2 3" xfId="11843"/>
    <cellStyle name="20% - Accent4 18 20 2 3 2" xfId="11844"/>
    <cellStyle name="20% - Accent4 18 20 2 4" xfId="11845"/>
    <cellStyle name="20% - Accent4 18 20 2 4 2" xfId="11846"/>
    <cellStyle name="20% - Accent4 18 20 2 5" xfId="11847"/>
    <cellStyle name="20% - Accent4 18 20 2 5 2" xfId="11848"/>
    <cellStyle name="20% - Accent4 18 20 2 6" xfId="11849"/>
    <cellStyle name="20% - Accent4 18 20 20" xfId="11850"/>
    <cellStyle name="20% - Accent4 18 20 21" xfId="11851"/>
    <cellStyle name="20% - Accent4 18 20 22" xfId="11852"/>
    <cellStyle name="20% - Accent4 18 20 3" xfId="11853"/>
    <cellStyle name="20% - Accent4 18 20 3 2" xfId="11854"/>
    <cellStyle name="20% - Accent4 18 20 3 2 2" xfId="11855"/>
    <cellStyle name="20% - Accent4 18 20 3 3" xfId="11856"/>
    <cellStyle name="20% - Accent4 18 20 3 3 2" xfId="11857"/>
    <cellStyle name="20% - Accent4 18 20 3 4" xfId="11858"/>
    <cellStyle name="20% - Accent4 18 20 3 4 2" xfId="11859"/>
    <cellStyle name="20% - Accent4 18 20 3 5" xfId="11860"/>
    <cellStyle name="20% - Accent4 18 20 3 5 2" xfId="11861"/>
    <cellStyle name="20% - Accent4 18 20 3 6" xfId="11862"/>
    <cellStyle name="20% - Accent4 18 20 4" xfId="11863"/>
    <cellStyle name="20% - Accent4 18 20 4 2" xfId="11864"/>
    <cellStyle name="20% - Accent4 18 20 4 2 2" xfId="11865"/>
    <cellStyle name="20% - Accent4 18 20 4 3" xfId="11866"/>
    <cellStyle name="20% - Accent4 18 20 4 3 2" xfId="11867"/>
    <cellStyle name="20% - Accent4 18 20 4 4" xfId="11868"/>
    <cellStyle name="20% - Accent4 18 20 4 4 2" xfId="11869"/>
    <cellStyle name="20% - Accent4 18 20 4 5" xfId="11870"/>
    <cellStyle name="20% - Accent4 18 20 4 5 2" xfId="11871"/>
    <cellStyle name="20% - Accent4 18 20 4 6" xfId="11872"/>
    <cellStyle name="20% - Accent4 18 20 5" xfId="11873"/>
    <cellStyle name="20% - Accent4 18 20 5 2" xfId="11874"/>
    <cellStyle name="20% - Accent4 18 20 5 2 2" xfId="11875"/>
    <cellStyle name="20% - Accent4 18 20 5 3" xfId="11876"/>
    <cellStyle name="20% - Accent4 18 20 5 3 2" xfId="11877"/>
    <cellStyle name="20% - Accent4 18 20 5 4" xfId="11878"/>
    <cellStyle name="20% - Accent4 18 20 5 4 2" xfId="11879"/>
    <cellStyle name="20% - Accent4 18 20 5 5" xfId="11880"/>
    <cellStyle name="20% - Accent4 18 20 5 5 2" xfId="11881"/>
    <cellStyle name="20% - Accent4 18 20 5 6" xfId="11882"/>
    <cellStyle name="20% - Accent4 18 20 6" xfId="11883"/>
    <cellStyle name="20% - Accent4 18 20 6 2" xfId="11884"/>
    <cellStyle name="20% - Accent4 18 20 6 2 2" xfId="11885"/>
    <cellStyle name="20% - Accent4 18 20 6 3" xfId="11886"/>
    <cellStyle name="20% - Accent4 18 20 6 3 2" xfId="11887"/>
    <cellStyle name="20% - Accent4 18 20 6 4" xfId="11888"/>
    <cellStyle name="20% - Accent4 18 20 6 4 2" xfId="11889"/>
    <cellStyle name="20% - Accent4 18 20 6 5" xfId="11890"/>
    <cellStyle name="20% - Accent4 18 20 6 5 2" xfId="11891"/>
    <cellStyle name="20% - Accent4 18 20 6 6" xfId="11892"/>
    <cellStyle name="20% - Accent4 18 20 7" xfId="11893"/>
    <cellStyle name="20% - Accent4 18 20 7 2" xfId="11894"/>
    <cellStyle name="20% - Accent4 18 20 7 2 2" xfId="11895"/>
    <cellStyle name="20% - Accent4 18 20 7 3" xfId="11896"/>
    <cellStyle name="20% - Accent4 18 20 7 3 2" xfId="11897"/>
    <cellStyle name="20% - Accent4 18 20 7 4" xfId="11898"/>
    <cellStyle name="20% - Accent4 18 20 7 4 2" xfId="11899"/>
    <cellStyle name="20% - Accent4 18 20 7 5" xfId="11900"/>
    <cellStyle name="20% - Accent4 18 20 7 5 2" xfId="11901"/>
    <cellStyle name="20% - Accent4 18 20 7 6" xfId="11902"/>
    <cellStyle name="20% - Accent4 18 20 8" xfId="11903"/>
    <cellStyle name="20% - Accent4 18 20 8 2" xfId="11904"/>
    <cellStyle name="20% - Accent4 18 20 8 2 2" xfId="11905"/>
    <cellStyle name="20% - Accent4 18 20 8 3" xfId="11906"/>
    <cellStyle name="20% - Accent4 18 20 8 3 2" xfId="11907"/>
    <cellStyle name="20% - Accent4 18 20 8 4" xfId="11908"/>
    <cellStyle name="20% - Accent4 18 20 8 4 2" xfId="11909"/>
    <cellStyle name="20% - Accent4 18 20 8 5" xfId="11910"/>
    <cellStyle name="20% - Accent4 18 20 8 5 2" xfId="11911"/>
    <cellStyle name="20% - Accent4 18 20 8 6" xfId="11912"/>
    <cellStyle name="20% - Accent4 18 20 9" xfId="11913"/>
    <cellStyle name="20% - Accent4 18 20 9 2" xfId="11914"/>
    <cellStyle name="20% - Accent4 18 20 9 2 2" xfId="11915"/>
    <cellStyle name="20% - Accent4 18 20 9 3" xfId="11916"/>
    <cellStyle name="20% - Accent4 18 20 9 3 2" xfId="11917"/>
    <cellStyle name="20% - Accent4 18 20 9 4" xfId="11918"/>
    <cellStyle name="20% - Accent4 18 20 9 4 2" xfId="11919"/>
    <cellStyle name="20% - Accent4 18 20 9 5" xfId="11920"/>
    <cellStyle name="20% - Accent4 18 20 9 5 2" xfId="11921"/>
    <cellStyle name="20% - Accent4 18 20 9 6" xfId="11922"/>
    <cellStyle name="20% - Accent4 18 21" xfId="11923"/>
    <cellStyle name="20% - Accent4 18 21 10" xfId="11924"/>
    <cellStyle name="20% - Accent4 18 21 10 2" xfId="11925"/>
    <cellStyle name="20% - Accent4 18 21 10 2 2" xfId="11926"/>
    <cellStyle name="20% - Accent4 18 21 10 3" xfId="11927"/>
    <cellStyle name="20% - Accent4 18 21 10 3 2" xfId="11928"/>
    <cellStyle name="20% - Accent4 18 21 10 4" xfId="11929"/>
    <cellStyle name="20% - Accent4 18 21 10 4 2" xfId="11930"/>
    <cellStyle name="20% - Accent4 18 21 10 5" xfId="11931"/>
    <cellStyle name="20% - Accent4 18 21 10 5 2" xfId="11932"/>
    <cellStyle name="20% - Accent4 18 21 10 6" xfId="11933"/>
    <cellStyle name="20% - Accent4 18 21 11" xfId="11934"/>
    <cellStyle name="20% - Accent4 18 21 11 2" xfId="11935"/>
    <cellStyle name="20% - Accent4 18 21 12" xfId="11936"/>
    <cellStyle name="20% - Accent4 18 21 12 2" xfId="11937"/>
    <cellStyle name="20% - Accent4 18 21 13" xfId="11938"/>
    <cellStyle name="20% - Accent4 18 21 13 2" xfId="11939"/>
    <cellStyle name="20% - Accent4 18 21 14" xfId="11940"/>
    <cellStyle name="20% - Accent4 18 21 14 2" xfId="11941"/>
    <cellStyle name="20% - Accent4 18 21 15" xfId="11942"/>
    <cellStyle name="20% - Accent4 18 21 15 2" xfId="11943"/>
    <cellStyle name="20% - Accent4 18 21 16" xfId="11944"/>
    <cellStyle name="20% - Accent4 18 21 16 2" xfId="11945"/>
    <cellStyle name="20% - Accent4 18 21 17" xfId="11946"/>
    <cellStyle name="20% - Accent4 18 21 17 2" xfId="11947"/>
    <cellStyle name="20% - Accent4 18 21 18" xfId="11948"/>
    <cellStyle name="20% - Accent4 18 21 19" xfId="11949"/>
    <cellStyle name="20% - Accent4 18 21 2" xfId="11950"/>
    <cellStyle name="20% - Accent4 18 21 2 2" xfId="11951"/>
    <cellStyle name="20% - Accent4 18 21 2 2 2" xfId="11952"/>
    <cellStyle name="20% - Accent4 18 21 2 3" xfId="11953"/>
    <cellStyle name="20% - Accent4 18 21 2 3 2" xfId="11954"/>
    <cellStyle name="20% - Accent4 18 21 2 4" xfId="11955"/>
    <cellStyle name="20% - Accent4 18 21 2 4 2" xfId="11956"/>
    <cellStyle name="20% - Accent4 18 21 2 5" xfId="11957"/>
    <cellStyle name="20% - Accent4 18 21 2 5 2" xfId="11958"/>
    <cellStyle name="20% - Accent4 18 21 2 6" xfId="11959"/>
    <cellStyle name="20% - Accent4 18 21 20" xfId="11960"/>
    <cellStyle name="20% - Accent4 18 21 21" xfId="11961"/>
    <cellStyle name="20% - Accent4 18 21 22" xfId="11962"/>
    <cellStyle name="20% - Accent4 18 21 3" xfId="11963"/>
    <cellStyle name="20% - Accent4 18 21 3 2" xfId="11964"/>
    <cellStyle name="20% - Accent4 18 21 3 2 2" xfId="11965"/>
    <cellStyle name="20% - Accent4 18 21 3 3" xfId="11966"/>
    <cellStyle name="20% - Accent4 18 21 3 3 2" xfId="11967"/>
    <cellStyle name="20% - Accent4 18 21 3 4" xfId="11968"/>
    <cellStyle name="20% - Accent4 18 21 3 4 2" xfId="11969"/>
    <cellStyle name="20% - Accent4 18 21 3 5" xfId="11970"/>
    <cellStyle name="20% - Accent4 18 21 3 5 2" xfId="11971"/>
    <cellStyle name="20% - Accent4 18 21 3 6" xfId="11972"/>
    <cellStyle name="20% - Accent4 18 21 4" xfId="11973"/>
    <cellStyle name="20% - Accent4 18 21 4 2" xfId="11974"/>
    <cellStyle name="20% - Accent4 18 21 4 2 2" xfId="11975"/>
    <cellStyle name="20% - Accent4 18 21 4 3" xfId="11976"/>
    <cellStyle name="20% - Accent4 18 21 4 3 2" xfId="11977"/>
    <cellStyle name="20% - Accent4 18 21 4 4" xfId="11978"/>
    <cellStyle name="20% - Accent4 18 21 4 4 2" xfId="11979"/>
    <cellStyle name="20% - Accent4 18 21 4 5" xfId="11980"/>
    <cellStyle name="20% - Accent4 18 21 4 5 2" xfId="11981"/>
    <cellStyle name="20% - Accent4 18 21 4 6" xfId="11982"/>
    <cellStyle name="20% - Accent4 18 21 5" xfId="11983"/>
    <cellStyle name="20% - Accent4 18 21 5 2" xfId="11984"/>
    <cellStyle name="20% - Accent4 18 21 5 2 2" xfId="11985"/>
    <cellStyle name="20% - Accent4 18 21 5 3" xfId="11986"/>
    <cellStyle name="20% - Accent4 18 21 5 3 2" xfId="11987"/>
    <cellStyle name="20% - Accent4 18 21 5 4" xfId="11988"/>
    <cellStyle name="20% - Accent4 18 21 5 4 2" xfId="11989"/>
    <cellStyle name="20% - Accent4 18 21 5 5" xfId="11990"/>
    <cellStyle name="20% - Accent4 18 21 5 5 2" xfId="11991"/>
    <cellStyle name="20% - Accent4 18 21 5 6" xfId="11992"/>
    <cellStyle name="20% - Accent4 18 21 6" xfId="11993"/>
    <cellStyle name="20% - Accent4 18 21 6 2" xfId="11994"/>
    <cellStyle name="20% - Accent4 18 21 6 2 2" xfId="11995"/>
    <cellStyle name="20% - Accent4 18 21 6 3" xfId="11996"/>
    <cellStyle name="20% - Accent4 18 21 6 3 2" xfId="11997"/>
    <cellStyle name="20% - Accent4 18 21 6 4" xfId="11998"/>
    <cellStyle name="20% - Accent4 18 21 6 4 2" xfId="11999"/>
    <cellStyle name="20% - Accent4 18 21 6 5" xfId="12000"/>
    <cellStyle name="20% - Accent4 18 21 6 5 2" xfId="12001"/>
    <cellStyle name="20% - Accent4 18 21 6 6" xfId="12002"/>
    <cellStyle name="20% - Accent4 18 21 7" xfId="12003"/>
    <cellStyle name="20% - Accent4 18 21 7 2" xfId="12004"/>
    <cellStyle name="20% - Accent4 18 21 7 2 2" xfId="12005"/>
    <cellStyle name="20% - Accent4 18 21 7 3" xfId="12006"/>
    <cellStyle name="20% - Accent4 18 21 7 3 2" xfId="12007"/>
    <cellStyle name="20% - Accent4 18 21 7 4" xfId="12008"/>
    <cellStyle name="20% - Accent4 18 21 7 4 2" xfId="12009"/>
    <cellStyle name="20% - Accent4 18 21 7 5" xfId="12010"/>
    <cellStyle name="20% - Accent4 18 21 7 5 2" xfId="12011"/>
    <cellStyle name="20% - Accent4 18 21 7 6" xfId="12012"/>
    <cellStyle name="20% - Accent4 18 21 8" xfId="12013"/>
    <cellStyle name="20% - Accent4 18 21 8 2" xfId="12014"/>
    <cellStyle name="20% - Accent4 18 21 8 2 2" xfId="12015"/>
    <cellStyle name="20% - Accent4 18 21 8 3" xfId="12016"/>
    <cellStyle name="20% - Accent4 18 21 8 3 2" xfId="12017"/>
    <cellStyle name="20% - Accent4 18 21 8 4" xfId="12018"/>
    <cellStyle name="20% - Accent4 18 21 8 4 2" xfId="12019"/>
    <cellStyle name="20% - Accent4 18 21 8 5" xfId="12020"/>
    <cellStyle name="20% - Accent4 18 21 8 5 2" xfId="12021"/>
    <cellStyle name="20% - Accent4 18 21 8 6" xfId="12022"/>
    <cellStyle name="20% - Accent4 18 21 9" xfId="12023"/>
    <cellStyle name="20% - Accent4 18 21 9 2" xfId="12024"/>
    <cellStyle name="20% - Accent4 18 21 9 2 2" xfId="12025"/>
    <cellStyle name="20% - Accent4 18 21 9 3" xfId="12026"/>
    <cellStyle name="20% - Accent4 18 21 9 3 2" xfId="12027"/>
    <cellStyle name="20% - Accent4 18 21 9 4" xfId="12028"/>
    <cellStyle name="20% - Accent4 18 21 9 4 2" xfId="12029"/>
    <cellStyle name="20% - Accent4 18 21 9 5" xfId="12030"/>
    <cellStyle name="20% - Accent4 18 21 9 5 2" xfId="12031"/>
    <cellStyle name="20% - Accent4 18 21 9 6" xfId="12032"/>
    <cellStyle name="20% - Accent4 18 22" xfId="12033"/>
    <cellStyle name="20% - Accent4 18 22 2" xfId="12034"/>
    <cellStyle name="20% - Accent4 18 22 2 2" xfId="12035"/>
    <cellStyle name="20% - Accent4 18 22 3" xfId="12036"/>
    <cellStyle name="20% - Accent4 18 22 3 2" xfId="12037"/>
    <cellStyle name="20% - Accent4 18 22 4" xfId="12038"/>
    <cellStyle name="20% - Accent4 18 22 4 2" xfId="12039"/>
    <cellStyle name="20% - Accent4 18 22 5" xfId="12040"/>
    <cellStyle name="20% - Accent4 18 22 5 2" xfId="12041"/>
    <cellStyle name="20% - Accent4 18 22 6" xfId="12042"/>
    <cellStyle name="20% - Accent4 18 23" xfId="12043"/>
    <cellStyle name="20% - Accent4 18 23 2" xfId="12044"/>
    <cellStyle name="20% - Accent4 18 23 2 2" xfId="12045"/>
    <cellStyle name="20% - Accent4 18 23 3" xfId="12046"/>
    <cellStyle name="20% - Accent4 18 23 3 2" xfId="12047"/>
    <cellStyle name="20% - Accent4 18 23 4" xfId="12048"/>
    <cellStyle name="20% - Accent4 18 23 4 2" xfId="12049"/>
    <cellStyle name="20% - Accent4 18 23 5" xfId="12050"/>
    <cellStyle name="20% - Accent4 18 23 5 2" xfId="12051"/>
    <cellStyle name="20% - Accent4 18 23 6" xfId="12052"/>
    <cellStyle name="20% - Accent4 18 24" xfId="12053"/>
    <cellStyle name="20% - Accent4 18 24 2" xfId="12054"/>
    <cellStyle name="20% - Accent4 18 24 2 2" xfId="12055"/>
    <cellStyle name="20% - Accent4 18 24 3" xfId="12056"/>
    <cellStyle name="20% - Accent4 18 24 3 2" xfId="12057"/>
    <cellStyle name="20% - Accent4 18 24 4" xfId="12058"/>
    <cellStyle name="20% - Accent4 18 24 4 2" xfId="12059"/>
    <cellStyle name="20% - Accent4 18 24 5" xfId="12060"/>
    <cellStyle name="20% - Accent4 18 24 5 2" xfId="12061"/>
    <cellStyle name="20% - Accent4 18 24 6" xfId="12062"/>
    <cellStyle name="20% - Accent4 18 25" xfId="12063"/>
    <cellStyle name="20% - Accent4 18 25 2" xfId="12064"/>
    <cellStyle name="20% - Accent4 18 25 2 2" xfId="12065"/>
    <cellStyle name="20% - Accent4 18 25 3" xfId="12066"/>
    <cellStyle name="20% - Accent4 18 25 3 2" xfId="12067"/>
    <cellStyle name="20% - Accent4 18 25 4" xfId="12068"/>
    <cellStyle name="20% - Accent4 18 25 4 2" xfId="12069"/>
    <cellStyle name="20% - Accent4 18 25 5" xfId="12070"/>
    <cellStyle name="20% - Accent4 18 25 5 2" xfId="12071"/>
    <cellStyle name="20% - Accent4 18 25 6" xfId="12072"/>
    <cellStyle name="20% - Accent4 18 26" xfId="12073"/>
    <cellStyle name="20% - Accent4 18 26 2" xfId="12074"/>
    <cellStyle name="20% - Accent4 18 26 2 2" xfId="12075"/>
    <cellStyle name="20% - Accent4 18 26 3" xfId="12076"/>
    <cellStyle name="20% - Accent4 18 26 3 2" xfId="12077"/>
    <cellStyle name="20% - Accent4 18 26 4" xfId="12078"/>
    <cellStyle name="20% - Accent4 18 26 4 2" xfId="12079"/>
    <cellStyle name="20% - Accent4 18 26 5" xfId="12080"/>
    <cellStyle name="20% - Accent4 18 26 5 2" xfId="12081"/>
    <cellStyle name="20% - Accent4 18 26 6" xfId="12082"/>
    <cellStyle name="20% - Accent4 18 27" xfId="12083"/>
    <cellStyle name="20% - Accent4 18 27 2" xfId="12084"/>
    <cellStyle name="20% - Accent4 18 27 2 2" xfId="12085"/>
    <cellStyle name="20% - Accent4 18 27 3" xfId="12086"/>
    <cellStyle name="20% - Accent4 18 27 3 2" xfId="12087"/>
    <cellStyle name="20% - Accent4 18 27 4" xfId="12088"/>
    <cellStyle name="20% - Accent4 18 27 4 2" xfId="12089"/>
    <cellStyle name="20% - Accent4 18 27 5" xfId="12090"/>
    <cellStyle name="20% - Accent4 18 27 5 2" xfId="12091"/>
    <cellStyle name="20% - Accent4 18 27 6" xfId="12092"/>
    <cellStyle name="20% - Accent4 18 28" xfId="12093"/>
    <cellStyle name="20% - Accent4 18 28 2" xfId="12094"/>
    <cellStyle name="20% - Accent4 18 28 2 2" xfId="12095"/>
    <cellStyle name="20% - Accent4 18 28 3" xfId="12096"/>
    <cellStyle name="20% - Accent4 18 28 3 2" xfId="12097"/>
    <cellStyle name="20% - Accent4 18 28 4" xfId="12098"/>
    <cellStyle name="20% - Accent4 18 28 4 2" xfId="12099"/>
    <cellStyle name="20% - Accent4 18 28 5" xfId="12100"/>
    <cellStyle name="20% - Accent4 18 28 5 2" xfId="12101"/>
    <cellStyle name="20% - Accent4 18 28 6" xfId="12102"/>
    <cellStyle name="20% - Accent4 18 29" xfId="12103"/>
    <cellStyle name="20% - Accent4 18 29 2" xfId="12104"/>
    <cellStyle name="20% - Accent4 18 29 2 2" xfId="12105"/>
    <cellStyle name="20% - Accent4 18 29 3" xfId="12106"/>
    <cellStyle name="20% - Accent4 18 29 3 2" xfId="12107"/>
    <cellStyle name="20% - Accent4 18 29 4" xfId="12108"/>
    <cellStyle name="20% - Accent4 18 29 4 2" xfId="12109"/>
    <cellStyle name="20% - Accent4 18 29 5" xfId="12110"/>
    <cellStyle name="20% - Accent4 18 29 5 2" xfId="12111"/>
    <cellStyle name="20% - Accent4 18 29 6" xfId="12112"/>
    <cellStyle name="20% - Accent4 18 3" xfId="12113"/>
    <cellStyle name="20% - Accent4 18 3 10" xfId="12114"/>
    <cellStyle name="20% - Accent4 18 3 10 2" xfId="12115"/>
    <cellStyle name="20% - Accent4 18 3 10 2 2" xfId="12116"/>
    <cellStyle name="20% - Accent4 18 3 10 3" xfId="12117"/>
    <cellStyle name="20% - Accent4 18 3 10 3 2" xfId="12118"/>
    <cellStyle name="20% - Accent4 18 3 10 4" xfId="12119"/>
    <cellStyle name="20% - Accent4 18 3 10 4 2" xfId="12120"/>
    <cellStyle name="20% - Accent4 18 3 10 5" xfId="12121"/>
    <cellStyle name="20% - Accent4 18 3 10 5 2" xfId="12122"/>
    <cellStyle name="20% - Accent4 18 3 10 6" xfId="12123"/>
    <cellStyle name="20% - Accent4 18 3 11" xfId="12124"/>
    <cellStyle name="20% - Accent4 18 3 11 2" xfId="12125"/>
    <cellStyle name="20% - Accent4 18 3 11 2 2" xfId="12126"/>
    <cellStyle name="20% - Accent4 18 3 11 3" xfId="12127"/>
    <cellStyle name="20% - Accent4 18 3 11 3 2" xfId="12128"/>
    <cellStyle name="20% - Accent4 18 3 11 4" xfId="12129"/>
    <cellStyle name="20% - Accent4 18 3 11 4 2" xfId="12130"/>
    <cellStyle name="20% - Accent4 18 3 11 5" xfId="12131"/>
    <cellStyle name="20% - Accent4 18 3 11 5 2" xfId="12132"/>
    <cellStyle name="20% - Accent4 18 3 11 6" xfId="12133"/>
    <cellStyle name="20% - Accent4 18 3 12" xfId="12134"/>
    <cellStyle name="20% - Accent4 18 3 12 2" xfId="12135"/>
    <cellStyle name="20% - Accent4 18 3 13" xfId="12136"/>
    <cellStyle name="20% - Accent4 18 3 13 2" xfId="12137"/>
    <cellStyle name="20% - Accent4 18 3 14" xfId="12138"/>
    <cellStyle name="20% - Accent4 18 3 14 2" xfId="12139"/>
    <cellStyle name="20% - Accent4 18 3 15" xfId="12140"/>
    <cellStyle name="20% - Accent4 18 3 15 2" xfId="12141"/>
    <cellStyle name="20% - Accent4 18 3 16" xfId="12142"/>
    <cellStyle name="20% - Accent4 18 3 16 2" xfId="12143"/>
    <cellStyle name="20% - Accent4 18 3 17" xfId="12144"/>
    <cellStyle name="20% - Accent4 18 3 17 2" xfId="12145"/>
    <cellStyle name="20% - Accent4 18 3 18" xfId="12146"/>
    <cellStyle name="20% - Accent4 18 3 18 2" xfId="12147"/>
    <cellStyle name="20% - Accent4 18 3 19" xfId="12148"/>
    <cellStyle name="20% - Accent4 18 3 2" xfId="12149"/>
    <cellStyle name="20% - Accent4 18 3 2 2" xfId="12150"/>
    <cellStyle name="20% - Accent4 18 3 2 2 2" xfId="12151"/>
    <cellStyle name="20% - Accent4 18 3 2 3" xfId="12152"/>
    <cellStyle name="20% - Accent4 18 3 2 3 2" xfId="12153"/>
    <cellStyle name="20% - Accent4 18 3 2 4" xfId="12154"/>
    <cellStyle name="20% - Accent4 18 3 2 4 2" xfId="12155"/>
    <cellStyle name="20% - Accent4 18 3 2 5" xfId="12156"/>
    <cellStyle name="20% - Accent4 18 3 2 5 2" xfId="12157"/>
    <cellStyle name="20% - Accent4 18 3 2 6" xfId="12158"/>
    <cellStyle name="20% - Accent4 18 3 20" xfId="12159"/>
    <cellStyle name="20% - Accent4 18 3 21" xfId="12160"/>
    <cellStyle name="20% - Accent4 18 3 22" xfId="12161"/>
    <cellStyle name="20% - Accent4 18 3 23" xfId="12162"/>
    <cellStyle name="20% - Accent4 18 3 3" xfId="12163"/>
    <cellStyle name="20% - Accent4 18 3 3 2" xfId="12164"/>
    <cellStyle name="20% - Accent4 18 3 3 2 2" xfId="12165"/>
    <cellStyle name="20% - Accent4 18 3 3 3" xfId="12166"/>
    <cellStyle name="20% - Accent4 18 3 3 3 2" xfId="12167"/>
    <cellStyle name="20% - Accent4 18 3 3 4" xfId="12168"/>
    <cellStyle name="20% - Accent4 18 3 3 4 2" xfId="12169"/>
    <cellStyle name="20% - Accent4 18 3 3 5" xfId="12170"/>
    <cellStyle name="20% - Accent4 18 3 3 5 2" xfId="12171"/>
    <cellStyle name="20% - Accent4 18 3 3 6" xfId="12172"/>
    <cellStyle name="20% - Accent4 18 3 4" xfId="12173"/>
    <cellStyle name="20% - Accent4 18 3 4 2" xfId="12174"/>
    <cellStyle name="20% - Accent4 18 3 4 2 2" xfId="12175"/>
    <cellStyle name="20% - Accent4 18 3 4 3" xfId="12176"/>
    <cellStyle name="20% - Accent4 18 3 4 3 2" xfId="12177"/>
    <cellStyle name="20% - Accent4 18 3 4 4" xfId="12178"/>
    <cellStyle name="20% - Accent4 18 3 4 4 2" xfId="12179"/>
    <cellStyle name="20% - Accent4 18 3 4 5" xfId="12180"/>
    <cellStyle name="20% - Accent4 18 3 4 5 2" xfId="12181"/>
    <cellStyle name="20% - Accent4 18 3 4 6" xfId="12182"/>
    <cellStyle name="20% - Accent4 18 3 5" xfId="12183"/>
    <cellStyle name="20% - Accent4 18 3 5 2" xfId="12184"/>
    <cellStyle name="20% - Accent4 18 3 5 2 2" xfId="12185"/>
    <cellStyle name="20% - Accent4 18 3 5 3" xfId="12186"/>
    <cellStyle name="20% - Accent4 18 3 5 3 2" xfId="12187"/>
    <cellStyle name="20% - Accent4 18 3 5 4" xfId="12188"/>
    <cellStyle name="20% - Accent4 18 3 5 4 2" xfId="12189"/>
    <cellStyle name="20% - Accent4 18 3 5 5" xfId="12190"/>
    <cellStyle name="20% - Accent4 18 3 5 5 2" xfId="12191"/>
    <cellStyle name="20% - Accent4 18 3 5 6" xfId="12192"/>
    <cellStyle name="20% - Accent4 18 3 6" xfId="12193"/>
    <cellStyle name="20% - Accent4 18 3 6 2" xfId="12194"/>
    <cellStyle name="20% - Accent4 18 3 6 2 2" xfId="12195"/>
    <cellStyle name="20% - Accent4 18 3 6 3" xfId="12196"/>
    <cellStyle name="20% - Accent4 18 3 6 3 2" xfId="12197"/>
    <cellStyle name="20% - Accent4 18 3 6 4" xfId="12198"/>
    <cellStyle name="20% - Accent4 18 3 6 4 2" xfId="12199"/>
    <cellStyle name="20% - Accent4 18 3 6 5" xfId="12200"/>
    <cellStyle name="20% - Accent4 18 3 6 5 2" xfId="12201"/>
    <cellStyle name="20% - Accent4 18 3 6 6" xfId="12202"/>
    <cellStyle name="20% - Accent4 18 3 7" xfId="12203"/>
    <cellStyle name="20% - Accent4 18 3 7 2" xfId="12204"/>
    <cellStyle name="20% - Accent4 18 3 7 2 2" xfId="12205"/>
    <cellStyle name="20% - Accent4 18 3 7 3" xfId="12206"/>
    <cellStyle name="20% - Accent4 18 3 7 3 2" xfId="12207"/>
    <cellStyle name="20% - Accent4 18 3 7 4" xfId="12208"/>
    <cellStyle name="20% - Accent4 18 3 7 4 2" xfId="12209"/>
    <cellStyle name="20% - Accent4 18 3 7 5" xfId="12210"/>
    <cellStyle name="20% - Accent4 18 3 7 5 2" xfId="12211"/>
    <cellStyle name="20% - Accent4 18 3 7 6" xfId="12212"/>
    <cellStyle name="20% - Accent4 18 3 8" xfId="12213"/>
    <cellStyle name="20% - Accent4 18 3 8 2" xfId="12214"/>
    <cellStyle name="20% - Accent4 18 3 8 2 2" xfId="12215"/>
    <cellStyle name="20% - Accent4 18 3 8 3" xfId="12216"/>
    <cellStyle name="20% - Accent4 18 3 8 3 2" xfId="12217"/>
    <cellStyle name="20% - Accent4 18 3 8 4" xfId="12218"/>
    <cellStyle name="20% - Accent4 18 3 8 4 2" xfId="12219"/>
    <cellStyle name="20% - Accent4 18 3 8 5" xfId="12220"/>
    <cellStyle name="20% - Accent4 18 3 8 5 2" xfId="12221"/>
    <cellStyle name="20% - Accent4 18 3 8 6" xfId="12222"/>
    <cellStyle name="20% - Accent4 18 3 9" xfId="12223"/>
    <cellStyle name="20% - Accent4 18 3 9 2" xfId="12224"/>
    <cellStyle name="20% - Accent4 18 3 9 2 2" xfId="12225"/>
    <cellStyle name="20% - Accent4 18 3 9 3" xfId="12226"/>
    <cellStyle name="20% - Accent4 18 3 9 3 2" xfId="12227"/>
    <cellStyle name="20% - Accent4 18 3 9 4" xfId="12228"/>
    <cellStyle name="20% - Accent4 18 3 9 4 2" xfId="12229"/>
    <cellStyle name="20% - Accent4 18 3 9 5" xfId="12230"/>
    <cellStyle name="20% - Accent4 18 3 9 5 2" xfId="12231"/>
    <cellStyle name="20% - Accent4 18 3 9 6" xfId="12232"/>
    <cellStyle name="20% - Accent4 18 30" xfId="12233"/>
    <cellStyle name="20% - Accent4 18 30 2" xfId="12234"/>
    <cellStyle name="20% - Accent4 18 30 2 2" xfId="12235"/>
    <cellStyle name="20% - Accent4 18 30 3" xfId="12236"/>
    <cellStyle name="20% - Accent4 18 30 3 2" xfId="12237"/>
    <cellStyle name="20% - Accent4 18 30 4" xfId="12238"/>
    <cellStyle name="20% - Accent4 18 30 4 2" xfId="12239"/>
    <cellStyle name="20% - Accent4 18 30 5" xfId="12240"/>
    <cellStyle name="20% - Accent4 18 30 5 2" xfId="12241"/>
    <cellStyle name="20% - Accent4 18 30 6" xfId="12242"/>
    <cellStyle name="20% - Accent4 18 31" xfId="12243"/>
    <cellStyle name="20% - Accent4 18 31 2" xfId="12244"/>
    <cellStyle name="20% - Accent4 18 31 2 2" xfId="12245"/>
    <cellStyle name="20% - Accent4 18 31 3" xfId="12246"/>
    <cellStyle name="20% - Accent4 18 31 3 2" xfId="12247"/>
    <cellStyle name="20% - Accent4 18 31 4" xfId="12248"/>
    <cellStyle name="20% - Accent4 18 31 4 2" xfId="12249"/>
    <cellStyle name="20% - Accent4 18 31 5" xfId="12250"/>
    <cellStyle name="20% - Accent4 18 31 5 2" xfId="12251"/>
    <cellStyle name="20% - Accent4 18 31 6" xfId="12252"/>
    <cellStyle name="20% - Accent4 18 32" xfId="12253"/>
    <cellStyle name="20% - Accent4 18 32 2" xfId="12254"/>
    <cellStyle name="20% - Accent4 18 33" xfId="12255"/>
    <cellStyle name="20% - Accent4 18 33 2" xfId="12256"/>
    <cellStyle name="20% - Accent4 18 34" xfId="12257"/>
    <cellStyle name="20% - Accent4 18 34 2" xfId="12258"/>
    <cellStyle name="20% - Accent4 18 35" xfId="12259"/>
    <cellStyle name="20% - Accent4 18 35 2" xfId="12260"/>
    <cellStyle name="20% - Accent4 18 36" xfId="12261"/>
    <cellStyle name="20% - Accent4 18 36 2" xfId="12262"/>
    <cellStyle name="20% - Accent4 18 37" xfId="12263"/>
    <cellStyle name="20% - Accent4 18 37 2" xfId="12264"/>
    <cellStyle name="20% - Accent4 18 38" xfId="12265"/>
    <cellStyle name="20% - Accent4 18 38 2" xfId="12266"/>
    <cellStyle name="20% - Accent4 18 39" xfId="12267"/>
    <cellStyle name="20% - Accent4 18 4" xfId="12268"/>
    <cellStyle name="20% - Accent4 18 4 10" xfId="12269"/>
    <cellStyle name="20% - Accent4 18 4 10 2" xfId="12270"/>
    <cellStyle name="20% - Accent4 18 4 10 2 2" xfId="12271"/>
    <cellStyle name="20% - Accent4 18 4 10 3" xfId="12272"/>
    <cellStyle name="20% - Accent4 18 4 10 3 2" xfId="12273"/>
    <cellStyle name="20% - Accent4 18 4 10 4" xfId="12274"/>
    <cellStyle name="20% - Accent4 18 4 10 4 2" xfId="12275"/>
    <cellStyle name="20% - Accent4 18 4 10 5" xfId="12276"/>
    <cellStyle name="20% - Accent4 18 4 10 5 2" xfId="12277"/>
    <cellStyle name="20% - Accent4 18 4 10 6" xfId="12278"/>
    <cellStyle name="20% - Accent4 18 4 11" xfId="12279"/>
    <cellStyle name="20% - Accent4 18 4 11 2" xfId="12280"/>
    <cellStyle name="20% - Accent4 18 4 11 2 2" xfId="12281"/>
    <cellStyle name="20% - Accent4 18 4 11 3" xfId="12282"/>
    <cellStyle name="20% - Accent4 18 4 11 3 2" xfId="12283"/>
    <cellStyle name="20% - Accent4 18 4 11 4" xfId="12284"/>
    <cellStyle name="20% - Accent4 18 4 11 4 2" xfId="12285"/>
    <cellStyle name="20% - Accent4 18 4 11 5" xfId="12286"/>
    <cellStyle name="20% - Accent4 18 4 11 5 2" xfId="12287"/>
    <cellStyle name="20% - Accent4 18 4 11 6" xfId="12288"/>
    <cellStyle name="20% - Accent4 18 4 12" xfId="12289"/>
    <cellStyle name="20% - Accent4 18 4 12 2" xfId="12290"/>
    <cellStyle name="20% - Accent4 18 4 13" xfId="12291"/>
    <cellStyle name="20% - Accent4 18 4 13 2" xfId="12292"/>
    <cellStyle name="20% - Accent4 18 4 14" xfId="12293"/>
    <cellStyle name="20% - Accent4 18 4 14 2" xfId="12294"/>
    <cellStyle name="20% - Accent4 18 4 15" xfId="12295"/>
    <cellStyle name="20% - Accent4 18 4 15 2" xfId="12296"/>
    <cellStyle name="20% - Accent4 18 4 16" xfId="12297"/>
    <cellStyle name="20% - Accent4 18 4 16 2" xfId="12298"/>
    <cellStyle name="20% - Accent4 18 4 17" xfId="12299"/>
    <cellStyle name="20% - Accent4 18 4 17 2" xfId="12300"/>
    <cellStyle name="20% - Accent4 18 4 18" xfId="12301"/>
    <cellStyle name="20% - Accent4 18 4 18 2" xfId="12302"/>
    <cellStyle name="20% - Accent4 18 4 19" xfId="12303"/>
    <cellStyle name="20% - Accent4 18 4 2" xfId="12304"/>
    <cellStyle name="20% - Accent4 18 4 2 2" xfId="12305"/>
    <cellStyle name="20% - Accent4 18 4 2 2 2" xfId="12306"/>
    <cellStyle name="20% - Accent4 18 4 2 3" xfId="12307"/>
    <cellStyle name="20% - Accent4 18 4 2 3 2" xfId="12308"/>
    <cellStyle name="20% - Accent4 18 4 2 4" xfId="12309"/>
    <cellStyle name="20% - Accent4 18 4 2 4 2" xfId="12310"/>
    <cellStyle name="20% - Accent4 18 4 2 5" xfId="12311"/>
    <cellStyle name="20% - Accent4 18 4 2 5 2" xfId="12312"/>
    <cellStyle name="20% - Accent4 18 4 2 6" xfId="12313"/>
    <cellStyle name="20% - Accent4 18 4 20" xfId="12314"/>
    <cellStyle name="20% - Accent4 18 4 21" xfId="12315"/>
    <cellStyle name="20% - Accent4 18 4 22" xfId="12316"/>
    <cellStyle name="20% - Accent4 18 4 23" xfId="12317"/>
    <cellStyle name="20% - Accent4 18 4 3" xfId="12318"/>
    <cellStyle name="20% - Accent4 18 4 3 2" xfId="12319"/>
    <cellStyle name="20% - Accent4 18 4 3 2 2" xfId="12320"/>
    <cellStyle name="20% - Accent4 18 4 3 3" xfId="12321"/>
    <cellStyle name="20% - Accent4 18 4 3 3 2" xfId="12322"/>
    <cellStyle name="20% - Accent4 18 4 3 4" xfId="12323"/>
    <cellStyle name="20% - Accent4 18 4 3 4 2" xfId="12324"/>
    <cellStyle name="20% - Accent4 18 4 3 5" xfId="12325"/>
    <cellStyle name="20% - Accent4 18 4 3 5 2" xfId="12326"/>
    <cellStyle name="20% - Accent4 18 4 3 6" xfId="12327"/>
    <cellStyle name="20% - Accent4 18 4 4" xfId="12328"/>
    <cellStyle name="20% - Accent4 18 4 4 2" xfId="12329"/>
    <cellStyle name="20% - Accent4 18 4 4 2 2" xfId="12330"/>
    <cellStyle name="20% - Accent4 18 4 4 3" xfId="12331"/>
    <cellStyle name="20% - Accent4 18 4 4 3 2" xfId="12332"/>
    <cellStyle name="20% - Accent4 18 4 4 4" xfId="12333"/>
    <cellStyle name="20% - Accent4 18 4 4 4 2" xfId="12334"/>
    <cellStyle name="20% - Accent4 18 4 4 5" xfId="12335"/>
    <cellStyle name="20% - Accent4 18 4 4 5 2" xfId="12336"/>
    <cellStyle name="20% - Accent4 18 4 4 6" xfId="12337"/>
    <cellStyle name="20% - Accent4 18 4 5" xfId="12338"/>
    <cellStyle name="20% - Accent4 18 4 5 2" xfId="12339"/>
    <cellStyle name="20% - Accent4 18 4 5 2 2" xfId="12340"/>
    <cellStyle name="20% - Accent4 18 4 5 3" xfId="12341"/>
    <cellStyle name="20% - Accent4 18 4 5 3 2" xfId="12342"/>
    <cellStyle name="20% - Accent4 18 4 5 4" xfId="12343"/>
    <cellStyle name="20% - Accent4 18 4 5 4 2" xfId="12344"/>
    <cellStyle name="20% - Accent4 18 4 5 5" xfId="12345"/>
    <cellStyle name="20% - Accent4 18 4 5 5 2" xfId="12346"/>
    <cellStyle name="20% - Accent4 18 4 5 6" xfId="12347"/>
    <cellStyle name="20% - Accent4 18 4 6" xfId="12348"/>
    <cellStyle name="20% - Accent4 18 4 6 2" xfId="12349"/>
    <cellStyle name="20% - Accent4 18 4 6 2 2" xfId="12350"/>
    <cellStyle name="20% - Accent4 18 4 6 3" xfId="12351"/>
    <cellStyle name="20% - Accent4 18 4 6 3 2" xfId="12352"/>
    <cellStyle name="20% - Accent4 18 4 6 4" xfId="12353"/>
    <cellStyle name="20% - Accent4 18 4 6 4 2" xfId="12354"/>
    <cellStyle name="20% - Accent4 18 4 6 5" xfId="12355"/>
    <cellStyle name="20% - Accent4 18 4 6 5 2" xfId="12356"/>
    <cellStyle name="20% - Accent4 18 4 6 6" xfId="12357"/>
    <cellStyle name="20% - Accent4 18 4 7" xfId="12358"/>
    <cellStyle name="20% - Accent4 18 4 7 2" xfId="12359"/>
    <cellStyle name="20% - Accent4 18 4 7 2 2" xfId="12360"/>
    <cellStyle name="20% - Accent4 18 4 7 3" xfId="12361"/>
    <cellStyle name="20% - Accent4 18 4 7 3 2" xfId="12362"/>
    <cellStyle name="20% - Accent4 18 4 7 4" xfId="12363"/>
    <cellStyle name="20% - Accent4 18 4 7 4 2" xfId="12364"/>
    <cellStyle name="20% - Accent4 18 4 7 5" xfId="12365"/>
    <cellStyle name="20% - Accent4 18 4 7 5 2" xfId="12366"/>
    <cellStyle name="20% - Accent4 18 4 7 6" xfId="12367"/>
    <cellStyle name="20% - Accent4 18 4 8" xfId="12368"/>
    <cellStyle name="20% - Accent4 18 4 8 2" xfId="12369"/>
    <cellStyle name="20% - Accent4 18 4 8 2 2" xfId="12370"/>
    <cellStyle name="20% - Accent4 18 4 8 3" xfId="12371"/>
    <cellStyle name="20% - Accent4 18 4 8 3 2" xfId="12372"/>
    <cellStyle name="20% - Accent4 18 4 8 4" xfId="12373"/>
    <cellStyle name="20% - Accent4 18 4 8 4 2" xfId="12374"/>
    <cellStyle name="20% - Accent4 18 4 8 5" xfId="12375"/>
    <cellStyle name="20% - Accent4 18 4 8 5 2" xfId="12376"/>
    <cellStyle name="20% - Accent4 18 4 8 6" xfId="12377"/>
    <cellStyle name="20% - Accent4 18 4 9" xfId="12378"/>
    <cellStyle name="20% - Accent4 18 4 9 2" xfId="12379"/>
    <cellStyle name="20% - Accent4 18 4 9 2 2" xfId="12380"/>
    <cellStyle name="20% - Accent4 18 4 9 3" xfId="12381"/>
    <cellStyle name="20% - Accent4 18 4 9 3 2" xfId="12382"/>
    <cellStyle name="20% - Accent4 18 4 9 4" xfId="12383"/>
    <cellStyle name="20% - Accent4 18 4 9 4 2" xfId="12384"/>
    <cellStyle name="20% - Accent4 18 4 9 5" xfId="12385"/>
    <cellStyle name="20% - Accent4 18 4 9 5 2" xfId="12386"/>
    <cellStyle name="20% - Accent4 18 4 9 6" xfId="12387"/>
    <cellStyle name="20% - Accent4 18 40" xfId="12388"/>
    <cellStyle name="20% - Accent4 18 41" xfId="12389"/>
    <cellStyle name="20% - Accent4 18 42" xfId="12390"/>
    <cellStyle name="20% - Accent4 18 43" xfId="12391"/>
    <cellStyle name="20% - Accent4 18 5" xfId="12392"/>
    <cellStyle name="20% - Accent4 18 5 10" xfId="12393"/>
    <cellStyle name="20% - Accent4 18 5 10 2" xfId="12394"/>
    <cellStyle name="20% - Accent4 18 5 10 2 2" xfId="12395"/>
    <cellStyle name="20% - Accent4 18 5 10 3" xfId="12396"/>
    <cellStyle name="20% - Accent4 18 5 10 3 2" xfId="12397"/>
    <cellStyle name="20% - Accent4 18 5 10 4" xfId="12398"/>
    <cellStyle name="20% - Accent4 18 5 10 4 2" xfId="12399"/>
    <cellStyle name="20% - Accent4 18 5 10 5" xfId="12400"/>
    <cellStyle name="20% - Accent4 18 5 10 5 2" xfId="12401"/>
    <cellStyle name="20% - Accent4 18 5 10 6" xfId="12402"/>
    <cellStyle name="20% - Accent4 18 5 11" xfId="12403"/>
    <cellStyle name="20% - Accent4 18 5 11 2" xfId="12404"/>
    <cellStyle name="20% - Accent4 18 5 11 2 2" xfId="12405"/>
    <cellStyle name="20% - Accent4 18 5 11 3" xfId="12406"/>
    <cellStyle name="20% - Accent4 18 5 11 3 2" xfId="12407"/>
    <cellStyle name="20% - Accent4 18 5 11 4" xfId="12408"/>
    <cellStyle name="20% - Accent4 18 5 11 4 2" xfId="12409"/>
    <cellStyle name="20% - Accent4 18 5 11 5" xfId="12410"/>
    <cellStyle name="20% - Accent4 18 5 11 5 2" xfId="12411"/>
    <cellStyle name="20% - Accent4 18 5 11 6" xfId="12412"/>
    <cellStyle name="20% - Accent4 18 5 12" xfId="12413"/>
    <cellStyle name="20% - Accent4 18 5 12 2" xfId="12414"/>
    <cellStyle name="20% - Accent4 18 5 13" xfId="12415"/>
    <cellStyle name="20% - Accent4 18 5 13 2" xfId="12416"/>
    <cellStyle name="20% - Accent4 18 5 14" xfId="12417"/>
    <cellStyle name="20% - Accent4 18 5 14 2" xfId="12418"/>
    <cellStyle name="20% - Accent4 18 5 15" xfId="12419"/>
    <cellStyle name="20% - Accent4 18 5 15 2" xfId="12420"/>
    <cellStyle name="20% - Accent4 18 5 16" xfId="12421"/>
    <cellStyle name="20% - Accent4 18 5 16 2" xfId="12422"/>
    <cellStyle name="20% - Accent4 18 5 17" xfId="12423"/>
    <cellStyle name="20% - Accent4 18 5 17 2" xfId="12424"/>
    <cellStyle name="20% - Accent4 18 5 18" xfId="12425"/>
    <cellStyle name="20% - Accent4 18 5 18 2" xfId="12426"/>
    <cellStyle name="20% - Accent4 18 5 19" xfId="12427"/>
    <cellStyle name="20% - Accent4 18 5 2" xfId="12428"/>
    <cellStyle name="20% - Accent4 18 5 2 2" xfId="12429"/>
    <cellStyle name="20% - Accent4 18 5 2 2 2" xfId="12430"/>
    <cellStyle name="20% - Accent4 18 5 2 3" xfId="12431"/>
    <cellStyle name="20% - Accent4 18 5 2 3 2" xfId="12432"/>
    <cellStyle name="20% - Accent4 18 5 2 4" xfId="12433"/>
    <cellStyle name="20% - Accent4 18 5 2 4 2" xfId="12434"/>
    <cellStyle name="20% - Accent4 18 5 2 5" xfId="12435"/>
    <cellStyle name="20% - Accent4 18 5 2 5 2" xfId="12436"/>
    <cellStyle name="20% - Accent4 18 5 2 6" xfId="12437"/>
    <cellStyle name="20% - Accent4 18 5 20" xfId="12438"/>
    <cellStyle name="20% - Accent4 18 5 21" xfId="12439"/>
    <cellStyle name="20% - Accent4 18 5 22" xfId="12440"/>
    <cellStyle name="20% - Accent4 18 5 23" xfId="12441"/>
    <cellStyle name="20% - Accent4 18 5 3" xfId="12442"/>
    <cellStyle name="20% - Accent4 18 5 3 2" xfId="12443"/>
    <cellStyle name="20% - Accent4 18 5 3 2 2" xfId="12444"/>
    <cellStyle name="20% - Accent4 18 5 3 3" xfId="12445"/>
    <cellStyle name="20% - Accent4 18 5 3 3 2" xfId="12446"/>
    <cellStyle name="20% - Accent4 18 5 3 4" xfId="12447"/>
    <cellStyle name="20% - Accent4 18 5 3 4 2" xfId="12448"/>
    <cellStyle name="20% - Accent4 18 5 3 5" xfId="12449"/>
    <cellStyle name="20% - Accent4 18 5 3 5 2" xfId="12450"/>
    <cellStyle name="20% - Accent4 18 5 3 6" xfId="12451"/>
    <cellStyle name="20% - Accent4 18 5 4" xfId="12452"/>
    <cellStyle name="20% - Accent4 18 5 4 2" xfId="12453"/>
    <cellStyle name="20% - Accent4 18 5 4 2 2" xfId="12454"/>
    <cellStyle name="20% - Accent4 18 5 4 3" xfId="12455"/>
    <cellStyle name="20% - Accent4 18 5 4 3 2" xfId="12456"/>
    <cellStyle name="20% - Accent4 18 5 4 4" xfId="12457"/>
    <cellStyle name="20% - Accent4 18 5 4 4 2" xfId="12458"/>
    <cellStyle name="20% - Accent4 18 5 4 5" xfId="12459"/>
    <cellStyle name="20% - Accent4 18 5 4 5 2" xfId="12460"/>
    <cellStyle name="20% - Accent4 18 5 4 6" xfId="12461"/>
    <cellStyle name="20% - Accent4 18 5 5" xfId="12462"/>
    <cellStyle name="20% - Accent4 18 5 5 2" xfId="12463"/>
    <cellStyle name="20% - Accent4 18 5 5 2 2" xfId="12464"/>
    <cellStyle name="20% - Accent4 18 5 5 3" xfId="12465"/>
    <cellStyle name="20% - Accent4 18 5 5 3 2" xfId="12466"/>
    <cellStyle name="20% - Accent4 18 5 5 4" xfId="12467"/>
    <cellStyle name="20% - Accent4 18 5 5 4 2" xfId="12468"/>
    <cellStyle name="20% - Accent4 18 5 5 5" xfId="12469"/>
    <cellStyle name="20% - Accent4 18 5 5 5 2" xfId="12470"/>
    <cellStyle name="20% - Accent4 18 5 5 6" xfId="12471"/>
    <cellStyle name="20% - Accent4 18 5 6" xfId="12472"/>
    <cellStyle name="20% - Accent4 18 5 6 2" xfId="12473"/>
    <cellStyle name="20% - Accent4 18 5 6 2 2" xfId="12474"/>
    <cellStyle name="20% - Accent4 18 5 6 3" xfId="12475"/>
    <cellStyle name="20% - Accent4 18 5 6 3 2" xfId="12476"/>
    <cellStyle name="20% - Accent4 18 5 6 4" xfId="12477"/>
    <cellStyle name="20% - Accent4 18 5 6 4 2" xfId="12478"/>
    <cellStyle name="20% - Accent4 18 5 6 5" xfId="12479"/>
    <cellStyle name="20% - Accent4 18 5 6 5 2" xfId="12480"/>
    <cellStyle name="20% - Accent4 18 5 6 6" xfId="12481"/>
    <cellStyle name="20% - Accent4 18 5 7" xfId="12482"/>
    <cellStyle name="20% - Accent4 18 5 7 2" xfId="12483"/>
    <cellStyle name="20% - Accent4 18 5 7 2 2" xfId="12484"/>
    <cellStyle name="20% - Accent4 18 5 7 3" xfId="12485"/>
    <cellStyle name="20% - Accent4 18 5 7 3 2" xfId="12486"/>
    <cellStyle name="20% - Accent4 18 5 7 4" xfId="12487"/>
    <cellStyle name="20% - Accent4 18 5 7 4 2" xfId="12488"/>
    <cellStyle name="20% - Accent4 18 5 7 5" xfId="12489"/>
    <cellStyle name="20% - Accent4 18 5 7 5 2" xfId="12490"/>
    <cellStyle name="20% - Accent4 18 5 7 6" xfId="12491"/>
    <cellStyle name="20% - Accent4 18 5 8" xfId="12492"/>
    <cellStyle name="20% - Accent4 18 5 8 2" xfId="12493"/>
    <cellStyle name="20% - Accent4 18 5 8 2 2" xfId="12494"/>
    <cellStyle name="20% - Accent4 18 5 8 3" xfId="12495"/>
    <cellStyle name="20% - Accent4 18 5 8 3 2" xfId="12496"/>
    <cellStyle name="20% - Accent4 18 5 8 4" xfId="12497"/>
    <cellStyle name="20% - Accent4 18 5 8 4 2" xfId="12498"/>
    <cellStyle name="20% - Accent4 18 5 8 5" xfId="12499"/>
    <cellStyle name="20% - Accent4 18 5 8 5 2" xfId="12500"/>
    <cellStyle name="20% - Accent4 18 5 8 6" xfId="12501"/>
    <cellStyle name="20% - Accent4 18 5 9" xfId="12502"/>
    <cellStyle name="20% - Accent4 18 5 9 2" xfId="12503"/>
    <cellStyle name="20% - Accent4 18 5 9 2 2" xfId="12504"/>
    <cellStyle name="20% - Accent4 18 5 9 3" xfId="12505"/>
    <cellStyle name="20% - Accent4 18 5 9 3 2" xfId="12506"/>
    <cellStyle name="20% - Accent4 18 5 9 4" xfId="12507"/>
    <cellStyle name="20% - Accent4 18 5 9 4 2" xfId="12508"/>
    <cellStyle name="20% - Accent4 18 5 9 5" xfId="12509"/>
    <cellStyle name="20% - Accent4 18 5 9 5 2" xfId="12510"/>
    <cellStyle name="20% - Accent4 18 5 9 6" xfId="12511"/>
    <cellStyle name="20% - Accent4 18 6" xfId="12512"/>
    <cellStyle name="20% - Accent4 18 6 10" xfId="12513"/>
    <cellStyle name="20% - Accent4 18 6 10 2" xfId="12514"/>
    <cellStyle name="20% - Accent4 18 6 10 2 2" xfId="12515"/>
    <cellStyle name="20% - Accent4 18 6 10 3" xfId="12516"/>
    <cellStyle name="20% - Accent4 18 6 10 3 2" xfId="12517"/>
    <cellStyle name="20% - Accent4 18 6 10 4" xfId="12518"/>
    <cellStyle name="20% - Accent4 18 6 10 4 2" xfId="12519"/>
    <cellStyle name="20% - Accent4 18 6 10 5" xfId="12520"/>
    <cellStyle name="20% - Accent4 18 6 10 5 2" xfId="12521"/>
    <cellStyle name="20% - Accent4 18 6 10 6" xfId="12522"/>
    <cellStyle name="20% - Accent4 18 6 11" xfId="12523"/>
    <cellStyle name="20% - Accent4 18 6 11 2" xfId="12524"/>
    <cellStyle name="20% - Accent4 18 6 11 2 2" xfId="12525"/>
    <cellStyle name="20% - Accent4 18 6 11 3" xfId="12526"/>
    <cellStyle name="20% - Accent4 18 6 11 3 2" xfId="12527"/>
    <cellStyle name="20% - Accent4 18 6 11 4" xfId="12528"/>
    <cellStyle name="20% - Accent4 18 6 11 4 2" xfId="12529"/>
    <cellStyle name="20% - Accent4 18 6 11 5" xfId="12530"/>
    <cellStyle name="20% - Accent4 18 6 11 5 2" xfId="12531"/>
    <cellStyle name="20% - Accent4 18 6 11 6" xfId="12532"/>
    <cellStyle name="20% - Accent4 18 6 12" xfId="12533"/>
    <cellStyle name="20% - Accent4 18 6 12 2" xfId="12534"/>
    <cellStyle name="20% - Accent4 18 6 13" xfId="12535"/>
    <cellStyle name="20% - Accent4 18 6 13 2" xfId="12536"/>
    <cellStyle name="20% - Accent4 18 6 14" xfId="12537"/>
    <cellStyle name="20% - Accent4 18 6 14 2" xfId="12538"/>
    <cellStyle name="20% - Accent4 18 6 15" xfId="12539"/>
    <cellStyle name="20% - Accent4 18 6 15 2" xfId="12540"/>
    <cellStyle name="20% - Accent4 18 6 16" xfId="12541"/>
    <cellStyle name="20% - Accent4 18 6 16 2" xfId="12542"/>
    <cellStyle name="20% - Accent4 18 6 17" xfId="12543"/>
    <cellStyle name="20% - Accent4 18 6 17 2" xfId="12544"/>
    <cellStyle name="20% - Accent4 18 6 18" xfId="12545"/>
    <cellStyle name="20% - Accent4 18 6 18 2" xfId="12546"/>
    <cellStyle name="20% - Accent4 18 6 19" xfId="12547"/>
    <cellStyle name="20% - Accent4 18 6 2" xfId="12548"/>
    <cellStyle name="20% - Accent4 18 6 2 2" xfId="12549"/>
    <cellStyle name="20% - Accent4 18 6 2 2 2" xfId="12550"/>
    <cellStyle name="20% - Accent4 18 6 2 3" xfId="12551"/>
    <cellStyle name="20% - Accent4 18 6 2 3 2" xfId="12552"/>
    <cellStyle name="20% - Accent4 18 6 2 4" xfId="12553"/>
    <cellStyle name="20% - Accent4 18 6 2 4 2" xfId="12554"/>
    <cellStyle name="20% - Accent4 18 6 2 5" xfId="12555"/>
    <cellStyle name="20% - Accent4 18 6 2 5 2" xfId="12556"/>
    <cellStyle name="20% - Accent4 18 6 2 6" xfId="12557"/>
    <cellStyle name="20% - Accent4 18 6 20" xfId="12558"/>
    <cellStyle name="20% - Accent4 18 6 21" xfId="12559"/>
    <cellStyle name="20% - Accent4 18 6 22" xfId="12560"/>
    <cellStyle name="20% - Accent4 18 6 23" xfId="12561"/>
    <cellStyle name="20% - Accent4 18 6 3" xfId="12562"/>
    <cellStyle name="20% - Accent4 18 6 3 2" xfId="12563"/>
    <cellStyle name="20% - Accent4 18 6 3 2 2" xfId="12564"/>
    <cellStyle name="20% - Accent4 18 6 3 3" xfId="12565"/>
    <cellStyle name="20% - Accent4 18 6 3 3 2" xfId="12566"/>
    <cellStyle name="20% - Accent4 18 6 3 4" xfId="12567"/>
    <cellStyle name="20% - Accent4 18 6 3 4 2" xfId="12568"/>
    <cellStyle name="20% - Accent4 18 6 3 5" xfId="12569"/>
    <cellStyle name="20% - Accent4 18 6 3 5 2" xfId="12570"/>
    <cellStyle name="20% - Accent4 18 6 3 6" xfId="12571"/>
    <cellStyle name="20% - Accent4 18 6 4" xfId="12572"/>
    <cellStyle name="20% - Accent4 18 6 4 2" xfId="12573"/>
    <cellStyle name="20% - Accent4 18 6 4 2 2" xfId="12574"/>
    <cellStyle name="20% - Accent4 18 6 4 3" xfId="12575"/>
    <cellStyle name="20% - Accent4 18 6 4 3 2" xfId="12576"/>
    <cellStyle name="20% - Accent4 18 6 4 4" xfId="12577"/>
    <cellStyle name="20% - Accent4 18 6 4 4 2" xfId="12578"/>
    <cellStyle name="20% - Accent4 18 6 4 5" xfId="12579"/>
    <cellStyle name="20% - Accent4 18 6 4 5 2" xfId="12580"/>
    <cellStyle name="20% - Accent4 18 6 4 6" xfId="12581"/>
    <cellStyle name="20% - Accent4 18 6 5" xfId="12582"/>
    <cellStyle name="20% - Accent4 18 6 5 2" xfId="12583"/>
    <cellStyle name="20% - Accent4 18 6 5 2 2" xfId="12584"/>
    <cellStyle name="20% - Accent4 18 6 5 3" xfId="12585"/>
    <cellStyle name="20% - Accent4 18 6 5 3 2" xfId="12586"/>
    <cellStyle name="20% - Accent4 18 6 5 4" xfId="12587"/>
    <cellStyle name="20% - Accent4 18 6 5 4 2" xfId="12588"/>
    <cellStyle name="20% - Accent4 18 6 5 5" xfId="12589"/>
    <cellStyle name="20% - Accent4 18 6 5 5 2" xfId="12590"/>
    <cellStyle name="20% - Accent4 18 6 5 6" xfId="12591"/>
    <cellStyle name="20% - Accent4 18 6 6" xfId="12592"/>
    <cellStyle name="20% - Accent4 18 6 6 2" xfId="12593"/>
    <cellStyle name="20% - Accent4 18 6 6 2 2" xfId="12594"/>
    <cellStyle name="20% - Accent4 18 6 6 3" xfId="12595"/>
    <cellStyle name="20% - Accent4 18 6 6 3 2" xfId="12596"/>
    <cellStyle name="20% - Accent4 18 6 6 4" xfId="12597"/>
    <cellStyle name="20% - Accent4 18 6 6 4 2" xfId="12598"/>
    <cellStyle name="20% - Accent4 18 6 6 5" xfId="12599"/>
    <cellStyle name="20% - Accent4 18 6 6 5 2" xfId="12600"/>
    <cellStyle name="20% - Accent4 18 6 6 6" xfId="12601"/>
    <cellStyle name="20% - Accent4 18 6 7" xfId="12602"/>
    <cellStyle name="20% - Accent4 18 6 7 2" xfId="12603"/>
    <cellStyle name="20% - Accent4 18 6 7 2 2" xfId="12604"/>
    <cellStyle name="20% - Accent4 18 6 7 3" xfId="12605"/>
    <cellStyle name="20% - Accent4 18 6 7 3 2" xfId="12606"/>
    <cellStyle name="20% - Accent4 18 6 7 4" xfId="12607"/>
    <cellStyle name="20% - Accent4 18 6 7 4 2" xfId="12608"/>
    <cellStyle name="20% - Accent4 18 6 7 5" xfId="12609"/>
    <cellStyle name="20% - Accent4 18 6 7 5 2" xfId="12610"/>
    <cellStyle name="20% - Accent4 18 6 7 6" xfId="12611"/>
    <cellStyle name="20% - Accent4 18 6 8" xfId="12612"/>
    <cellStyle name="20% - Accent4 18 6 8 2" xfId="12613"/>
    <cellStyle name="20% - Accent4 18 6 8 2 2" xfId="12614"/>
    <cellStyle name="20% - Accent4 18 6 8 3" xfId="12615"/>
    <cellStyle name="20% - Accent4 18 6 8 3 2" xfId="12616"/>
    <cellStyle name="20% - Accent4 18 6 8 4" xfId="12617"/>
    <cellStyle name="20% - Accent4 18 6 8 4 2" xfId="12618"/>
    <cellStyle name="20% - Accent4 18 6 8 5" xfId="12619"/>
    <cellStyle name="20% - Accent4 18 6 8 5 2" xfId="12620"/>
    <cellStyle name="20% - Accent4 18 6 8 6" xfId="12621"/>
    <cellStyle name="20% - Accent4 18 6 9" xfId="12622"/>
    <cellStyle name="20% - Accent4 18 6 9 2" xfId="12623"/>
    <cellStyle name="20% - Accent4 18 6 9 2 2" xfId="12624"/>
    <cellStyle name="20% - Accent4 18 6 9 3" xfId="12625"/>
    <cellStyle name="20% - Accent4 18 6 9 3 2" xfId="12626"/>
    <cellStyle name="20% - Accent4 18 6 9 4" xfId="12627"/>
    <cellStyle name="20% - Accent4 18 6 9 4 2" xfId="12628"/>
    <cellStyle name="20% - Accent4 18 6 9 5" xfId="12629"/>
    <cellStyle name="20% - Accent4 18 6 9 5 2" xfId="12630"/>
    <cellStyle name="20% - Accent4 18 6 9 6" xfId="12631"/>
    <cellStyle name="20% - Accent4 18 7" xfId="12632"/>
    <cellStyle name="20% - Accent4 18 7 10" xfId="12633"/>
    <cellStyle name="20% - Accent4 18 7 10 2" xfId="12634"/>
    <cellStyle name="20% - Accent4 18 7 10 2 2" xfId="12635"/>
    <cellStyle name="20% - Accent4 18 7 10 3" xfId="12636"/>
    <cellStyle name="20% - Accent4 18 7 10 3 2" xfId="12637"/>
    <cellStyle name="20% - Accent4 18 7 10 4" xfId="12638"/>
    <cellStyle name="20% - Accent4 18 7 10 4 2" xfId="12639"/>
    <cellStyle name="20% - Accent4 18 7 10 5" xfId="12640"/>
    <cellStyle name="20% - Accent4 18 7 10 5 2" xfId="12641"/>
    <cellStyle name="20% - Accent4 18 7 10 6" xfId="12642"/>
    <cellStyle name="20% - Accent4 18 7 11" xfId="12643"/>
    <cellStyle name="20% - Accent4 18 7 11 2" xfId="12644"/>
    <cellStyle name="20% - Accent4 18 7 11 2 2" xfId="12645"/>
    <cellStyle name="20% - Accent4 18 7 11 3" xfId="12646"/>
    <cellStyle name="20% - Accent4 18 7 11 3 2" xfId="12647"/>
    <cellStyle name="20% - Accent4 18 7 11 4" xfId="12648"/>
    <cellStyle name="20% - Accent4 18 7 11 4 2" xfId="12649"/>
    <cellStyle name="20% - Accent4 18 7 11 5" xfId="12650"/>
    <cellStyle name="20% - Accent4 18 7 11 5 2" xfId="12651"/>
    <cellStyle name="20% - Accent4 18 7 11 6" xfId="12652"/>
    <cellStyle name="20% - Accent4 18 7 12" xfId="12653"/>
    <cellStyle name="20% - Accent4 18 7 12 2" xfId="12654"/>
    <cellStyle name="20% - Accent4 18 7 13" xfId="12655"/>
    <cellStyle name="20% - Accent4 18 7 13 2" xfId="12656"/>
    <cellStyle name="20% - Accent4 18 7 14" xfId="12657"/>
    <cellStyle name="20% - Accent4 18 7 14 2" xfId="12658"/>
    <cellStyle name="20% - Accent4 18 7 15" xfId="12659"/>
    <cellStyle name="20% - Accent4 18 7 15 2" xfId="12660"/>
    <cellStyle name="20% - Accent4 18 7 16" xfId="12661"/>
    <cellStyle name="20% - Accent4 18 7 16 2" xfId="12662"/>
    <cellStyle name="20% - Accent4 18 7 17" xfId="12663"/>
    <cellStyle name="20% - Accent4 18 7 17 2" xfId="12664"/>
    <cellStyle name="20% - Accent4 18 7 18" xfId="12665"/>
    <cellStyle name="20% - Accent4 18 7 18 2" xfId="12666"/>
    <cellStyle name="20% - Accent4 18 7 19" xfId="12667"/>
    <cellStyle name="20% - Accent4 18 7 2" xfId="12668"/>
    <cellStyle name="20% - Accent4 18 7 2 2" xfId="12669"/>
    <cellStyle name="20% - Accent4 18 7 2 2 2" xfId="12670"/>
    <cellStyle name="20% - Accent4 18 7 2 3" xfId="12671"/>
    <cellStyle name="20% - Accent4 18 7 2 3 2" xfId="12672"/>
    <cellStyle name="20% - Accent4 18 7 2 4" xfId="12673"/>
    <cellStyle name="20% - Accent4 18 7 2 4 2" xfId="12674"/>
    <cellStyle name="20% - Accent4 18 7 2 5" xfId="12675"/>
    <cellStyle name="20% - Accent4 18 7 2 5 2" xfId="12676"/>
    <cellStyle name="20% - Accent4 18 7 2 6" xfId="12677"/>
    <cellStyle name="20% - Accent4 18 7 20" xfId="12678"/>
    <cellStyle name="20% - Accent4 18 7 21" xfId="12679"/>
    <cellStyle name="20% - Accent4 18 7 22" xfId="12680"/>
    <cellStyle name="20% - Accent4 18 7 23" xfId="12681"/>
    <cellStyle name="20% - Accent4 18 7 3" xfId="12682"/>
    <cellStyle name="20% - Accent4 18 7 3 2" xfId="12683"/>
    <cellStyle name="20% - Accent4 18 7 3 2 2" xfId="12684"/>
    <cellStyle name="20% - Accent4 18 7 3 3" xfId="12685"/>
    <cellStyle name="20% - Accent4 18 7 3 3 2" xfId="12686"/>
    <cellStyle name="20% - Accent4 18 7 3 4" xfId="12687"/>
    <cellStyle name="20% - Accent4 18 7 3 4 2" xfId="12688"/>
    <cellStyle name="20% - Accent4 18 7 3 5" xfId="12689"/>
    <cellStyle name="20% - Accent4 18 7 3 5 2" xfId="12690"/>
    <cellStyle name="20% - Accent4 18 7 3 6" xfId="12691"/>
    <cellStyle name="20% - Accent4 18 7 4" xfId="12692"/>
    <cellStyle name="20% - Accent4 18 7 4 2" xfId="12693"/>
    <cellStyle name="20% - Accent4 18 7 4 2 2" xfId="12694"/>
    <cellStyle name="20% - Accent4 18 7 4 3" xfId="12695"/>
    <cellStyle name="20% - Accent4 18 7 4 3 2" xfId="12696"/>
    <cellStyle name="20% - Accent4 18 7 4 4" xfId="12697"/>
    <cellStyle name="20% - Accent4 18 7 4 4 2" xfId="12698"/>
    <cellStyle name="20% - Accent4 18 7 4 5" xfId="12699"/>
    <cellStyle name="20% - Accent4 18 7 4 5 2" xfId="12700"/>
    <cellStyle name="20% - Accent4 18 7 4 6" xfId="12701"/>
    <cellStyle name="20% - Accent4 18 7 5" xfId="12702"/>
    <cellStyle name="20% - Accent4 18 7 5 2" xfId="12703"/>
    <cellStyle name="20% - Accent4 18 7 5 2 2" xfId="12704"/>
    <cellStyle name="20% - Accent4 18 7 5 3" xfId="12705"/>
    <cellStyle name="20% - Accent4 18 7 5 3 2" xfId="12706"/>
    <cellStyle name="20% - Accent4 18 7 5 4" xfId="12707"/>
    <cellStyle name="20% - Accent4 18 7 5 4 2" xfId="12708"/>
    <cellStyle name="20% - Accent4 18 7 5 5" xfId="12709"/>
    <cellStyle name="20% - Accent4 18 7 5 5 2" xfId="12710"/>
    <cellStyle name="20% - Accent4 18 7 5 6" xfId="12711"/>
    <cellStyle name="20% - Accent4 18 7 6" xfId="12712"/>
    <cellStyle name="20% - Accent4 18 7 6 2" xfId="12713"/>
    <cellStyle name="20% - Accent4 18 7 6 2 2" xfId="12714"/>
    <cellStyle name="20% - Accent4 18 7 6 3" xfId="12715"/>
    <cellStyle name="20% - Accent4 18 7 6 3 2" xfId="12716"/>
    <cellStyle name="20% - Accent4 18 7 6 4" xfId="12717"/>
    <cellStyle name="20% - Accent4 18 7 6 4 2" xfId="12718"/>
    <cellStyle name="20% - Accent4 18 7 6 5" xfId="12719"/>
    <cellStyle name="20% - Accent4 18 7 6 5 2" xfId="12720"/>
    <cellStyle name="20% - Accent4 18 7 6 6" xfId="12721"/>
    <cellStyle name="20% - Accent4 18 7 7" xfId="12722"/>
    <cellStyle name="20% - Accent4 18 7 7 2" xfId="12723"/>
    <cellStyle name="20% - Accent4 18 7 7 2 2" xfId="12724"/>
    <cellStyle name="20% - Accent4 18 7 7 3" xfId="12725"/>
    <cellStyle name="20% - Accent4 18 7 7 3 2" xfId="12726"/>
    <cellStyle name="20% - Accent4 18 7 7 4" xfId="12727"/>
    <cellStyle name="20% - Accent4 18 7 7 4 2" xfId="12728"/>
    <cellStyle name="20% - Accent4 18 7 7 5" xfId="12729"/>
    <cellStyle name="20% - Accent4 18 7 7 5 2" xfId="12730"/>
    <cellStyle name="20% - Accent4 18 7 7 6" xfId="12731"/>
    <cellStyle name="20% - Accent4 18 7 8" xfId="12732"/>
    <cellStyle name="20% - Accent4 18 7 8 2" xfId="12733"/>
    <cellStyle name="20% - Accent4 18 7 8 2 2" xfId="12734"/>
    <cellStyle name="20% - Accent4 18 7 8 3" xfId="12735"/>
    <cellStyle name="20% - Accent4 18 7 8 3 2" xfId="12736"/>
    <cellStyle name="20% - Accent4 18 7 8 4" xfId="12737"/>
    <cellStyle name="20% - Accent4 18 7 8 4 2" xfId="12738"/>
    <cellStyle name="20% - Accent4 18 7 8 5" xfId="12739"/>
    <cellStyle name="20% - Accent4 18 7 8 5 2" xfId="12740"/>
    <cellStyle name="20% - Accent4 18 7 8 6" xfId="12741"/>
    <cellStyle name="20% - Accent4 18 7 9" xfId="12742"/>
    <cellStyle name="20% - Accent4 18 7 9 2" xfId="12743"/>
    <cellStyle name="20% - Accent4 18 7 9 2 2" xfId="12744"/>
    <cellStyle name="20% - Accent4 18 7 9 3" xfId="12745"/>
    <cellStyle name="20% - Accent4 18 7 9 3 2" xfId="12746"/>
    <cellStyle name="20% - Accent4 18 7 9 4" xfId="12747"/>
    <cellStyle name="20% - Accent4 18 7 9 4 2" xfId="12748"/>
    <cellStyle name="20% - Accent4 18 7 9 5" xfId="12749"/>
    <cellStyle name="20% - Accent4 18 7 9 5 2" xfId="12750"/>
    <cellStyle name="20% - Accent4 18 7 9 6" xfId="12751"/>
    <cellStyle name="20% - Accent4 18 8" xfId="12752"/>
    <cellStyle name="20% - Accent4 18 8 10" xfId="12753"/>
    <cellStyle name="20% - Accent4 18 8 10 2" xfId="12754"/>
    <cellStyle name="20% - Accent4 18 8 10 2 2" xfId="12755"/>
    <cellStyle name="20% - Accent4 18 8 10 3" xfId="12756"/>
    <cellStyle name="20% - Accent4 18 8 10 3 2" xfId="12757"/>
    <cellStyle name="20% - Accent4 18 8 10 4" xfId="12758"/>
    <cellStyle name="20% - Accent4 18 8 10 4 2" xfId="12759"/>
    <cellStyle name="20% - Accent4 18 8 10 5" xfId="12760"/>
    <cellStyle name="20% - Accent4 18 8 10 5 2" xfId="12761"/>
    <cellStyle name="20% - Accent4 18 8 10 6" xfId="12762"/>
    <cellStyle name="20% - Accent4 18 8 11" xfId="12763"/>
    <cellStyle name="20% - Accent4 18 8 11 2" xfId="12764"/>
    <cellStyle name="20% - Accent4 18 8 11 2 2" xfId="12765"/>
    <cellStyle name="20% - Accent4 18 8 11 3" xfId="12766"/>
    <cellStyle name="20% - Accent4 18 8 11 3 2" xfId="12767"/>
    <cellStyle name="20% - Accent4 18 8 11 4" xfId="12768"/>
    <cellStyle name="20% - Accent4 18 8 11 4 2" xfId="12769"/>
    <cellStyle name="20% - Accent4 18 8 11 5" xfId="12770"/>
    <cellStyle name="20% - Accent4 18 8 11 5 2" xfId="12771"/>
    <cellStyle name="20% - Accent4 18 8 11 6" xfId="12772"/>
    <cellStyle name="20% - Accent4 18 8 12" xfId="12773"/>
    <cellStyle name="20% - Accent4 18 8 12 2" xfId="12774"/>
    <cellStyle name="20% - Accent4 18 8 13" xfId="12775"/>
    <cellStyle name="20% - Accent4 18 8 13 2" xfId="12776"/>
    <cellStyle name="20% - Accent4 18 8 14" xfId="12777"/>
    <cellStyle name="20% - Accent4 18 8 14 2" xfId="12778"/>
    <cellStyle name="20% - Accent4 18 8 15" xfId="12779"/>
    <cellStyle name="20% - Accent4 18 8 15 2" xfId="12780"/>
    <cellStyle name="20% - Accent4 18 8 16" xfId="12781"/>
    <cellStyle name="20% - Accent4 18 8 16 2" xfId="12782"/>
    <cellStyle name="20% - Accent4 18 8 17" xfId="12783"/>
    <cellStyle name="20% - Accent4 18 8 17 2" xfId="12784"/>
    <cellStyle name="20% - Accent4 18 8 18" xfId="12785"/>
    <cellStyle name="20% - Accent4 18 8 18 2" xfId="12786"/>
    <cellStyle name="20% - Accent4 18 8 19" xfId="12787"/>
    <cellStyle name="20% - Accent4 18 8 2" xfId="12788"/>
    <cellStyle name="20% - Accent4 18 8 2 2" xfId="12789"/>
    <cellStyle name="20% - Accent4 18 8 2 2 2" xfId="12790"/>
    <cellStyle name="20% - Accent4 18 8 2 3" xfId="12791"/>
    <cellStyle name="20% - Accent4 18 8 2 3 2" xfId="12792"/>
    <cellStyle name="20% - Accent4 18 8 2 4" xfId="12793"/>
    <cellStyle name="20% - Accent4 18 8 2 4 2" xfId="12794"/>
    <cellStyle name="20% - Accent4 18 8 2 5" xfId="12795"/>
    <cellStyle name="20% - Accent4 18 8 2 5 2" xfId="12796"/>
    <cellStyle name="20% - Accent4 18 8 2 6" xfId="12797"/>
    <cellStyle name="20% - Accent4 18 8 20" xfId="12798"/>
    <cellStyle name="20% - Accent4 18 8 21" xfId="12799"/>
    <cellStyle name="20% - Accent4 18 8 22" xfId="12800"/>
    <cellStyle name="20% - Accent4 18 8 23" xfId="12801"/>
    <cellStyle name="20% - Accent4 18 8 3" xfId="12802"/>
    <cellStyle name="20% - Accent4 18 8 3 2" xfId="12803"/>
    <cellStyle name="20% - Accent4 18 8 3 2 2" xfId="12804"/>
    <cellStyle name="20% - Accent4 18 8 3 3" xfId="12805"/>
    <cellStyle name="20% - Accent4 18 8 3 3 2" xfId="12806"/>
    <cellStyle name="20% - Accent4 18 8 3 4" xfId="12807"/>
    <cellStyle name="20% - Accent4 18 8 3 4 2" xfId="12808"/>
    <cellStyle name="20% - Accent4 18 8 3 5" xfId="12809"/>
    <cellStyle name="20% - Accent4 18 8 3 5 2" xfId="12810"/>
    <cellStyle name="20% - Accent4 18 8 3 6" xfId="12811"/>
    <cellStyle name="20% - Accent4 18 8 4" xfId="12812"/>
    <cellStyle name="20% - Accent4 18 8 4 2" xfId="12813"/>
    <cellStyle name="20% - Accent4 18 8 4 2 2" xfId="12814"/>
    <cellStyle name="20% - Accent4 18 8 4 3" xfId="12815"/>
    <cellStyle name="20% - Accent4 18 8 4 3 2" xfId="12816"/>
    <cellStyle name="20% - Accent4 18 8 4 4" xfId="12817"/>
    <cellStyle name="20% - Accent4 18 8 4 4 2" xfId="12818"/>
    <cellStyle name="20% - Accent4 18 8 4 5" xfId="12819"/>
    <cellStyle name="20% - Accent4 18 8 4 5 2" xfId="12820"/>
    <cellStyle name="20% - Accent4 18 8 4 6" xfId="12821"/>
    <cellStyle name="20% - Accent4 18 8 5" xfId="12822"/>
    <cellStyle name="20% - Accent4 18 8 5 2" xfId="12823"/>
    <cellStyle name="20% - Accent4 18 8 5 2 2" xfId="12824"/>
    <cellStyle name="20% - Accent4 18 8 5 3" xfId="12825"/>
    <cellStyle name="20% - Accent4 18 8 5 3 2" xfId="12826"/>
    <cellStyle name="20% - Accent4 18 8 5 4" xfId="12827"/>
    <cellStyle name="20% - Accent4 18 8 5 4 2" xfId="12828"/>
    <cellStyle name="20% - Accent4 18 8 5 5" xfId="12829"/>
    <cellStyle name="20% - Accent4 18 8 5 5 2" xfId="12830"/>
    <cellStyle name="20% - Accent4 18 8 5 6" xfId="12831"/>
    <cellStyle name="20% - Accent4 18 8 6" xfId="12832"/>
    <cellStyle name="20% - Accent4 18 8 6 2" xfId="12833"/>
    <cellStyle name="20% - Accent4 18 8 6 2 2" xfId="12834"/>
    <cellStyle name="20% - Accent4 18 8 6 3" xfId="12835"/>
    <cellStyle name="20% - Accent4 18 8 6 3 2" xfId="12836"/>
    <cellStyle name="20% - Accent4 18 8 6 4" xfId="12837"/>
    <cellStyle name="20% - Accent4 18 8 6 4 2" xfId="12838"/>
    <cellStyle name="20% - Accent4 18 8 6 5" xfId="12839"/>
    <cellStyle name="20% - Accent4 18 8 6 5 2" xfId="12840"/>
    <cellStyle name="20% - Accent4 18 8 6 6" xfId="12841"/>
    <cellStyle name="20% - Accent4 18 8 7" xfId="12842"/>
    <cellStyle name="20% - Accent4 18 8 7 2" xfId="12843"/>
    <cellStyle name="20% - Accent4 18 8 7 2 2" xfId="12844"/>
    <cellStyle name="20% - Accent4 18 8 7 3" xfId="12845"/>
    <cellStyle name="20% - Accent4 18 8 7 3 2" xfId="12846"/>
    <cellStyle name="20% - Accent4 18 8 7 4" xfId="12847"/>
    <cellStyle name="20% - Accent4 18 8 7 4 2" xfId="12848"/>
    <cellStyle name="20% - Accent4 18 8 7 5" xfId="12849"/>
    <cellStyle name="20% - Accent4 18 8 7 5 2" xfId="12850"/>
    <cellStyle name="20% - Accent4 18 8 7 6" xfId="12851"/>
    <cellStyle name="20% - Accent4 18 8 8" xfId="12852"/>
    <cellStyle name="20% - Accent4 18 8 8 2" xfId="12853"/>
    <cellStyle name="20% - Accent4 18 8 8 2 2" xfId="12854"/>
    <cellStyle name="20% - Accent4 18 8 8 3" xfId="12855"/>
    <cellStyle name="20% - Accent4 18 8 8 3 2" xfId="12856"/>
    <cellStyle name="20% - Accent4 18 8 8 4" xfId="12857"/>
    <cellStyle name="20% - Accent4 18 8 8 4 2" xfId="12858"/>
    <cellStyle name="20% - Accent4 18 8 8 5" xfId="12859"/>
    <cellStyle name="20% - Accent4 18 8 8 5 2" xfId="12860"/>
    <cellStyle name="20% - Accent4 18 8 8 6" xfId="12861"/>
    <cellStyle name="20% - Accent4 18 8 9" xfId="12862"/>
    <cellStyle name="20% - Accent4 18 8 9 2" xfId="12863"/>
    <cellStyle name="20% - Accent4 18 8 9 2 2" xfId="12864"/>
    <cellStyle name="20% - Accent4 18 8 9 3" xfId="12865"/>
    <cellStyle name="20% - Accent4 18 8 9 3 2" xfId="12866"/>
    <cellStyle name="20% - Accent4 18 8 9 4" xfId="12867"/>
    <cellStyle name="20% - Accent4 18 8 9 4 2" xfId="12868"/>
    <cellStyle name="20% - Accent4 18 8 9 5" xfId="12869"/>
    <cellStyle name="20% - Accent4 18 8 9 5 2" xfId="12870"/>
    <cellStyle name="20% - Accent4 18 8 9 6" xfId="12871"/>
    <cellStyle name="20% - Accent4 18 9" xfId="12872"/>
    <cellStyle name="20% - Accent4 18 9 10" xfId="12873"/>
    <cellStyle name="20% - Accent4 18 9 10 2" xfId="12874"/>
    <cellStyle name="20% - Accent4 18 9 10 2 2" xfId="12875"/>
    <cellStyle name="20% - Accent4 18 9 10 3" xfId="12876"/>
    <cellStyle name="20% - Accent4 18 9 10 3 2" xfId="12877"/>
    <cellStyle name="20% - Accent4 18 9 10 4" xfId="12878"/>
    <cellStyle name="20% - Accent4 18 9 10 4 2" xfId="12879"/>
    <cellStyle name="20% - Accent4 18 9 10 5" xfId="12880"/>
    <cellStyle name="20% - Accent4 18 9 10 5 2" xfId="12881"/>
    <cellStyle name="20% - Accent4 18 9 10 6" xfId="12882"/>
    <cellStyle name="20% - Accent4 18 9 11" xfId="12883"/>
    <cellStyle name="20% - Accent4 18 9 11 2" xfId="12884"/>
    <cellStyle name="20% - Accent4 18 9 11 2 2" xfId="12885"/>
    <cellStyle name="20% - Accent4 18 9 11 3" xfId="12886"/>
    <cellStyle name="20% - Accent4 18 9 11 3 2" xfId="12887"/>
    <cellStyle name="20% - Accent4 18 9 11 4" xfId="12888"/>
    <cellStyle name="20% - Accent4 18 9 11 4 2" xfId="12889"/>
    <cellStyle name="20% - Accent4 18 9 11 5" xfId="12890"/>
    <cellStyle name="20% - Accent4 18 9 11 5 2" xfId="12891"/>
    <cellStyle name="20% - Accent4 18 9 11 6" xfId="12892"/>
    <cellStyle name="20% - Accent4 18 9 12" xfId="12893"/>
    <cellStyle name="20% - Accent4 18 9 12 2" xfId="12894"/>
    <cellStyle name="20% - Accent4 18 9 13" xfId="12895"/>
    <cellStyle name="20% - Accent4 18 9 13 2" xfId="12896"/>
    <cellStyle name="20% - Accent4 18 9 14" xfId="12897"/>
    <cellStyle name="20% - Accent4 18 9 14 2" xfId="12898"/>
    <cellStyle name="20% - Accent4 18 9 15" xfId="12899"/>
    <cellStyle name="20% - Accent4 18 9 15 2" xfId="12900"/>
    <cellStyle name="20% - Accent4 18 9 16" xfId="12901"/>
    <cellStyle name="20% - Accent4 18 9 16 2" xfId="12902"/>
    <cellStyle name="20% - Accent4 18 9 17" xfId="12903"/>
    <cellStyle name="20% - Accent4 18 9 17 2" xfId="12904"/>
    <cellStyle name="20% - Accent4 18 9 18" xfId="12905"/>
    <cellStyle name="20% - Accent4 18 9 18 2" xfId="12906"/>
    <cellStyle name="20% - Accent4 18 9 19" xfId="12907"/>
    <cellStyle name="20% - Accent4 18 9 2" xfId="12908"/>
    <cellStyle name="20% - Accent4 18 9 2 2" xfId="12909"/>
    <cellStyle name="20% - Accent4 18 9 2 2 2" xfId="12910"/>
    <cellStyle name="20% - Accent4 18 9 2 3" xfId="12911"/>
    <cellStyle name="20% - Accent4 18 9 2 3 2" xfId="12912"/>
    <cellStyle name="20% - Accent4 18 9 2 4" xfId="12913"/>
    <cellStyle name="20% - Accent4 18 9 2 4 2" xfId="12914"/>
    <cellStyle name="20% - Accent4 18 9 2 5" xfId="12915"/>
    <cellStyle name="20% - Accent4 18 9 2 5 2" xfId="12916"/>
    <cellStyle name="20% - Accent4 18 9 2 6" xfId="12917"/>
    <cellStyle name="20% - Accent4 18 9 20" xfId="12918"/>
    <cellStyle name="20% - Accent4 18 9 21" xfId="12919"/>
    <cellStyle name="20% - Accent4 18 9 22" xfId="12920"/>
    <cellStyle name="20% - Accent4 18 9 23" xfId="12921"/>
    <cellStyle name="20% - Accent4 18 9 3" xfId="12922"/>
    <cellStyle name="20% - Accent4 18 9 3 2" xfId="12923"/>
    <cellStyle name="20% - Accent4 18 9 3 2 2" xfId="12924"/>
    <cellStyle name="20% - Accent4 18 9 3 3" xfId="12925"/>
    <cellStyle name="20% - Accent4 18 9 3 3 2" xfId="12926"/>
    <cellStyle name="20% - Accent4 18 9 3 4" xfId="12927"/>
    <cellStyle name="20% - Accent4 18 9 3 4 2" xfId="12928"/>
    <cellStyle name="20% - Accent4 18 9 3 5" xfId="12929"/>
    <cellStyle name="20% - Accent4 18 9 3 5 2" xfId="12930"/>
    <cellStyle name="20% - Accent4 18 9 3 6" xfId="12931"/>
    <cellStyle name="20% - Accent4 18 9 4" xfId="12932"/>
    <cellStyle name="20% - Accent4 18 9 4 2" xfId="12933"/>
    <cellStyle name="20% - Accent4 18 9 4 2 2" xfId="12934"/>
    <cellStyle name="20% - Accent4 18 9 4 3" xfId="12935"/>
    <cellStyle name="20% - Accent4 18 9 4 3 2" xfId="12936"/>
    <cellStyle name="20% - Accent4 18 9 4 4" xfId="12937"/>
    <cellStyle name="20% - Accent4 18 9 4 4 2" xfId="12938"/>
    <cellStyle name="20% - Accent4 18 9 4 5" xfId="12939"/>
    <cellStyle name="20% - Accent4 18 9 4 5 2" xfId="12940"/>
    <cellStyle name="20% - Accent4 18 9 4 6" xfId="12941"/>
    <cellStyle name="20% - Accent4 18 9 5" xfId="12942"/>
    <cellStyle name="20% - Accent4 18 9 5 2" xfId="12943"/>
    <cellStyle name="20% - Accent4 18 9 5 2 2" xfId="12944"/>
    <cellStyle name="20% - Accent4 18 9 5 3" xfId="12945"/>
    <cellStyle name="20% - Accent4 18 9 5 3 2" xfId="12946"/>
    <cellStyle name="20% - Accent4 18 9 5 4" xfId="12947"/>
    <cellStyle name="20% - Accent4 18 9 5 4 2" xfId="12948"/>
    <cellStyle name="20% - Accent4 18 9 5 5" xfId="12949"/>
    <cellStyle name="20% - Accent4 18 9 5 5 2" xfId="12950"/>
    <cellStyle name="20% - Accent4 18 9 5 6" xfId="12951"/>
    <cellStyle name="20% - Accent4 18 9 6" xfId="12952"/>
    <cellStyle name="20% - Accent4 18 9 6 2" xfId="12953"/>
    <cellStyle name="20% - Accent4 18 9 6 2 2" xfId="12954"/>
    <cellStyle name="20% - Accent4 18 9 6 3" xfId="12955"/>
    <cellStyle name="20% - Accent4 18 9 6 3 2" xfId="12956"/>
    <cellStyle name="20% - Accent4 18 9 6 4" xfId="12957"/>
    <cellStyle name="20% - Accent4 18 9 6 4 2" xfId="12958"/>
    <cellStyle name="20% - Accent4 18 9 6 5" xfId="12959"/>
    <cellStyle name="20% - Accent4 18 9 6 5 2" xfId="12960"/>
    <cellStyle name="20% - Accent4 18 9 6 6" xfId="12961"/>
    <cellStyle name="20% - Accent4 18 9 7" xfId="12962"/>
    <cellStyle name="20% - Accent4 18 9 7 2" xfId="12963"/>
    <cellStyle name="20% - Accent4 18 9 7 2 2" xfId="12964"/>
    <cellStyle name="20% - Accent4 18 9 7 3" xfId="12965"/>
    <cellStyle name="20% - Accent4 18 9 7 3 2" xfId="12966"/>
    <cellStyle name="20% - Accent4 18 9 7 4" xfId="12967"/>
    <cellStyle name="20% - Accent4 18 9 7 4 2" xfId="12968"/>
    <cellStyle name="20% - Accent4 18 9 7 5" xfId="12969"/>
    <cellStyle name="20% - Accent4 18 9 7 5 2" xfId="12970"/>
    <cellStyle name="20% - Accent4 18 9 7 6" xfId="12971"/>
    <cellStyle name="20% - Accent4 18 9 8" xfId="12972"/>
    <cellStyle name="20% - Accent4 18 9 8 2" xfId="12973"/>
    <cellStyle name="20% - Accent4 18 9 8 2 2" xfId="12974"/>
    <cellStyle name="20% - Accent4 18 9 8 3" xfId="12975"/>
    <cellStyle name="20% - Accent4 18 9 8 3 2" xfId="12976"/>
    <cellStyle name="20% - Accent4 18 9 8 4" xfId="12977"/>
    <cellStyle name="20% - Accent4 18 9 8 4 2" xfId="12978"/>
    <cellStyle name="20% - Accent4 18 9 8 5" xfId="12979"/>
    <cellStyle name="20% - Accent4 18 9 8 5 2" xfId="12980"/>
    <cellStyle name="20% - Accent4 18 9 8 6" xfId="12981"/>
    <cellStyle name="20% - Accent4 18 9 9" xfId="12982"/>
    <cellStyle name="20% - Accent4 18 9 9 2" xfId="12983"/>
    <cellStyle name="20% - Accent4 18 9 9 2 2" xfId="12984"/>
    <cellStyle name="20% - Accent4 18 9 9 3" xfId="12985"/>
    <cellStyle name="20% - Accent4 18 9 9 3 2" xfId="12986"/>
    <cellStyle name="20% - Accent4 18 9 9 4" xfId="12987"/>
    <cellStyle name="20% - Accent4 18 9 9 4 2" xfId="12988"/>
    <cellStyle name="20% - Accent4 18 9 9 5" xfId="12989"/>
    <cellStyle name="20% - Accent4 18 9 9 5 2" xfId="12990"/>
    <cellStyle name="20% - Accent4 18 9 9 6" xfId="12991"/>
    <cellStyle name="20% - Accent4 19" xfId="12992"/>
    <cellStyle name="20% - Accent4 19 2" xfId="12993"/>
    <cellStyle name="20% - Accent4 19 2 2" xfId="12994"/>
    <cellStyle name="20% - Accent4 19 3" xfId="12995"/>
    <cellStyle name="20% - Accent4 19 3 2" xfId="12996"/>
    <cellStyle name="20% - Accent4 19 4" xfId="12997"/>
    <cellStyle name="20% - Accent4 19 4 2" xfId="12998"/>
    <cellStyle name="20% - Accent4 19 5" xfId="12999"/>
    <cellStyle name="20% - Accent4 19 5 2" xfId="13000"/>
    <cellStyle name="20% - Accent4 19 6" xfId="13001"/>
    <cellStyle name="20% - Accent4 2" xfId="1553"/>
    <cellStyle name="20% - Accent4 2 10" xfId="13002"/>
    <cellStyle name="20% - Accent4 2 2" xfId="1554"/>
    <cellStyle name="20% - Accent4 2 2 10" xfId="13003"/>
    <cellStyle name="20% - Accent4 2 2 2" xfId="13004"/>
    <cellStyle name="20% - Accent4 2 2 3" xfId="13005"/>
    <cellStyle name="20% - Accent4 2 2 4" xfId="13006"/>
    <cellStyle name="20% - Accent4 2 2 5" xfId="13007"/>
    <cellStyle name="20% - Accent4 2 2 6" xfId="13008"/>
    <cellStyle name="20% - Accent4 2 2 7" xfId="13009"/>
    <cellStyle name="20% - Accent4 2 2 8" xfId="13010"/>
    <cellStyle name="20% - Accent4 2 2 9" xfId="13011"/>
    <cellStyle name="20% - Accent4 2 3" xfId="1555"/>
    <cellStyle name="20% - Accent4 2 3 2" xfId="13012"/>
    <cellStyle name="20% - Accent4 2 4" xfId="13013"/>
    <cellStyle name="20% - Accent4 2 5" xfId="13014"/>
    <cellStyle name="20% - Accent4 2 6" xfId="13015"/>
    <cellStyle name="20% - Accent4 2 7" xfId="13016"/>
    <cellStyle name="20% - Accent4 2 8" xfId="13017"/>
    <cellStyle name="20% - Accent4 2 9" xfId="13018"/>
    <cellStyle name="20% - Accent4 20" xfId="13019"/>
    <cellStyle name="20% - Accent4 20 2" xfId="13020"/>
    <cellStyle name="20% - Accent4 21" xfId="13021"/>
    <cellStyle name="20% - Accent4 21 2" xfId="13022"/>
    <cellStyle name="20% - Accent4 22" xfId="13023"/>
    <cellStyle name="20% - Accent4 22 2" xfId="13024"/>
    <cellStyle name="20% - Accent4 23" xfId="13025"/>
    <cellStyle name="20% - Accent4 23 2" xfId="13026"/>
    <cellStyle name="20% - Accent4 3" xfId="1556"/>
    <cellStyle name="20% - Accent4 3 2" xfId="1557"/>
    <cellStyle name="20% - Accent4 3 3" xfId="1558"/>
    <cellStyle name="20% - Accent4 4" xfId="1559"/>
    <cellStyle name="20% - Accent4 5" xfId="1560"/>
    <cellStyle name="20% - Accent4 6" xfId="13027"/>
    <cellStyle name="20% - Accent4 7" xfId="13028"/>
    <cellStyle name="20% - Accent4 8" xfId="13029"/>
    <cellStyle name="20% - Accent4 9" xfId="13030"/>
    <cellStyle name="20% - Accent5" xfId="128"/>
    <cellStyle name="20% - Accent5 10" xfId="13031"/>
    <cellStyle name="20% - Accent5 11" xfId="13032"/>
    <cellStyle name="20% - Accent5 12" xfId="13033"/>
    <cellStyle name="20% - Accent5 13" xfId="13034"/>
    <cellStyle name="20% - Accent5 14" xfId="13035"/>
    <cellStyle name="20% - Accent5 15" xfId="13036"/>
    <cellStyle name="20% - Accent5 16" xfId="13037"/>
    <cellStyle name="20% - Accent5 17" xfId="13038"/>
    <cellStyle name="20% - Accent5 18" xfId="13039"/>
    <cellStyle name="20% - Accent5 18 10" xfId="13040"/>
    <cellStyle name="20% - Accent5 18 10 10" xfId="13041"/>
    <cellStyle name="20% - Accent5 18 10 10 2" xfId="13042"/>
    <cellStyle name="20% - Accent5 18 10 10 2 2" xfId="13043"/>
    <cellStyle name="20% - Accent5 18 10 10 3" xfId="13044"/>
    <cellStyle name="20% - Accent5 18 10 10 3 2" xfId="13045"/>
    <cellStyle name="20% - Accent5 18 10 10 4" xfId="13046"/>
    <cellStyle name="20% - Accent5 18 10 10 4 2" xfId="13047"/>
    <cellStyle name="20% - Accent5 18 10 10 5" xfId="13048"/>
    <cellStyle name="20% - Accent5 18 10 10 5 2" xfId="13049"/>
    <cellStyle name="20% - Accent5 18 10 10 6" xfId="13050"/>
    <cellStyle name="20% - Accent5 18 10 11" xfId="13051"/>
    <cellStyle name="20% - Accent5 18 10 11 2" xfId="13052"/>
    <cellStyle name="20% - Accent5 18 10 11 2 2" xfId="13053"/>
    <cellStyle name="20% - Accent5 18 10 11 3" xfId="13054"/>
    <cellStyle name="20% - Accent5 18 10 11 3 2" xfId="13055"/>
    <cellStyle name="20% - Accent5 18 10 11 4" xfId="13056"/>
    <cellStyle name="20% - Accent5 18 10 11 4 2" xfId="13057"/>
    <cellStyle name="20% - Accent5 18 10 11 5" xfId="13058"/>
    <cellStyle name="20% - Accent5 18 10 11 5 2" xfId="13059"/>
    <cellStyle name="20% - Accent5 18 10 11 6" xfId="13060"/>
    <cellStyle name="20% - Accent5 18 10 12" xfId="13061"/>
    <cellStyle name="20% - Accent5 18 10 12 2" xfId="13062"/>
    <cellStyle name="20% - Accent5 18 10 13" xfId="13063"/>
    <cellStyle name="20% - Accent5 18 10 13 2" xfId="13064"/>
    <cellStyle name="20% - Accent5 18 10 14" xfId="13065"/>
    <cellStyle name="20% - Accent5 18 10 14 2" xfId="13066"/>
    <cellStyle name="20% - Accent5 18 10 15" xfId="13067"/>
    <cellStyle name="20% - Accent5 18 10 15 2" xfId="13068"/>
    <cellStyle name="20% - Accent5 18 10 16" xfId="13069"/>
    <cellStyle name="20% - Accent5 18 10 16 2" xfId="13070"/>
    <cellStyle name="20% - Accent5 18 10 17" xfId="13071"/>
    <cellStyle name="20% - Accent5 18 10 17 2" xfId="13072"/>
    <cellStyle name="20% - Accent5 18 10 18" xfId="13073"/>
    <cellStyle name="20% - Accent5 18 10 18 2" xfId="13074"/>
    <cellStyle name="20% - Accent5 18 10 19" xfId="13075"/>
    <cellStyle name="20% - Accent5 18 10 2" xfId="13076"/>
    <cellStyle name="20% - Accent5 18 10 2 2" xfId="13077"/>
    <cellStyle name="20% - Accent5 18 10 2 2 2" xfId="13078"/>
    <cellStyle name="20% - Accent5 18 10 2 3" xfId="13079"/>
    <cellStyle name="20% - Accent5 18 10 2 3 2" xfId="13080"/>
    <cellStyle name="20% - Accent5 18 10 2 4" xfId="13081"/>
    <cellStyle name="20% - Accent5 18 10 2 4 2" xfId="13082"/>
    <cellStyle name="20% - Accent5 18 10 2 5" xfId="13083"/>
    <cellStyle name="20% - Accent5 18 10 2 5 2" xfId="13084"/>
    <cellStyle name="20% - Accent5 18 10 2 6" xfId="13085"/>
    <cellStyle name="20% - Accent5 18 10 20" xfId="13086"/>
    <cellStyle name="20% - Accent5 18 10 21" xfId="13087"/>
    <cellStyle name="20% - Accent5 18 10 22" xfId="13088"/>
    <cellStyle name="20% - Accent5 18 10 23" xfId="13089"/>
    <cellStyle name="20% - Accent5 18 10 3" xfId="13090"/>
    <cellStyle name="20% - Accent5 18 10 3 2" xfId="13091"/>
    <cellStyle name="20% - Accent5 18 10 3 2 2" xfId="13092"/>
    <cellStyle name="20% - Accent5 18 10 3 3" xfId="13093"/>
    <cellStyle name="20% - Accent5 18 10 3 3 2" xfId="13094"/>
    <cellStyle name="20% - Accent5 18 10 3 4" xfId="13095"/>
    <cellStyle name="20% - Accent5 18 10 3 4 2" xfId="13096"/>
    <cellStyle name="20% - Accent5 18 10 3 5" xfId="13097"/>
    <cellStyle name="20% - Accent5 18 10 3 5 2" xfId="13098"/>
    <cellStyle name="20% - Accent5 18 10 3 6" xfId="13099"/>
    <cellStyle name="20% - Accent5 18 10 4" xfId="13100"/>
    <cellStyle name="20% - Accent5 18 10 4 2" xfId="13101"/>
    <cellStyle name="20% - Accent5 18 10 4 2 2" xfId="13102"/>
    <cellStyle name="20% - Accent5 18 10 4 3" xfId="13103"/>
    <cellStyle name="20% - Accent5 18 10 4 3 2" xfId="13104"/>
    <cellStyle name="20% - Accent5 18 10 4 4" xfId="13105"/>
    <cellStyle name="20% - Accent5 18 10 4 4 2" xfId="13106"/>
    <cellStyle name="20% - Accent5 18 10 4 5" xfId="13107"/>
    <cellStyle name="20% - Accent5 18 10 4 5 2" xfId="13108"/>
    <cellStyle name="20% - Accent5 18 10 4 6" xfId="13109"/>
    <cellStyle name="20% - Accent5 18 10 5" xfId="13110"/>
    <cellStyle name="20% - Accent5 18 10 5 2" xfId="13111"/>
    <cellStyle name="20% - Accent5 18 10 5 2 2" xfId="13112"/>
    <cellStyle name="20% - Accent5 18 10 5 3" xfId="13113"/>
    <cellStyle name="20% - Accent5 18 10 5 3 2" xfId="13114"/>
    <cellStyle name="20% - Accent5 18 10 5 4" xfId="13115"/>
    <cellStyle name="20% - Accent5 18 10 5 4 2" xfId="13116"/>
    <cellStyle name="20% - Accent5 18 10 5 5" xfId="13117"/>
    <cellStyle name="20% - Accent5 18 10 5 5 2" xfId="13118"/>
    <cellStyle name="20% - Accent5 18 10 5 6" xfId="13119"/>
    <cellStyle name="20% - Accent5 18 10 6" xfId="13120"/>
    <cellStyle name="20% - Accent5 18 10 6 2" xfId="13121"/>
    <cellStyle name="20% - Accent5 18 10 6 2 2" xfId="13122"/>
    <cellStyle name="20% - Accent5 18 10 6 3" xfId="13123"/>
    <cellStyle name="20% - Accent5 18 10 6 3 2" xfId="13124"/>
    <cellStyle name="20% - Accent5 18 10 6 4" xfId="13125"/>
    <cellStyle name="20% - Accent5 18 10 6 4 2" xfId="13126"/>
    <cellStyle name="20% - Accent5 18 10 6 5" xfId="13127"/>
    <cellStyle name="20% - Accent5 18 10 6 5 2" xfId="13128"/>
    <cellStyle name="20% - Accent5 18 10 6 6" xfId="13129"/>
    <cellStyle name="20% - Accent5 18 10 7" xfId="13130"/>
    <cellStyle name="20% - Accent5 18 10 7 2" xfId="13131"/>
    <cellStyle name="20% - Accent5 18 10 7 2 2" xfId="13132"/>
    <cellStyle name="20% - Accent5 18 10 7 3" xfId="13133"/>
    <cellStyle name="20% - Accent5 18 10 7 3 2" xfId="13134"/>
    <cellStyle name="20% - Accent5 18 10 7 4" xfId="13135"/>
    <cellStyle name="20% - Accent5 18 10 7 4 2" xfId="13136"/>
    <cellStyle name="20% - Accent5 18 10 7 5" xfId="13137"/>
    <cellStyle name="20% - Accent5 18 10 7 5 2" xfId="13138"/>
    <cellStyle name="20% - Accent5 18 10 7 6" xfId="13139"/>
    <cellStyle name="20% - Accent5 18 10 8" xfId="13140"/>
    <cellStyle name="20% - Accent5 18 10 8 2" xfId="13141"/>
    <cellStyle name="20% - Accent5 18 10 8 2 2" xfId="13142"/>
    <cellStyle name="20% - Accent5 18 10 8 3" xfId="13143"/>
    <cellStyle name="20% - Accent5 18 10 8 3 2" xfId="13144"/>
    <cellStyle name="20% - Accent5 18 10 8 4" xfId="13145"/>
    <cellStyle name="20% - Accent5 18 10 8 4 2" xfId="13146"/>
    <cellStyle name="20% - Accent5 18 10 8 5" xfId="13147"/>
    <cellStyle name="20% - Accent5 18 10 8 5 2" xfId="13148"/>
    <cellStyle name="20% - Accent5 18 10 8 6" xfId="13149"/>
    <cellStyle name="20% - Accent5 18 10 9" xfId="13150"/>
    <cellStyle name="20% - Accent5 18 10 9 2" xfId="13151"/>
    <cellStyle name="20% - Accent5 18 10 9 2 2" xfId="13152"/>
    <cellStyle name="20% - Accent5 18 10 9 3" xfId="13153"/>
    <cellStyle name="20% - Accent5 18 10 9 3 2" xfId="13154"/>
    <cellStyle name="20% - Accent5 18 10 9 4" xfId="13155"/>
    <cellStyle name="20% - Accent5 18 10 9 4 2" xfId="13156"/>
    <cellStyle name="20% - Accent5 18 10 9 5" xfId="13157"/>
    <cellStyle name="20% - Accent5 18 10 9 5 2" xfId="13158"/>
    <cellStyle name="20% - Accent5 18 10 9 6" xfId="13159"/>
    <cellStyle name="20% - Accent5 18 11" xfId="13160"/>
    <cellStyle name="20% - Accent5 18 11 10" xfId="13161"/>
    <cellStyle name="20% - Accent5 18 11 10 2" xfId="13162"/>
    <cellStyle name="20% - Accent5 18 11 10 2 2" xfId="13163"/>
    <cellStyle name="20% - Accent5 18 11 10 3" xfId="13164"/>
    <cellStyle name="20% - Accent5 18 11 10 3 2" xfId="13165"/>
    <cellStyle name="20% - Accent5 18 11 10 4" xfId="13166"/>
    <cellStyle name="20% - Accent5 18 11 10 4 2" xfId="13167"/>
    <cellStyle name="20% - Accent5 18 11 10 5" xfId="13168"/>
    <cellStyle name="20% - Accent5 18 11 10 5 2" xfId="13169"/>
    <cellStyle name="20% - Accent5 18 11 10 6" xfId="13170"/>
    <cellStyle name="20% - Accent5 18 11 11" xfId="13171"/>
    <cellStyle name="20% - Accent5 18 11 11 2" xfId="13172"/>
    <cellStyle name="20% - Accent5 18 11 11 2 2" xfId="13173"/>
    <cellStyle name="20% - Accent5 18 11 11 3" xfId="13174"/>
    <cellStyle name="20% - Accent5 18 11 11 3 2" xfId="13175"/>
    <cellStyle name="20% - Accent5 18 11 11 4" xfId="13176"/>
    <cellStyle name="20% - Accent5 18 11 11 4 2" xfId="13177"/>
    <cellStyle name="20% - Accent5 18 11 11 5" xfId="13178"/>
    <cellStyle name="20% - Accent5 18 11 11 5 2" xfId="13179"/>
    <cellStyle name="20% - Accent5 18 11 11 6" xfId="13180"/>
    <cellStyle name="20% - Accent5 18 11 12" xfId="13181"/>
    <cellStyle name="20% - Accent5 18 11 12 2" xfId="13182"/>
    <cellStyle name="20% - Accent5 18 11 13" xfId="13183"/>
    <cellStyle name="20% - Accent5 18 11 13 2" xfId="13184"/>
    <cellStyle name="20% - Accent5 18 11 14" xfId="13185"/>
    <cellStyle name="20% - Accent5 18 11 14 2" xfId="13186"/>
    <cellStyle name="20% - Accent5 18 11 15" xfId="13187"/>
    <cellStyle name="20% - Accent5 18 11 15 2" xfId="13188"/>
    <cellStyle name="20% - Accent5 18 11 16" xfId="13189"/>
    <cellStyle name="20% - Accent5 18 11 16 2" xfId="13190"/>
    <cellStyle name="20% - Accent5 18 11 17" xfId="13191"/>
    <cellStyle name="20% - Accent5 18 11 17 2" xfId="13192"/>
    <cellStyle name="20% - Accent5 18 11 18" xfId="13193"/>
    <cellStyle name="20% - Accent5 18 11 18 2" xfId="13194"/>
    <cellStyle name="20% - Accent5 18 11 19" xfId="13195"/>
    <cellStyle name="20% - Accent5 18 11 2" xfId="13196"/>
    <cellStyle name="20% - Accent5 18 11 2 2" xfId="13197"/>
    <cellStyle name="20% - Accent5 18 11 2 2 2" xfId="13198"/>
    <cellStyle name="20% - Accent5 18 11 2 3" xfId="13199"/>
    <cellStyle name="20% - Accent5 18 11 2 3 2" xfId="13200"/>
    <cellStyle name="20% - Accent5 18 11 2 4" xfId="13201"/>
    <cellStyle name="20% - Accent5 18 11 2 4 2" xfId="13202"/>
    <cellStyle name="20% - Accent5 18 11 2 5" xfId="13203"/>
    <cellStyle name="20% - Accent5 18 11 2 5 2" xfId="13204"/>
    <cellStyle name="20% - Accent5 18 11 2 6" xfId="13205"/>
    <cellStyle name="20% - Accent5 18 11 20" xfId="13206"/>
    <cellStyle name="20% - Accent5 18 11 21" xfId="13207"/>
    <cellStyle name="20% - Accent5 18 11 22" xfId="13208"/>
    <cellStyle name="20% - Accent5 18 11 23" xfId="13209"/>
    <cellStyle name="20% - Accent5 18 11 3" xfId="13210"/>
    <cellStyle name="20% - Accent5 18 11 3 2" xfId="13211"/>
    <cellStyle name="20% - Accent5 18 11 3 2 2" xfId="13212"/>
    <cellStyle name="20% - Accent5 18 11 3 3" xfId="13213"/>
    <cellStyle name="20% - Accent5 18 11 3 3 2" xfId="13214"/>
    <cellStyle name="20% - Accent5 18 11 3 4" xfId="13215"/>
    <cellStyle name="20% - Accent5 18 11 3 4 2" xfId="13216"/>
    <cellStyle name="20% - Accent5 18 11 3 5" xfId="13217"/>
    <cellStyle name="20% - Accent5 18 11 3 5 2" xfId="13218"/>
    <cellStyle name="20% - Accent5 18 11 3 6" xfId="13219"/>
    <cellStyle name="20% - Accent5 18 11 4" xfId="13220"/>
    <cellStyle name="20% - Accent5 18 11 4 2" xfId="13221"/>
    <cellStyle name="20% - Accent5 18 11 4 2 2" xfId="13222"/>
    <cellStyle name="20% - Accent5 18 11 4 3" xfId="13223"/>
    <cellStyle name="20% - Accent5 18 11 4 3 2" xfId="13224"/>
    <cellStyle name="20% - Accent5 18 11 4 4" xfId="13225"/>
    <cellStyle name="20% - Accent5 18 11 4 4 2" xfId="13226"/>
    <cellStyle name="20% - Accent5 18 11 4 5" xfId="13227"/>
    <cellStyle name="20% - Accent5 18 11 4 5 2" xfId="13228"/>
    <cellStyle name="20% - Accent5 18 11 4 6" xfId="13229"/>
    <cellStyle name="20% - Accent5 18 11 5" xfId="13230"/>
    <cellStyle name="20% - Accent5 18 11 5 2" xfId="13231"/>
    <cellStyle name="20% - Accent5 18 11 5 2 2" xfId="13232"/>
    <cellStyle name="20% - Accent5 18 11 5 3" xfId="13233"/>
    <cellStyle name="20% - Accent5 18 11 5 3 2" xfId="13234"/>
    <cellStyle name="20% - Accent5 18 11 5 4" xfId="13235"/>
    <cellStyle name="20% - Accent5 18 11 5 4 2" xfId="13236"/>
    <cellStyle name="20% - Accent5 18 11 5 5" xfId="13237"/>
    <cellStyle name="20% - Accent5 18 11 5 5 2" xfId="13238"/>
    <cellStyle name="20% - Accent5 18 11 5 6" xfId="13239"/>
    <cellStyle name="20% - Accent5 18 11 6" xfId="13240"/>
    <cellStyle name="20% - Accent5 18 11 6 2" xfId="13241"/>
    <cellStyle name="20% - Accent5 18 11 6 2 2" xfId="13242"/>
    <cellStyle name="20% - Accent5 18 11 6 3" xfId="13243"/>
    <cellStyle name="20% - Accent5 18 11 6 3 2" xfId="13244"/>
    <cellStyle name="20% - Accent5 18 11 6 4" xfId="13245"/>
    <cellStyle name="20% - Accent5 18 11 6 4 2" xfId="13246"/>
    <cellStyle name="20% - Accent5 18 11 6 5" xfId="13247"/>
    <cellStyle name="20% - Accent5 18 11 6 5 2" xfId="13248"/>
    <cellStyle name="20% - Accent5 18 11 6 6" xfId="13249"/>
    <cellStyle name="20% - Accent5 18 11 7" xfId="13250"/>
    <cellStyle name="20% - Accent5 18 11 7 2" xfId="13251"/>
    <cellStyle name="20% - Accent5 18 11 7 2 2" xfId="13252"/>
    <cellStyle name="20% - Accent5 18 11 7 3" xfId="13253"/>
    <cellStyle name="20% - Accent5 18 11 7 3 2" xfId="13254"/>
    <cellStyle name="20% - Accent5 18 11 7 4" xfId="13255"/>
    <cellStyle name="20% - Accent5 18 11 7 4 2" xfId="13256"/>
    <cellStyle name="20% - Accent5 18 11 7 5" xfId="13257"/>
    <cellStyle name="20% - Accent5 18 11 7 5 2" xfId="13258"/>
    <cellStyle name="20% - Accent5 18 11 7 6" xfId="13259"/>
    <cellStyle name="20% - Accent5 18 11 8" xfId="13260"/>
    <cellStyle name="20% - Accent5 18 11 8 2" xfId="13261"/>
    <cellStyle name="20% - Accent5 18 11 8 2 2" xfId="13262"/>
    <cellStyle name="20% - Accent5 18 11 8 3" xfId="13263"/>
    <cellStyle name="20% - Accent5 18 11 8 3 2" xfId="13264"/>
    <cellStyle name="20% - Accent5 18 11 8 4" xfId="13265"/>
    <cellStyle name="20% - Accent5 18 11 8 4 2" xfId="13266"/>
    <cellStyle name="20% - Accent5 18 11 8 5" xfId="13267"/>
    <cellStyle name="20% - Accent5 18 11 8 5 2" xfId="13268"/>
    <cellStyle name="20% - Accent5 18 11 8 6" xfId="13269"/>
    <cellStyle name="20% - Accent5 18 11 9" xfId="13270"/>
    <cellStyle name="20% - Accent5 18 11 9 2" xfId="13271"/>
    <cellStyle name="20% - Accent5 18 11 9 2 2" xfId="13272"/>
    <cellStyle name="20% - Accent5 18 11 9 3" xfId="13273"/>
    <cellStyle name="20% - Accent5 18 11 9 3 2" xfId="13274"/>
    <cellStyle name="20% - Accent5 18 11 9 4" xfId="13275"/>
    <cellStyle name="20% - Accent5 18 11 9 4 2" xfId="13276"/>
    <cellStyle name="20% - Accent5 18 11 9 5" xfId="13277"/>
    <cellStyle name="20% - Accent5 18 11 9 5 2" xfId="13278"/>
    <cellStyle name="20% - Accent5 18 11 9 6" xfId="13279"/>
    <cellStyle name="20% - Accent5 18 12" xfId="13280"/>
    <cellStyle name="20% - Accent5 18 12 10" xfId="13281"/>
    <cellStyle name="20% - Accent5 18 12 10 2" xfId="13282"/>
    <cellStyle name="20% - Accent5 18 12 10 2 2" xfId="13283"/>
    <cellStyle name="20% - Accent5 18 12 10 3" xfId="13284"/>
    <cellStyle name="20% - Accent5 18 12 10 3 2" xfId="13285"/>
    <cellStyle name="20% - Accent5 18 12 10 4" xfId="13286"/>
    <cellStyle name="20% - Accent5 18 12 10 4 2" xfId="13287"/>
    <cellStyle name="20% - Accent5 18 12 10 5" xfId="13288"/>
    <cellStyle name="20% - Accent5 18 12 10 5 2" xfId="13289"/>
    <cellStyle name="20% - Accent5 18 12 10 6" xfId="13290"/>
    <cellStyle name="20% - Accent5 18 12 11" xfId="13291"/>
    <cellStyle name="20% - Accent5 18 12 11 2" xfId="13292"/>
    <cellStyle name="20% - Accent5 18 12 11 2 2" xfId="13293"/>
    <cellStyle name="20% - Accent5 18 12 11 3" xfId="13294"/>
    <cellStyle name="20% - Accent5 18 12 11 3 2" xfId="13295"/>
    <cellStyle name="20% - Accent5 18 12 11 4" xfId="13296"/>
    <cellStyle name="20% - Accent5 18 12 11 4 2" xfId="13297"/>
    <cellStyle name="20% - Accent5 18 12 11 5" xfId="13298"/>
    <cellStyle name="20% - Accent5 18 12 11 5 2" xfId="13299"/>
    <cellStyle name="20% - Accent5 18 12 11 6" xfId="13300"/>
    <cellStyle name="20% - Accent5 18 12 12" xfId="13301"/>
    <cellStyle name="20% - Accent5 18 12 12 2" xfId="13302"/>
    <cellStyle name="20% - Accent5 18 12 13" xfId="13303"/>
    <cellStyle name="20% - Accent5 18 12 13 2" xfId="13304"/>
    <cellStyle name="20% - Accent5 18 12 14" xfId="13305"/>
    <cellStyle name="20% - Accent5 18 12 14 2" xfId="13306"/>
    <cellStyle name="20% - Accent5 18 12 15" xfId="13307"/>
    <cellStyle name="20% - Accent5 18 12 15 2" xfId="13308"/>
    <cellStyle name="20% - Accent5 18 12 16" xfId="13309"/>
    <cellStyle name="20% - Accent5 18 12 16 2" xfId="13310"/>
    <cellStyle name="20% - Accent5 18 12 17" xfId="13311"/>
    <cellStyle name="20% - Accent5 18 12 17 2" xfId="13312"/>
    <cellStyle name="20% - Accent5 18 12 18" xfId="13313"/>
    <cellStyle name="20% - Accent5 18 12 18 2" xfId="13314"/>
    <cellStyle name="20% - Accent5 18 12 19" xfId="13315"/>
    <cellStyle name="20% - Accent5 18 12 2" xfId="13316"/>
    <cellStyle name="20% - Accent5 18 12 2 2" xfId="13317"/>
    <cellStyle name="20% - Accent5 18 12 2 2 2" xfId="13318"/>
    <cellStyle name="20% - Accent5 18 12 2 3" xfId="13319"/>
    <cellStyle name="20% - Accent5 18 12 2 3 2" xfId="13320"/>
    <cellStyle name="20% - Accent5 18 12 2 4" xfId="13321"/>
    <cellStyle name="20% - Accent5 18 12 2 4 2" xfId="13322"/>
    <cellStyle name="20% - Accent5 18 12 2 5" xfId="13323"/>
    <cellStyle name="20% - Accent5 18 12 2 5 2" xfId="13324"/>
    <cellStyle name="20% - Accent5 18 12 2 6" xfId="13325"/>
    <cellStyle name="20% - Accent5 18 12 20" xfId="13326"/>
    <cellStyle name="20% - Accent5 18 12 21" xfId="13327"/>
    <cellStyle name="20% - Accent5 18 12 22" xfId="13328"/>
    <cellStyle name="20% - Accent5 18 12 23" xfId="13329"/>
    <cellStyle name="20% - Accent5 18 12 3" xfId="13330"/>
    <cellStyle name="20% - Accent5 18 12 3 2" xfId="13331"/>
    <cellStyle name="20% - Accent5 18 12 3 2 2" xfId="13332"/>
    <cellStyle name="20% - Accent5 18 12 3 3" xfId="13333"/>
    <cellStyle name="20% - Accent5 18 12 3 3 2" xfId="13334"/>
    <cellStyle name="20% - Accent5 18 12 3 4" xfId="13335"/>
    <cellStyle name="20% - Accent5 18 12 3 4 2" xfId="13336"/>
    <cellStyle name="20% - Accent5 18 12 3 5" xfId="13337"/>
    <cellStyle name="20% - Accent5 18 12 3 5 2" xfId="13338"/>
    <cellStyle name="20% - Accent5 18 12 3 6" xfId="13339"/>
    <cellStyle name="20% - Accent5 18 12 4" xfId="13340"/>
    <cellStyle name="20% - Accent5 18 12 4 2" xfId="13341"/>
    <cellStyle name="20% - Accent5 18 12 4 2 2" xfId="13342"/>
    <cellStyle name="20% - Accent5 18 12 4 3" xfId="13343"/>
    <cellStyle name="20% - Accent5 18 12 4 3 2" xfId="13344"/>
    <cellStyle name="20% - Accent5 18 12 4 4" xfId="13345"/>
    <cellStyle name="20% - Accent5 18 12 4 4 2" xfId="13346"/>
    <cellStyle name="20% - Accent5 18 12 4 5" xfId="13347"/>
    <cellStyle name="20% - Accent5 18 12 4 5 2" xfId="13348"/>
    <cellStyle name="20% - Accent5 18 12 4 6" xfId="13349"/>
    <cellStyle name="20% - Accent5 18 12 5" xfId="13350"/>
    <cellStyle name="20% - Accent5 18 12 5 2" xfId="13351"/>
    <cellStyle name="20% - Accent5 18 12 5 2 2" xfId="13352"/>
    <cellStyle name="20% - Accent5 18 12 5 3" xfId="13353"/>
    <cellStyle name="20% - Accent5 18 12 5 3 2" xfId="13354"/>
    <cellStyle name="20% - Accent5 18 12 5 4" xfId="13355"/>
    <cellStyle name="20% - Accent5 18 12 5 4 2" xfId="13356"/>
    <cellStyle name="20% - Accent5 18 12 5 5" xfId="13357"/>
    <cellStyle name="20% - Accent5 18 12 5 5 2" xfId="13358"/>
    <cellStyle name="20% - Accent5 18 12 5 6" xfId="13359"/>
    <cellStyle name="20% - Accent5 18 12 6" xfId="13360"/>
    <cellStyle name="20% - Accent5 18 12 6 2" xfId="13361"/>
    <cellStyle name="20% - Accent5 18 12 6 2 2" xfId="13362"/>
    <cellStyle name="20% - Accent5 18 12 6 3" xfId="13363"/>
    <cellStyle name="20% - Accent5 18 12 6 3 2" xfId="13364"/>
    <cellStyle name="20% - Accent5 18 12 6 4" xfId="13365"/>
    <cellStyle name="20% - Accent5 18 12 6 4 2" xfId="13366"/>
    <cellStyle name="20% - Accent5 18 12 6 5" xfId="13367"/>
    <cellStyle name="20% - Accent5 18 12 6 5 2" xfId="13368"/>
    <cellStyle name="20% - Accent5 18 12 6 6" xfId="13369"/>
    <cellStyle name="20% - Accent5 18 12 7" xfId="13370"/>
    <cellStyle name="20% - Accent5 18 12 7 2" xfId="13371"/>
    <cellStyle name="20% - Accent5 18 12 7 2 2" xfId="13372"/>
    <cellStyle name="20% - Accent5 18 12 7 3" xfId="13373"/>
    <cellStyle name="20% - Accent5 18 12 7 3 2" xfId="13374"/>
    <cellStyle name="20% - Accent5 18 12 7 4" xfId="13375"/>
    <cellStyle name="20% - Accent5 18 12 7 4 2" xfId="13376"/>
    <cellStyle name="20% - Accent5 18 12 7 5" xfId="13377"/>
    <cellStyle name="20% - Accent5 18 12 7 5 2" xfId="13378"/>
    <cellStyle name="20% - Accent5 18 12 7 6" xfId="13379"/>
    <cellStyle name="20% - Accent5 18 12 8" xfId="13380"/>
    <cellStyle name="20% - Accent5 18 12 8 2" xfId="13381"/>
    <cellStyle name="20% - Accent5 18 12 8 2 2" xfId="13382"/>
    <cellStyle name="20% - Accent5 18 12 8 3" xfId="13383"/>
    <cellStyle name="20% - Accent5 18 12 8 3 2" xfId="13384"/>
    <cellStyle name="20% - Accent5 18 12 8 4" xfId="13385"/>
    <cellStyle name="20% - Accent5 18 12 8 4 2" xfId="13386"/>
    <cellStyle name="20% - Accent5 18 12 8 5" xfId="13387"/>
    <cellStyle name="20% - Accent5 18 12 8 5 2" xfId="13388"/>
    <cellStyle name="20% - Accent5 18 12 8 6" xfId="13389"/>
    <cellStyle name="20% - Accent5 18 12 9" xfId="13390"/>
    <cellStyle name="20% - Accent5 18 12 9 2" xfId="13391"/>
    <cellStyle name="20% - Accent5 18 12 9 2 2" xfId="13392"/>
    <cellStyle name="20% - Accent5 18 12 9 3" xfId="13393"/>
    <cellStyle name="20% - Accent5 18 12 9 3 2" xfId="13394"/>
    <cellStyle name="20% - Accent5 18 12 9 4" xfId="13395"/>
    <cellStyle name="20% - Accent5 18 12 9 4 2" xfId="13396"/>
    <cellStyle name="20% - Accent5 18 12 9 5" xfId="13397"/>
    <cellStyle name="20% - Accent5 18 12 9 5 2" xfId="13398"/>
    <cellStyle name="20% - Accent5 18 12 9 6" xfId="13399"/>
    <cellStyle name="20% - Accent5 18 13" xfId="13400"/>
    <cellStyle name="20% - Accent5 18 13 10" xfId="13401"/>
    <cellStyle name="20% - Accent5 18 13 10 2" xfId="13402"/>
    <cellStyle name="20% - Accent5 18 13 10 2 2" xfId="13403"/>
    <cellStyle name="20% - Accent5 18 13 10 3" xfId="13404"/>
    <cellStyle name="20% - Accent5 18 13 10 3 2" xfId="13405"/>
    <cellStyle name="20% - Accent5 18 13 10 4" xfId="13406"/>
    <cellStyle name="20% - Accent5 18 13 10 4 2" xfId="13407"/>
    <cellStyle name="20% - Accent5 18 13 10 5" xfId="13408"/>
    <cellStyle name="20% - Accent5 18 13 10 5 2" xfId="13409"/>
    <cellStyle name="20% - Accent5 18 13 10 6" xfId="13410"/>
    <cellStyle name="20% - Accent5 18 13 11" xfId="13411"/>
    <cellStyle name="20% - Accent5 18 13 11 2" xfId="13412"/>
    <cellStyle name="20% - Accent5 18 13 11 2 2" xfId="13413"/>
    <cellStyle name="20% - Accent5 18 13 11 3" xfId="13414"/>
    <cellStyle name="20% - Accent5 18 13 11 3 2" xfId="13415"/>
    <cellStyle name="20% - Accent5 18 13 11 4" xfId="13416"/>
    <cellStyle name="20% - Accent5 18 13 11 4 2" xfId="13417"/>
    <cellStyle name="20% - Accent5 18 13 11 5" xfId="13418"/>
    <cellStyle name="20% - Accent5 18 13 11 5 2" xfId="13419"/>
    <cellStyle name="20% - Accent5 18 13 11 6" xfId="13420"/>
    <cellStyle name="20% - Accent5 18 13 12" xfId="13421"/>
    <cellStyle name="20% - Accent5 18 13 12 2" xfId="13422"/>
    <cellStyle name="20% - Accent5 18 13 13" xfId="13423"/>
    <cellStyle name="20% - Accent5 18 13 13 2" xfId="13424"/>
    <cellStyle name="20% - Accent5 18 13 14" xfId="13425"/>
    <cellStyle name="20% - Accent5 18 13 14 2" xfId="13426"/>
    <cellStyle name="20% - Accent5 18 13 15" xfId="13427"/>
    <cellStyle name="20% - Accent5 18 13 15 2" xfId="13428"/>
    <cellStyle name="20% - Accent5 18 13 16" xfId="13429"/>
    <cellStyle name="20% - Accent5 18 13 16 2" xfId="13430"/>
    <cellStyle name="20% - Accent5 18 13 17" xfId="13431"/>
    <cellStyle name="20% - Accent5 18 13 17 2" xfId="13432"/>
    <cellStyle name="20% - Accent5 18 13 18" xfId="13433"/>
    <cellStyle name="20% - Accent5 18 13 18 2" xfId="13434"/>
    <cellStyle name="20% - Accent5 18 13 19" xfId="13435"/>
    <cellStyle name="20% - Accent5 18 13 2" xfId="13436"/>
    <cellStyle name="20% - Accent5 18 13 2 2" xfId="13437"/>
    <cellStyle name="20% - Accent5 18 13 2 2 2" xfId="13438"/>
    <cellStyle name="20% - Accent5 18 13 2 3" xfId="13439"/>
    <cellStyle name="20% - Accent5 18 13 2 3 2" xfId="13440"/>
    <cellStyle name="20% - Accent5 18 13 2 4" xfId="13441"/>
    <cellStyle name="20% - Accent5 18 13 2 4 2" xfId="13442"/>
    <cellStyle name="20% - Accent5 18 13 2 5" xfId="13443"/>
    <cellStyle name="20% - Accent5 18 13 2 5 2" xfId="13444"/>
    <cellStyle name="20% - Accent5 18 13 2 6" xfId="13445"/>
    <cellStyle name="20% - Accent5 18 13 20" xfId="13446"/>
    <cellStyle name="20% - Accent5 18 13 21" xfId="13447"/>
    <cellStyle name="20% - Accent5 18 13 22" xfId="13448"/>
    <cellStyle name="20% - Accent5 18 13 23" xfId="13449"/>
    <cellStyle name="20% - Accent5 18 13 3" xfId="13450"/>
    <cellStyle name="20% - Accent5 18 13 3 2" xfId="13451"/>
    <cellStyle name="20% - Accent5 18 13 3 2 2" xfId="13452"/>
    <cellStyle name="20% - Accent5 18 13 3 3" xfId="13453"/>
    <cellStyle name="20% - Accent5 18 13 3 3 2" xfId="13454"/>
    <cellStyle name="20% - Accent5 18 13 3 4" xfId="13455"/>
    <cellStyle name="20% - Accent5 18 13 3 4 2" xfId="13456"/>
    <cellStyle name="20% - Accent5 18 13 3 5" xfId="13457"/>
    <cellStyle name="20% - Accent5 18 13 3 5 2" xfId="13458"/>
    <cellStyle name="20% - Accent5 18 13 3 6" xfId="13459"/>
    <cellStyle name="20% - Accent5 18 13 4" xfId="13460"/>
    <cellStyle name="20% - Accent5 18 13 4 2" xfId="13461"/>
    <cellStyle name="20% - Accent5 18 13 4 2 2" xfId="13462"/>
    <cellStyle name="20% - Accent5 18 13 4 3" xfId="13463"/>
    <cellStyle name="20% - Accent5 18 13 4 3 2" xfId="13464"/>
    <cellStyle name="20% - Accent5 18 13 4 4" xfId="13465"/>
    <cellStyle name="20% - Accent5 18 13 4 4 2" xfId="13466"/>
    <cellStyle name="20% - Accent5 18 13 4 5" xfId="13467"/>
    <cellStyle name="20% - Accent5 18 13 4 5 2" xfId="13468"/>
    <cellStyle name="20% - Accent5 18 13 4 6" xfId="13469"/>
    <cellStyle name="20% - Accent5 18 13 5" xfId="13470"/>
    <cellStyle name="20% - Accent5 18 13 5 2" xfId="13471"/>
    <cellStyle name="20% - Accent5 18 13 5 2 2" xfId="13472"/>
    <cellStyle name="20% - Accent5 18 13 5 3" xfId="13473"/>
    <cellStyle name="20% - Accent5 18 13 5 3 2" xfId="13474"/>
    <cellStyle name="20% - Accent5 18 13 5 4" xfId="13475"/>
    <cellStyle name="20% - Accent5 18 13 5 4 2" xfId="13476"/>
    <cellStyle name="20% - Accent5 18 13 5 5" xfId="13477"/>
    <cellStyle name="20% - Accent5 18 13 5 5 2" xfId="13478"/>
    <cellStyle name="20% - Accent5 18 13 5 6" xfId="13479"/>
    <cellStyle name="20% - Accent5 18 13 6" xfId="13480"/>
    <cellStyle name="20% - Accent5 18 13 6 2" xfId="13481"/>
    <cellStyle name="20% - Accent5 18 13 6 2 2" xfId="13482"/>
    <cellStyle name="20% - Accent5 18 13 6 3" xfId="13483"/>
    <cellStyle name="20% - Accent5 18 13 6 3 2" xfId="13484"/>
    <cellStyle name="20% - Accent5 18 13 6 4" xfId="13485"/>
    <cellStyle name="20% - Accent5 18 13 6 4 2" xfId="13486"/>
    <cellStyle name="20% - Accent5 18 13 6 5" xfId="13487"/>
    <cellStyle name="20% - Accent5 18 13 6 5 2" xfId="13488"/>
    <cellStyle name="20% - Accent5 18 13 6 6" xfId="13489"/>
    <cellStyle name="20% - Accent5 18 13 7" xfId="13490"/>
    <cellStyle name="20% - Accent5 18 13 7 2" xfId="13491"/>
    <cellStyle name="20% - Accent5 18 13 7 2 2" xfId="13492"/>
    <cellStyle name="20% - Accent5 18 13 7 3" xfId="13493"/>
    <cellStyle name="20% - Accent5 18 13 7 3 2" xfId="13494"/>
    <cellStyle name="20% - Accent5 18 13 7 4" xfId="13495"/>
    <cellStyle name="20% - Accent5 18 13 7 4 2" xfId="13496"/>
    <cellStyle name="20% - Accent5 18 13 7 5" xfId="13497"/>
    <cellStyle name="20% - Accent5 18 13 7 5 2" xfId="13498"/>
    <cellStyle name="20% - Accent5 18 13 7 6" xfId="13499"/>
    <cellStyle name="20% - Accent5 18 13 8" xfId="13500"/>
    <cellStyle name="20% - Accent5 18 13 8 2" xfId="13501"/>
    <cellStyle name="20% - Accent5 18 13 8 2 2" xfId="13502"/>
    <cellStyle name="20% - Accent5 18 13 8 3" xfId="13503"/>
    <cellStyle name="20% - Accent5 18 13 8 3 2" xfId="13504"/>
    <cellStyle name="20% - Accent5 18 13 8 4" xfId="13505"/>
    <cellStyle name="20% - Accent5 18 13 8 4 2" xfId="13506"/>
    <cellStyle name="20% - Accent5 18 13 8 5" xfId="13507"/>
    <cellStyle name="20% - Accent5 18 13 8 5 2" xfId="13508"/>
    <cellStyle name="20% - Accent5 18 13 8 6" xfId="13509"/>
    <cellStyle name="20% - Accent5 18 13 9" xfId="13510"/>
    <cellStyle name="20% - Accent5 18 13 9 2" xfId="13511"/>
    <cellStyle name="20% - Accent5 18 13 9 2 2" xfId="13512"/>
    <cellStyle name="20% - Accent5 18 13 9 3" xfId="13513"/>
    <cellStyle name="20% - Accent5 18 13 9 3 2" xfId="13514"/>
    <cellStyle name="20% - Accent5 18 13 9 4" xfId="13515"/>
    <cellStyle name="20% - Accent5 18 13 9 4 2" xfId="13516"/>
    <cellStyle name="20% - Accent5 18 13 9 5" xfId="13517"/>
    <cellStyle name="20% - Accent5 18 13 9 5 2" xfId="13518"/>
    <cellStyle name="20% - Accent5 18 13 9 6" xfId="13519"/>
    <cellStyle name="20% - Accent5 18 14" xfId="13520"/>
    <cellStyle name="20% - Accent5 18 14 10" xfId="13521"/>
    <cellStyle name="20% - Accent5 18 14 10 2" xfId="13522"/>
    <cellStyle name="20% - Accent5 18 14 10 2 2" xfId="13523"/>
    <cellStyle name="20% - Accent5 18 14 10 3" xfId="13524"/>
    <cellStyle name="20% - Accent5 18 14 10 3 2" xfId="13525"/>
    <cellStyle name="20% - Accent5 18 14 10 4" xfId="13526"/>
    <cellStyle name="20% - Accent5 18 14 10 4 2" xfId="13527"/>
    <cellStyle name="20% - Accent5 18 14 10 5" xfId="13528"/>
    <cellStyle name="20% - Accent5 18 14 10 5 2" xfId="13529"/>
    <cellStyle name="20% - Accent5 18 14 10 6" xfId="13530"/>
    <cellStyle name="20% - Accent5 18 14 11" xfId="13531"/>
    <cellStyle name="20% - Accent5 18 14 11 2" xfId="13532"/>
    <cellStyle name="20% - Accent5 18 14 11 2 2" xfId="13533"/>
    <cellStyle name="20% - Accent5 18 14 11 3" xfId="13534"/>
    <cellStyle name="20% - Accent5 18 14 11 3 2" xfId="13535"/>
    <cellStyle name="20% - Accent5 18 14 11 4" xfId="13536"/>
    <cellStyle name="20% - Accent5 18 14 11 4 2" xfId="13537"/>
    <cellStyle name="20% - Accent5 18 14 11 5" xfId="13538"/>
    <cellStyle name="20% - Accent5 18 14 11 5 2" xfId="13539"/>
    <cellStyle name="20% - Accent5 18 14 11 6" xfId="13540"/>
    <cellStyle name="20% - Accent5 18 14 12" xfId="13541"/>
    <cellStyle name="20% - Accent5 18 14 12 2" xfId="13542"/>
    <cellStyle name="20% - Accent5 18 14 13" xfId="13543"/>
    <cellStyle name="20% - Accent5 18 14 13 2" xfId="13544"/>
    <cellStyle name="20% - Accent5 18 14 14" xfId="13545"/>
    <cellStyle name="20% - Accent5 18 14 14 2" xfId="13546"/>
    <cellStyle name="20% - Accent5 18 14 15" xfId="13547"/>
    <cellStyle name="20% - Accent5 18 14 15 2" xfId="13548"/>
    <cellStyle name="20% - Accent5 18 14 16" xfId="13549"/>
    <cellStyle name="20% - Accent5 18 14 16 2" xfId="13550"/>
    <cellStyle name="20% - Accent5 18 14 17" xfId="13551"/>
    <cellStyle name="20% - Accent5 18 14 17 2" xfId="13552"/>
    <cellStyle name="20% - Accent5 18 14 18" xfId="13553"/>
    <cellStyle name="20% - Accent5 18 14 18 2" xfId="13554"/>
    <cellStyle name="20% - Accent5 18 14 19" xfId="13555"/>
    <cellStyle name="20% - Accent5 18 14 2" xfId="13556"/>
    <cellStyle name="20% - Accent5 18 14 2 2" xfId="13557"/>
    <cellStyle name="20% - Accent5 18 14 2 2 2" xfId="13558"/>
    <cellStyle name="20% - Accent5 18 14 2 3" xfId="13559"/>
    <cellStyle name="20% - Accent5 18 14 2 3 2" xfId="13560"/>
    <cellStyle name="20% - Accent5 18 14 2 4" xfId="13561"/>
    <cellStyle name="20% - Accent5 18 14 2 4 2" xfId="13562"/>
    <cellStyle name="20% - Accent5 18 14 2 5" xfId="13563"/>
    <cellStyle name="20% - Accent5 18 14 2 5 2" xfId="13564"/>
    <cellStyle name="20% - Accent5 18 14 2 6" xfId="13565"/>
    <cellStyle name="20% - Accent5 18 14 20" xfId="13566"/>
    <cellStyle name="20% - Accent5 18 14 21" xfId="13567"/>
    <cellStyle name="20% - Accent5 18 14 22" xfId="13568"/>
    <cellStyle name="20% - Accent5 18 14 23" xfId="13569"/>
    <cellStyle name="20% - Accent5 18 14 3" xfId="13570"/>
    <cellStyle name="20% - Accent5 18 14 3 2" xfId="13571"/>
    <cellStyle name="20% - Accent5 18 14 3 2 2" xfId="13572"/>
    <cellStyle name="20% - Accent5 18 14 3 3" xfId="13573"/>
    <cellStyle name="20% - Accent5 18 14 3 3 2" xfId="13574"/>
    <cellStyle name="20% - Accent5 18 14 3 4" xfId="13575"/>
    <cellStyle name="20% - Accent5 18 14 3 4 2" xfId="13576"/>
    <cellStyle name="20% - Accent5 18 14 3 5" xfId="13577"/>
    <cellStyle name="20% - Accent5 18 14 3 5 2" xfId="13578"/>
    <cellStyle name="20% - Accent5 18 14 3 6" xfId="13579"/>
    <cellStyle name="20% - Accent5 18 14 4" xfId="13580"/>
    <cellStyle name="20% - Accent5 18 14 4 2" xfId="13581"/>
    <cellStyle name="20% - Accent5 18 14 4 2 2" xfId="13582"/>
    <cellStyle name="20% - Accent5 18 14 4 3" xfId="13583"/>
    <cellStyle name="20% - Accent5 18 14 4 3 2" xfId="13584"/>
    <cellStyle name="20% - Accent5 18 14 4 4" xfId="13585"/>
    <cellStyle name="20% - Accent5 18 14 4 4 2" xfId="13586"/>
    <cellStyle name="20% - Accent5 18 14 4 5" xfId="13587"/>
    <cellStyle name="20% - Accent5 18 14 4 5 2" xfId="13588"/>
    <cellStyle name="20% - Accent5 18 14 4 6" xfId="13589"/>
    <cellStyle name="20% - Accent5 18 14 5" xfId="13590"/>
    <cellStyle name="20% - Accent5 18 14 5 2" xfId="13591"/>
    <cellStyle name="20% - Accent5 18 14 5 2 2" xfId="13592"/>
    <cellStyle name="20% - Accent5 18 14 5 3" xfId="13593"/>
    <cellStyle name="20% - Accent5 18 14 5 3 2" xfId="13594"/>
    <cellStyle name="20% - Accent5 18 14 5 4" xfId="13595"/>
    <cellStyle name="20% - Accent5 18 14 5 4 2" xfId="13596"/>
    <cellStyle name="20% - Accent5 18 14 5 5" xfId="13597"/>
    <cellStyle name="20% - Accent5 18 14 5 5 2" xfId="13598"/>
    <cellStyle name="20% - Accent5 18 14 5 6" xfId="13599"/>
    <cellStyle name="20% - Accent5 18 14 6" xfId="13600"/>
    <cellStyle name="20% - Accent5 18 14 6 2" xfId="13601"/>
    <cellStyle name="20% - Accent5 18 14 6 2 2" xfId="13602"/>
    <cellStyle name="20% - Accent5 18 14 6 3" xfId="13603"/>
    <cellStyle name="20% - Accent5 18 14 6 3 2" xfId="13604"/>
    <cellStyle name="20% - Accent5 18 14 6 4" xfId="13605"/>
    <cellStyle name="20% - Accent5 18 14 6 4 2" xfId="13606"/>
    <cellStyle name="20% - Accent5 18 14 6 5" xfId="13607"/>
    <cellStyle name="20% - Accent5 18 14 6 5 2" xfId="13608"/>
    <cellStyle name="20% - Accent5 18 14 6 6" xfId="13609"/>
    <cellStyle name="20% - Accent5 18 14 7" xfId="13610"/>
    <cellStyle name="20% - Accent5 18 14 7 2" xfId="13611"/>
    <cellStyle name="20% - Accent5 18 14 7 2 2" xfId="13612"/>
    <cellStyle name="20% - Accent5 18 14 7 3" xfId="13613"/>
    <cellStyle name="20% - Accent5 18 14 7 3 2" xfId="13614"/>
    <cellStyle name="20% - Accent5 18 14 7 4" xfId="13615"/>
    <cellStyle name="20% - Accent5 18 14 7 4 2" xfId="13616"/>
    <cellStyle name="20% - Accent5 18 14 7 5" xfId="13617"/>
    <cellStyle name="20% - Accent5 18 14 7 5 2" xfId="13618"/>
    <cellStyle name="20% - Accent5 18 14 7 6" xfId="13619"/>
    <cellStyle name="20% - Accent5 18 14 8" xfId="13620"/>
    <cellStyle name="20% - Accent5 18 14 8 2" xfId="13621"/>
    <cellStyle name="20% - Accent5 18 14 8 2 2" xfId="13622"/>
    <cellStyle name="20% - Accent5 18 14 8 3" xfId="13623"/>
    <cellStyle name="20% - Accent5 18 14 8 3 2" xfId="13624"/>
    <cellStyle name="20% - Accent5 18 14 8 4" xfId="13625"/>
    <cellStyle name="20% - Accent5 18 14 8 4 2" xfId="13626"/>
    <cellStyle name="20% - Accent5 18 14 8 5" xfId="13627"/>
    <cellStyle name="20% - Accent5 18 14 8 5 2" xfId="13628"/>
    <cellStyle name="20% - Accent5 18 14 8 6" xfId="13629"/>
    <cellStyle name="20% - Accent5 18 14 9" xfId="13630"/>
    <cellStyle name="20% - Accent5 18 14 9 2" xfId="13631"/>
    <cellStyle name="20% - Accent5 18 14 9 2 2" xfId="13632"/>
    <cellStyle name="20% - Accent5 18 14 9 3" xfId="13633"/>
    <cellStyle name="20% - Accent5 18 14 9 3 2" xfId="13634"/>
    <cellStyle name="20% - Accent5 18 14 9 4" xfId="13635"/>
    <cellStyle name="20% - Accent5 18 14 9 4 2" xfId="13636"/>
    <cellStyle name="20% - Accent5 18 14 9 5" xfId="13637"/>
    <cellStyle name="20% - Accent5 18 14 9 5 2" xfId="13638"/>
    <cellStyle name="20% - Accent5 18 14 9 6" xfId="13639"/>
    <cellStyle name="20% - Accent5 18 15" xfId="13640"/>
    <cellStyle name="20% - Accent5 18 15 10" xfId="13641"/>
    <cellStyle name="20% - Accent5 18 15 10 2" xfId="13642"/>
    <cellStyle name="20% - Accent5 18 15 10 2 2" xfId="13643"/>
    <cellStyle name="20% - Accent5 18 15 10 3" xfId="13644"/>
    <cellStyle name="20% - Accent5 18 15 10 3 2" xfId="13645"/>
    <cellStyle name="20% - Accent5 18 15 10 4" xfId="13646"/>
    <cellStyle name="20% - Accent5 18 15 10 4 2" xfId="13647"/>
    <cellStyle name="20% - Accent5 18 15 10 5" xfId="13648"/>
    <cellStyle name="20% - Accent5 18 15 10 5 2" xfId="13649"/>
    <cellStyle name="20% - Accent5 18 15 10 6" xfId="13650"/>
    <cellStyle name="20% - Accent5 18 15 11" xfId="13651"/>
    <cellStyle name="20% - Accent5 18 15 11 2" xfId="13652"/>
    <cellStyle name="20% - Accent5 18 15 11 2 2" xfId="13653"/>
    <cellStyle name="20% - Accent5 18 15 11 3" xfId="13654"/>
    <cellStyle name="20% - Accent5 18 15 11 3 2" xfId="13655"/>
    <cellStyle name="20% - Accent5 18 15 11 4" xfId="13656"/>
    <cellStyle name="20% - Accent5 18 15 11 4 2" xfId="13657"/>
    <cellStyle name="20% - Accent5 18 15 11 5" xfId="13658"/>
    <cellStyle name="20% - Accent5 18 15 11 5 2" xfId="13659"/>
    <cellStyle name="20% - Accent5 18 15 11 6" xfId="13660"/>
    <cellStyle name="20% - Accent5 18 15 12" xfId="13661"/>
    <cellStyle name="20% - Accent5 18 15 12 2" xfId="13662"/>
    <cellStyle name="20% - Accent5 18 15 13" xfId="13663"/>
    <cellStyle name="20% - Accent5 18 15 13 2" xfId="13664"/>
    <cellStyle name="20% - Accent5 18 15 14" xfId="13665"/>
    <cellStyle name="20% - Accent5 18 15 14 2" xfId="13666"/>
    <cellStyle name="20% - Accent5 18 15 15" xfId="13667"/>
    <cellStyle name="20% - Accent5 18 15 15 2" xfId="13668"/>
    <cellStyle name="20% - Accent5 18 15 16" xfId="13669"/>
    <cellStyle name="20% - Accent5 18 15 16 2" xfId="13670"/>
    <cellStyle name="20% - Accent5 18 15 17" xfId="13671"/>
    <cellStyle name="20% - Accent5 18 15 17 2" xfId="13672"/>
    <cellStyle name="20% - Accent5 18 15 18" xfId="13673"/>
    <cellStyle name="20% - Accent5 18 15 18 2" xfId="13674"/>
    <cellStyle name="20% - Accent5 18 15 19" xfId="13675"/>
    <cellStyle name="20% - Accent5 18 15 2" xfId="13676"/>
    <cellStyle name="20% - Accent5 18 15 2 2" xfId="13677"/>
    <cellStyle name="20% - Accent5 18 15 2 2 2" xfId="13678"/>
    <cellStyle name="20% - Accent5 18 15 2 3" xfId="13679"/>
    <cellStyle name="20% - Accent5 18 15 2 3 2" xfId="13680"/>
    <cellStyle name="20% - Accent5 18 15 2 4" xfId="13681"/>
    <cellStyle name="20% - Accent5 18 15 2 4 2" xfId="13682"/>
    <cellStyle name="20% - Accent5 18 15 2 5" xfId="13683"/>
    <cellStyle name="20% - Accent5 18 15 2 5 2" xfId="13684"/>
    <cellStyle name="20% - Accent5 18 15 2 6" xfId="13685"/>
    <cellStyle name="20% - Accent5 18 15 20" xfId="13686"/>
    <cellStyle name="20% - Accent5 18 15 21" xfId="13687"/>
    <cellStyle name="20% - Accent5 18 15 22" xfId="13688"/>
    <cellStyle name="20% - Accent5 18 15 23" xfId="13689"/>
    <cellStyle name="20% - Accent5 18 15 3" xfId="13690"/>
    <cellStyle name="20% - Accent5 18 15 3 2" xfId="13691"/>
    <cellStyle name="20% - Accent5 18 15 3 2 2" xfId="13692"/>
    <cellStyle name="20% - Accent5 18 15 3 3" xfId="13693"/>
    <cellStyle name="20% - Accent5 18 15 3 3 2" xfId="13694"/>
    <cellStyle name="20% - Accent5 18 15 3 4" xfId="13695"/>
    <cellStyle name="20% - Accent5 18 15 3 4 2" xfId="13696"/>
    <cellStyle name="20% - Accent5 18 15 3 5" xfId="13697"/>
    <cellStyle name="20% - Accent5 18 15 3 5 2" xfId="13698"/>
    <cellStyle name="20% - Accent5 18 15 3 6" xfId="13699"/>
    <cellStyle name="20% - Accent5 18 15 4" xfId="13700"/>
    <cellStyle name="20% - Accent5 18 15 4 2" xfId="13701"/>
    <cellStyle name="20% - Accent5 18 15 4 2 2" xfId="13702"/>
    <cellStyle name="20% - Accent5 18 15 4 3" xfId="13703"/>
    <cellStyle name="20% - Accent5 18 15 4 3 2" xfId="13704"/>
    <cellStyle name="20% - Accent5 18 15 4 4" xfId="13705"/>
    <cellStyle name="20% - Accent5 18 15 4 4 2" xfId="13706"/>
    <cellStyle name="20% - Accent5 18 15 4 5" xfId="13707"/>
    <cellStyle name="20% - Accent5 18 15 4 5 2" xfId="13708"/>
    <cellStyle name="20% - Accent5 18 15 4 6" xfId="13709"/>
    <cellStyle name="20% - Accent5 18 15 5" xfId="13710"/>
    <cellStyle name="20% - Accent5 18 15 5 2" xfId="13711"/>
    <cellStyle name="20% - Accent5 18 15 5 2 2" xfId="13712"/>
    <cellStyle name="20% - Accent5 18 15 5 3" xfId="13713"/>
    <cellStyle name="20% - Accent5 18 15 5 3 2" xfId="13714"/>
    <cellStyle name="20% - Accent5 18 15 5 4" xfId="13715"/>
    <cellStyle name="20% - Accent5 18 15 5 4 2" xfId="13716"/>
    <cellStyle name="20% - Accent5 18 15 5 5" xfId="13717"/>
    <cellStyle name="20% - Accent5 18 15 5 5 2" xfId="13718"/>
    <cellStyle name="20% - Accent5 18 15 5 6" xfId="13719"/>
    <cellStyle name="20% - Accent5 18 15 6" xfId="13720"/>
    <cellStyle name="20% - Accent5 18 15 6 2" xfId="13721"/>
    <cellStyle name="20% - Accent5 18 15 6 2 2" xfId="13722"/>
    <cellStyle name="20% - Accent5 18 15 6 3" xfId="13723"/>
    <cellStyle name="20% - Accent5 18 15 6 3 2" xfId="13724"/>
    <cellStyle name="20% - Accent5 18 15 6 4" xfId="13725"/>
    <cellStyle name="20% - Accent5 18 15 6 4 2" xfId="13726"/>
    <cellStyle name="20% - Accent5 18 15 6 5" xfId="13727"/>
    <cellStyle name="20% - Accent5 18 15 6 5 2" xfId="13728"/>
    <cellStyle name="20% - Accent5 18 15 6 6" xfId="13729"/>
    <cellStyle name="20% - Accent5 18 15 7" xfId="13730"/>
    <cellStyle name="20% - Accent5 18 15 7 2" xfId="13731"/>
    <cellStyle name="20% - Accent5 18 15 7 2 2" xfId="13732"/>
    <cellStyle name="20% - Accent5 18 15 7 3" xfId="13733"/>
    <cellStyle name="20% - Accent5 18 15 7 3 2" xfId="13734"/>
    <cellStyle name="20% - Accent5 18 15 7 4" xfId="13735"/>
    <cellStyle name="20% - Accent5 18 15 7 4 2" xfId="13736"/>
    <cellStyle name="20% - Accent5 18 15 7 5" xfId="13737"/>
    <cellStyle name="20% - Accent5 18 15 7 5 2" xfId="13738"/>
    <cellStyle name="20% - Accent5 18 15 7 6" xfId="13739"/>
    <cellStyle name="20% - Accent5 18 15 8" xfId="13740"/>
    <cellStyle name="20% - Accent5 18 15 8 2" xfId="13741"/>
    <cellStyle name="20% - Accent5 18 15 8 2 2" xfId="13742"/>
    <cellStyle name="20% - Accent5 18 15 8 3" xfId="13743"/>
    <cellStyle name="20% - Accent5 18 15 8 3 2" xfId="13744"/>
    <cellStyle name="20% - Accent5 18 15 8 4" xfId="13745"/>
    <cellStyle name="20% - Accent5 18 15 8 4 2" xfId="13746"/>
    <cellStyle name="20% - Accent5 18 15 8 5" xfId="13747"/>
    <cellStyle name="20% - Accent5 18 15 8 5 2" xfId="13748"/>
    <cellStyle name="20% - Accent5 18 15 8 6" xfId="13749"/>
    <cellStyle name="20% - Accent5 18 15 9" xfId="13750"/>
    <cellStyle name="20% - Accent5 18 15 9 2" xfId="13751"/>
    <cellStyle name="20% - Accent5 18 15 9 2 2" xfId="13752"/>
    <cellStyle name="20% - Accent5 18 15 9 3" xfId="13753"/>
    <cellStyle name="20% - Accent5 18 15 9 3 2" xfId="13754"/>
    <cellStyle name="20% - Accent5 18 15 9 4" xfId="13755"/>
    <cellStyle name="20% - Accent5 18 15 9 4 2" xfId="13756"/>
    <cellStyle name="20% - Accent5 18 15 9 5" xfId="13757"/>
    <cellStyle name="20% - Accent5 18 15 9 5 2" xfId="13758"/>
    <cellStyle name="20% - Accent5 18 15 9 6" xfId="13759"/>
    <cellStyle name="20% - Accent5 18 16" xfId="13760"/>
    <cellStyle name="20% - Accent5 18 16 10" xfId="13761"/>
    <cellStyle name="20% - Accent5 18 16 10 2" xfId="13762"/>
    <cellStyle name="20% - Accent5 18 16 10 2 2" xfId="13763"/>
    <cellStyle name="20% - Accent5 18 16 10 3" xfId="13764"/>
    <cellStyle name="20% - Accent5 18 16 10 3 2" xfId="13765"/>
    <cellStyle name="20% - Accent5 18 16 10 4" xfId="13766"/>
    <cellStyle name="20% - Accent5 18 16 10 4 2" xfId="13767"/>
    <cellStyle name="20% - Accent5 18 16 10 5" xfId="13768"/>
    <cellStyle name="20% - Accent5 18 16 10 5 2" xfId="13769"/>
    <cellStyle name="20% - Accent5 18 16 10 6" xfId="13770"/>
    <cellStyle name="20% - Accent5 18 16 11" xfId="13771"/>
    <cellStyle name="20% - Accent5 18 16 11 2" xfId="13772"/>
    <cellStyle name="20% - Accent5 18 16 11 2 2" xfId="13773"/>
    <cellStyle name="20% - Accent5 18 16 11 3" xfId="13774"/>
    <cellStyle name="20% - Accent5 18 16 11 3 2" xfId="13775"/>
    <cellStyle name="20% - Accent5 18 16 11 4" xfId="13776"/>
    <cellStyle name="20% - Accent5 18 16 11 4 2" xfId="13777"/>
    <cellStyle name="20% - Accent5 18 16 11 5" xfId="13778"/>
    <cellStyle name="20% - Accent5 18 16 11 5 2" xfId="13779"/>
    <cellStyle name="20% - Accent5 18 16 11 6" xfId="13780"/>
    <cellStyle name="20% - Accent5 18 16 12" xfId="13781"/>
    <cellStyle name="20% - Accent5 18 16 12 2" xfId="13782"/>
    <cellStyle name="20% - Accent5 18 16 13" xfId="13783"/>
    <cellStyle name="20% - Accent5 18 16 13 2" xfId="13784"/>
    <cellStyle name="20% - Accent5 18 16 14" xfId="13785"/>
    <cellStyle name="20% - Accent5 18 16 14 2" xfId="13786"/>
    <cellStyle name="20% - Accent5 18 16 15" xfId="13787"/>
    <cellStyle name="20% - Accent5 18 16 15 2" xfId="13788"/>
    <cellStyle name="20% - Accent5 18 16 16" xfId="13789"/>
    <cellStyle name="20% - Accent5 18 16 16 2" xfId="13790"/>
    <cellStyle name="20% - Accent5 18 16 17" xfId="13791"/>
    <cellStyle name="20% - Accent5 18 16 17 2" xfId="13792"/>
    <cellStyle name="20% - Accent5 18 16 18" xfId="13793"/>
    <cellStyle name="20% - Accent5 18 16 18 2" xfId="13794"/>
    <cellStyle name="20% - Accent5 18 16 19" xfId="13795"/>
    <cellStyle name="20% - Accent5 18 16 2" xfId="13796"/>
    <cellStyle name="20% - Accent5 18 16 2 2" xfId="13797"/>
    <cellStyle name="20% - Accent5 18 16 2 2 2" xfId="13798"/>
    <cellStyle name="20% - Accent5 18 16 2 3" xfId="13799"/>
    <cellStyle name="20% - Accent5 18 16 2 3 2" xfId="13800"/>
    <cellStyle name="20% - Accent5 18 16 2 4" xfId="13801"/>
    <cellStyle name="20% - Accent5 18 16 2 4 2" xfId="13802"/>
    <cellStyle name="20% - Accent5 18 16 2 5" xfId="13803"/>
    <cellStyle name="20% - Accent5 18 16 2 5 2" xfId="13804"/>
    <cellStyle name="20% - Accent5 18 16 2 6" xfId="13805"/>
    <cellStyle name="20% - Accent5 18 16 20" xfId="13806"/>
    <cellStyle name="20% - Accent5 18 16 21" xfId="13807"/>
    <cellStyle name="20% - Accent5 18 16 22" xfId="13808"/>
    <cellStyle name="20% - Accent5 18 16 23" xfId="13809"/>
    <cellStyle name="20% - Accent5 18 16 3" xfId="13810"/>
    <cellStyle name="20% - Accent5 18 16 3 2" xfId="13811"/>
    <cellStyle name="20% - Accent5 18 16 3 2 2" xfId="13812"/>
    <cellStyle name="20% - Accent5 18 16 3 3" xfId="13813"/>
    <cellStyle name="20% - Accent5 18 16 3 3 2" xfId="13814"/>
    <cellStyle name="20% - Accent5 18 16 3 4" xfId="13815"/>
    <cellStyle name="20% - Accent5 18 16 3 4 2" xfId="13816"/>
    <cellStyle name="20% - Accent5 18 16 3 5" xfId="13817"/>
    <cellStyle name="20% - Accent5 18 16 3 5 2" xfId="13818"/>
    <cellStyle name="20% - Accent5 18 16 3 6" xfId="13819"/>
    <cellStyle name="20% - Accent5 18 16 4" xfId="13820"/>
    <cellStyle name="20% - Accent5 18 16 4 2" xfId="13821"/>
    <cellStyle name="20% - Accent5 18 16 4 2 2" xfId="13822"/>
    <cellStyle name="20% - Accent5 18 16 4 3" xfId="13823"/>
    <cellStyle name="20% - Accent5 18 16 4 3 2" xfId="13824"/>
    <cellStyle name="20% - Accent5 18 16 4 4" xfId="13825"/>
    <cellStyle name="20% - Accent5 18 16 4 4 2" xfId="13826"/>
    <cellStyle name="20% - Accent5 18 16 4 5" xfId="13827"/>
    <cellStyle name="20% - Accent5 18 16 4 5 2" xfId="13828"/>
    <cellStyle name="20% - Accent5 18 16 4 6" xfId="13829"/>
    <cellStyle name="20% - Accent5 18 16 5" xfId="13830"/>
    <cellStyle name="20% - Accent5 18 16 5 2" xfId="13831"/>
    <cellStyle name="20% - Accent5 18 16 5 2 2" xfId="13832"/>
    <cellStyle name="20% - Accent5 18 16 5 3" xfId="13833"/>
    <cellStyle name="20% - Accent5 18 16 5 3 2" xfId="13834"/>
    <cellStyle name="20% - Accent5 18 16 5 4" xfId="13835"/>
    <cellStyle name="20% - Accent5 18 16 5 4 2" xfId="13836"/>
    <cellStyle name="20% - Accent5 18 16 5 5" xfId="13837"/>
    <cellStyle name="20% - Accent5 18 16 5 5 2" xfId="13838"/>
    <cellStyle name="20% - Accent5 18 16 5 6" xfId="13839"/>
    <cellStyle name="20% - Accent5 18 16 6" xfId="13840"/>
    <cellStyle name="20% - Accent5 18 16 6 2" xfId="13841"/>
    <cellStyle name="20% - Accent5 18 16 6 2 2" xfId="13842"/>
    <cellStyle name="20% - Accent5 18 16 6 3" xfId="13843"/>
    <cellStyle name="20% - Accent5 18 16 6 3 2" xfId="13844"/>
    <cellStyle name="20% - Accent5 18 16 6 4" xfId="13845"/>
    <cellStyle name="20% - Accent5 18 16 6 4 2" xfId="13846"/>
    <cellStyle name="20% - Accent5 18 16 6 5" xfId="13847"/>
    <cellStyle name="20% - Accent5 18 16 6 5 2" xfId="13848"/>
    <cellStyle name="20% - Accent5 18 16 6 6" xfId="13849"/>
    <cellStyle name="20% - Accent5 18 16 7" xfId="13850"/>
    <cellStyle name="20% - Accent5 18 16 7 2" xfId="13851"/>
    <cellStyle name="20% - Accent5 18 16 7 2 2" xfId="13852"/>
    <cellStyle name="20% - Accent5 18 16 7 3" xfId="13853"/>
    <cellStyle name="20% - Accent5 18 16 7 3 2" xfId="13854"/>
    <cellStyle name="20% - Accent5 18 16 7 4" xfId="13855"/>
    <cellStyle name="20% - Accent5 18 16 7 4 2" xfId="13856"/>
    <cellStyle name="20% - Accent5 18 16 7 5" xfId="13857"/>
    <cellStyle name="20% - Accent5 18 16 7 5 2" xfId="13858"/>
    <cellStyle name="20% - Accent5 18 16 7 6" xfId="13859"/>
    <cellStyle name="20% - Accent5 18 16 8" xfId="13860"/>
    <cellStyle name="20% - Accent5 18 16 8 2" xfId="13861"/>
    <cellStyle name="20% - Accent5 18 16 8 2 2" xfId="13862"/>
    <cellStyle name="20% - Accent5 18 16 8 3" xfId="13863"/>
    <cellStyle name="20% - Accent5 18 16 8 3 2" xfId="13864"/>
    <cellStyle name="20% - Accent5 18 16 8 4" xfId="13865"/>
    <cellStyle name="20% - Accent5 18 16 8 4 2" xfId="13866"/>
    <cellStyle name="20% - Accent5 18 16 8 5" xfId="13867"/>
    <cellStyle name="20% - Accent5 18 16 8 5 2" xfId="13868"/>
    <cellStyle name="20% - Accent5 18 16 8 6" xfId="13869"/>
    <cellStyle name="20% - Accent5 18 16 9" xfId="13870"/>
    <cellStyle name="20% - Accent5 18 16 9 2" xfId="13871"/>
    <cellStyle name="20% - Accent5 18 16 9 2 2" xfId="13872"/>
    <cellStyle name="20% - Accent5 18 16 9 3" xfId="13873"/>
    <cellStyle name="20% - Accent5 18 16 9 3 2" xfId="13874"/>
    <cellStyle name="20% - Accent5 18 16 9 4" xfId="13875"/>
    <cellStyle name="20% - Accent5 18 16 9 4 2" xfId="13876"/>
    <cellStyle name="20% - Accent5 18 16 9 5" xfId="13877"/>
    <cellStyle name="20% - Accent5 18 16 9 5 2" xfId="13878"/>
    <cellStyle name="20% - Accent5 18 16 9 6" xfId="13879"/>
    <cellStyle name="20% - Accent5 18 17" xfId="13880"/>
    <cellStyle name="20% - Accent5 18 17 10" xfId="13881"/>
    <cellStyle name="20% - Accent5 18 17 10 2" xfId="13882"/>
    <cellStyle name="20% - Accent5 18 17 10 2 2" xfId="13883"/>
    <cellStyle name="20% - Accent5 18 17 10 3" xfId="13884"/>
    <cellStyle name="20% - Accent5 18 17 10 3 2" xfId="13885"/>
    <cellStyle name="20% - Accent5 18 17 10 4" xfId="13886"/>
    <cellStyle name="20% - Accent5 18 17 10 4 2" xfId="13887"/>
    <cellStyle name="20% - Accent5 18 17 10 5" xfId="13888"/>
    <cellStyle name="20% - Accent5 18 17 10 5 2" xfId="13889"/>
    <cellStyle name="20% - Accent5 18 17 10 6" xfId="13890"/>
    <cellStyle name="20% - Accent5 18 17 11" xfId="13891"/>
    <cellStyle name="20% - Accent5 18 17 11 2" xfId="13892"/>
    <cellStyle name="20% - Accent5 18 17 11 2 2" xfId="13893"/>
    <cellStyle name="20% - Accent5 18 17 11 3" xfId="13894"/>
    <cellStyle name="20% - Accent5 18 17 11 3 2" xfId="13895"/>
    <cellStyle name="20% - Accent5 18 17 11 4" xfId="13896"/>
    <cellStyle name="20% - Accent5 18 17 11 4 2" xfId="13897"/>
    <cellStyle name="20% - Accent5 18 17 11 5" xfId="13898"/>
    <cellStyle name="20% - Accent5 18 17 11 5 2" xfId="13899"/>
    <cellStyle name="20% - Accent5 18 17 11 6" xfId="13900"/>
    <cellStyle name="20% - Accent5 18 17 12" xfId="13901"/>
    <cellStyle name="20% - Accent5 18 17 12 2" xfId="13902"/>
    <cellStyle name="20% - Accent5 18 17 13" xfId="13903"/>
    <cellStyle name="20% - Accent5 18 17 13 2" xfId="13904"/>
    <cellStyle name="20% - Accent5 18 17 14" xfId="13905"/>
    <cellStyle name="20% - Accent5 18 17 14 2" xfId="13906"/>
    <cellStyle name="20% - Accent5 18 17 15" xfId="13907"/>
    <cellStyle name="20% - Accent5 18 17 15 2" xfId="13908"/>
    <cellStyle name="20% - Accent5 18 17 16" xfId="13909"/>
    <cellStyle name="20% - Accent5 18 17 16 2" xfId="13910"/>
    <cellStyle name="20% - Accent5 18 17 17" xfId="13911"/>
    <cellStyle name="20% - Accent5 18 17 17 2" xfId="13912"/>
    <cellStyle name="20% - Accent5 18 17 18" xfId="13913"/>
    <cellStyle name="20% - Accent5 18 17 18 2" xfId="13914"/>
    <cellStyle name="20% - Accent5 18 17 19" xfId="13915"/>
    <cellStyle name="20% - Accent5 18 17 2" xfId="13916"/>
    <cellStyle name="20% - Accent5 18 17 2 2" xfId="13917"/>
    <cellStyle name="20% - Accent5 18 17 2 2 2" xfId="13918"/>
    <cellStyle name="20% - Accent5 18 17 2 3" xfId="13919"/>
    <cellStyle name="20% - Accent5 18 17 2 3 2" xfId="13920"/>
    <cellStyle name="20% - Accent5 18 17 2 4" xfId="13921"/>
    <cellStyle name="20% - Accent5 18 17 2 4 2" xfId="13922"/>
    <cellStyle name="20% - Accent5 18 17 2 5" xfId="13923"/>
    <cellStyle name="20% - Accent5 18 17 2 5 2" xfId="13924"/>
    <cellStyle name="20% - Accent5 18 17 2 6" xfId="13925"/>
    <cellStyle name="20% - Accent5 18 17 20" xfId="13926"/>
    <cellStyle name="20% - Accent5 18 17 21" xfId="13927"/>
    <cellStyle name="20% - Accent5 18 17 22" xfId="13928"/>
    <cellStyle name="20% - Accent5 18 17 23" xfId="13929"/>
    <cellStyle name="20% - Accent5 18 17 3" xfId="13930"/>
    <cellStyle name="20% - Accent5 18 17 3 2" xfId="13931"/>
    <cellStyle name="20% - Accent5 18 17 3 2 2" xfId="13932"/>
    <cellStyle name="20% - Accent5 18 17 3 3" xfId="13933"/>
    <cellStyle name="20% - Accent5 18 17 3 3 2" xfId="13934"/>
    <cellStyle name="20% - Accent5 18 17 3 4" xfId="13935"/>
    <cellStyle name="20% - Accent5 18 17 3 4 2" xfId="13936"/>
    <cellStyle name="20% - Accent5 18 17 3 5" xfId="13937"/>
    <cellStyle name="20% - Accent5 18 17 3 5 2" xfId="13938"/>
    <cellStyle name="20% - Accent5 18 17 3 6" xfId="13939"/>
    <cellStyle name="20% - Accent5 18 17 4" xfId="13940"/>
    <cellStyle name="20% - Accent5 18 17 4 2" xfId="13941"/>
    <cellStyle name="20% - Accent5 18 17 4 2 2" xfId="13942"/>
    <cellStyle name="20% - Accent5 18 17 4 3" xfId="13943"/>
    <cellStyle name="20% - Accent5 18 17 4 3 2" xfId="13944"/>
    <cellStyle name="20% - Accent5 18 17 4 4" xfId="13945"/>
    <cellStyle name="20% - Accent5 18 17 4 4 2" xfId="13946"/>
    <cellStyle name="20% - Accent5 18 17 4 5" xfId="13947"/>
    <cellStyle name="20% - Accent5 18 17 4 5 2" xfId="13948"/>
    <cellStyle name="20% - Accent5 18 17 4 6" xfId="13949"/>
    <cellStyle name="20% - Accent5 18 17 5" xfId="13950"/>
    <cellStyle name="20% - Accent5 18 17 5 2" xfId="13951"/>
    <cellStyle name="20% - Accent5 18 17 5 2 2" xfId="13952"/>
    <cellStyle name="20% - Accent5 18 17 5 3" xfId="13953"/>
    <cellStyle name="20% - Accent5 18 17 5 3 2" xfId="13954"/>
    <cellStyle name="20% - Accent5 18 17 5 4" xfId="13955"/>
    <cellStyle name="20% - Accent5 18 17 5 4 2" xfId="13956"/>
    <cellStyle name="20% - Accent5 18 17 5 5" xfId="13957"/>
    <cellStyle name="20% - Accent5 18 17 5 5 2" xfId="13958"/>
    <cellStyle name="20% - Accent5 18 17 5 6" xfId="13959"/>
    <cellStyle name="20% - Accent5 18 17 6" xfId="13960"/>
    <cellStyle name="20% - Accent5 18 17 6 2" xfId="13961"/>
    <cellStyle name="20% - Accent5 18 17 6 2 2" xfId="13962"/>
    <cellStyle name="20% - Accent5 18 17 6 3" xfId="13963"/>
    <cellStyle name="20% - Accent5 18 17 6 3 2" xfId="13964"/>
    <cellStyle name="20% - Accent5 18 17 6 4" xfId="13965"/>
    <cellStyle name="20% - Accent5 18 17 6 4 2" xfId="13966"/>
    <cellStyle name="20% - Accent5 18 17 6 5" xfId="13967"/>
    <cellStyle name="20% - Accent5 18 17 6 5 2" xfId="13968"/>
    <cellStyle name="20% - Accent5 18 17 6 6" xfId="13969"/>
    <cellStyle name="20% - Accent5 18 17 7" xfId="13970"/>
    <cellStyle name="20% - Accent5 18 17 7 2" xfId="13971"/>
    <cellStyle name="20% - Accent5 18 17 7 2 2" xfId="13972"/>
    <cellStyle name="20% - Accent5 18 17 7 3" xfId="13973"/>
    <cellStyle name="20% - Accent5 18 17 7 3 2" xfId="13974"/>
    <cellStyle name="20% - Accent5 18 17 7 4" xfId="13975"/>
    <cellStyle name="20% - Accent5 18 17 7 4 2" xfId="13976"/>
    <cellStyle name="20% - Accent5 18 17 7 5" xfId="13977"/>
    <cellStyle name="20% - Accent5 18 17 7 5 2" xfId="13978"/>
    <cellStyle name="20% - Accent5 18 17 7 6" xfId="13979"/>
    <cellStyle name="20% - Accent5 18 17 8" xfId="13980"/>
    <cellStyle name="20% - Accent5 18 17 8 2" xfId="13981"/>
    <cellStyle name="20% - Accent5 18 17 8 2 2" xfId="13982"/>
    <cellStyle name="20% - Accent5 18 17 8 3" xfId="13983"/>
    <cellStyle name="20% - Accent5 18 17 8 3 2" xfId="13984"/>
    <cellStyle name="20% - Accent5 18 17 8 4" xfId="13985"/>
    <cellStyle name="20% - Accent5 18 17 8 4 2" xfId="13986"/>
    <cellStyle name="20% - Accent5 18 17 8 5" xfId="13987"/>
    <cellStyle name="20% - Accent5 18 17 8 5 2" xfId="13988"/>
    <cellStyle name="20% - Accent5 18 17 8 6" xfId="13989"/>
    <cellStyle name="20% - Accent5 18 17 9" xfId="13990"/>
    <cellStyle name="20% - Accent5 18 17 9 2" xfId="13991"/>
    <cellStyle name="20% - Accent5 18 17 9 2 2" xfId="13992"/>
    <cellStyle name="20% - Accent5 18 17 9 3" xfId="13993"/>
    <cellStyle name="20% - Accent5 18 17 9 3 2" xfId="13994"/>
    <cellStyle name="20% - Accent5 18 17 9 4" xfId="13995"/>
    <cellStyle name="20% - Accent5 18 17 9 4 2" xfId="13996"/>
    <cellStyle name="20% - Accent5 18 17 9 5" xfId="13997"/>
    <cellStyle name="20% - Accent5 18 17 9 5 2" xfId="13998"/>
    <cellStyle name="20% - Accent5 18 17 9 6" xfId="13999"/>
    <cellStyle name="20% - Accent5 18 18" xfId="14000"/>
    <cellStyle name="20% - Accent5 18 18 10" xfId="14001"/>
    <cellStyle name="20% - Accent5 18 18 10 2" xfId="14002"/>
    <cellStyle name="20% - Accent5 18 18 10 2 2" xfId="14003"/>
    <cellStyle name="20% - Accent5 18 18 10 3" xfId="14004"/>
    <cellStyle name="20% - Accent5 18 18 10 3 2" xfId="14005"/>
    <cellStyle name="20% - Accent5 18 18 10 4" xfId="14006"/>
    <cellStyle name="20% - Accent5 18 18 10 4 2" xfId="14007"/>
    <cellStyle name="20% - Accent5 18 18 10 5" xfId="14008"/>
    <cellStyle name="20% - Accent5 18 18 10 5 2" xfId="14009"/>
    <cellStyle name="20% - Accent5 18 18 10 6" xfId="14010"/>
    <cellStyle name="20% - Accent5 18 18 11" xfId="14011"/>
    <cellStyle name="20% - Accent5 18 18 11 2" xfId="14012"/>
    <cellStyle name="20% - Accent5 18 18 11 2 2" xfId="14013"/>
    <cellStyle name="20% - Accent5 18 18 11 3" xfId="14014"/>
    <cellStyle name="20% - Accent5 18 18 11 3 2" xfId="14015"/>
    <cellStyle name="20% - Accent5 18 18 11 4" xfId="14016"/>
    <cellStyle name="20% - Accent5 18 18 11 4 2" xfId="14017"/>
    <cellStyle name="20% - Accent5 18 18 11 5" xfId="14018"/>
    <cellStyle name="20% - Accent5 18 18 11 5 2" xfId="14019"/>
    <cellStyle name="20% - Accent5 18 18 11 6" xfId="14020"/>
    <cellStyle name="20% - Accent5 18 18 12" xfId="14021"/>
    <cellStyle name="20% - Accent5 18 18 12 2" xfId="14022"/>
    <cellStyle name="20% - Accent5 18 18 13" xfId="14023"/>
    <cellStyle name="20% - Accent5 18 18 13 2" xfId="14024"/>
    <cellStyle name="20% - Accent5 18 18 14" xfId="14025"/>
    <cellStyle name="20% - Accent5 18 18 14 2" xfId="14026"/>
    <cellStyle name="20% - Accent5 18 18 15" xfId="14027"/>
    <cellStyle name="20% - Accent5 18 18 15 2" xfId="14028"/>
    <cellStyle name="20% - Accent5 18 18 16" xfId="14029"/>
    <cellStyle name="20% - Accent5 18 18 16 2" xfId="14030"/>
    <cellStyle name="20% - Accent5 18 18 17" xfId="14031"/>
    <cellStyle name="20% - Accent5 18 18 17 2" xfId="14032"/>
    <cellStyle name="20% - Accent5 18 18 18" xfId="14033"/>
    <cellStyle name="20% - Accent5 18 18 18 2" xfId="14034"/>
    <cellStyle name="20% - Accent5 18 18 19" xfId="14035"/>
    <cellStyle name="20% - Accent5 18 18 2" xfId="14036"/>
    <cellStyle name="20% - Accent5 18 18 2 2" xfId="14037"/>
    <cellStyle name="20% - Accent5 18 18 2 2 2" xfId="14038"/>
    <cellStyle name="20% - Accent5 18 18 2 3" xfId="14039"/>
    <cellStyle name="20% - Accent5 18 18 2 3 2" xfId="14040"/>
    <cellStyle name="20% - Accent5 18 18 2 4" xfId="14041"/>
    <cellStyle name="20% - Accent5 18 18 2 4 2" xfId="14042"/>
    <cellStyle name="20% - Accent5 18 18 2 5" xfId="14043"/>
    <cellStyle name="20% - Accent5 18 18 2 5 2" xfId="14044"/>
    <cellStyle name="20% - Accent5 18 18 2 6" xfId="14045"/>
    <cellStyle name="20% - Accent5 18 18 20" xfId="14046"/>
    <cellStyle name="20% - Accent5 18 18 21" xfId="14047"/>
    <cellStyle name="20% - Accent5 18 18 22" xfId="14048"/>
    <cellStyle name="20% - Accent5 18 18 23" xfId="14049"/>
    <cellStyle name="20% - Accent5 18 18 3" xfId="14050"/>
    <cellStyle name="20% - Accent5 18 18 3 2" xfId="14051"/>
    <cellStyle name="20% - Accent5 18 18 3 2 2" xfId="14052"/>
    <cellStyle name="20% - Accent5 18 18 3 3" xfId="14053"/>
    <cellStyle name="20% - Accent5 18 18 3 3 2" xfId="14054"/>
    <cellStyle name="20% - Accent5 18 18 3 4" xfId="14055"/>
    <cellStyle name="20% - Accent5 18 18 3 4 2" xfId="14056"/>
    <cellStyle name="20% - Accent5 18 18 3 5" xfId="14057"/>
    <cellStyle name="20% - Accent5 18 18 3 5 2" xfId="14058"/>
    <cellStyle name="20% - Accent5 18 18 3 6" xfId="14059"/>
    <cellStyle name="20% - Accent5 18 18 4" xfId="14060"/>
    <cellStyle name="20% - Accent5 18 18 4 2" xfId="14061"/>
    <cellStyle name="20% - Accent5 18 18 4 2 2" xfId="14062"/>
    <cellStyle name="20% - Accent5 18 18 4 3" xfId="14063"/>
    <cellStyle name="20% - Accent5 18 18 4 3 2" xfId="14064"/>
    <cellStyle name="20% - Accent5 18 18 4 4" xfId="14065"/>
    <cellStyle name="20% - Accent5 18 18 4 4 2" xfId="14066"/>
    <cellStyle name="20% - Accent5 18 18 4 5" xfId="14067"/>
    <cellStyle name="20% - Accent5 18 18 4 5 2" xfId="14068"/>
    <cellStyle name="20% - Accent5 18 18 4 6" xfId="14069"/>
    <cellStyle name="20% - Accent5 18 18 5" xfId="14070"/>
    <cellStyle name="20% - Accent5 18 18 5 2" xfId="14071"/>
    <cellStyle name="20% - Accent5 18 18 5 2 2" xfId="14072"/>
    <cellStyle name="20% - Accent5 18 18 5 3" xfId="14073"/>
    <cellStyle name="20% - Accent5 18 18 5 3 2" xfId="14074"/>
    <cellStyle name="20% - Accent5 18 18 5 4" xfId="14075"/>
    <cellStyle name="20% - Accent5 18 18 5 4 2" xfId="14076"/>
    <cellStyle name="20% - Accent5 18 18 5 5" xfId="14077"/>
    <cellStyle name="20% - Accent5 18 18 5 5 2" xfId="14078"/>
    <cellStyle name="20% - Accent5 18 18 5 6" xfId="14079"/>
    <cellStyle name="20% - Accent5 18 18 6" xfId="14080"/>
    <cellStyle name="20% - Accent5 18 18 6 2" xfId="14081"/>
    <cellStyle name="20% - Accent5 18 18 6 2 2" xfId="14082"/>
    <cellStyle name="20% - Accent5 18 18 6 3" xfId="14083"/>
    <cellStyle name="20% - Accent5 18 18 6 3 2" xfId="14084"/>
    <cellStyle name="20% - Accent5 18 18 6 4" xfId="14085"/>
    <cellStyle name="20% - Accent5 18 18 6 4 2" xfId="14086"/>
    <cellStyle name="20% - Accent5 18 18 6 5" xfId="14087"/>
    <cellStyle name="20% - Accent5 18 18 6 5 2" xfId="14088"/>
    <cellStyle name="20% - Accent5 18 18 6 6" xfId="14089"/>
    <cellStyle name="20% - Accent5 18 18 7" xfId="14090"/>
    <cellStyle name="20% - Accent5 18 18 7 2" xfId="14091"/>
    <cellStyle name="20% - Accent5 18 18 7 2 2" xfId="14092"/>
    <cellStyle name="20% - Accent5 18 18 7 3" xfId="14093"/>
    <cellStyle name="20% - Accent5 18 18 7 3 2" xfId="14094"/>
    <cellStyle name="20% - Accent5 18 18 7 4" xfId="14095"/>
    <cellStyle name="20% - Accent5 18 18 7 4 2" xfId="14096"/>
    <cellStyle name="20% - Accent5 18 18 7 5" xfId="14097"/>
    <cellStyle name="20% - Accent5 18 18 7 5 2" xfId="14098"/>
    <cellStyle name="20% - Accent5 18 18 7 6" xfId="14099"/>
    <cellStyle name="20% - Accent5 18 18 8" xfId="14100"/>
    <cellStyle name="20% - Accent5 18 18 8 2" xfId="14101"/>
    <cellStyle name="20% - Accent5 18 18 8 2 2" xfId="14102"/>
    <cellStyle name="20% - Accent5 18 18 8 3" xfId="14103"/>
    <cellStyle name="20% - Accent5 18 18 8 3 2" xfId="14104"/>
    <cellStyle name="20% - Accent5 18 18 8 4" xfId="14105"/>
    <cellStyle name="20% - Accent5 18 18 8 4 2" xfId="14106"/>
    <cellStyle name="20% - Accent5 18 18 8 5" xfId="14107"/>
    <cellStyle name="20% - Accent5 18 18 8 5 2" xfId="14108"/>
    <cellStyle name="20% - Accent5 18 18 8 6" xfId="14109"/>
    <cellStyle name="20% - Accent5 18 18 9" xfId="14110"/>
    <cellStyle name="20% - Accent5 18 18 9 2" xfId="14111"/>
    <cellStyle name="20% - Accent5 18 18 9 2 2" xfId="14112"/>
    <cellStyle name="20% - Accent5 18 18 9 3" xfId="14113"/>
    <cellStyle name="20% - Accent5 18 18 9 3 2" xfId="14114"/>
    <cellStyle name="20% - Accent5 18 18 9 4" xfId="14115"/>
    <cellStyle name="20% - Accent5 18 18 9 4 2" xfId="14116"/>
    <cellStyle name="20% - Accent5 18 18 9 5" xfId="14117"/>
    <cellStyle name="20% - Accent5 18 18 9 5 2" xfId="14118"/>
    <cellStyle name="20% - Accent5 18 18 9 6" xfId="14119"/>
    <cellStyle name="20% - Accent5 18 19" xfId="14120"/>
    <cellStyle name="20% - Accent5 18 19 10" xfId="14121"/>
    <cellStyle name="20% - Accent5 18 19 10 2" xfId="14122"/>
    <cellStyle name="20% - Accent5 18 19 10 2 2" xfId="14123"/>
    <cellStyle name="20% - Accent5 18 19 10 3" xfId="14124"/>
    <cellStyle name="20% - Accent5 18 19 10 3 2" xfId="14125"/>
    <cellStyle name="20% - Accent5 18 19 10 4" xfId="14126"/>
    <cellStyle name="20% - Accent5 18 19 10 4 2" xfId="14127"/>
    <cellStyle name="20% - Accent5 18 19 10 5" xfId="14128"/>
    <cellStyle name="20% - Accent5 18 19 10 5 2" xfId="14129"/>
    <cellStyle name="20% - Accent5 18 19 10 6" xfId="14130"/>
    <cellStyle name="20% - Accent5 18 19 11" xfId="14131"/>
    <cellStyle name="20% - Accent5 18 19 11 2" xfId="14132"/>
    <cellStyle name="20% - Accent5 18 19 12" xfId="14133"/>
    <cellStyle name="20% - Accent5 18 19 12 2" xfId="14134"/>
    <cellStyle name="20% - Accent5 18 19 13" xfId="14135"/>
    <cellStyle name="20% - Accent5 18 19 13 2" xfId="14136"/>
    <cellStyle name="20% - Accent5 18 19 14" xfId="14137"/>
    <cellStyle name="20% - Accent5 18 19 14 2" xfId="14138"/>
    <cellStyle name="20% - Accent5 18 19 15" xfId="14139"/>
    <cellStyle name="20% - Accent5 18 19 15 2" xfId="14140"/>
    <cellStyle name="20% - Accent5 18 19 16" xfId="14141"/>
    <cellStyle name="20% - Accent5 18 19 16 2" xfId="14142"/>
    <cellStyle name="20% - Accent5 18 19 17" xfId="14143"/>
    <cellStyle name="20% - Accent5 18 19 17 2" xfId="14144"/>
    <cellStyle name="20% - Accent5 18 19 18" xfId="14145"/>
    <cellStyle name="20% - Accent5 18 19 19" xfId="14146"/>
    <cellStyle name="20% - Accent5 18 19 2" xfId="14147"/>
    <cellStyle name="20% - Accent5 18 19 2 2" xfId="14148"/>
    <cellStyle name="20% - Accent5 18 19 2 2 2" xfId="14149"/>
    <cellStyle name="20% - Accent5 18 19 2 3" xfId="14150"/>
    <cellStyle name="20% - Accent5 18 19 2 3 2" xfId="14151"/>
    <cellStyle name="20% - Accent5 18 19 2 4" xfId="14152"/>
    <cellStyle name="20% - Accent5 18 19 2 4 2" xfId="14153"/>
    <cellStyle name="20% - Accent5 18 19 2 5" xfId="14154"/>
    <cellStyle name="20% - Accent5 18 19 2 5 2" xfId="14155"/>
    <cellStyle name="20% - Accent5 18 19 2 6" xfId="14156"/>
    <cellStyle name="20% - Accent5 18 19 20" xfId="14157"/>
    <cellStyle name="20% - Accent5 18 19 21" xfId="14158"/>
    <cellStyle name="20% - Accent5 18 19 22" xfId="14159"/>
    <cellStyle name="20% - Accent5 18 19 3" xfId="14160"/>
    <cellStyle name="20% - Accent5 18 19 3 2" xfId="14161"/>
    <cellStyle name="20% - Accent5 18 19 3 2 2" xfId="14162"/>
    <cellStyle name="20% - Accent5 18 19 3 3" xfId="14163"/>
    <cellStyle name="20% - Accent5 18 19 3 3 2" xfId="14164"/>
    <cellStyle name="20% - Accent5 18 19 3 4" xfId="14165"/>
    <cellStyle name="20% - Accent5 18 19 3 4 2" xfId="14166"/>
    <cellStyle name="20% - Accent5 18 19 3 5" xfId="14167"/>
    <cellStyle name="20% - Accent5 18 19 3 5 2" xfId="14168"/>
    <cellStyle name="20% - Accent5 18 19 3 6" xfId="14169"/>
    <cellStyle name="20% - Accent5 18 19 4" xfId="14170"/>
    <cellStyle name="20% - Accent5 18 19 4 2" xfId="14171"/>
    <cellStyle name="20% - Accent5 18 19 4 2 2" xfId="14172"/>
    <cellStyle name="20% - Accent5 18 19 4 3" xfId="14173"/>
    <cellStyle name="20% - Accent5 18 19 4 3 2" xfId="14174"/>
    <cellStyle name="20% - Accent5 18 19 4 4" xfId="14175"/>
    <cellStyle name="20% - Accent5 18 19 4 4 2" xfId="14176"/>
    <cellStyle name="20% - Accent5 18 19 4 5" xfId="14177"/>
    <cellStyle name="20% - Accent5 18 19 4 5 2" xfId="14178"/>
    <cellStyle name="20% - Accent5 18 19 4 6" xfId="14179"/>
    <cellStyle name="20% - Accent5 18 19 5" xfId="14180"/>
    <cellStyle name="20% - Accent5 18 19 5 2" xfId="14181"/>
    <cellStyle name="20% - Accent5 18 19 5 2 2" xfId="14182"/>
    <cellStyle name="20% - Accent5 18 19 5 3" xfId="14183"/>
    <cellStyle name="20% - Accent5 18 19 5 3 2" xfId="14184"/>
    <cellStyle name="20% - Accent5 18 19 5 4" xfId="14185"/>
    <cellStyle name="20% - Accent5 18 19 5 4 2" xfId="14186"/>
    <cellStyle name="20% - Accent5 18 19 5 5" xfId="14187"/>
    <cellStyle name="20% - Accent5 18 19 5 5 2" xfId="14188"/>
    <cellStyle name="20% - Accent5 18 19 5 6" xfId="14189"/>
    <cellStyle name="20% - Accent5 18 19 6" xfId="14190"/>
    <cellStyle name="20% - Accent5 18 19 6 2" xfId="14191"/>
    <cellStyle name="20% - Accent5 18 19 6 2 2" xfId="14192"/>
    <cellStyle name="20% - Accent5 18 19 6 3" xfId="14193"/>
    <cellStyle name="20% - Accent5 18 19 6 3 2" xfId="14194"/>
    <cellStyle name="20% - Accent5 18 19 6 4" xfId="14195"/>
    <cellStyle name="20% - Accent5 18 19 6 4 2" xfId="14196"/>
    <cellStyle name="20% - Accent5 18 19 6 5" xfId="14197"/>
    <cellStyle name="20% - Accent5 18 19 6 5 2" xfId="14198"/>
    <cellStyle name="20% - Accent5 18 19 6 6" xfId="14199"/>
    <cellStyle name="20% - Accent5 18 19 7" xfId="14200"/>
    <cellStyle name="20% - Accent5 18 19 7 2" xfId="14201"/>
    <cellStyle name="20% - Accent5 18 19 7 2 2" xfId="14202"/>
    <cellStyle name="20% - Accent5 18 19 7 3" xfId="14203"/>
    <cellStyle name="20% - Accent5 18 19 7 3 2" xfId="14204"/>
    <cellStyle name="20% - Accent5 18 19 7 4" xfId="14205"/>
    <cellStyle name="20% - Accent5 18 19 7 4 2" xfId="14206"/>
    <cellStyle name="20% - Accent5 18 19 7 5" xfId="14207"/>
    <cellStyle name="20% - Accent5 18 19 7 5 2" xfId="14208"/>
    <cellStyle name="20% - Accent5 18 19 7 6" xfId="14209"/>
    <cellStyle name="20% - Accent5 18 19 8" xfId="14210"/>
    <cellStyle name="20% - Accent5 18 19 8 2" xfId="14211"/>
    <cellStyle name="20% - Accent5 18 19 8 2 2" xfId="14212"/>
    <cellStyle name="20% - Accent5 18 19 8 3" xfId="14213"/>
    <cellStyle name="20% - Accent5 18 19 8 3 2" xfId="14214"/>
    <cellStyle name="20% - Accent5 18 19 8 4" xfId="14215"/>
    <cellStyle name="20% - Accent5 18 19 8 4 2" xfId="14216"/>
    <cellStyle name="20% - Accent5 18 19 8 5" xfId="14217"/>
    <cellStyle name="20% - Accent5 18 19 8 5 2" xfId="14218"/>
    <cellStyle name="20% - Accent5 18 19 8 6" xfId="14219"/>
    <cellStyle name="20% - Accent5 18 19 9" xfId="14220"/>
    <cellStyle name="20% - Accent5 18 19 9 2" xfId="14221"/>
    <cellStyle name="20% - Accent5 18 19 9 2 2" xfId="14222"/>
    <cellStyle name="20% - Accent5 18 19 9 3" xfId="14223"/>
    <cellStyle name="20% - Accent5 18 19 9 3 2" xfId="14224"/>
    <cellStyle name="20% - Accent5 18 19 9 4" xfId="14225"/>
    <cellStyle name="20% - Accent5 18 19 9 4 2" xfId="14226"/>
    <cellStyle name="20% - Accent5 18 19 9 5" xfId="14227"/>
    <cellStyle name="20% - Accent5 18 19 9 5 2" xfId="14228"/>
    <cellStyle name="20% - Accent5 18 19 9 6" xfId="14229"/>
    <cellStyle name="20% - Accent5 18 2" xfId="14230"/>
    <cellStyle name="20% - Accent5 18 2 10" xfId="14231"/>
    <cellStyle name="20% - Accent5 18 2 10 2" xfId="14232"/>
    <cellStyle name="20% - Accent5 18 2 10 2 2" xfId="14233"/>
    <cellStyle name="20% - Accent5 18 2 10 3" xfId="14234"/>
    <cellStyle name="20% - Accent5 18 2 10 3 2" xfId="14235"/>
    <cellStyle name="20% - Accent5 18 2 10 4" xfId="14236"/>
    <cellStyle name="20% - Accent5 18 2 10 4 2" xfId="14237"/>
    <cellStyle name="20% - Accent5 18 2 10 5" xfId="14238"/>
    <cellStyle name="20% - Accent5 18 2 10 5 2" xfId="14239"/>
    <cellStyle name="20% - Accent5 18 2 10 6" xfId="14240"/>
    <cellStyle name="20% - Accent5 18 2 11" xfId="14241"/>
    <cellStyle name="20% - Accent5 18 2 11 2" xfId="14242"/>
    <cellStyle name="20% - Accent5 18 2 11 2 2" xfId="14243"/>
    <cellStyle name="20% - Accent5 18 2 11 3" xfId="14244"/>
    <cellStyle name="20% - Accent5 18 2 11 3 2" xfId="14245"/>
    <cellStyle name="20% - Accent5 18 2 11 4" xfId="14246"/>
    <cellStyle name="20% - Accent5 18 2 11 4 2" xfId="14247"/>
    <cellStyle name="20% - Accent5 18 2 11 5" xfId="14248"/>
    <cellStyle name="20% - Accent5 18 2 11 5 2" xfId="14249"/>
    <cellStyle name="20% - Accent5 18 2 11 6" xfId="14250"/>
    <cellStyle name="20% - Accent5 18 2 12" xfId="14251"/>
    <cellStyle name="20% - Accent5 18 2 12 2" xfId="14252"/>
    <cellStyle name="20% - Accent5 18 2 13" xfId="14253"/>
    <cellStyle name="20% - Accent5 18 2 13 2" xfId="14254"/>
    <cellStyle name="20% - Accent5 18 2 14" xfId="14255"/>
    <cellStyle name="20% - Accent5 18 2 14 2" xfId="14256"/>
    <cellStyle name="20% - Accent5 18 2 15" xfId="14257"/>
    <cellStyle name="20% - Accent5 18 2 15 2" xfId="14258"/>
    <cellStyle name="20% - Accent5 18 2 16" xfId="14259"/>
    <cellStyle name="20% - Accent5 18 2 16 2" xfId="14260"/>
    <cellStyle name="20% - Accent5 18 2 17" xfId="14261"/>
    <cellStyle name="20% - Accent5 18 2 17 2" xfId="14262"/>
    <cellStyle name="20% - Accent5 18 2 18" xfId="14263"/>
    <cellStyle name="20% - Accent5 18 2 18 2" xfId="14264"/>
    <cellStyle name="20% - Accent5 18 2 19" xfId="14265"/>
    <cellStyle name="20% - Accent5 18 2 2" xfId="14266"/>
    <cellStyle name="20% - Accent5 18 2 2 2" xfId="14267"/>
    <cellStyle name="20% - Accent5 18 2 2 2 2" xfId="14268"/>
    <cellStyle name="20% - Accent5 18 2 2 3" xfId="14269"/>
    <cellStyle name="20% - Accent5 18 2 2 3 2" xfId="14270"/>
    <cellStyle name="20% - Accent5 18 2 2 4" xfId="14271"/>
    <cellStyle name="20% - Accent5 18 2 2 4 2" xfId="14272"/>
    <cellStyle name="20% - Accent5 18 2 2 5" xfId="14273"/>
    <cellStyle name="20% - Accent5 18 2 2 5 2" xfId="14274"/>
    <cellStyle name="20% - Accent5 18 2 2 6" xfId="14275"/>
    <cellStyle name="20% - Accent5 18 2 20" xfId="14276"/>
    <cellStyle name="20% - Accent5 18 2 21" xfId="14277"/>
    <cellStyle name="20% - Accent5 18 2 22" xfId="14278"/>
    <cellStyle name="20% - Accent5 18 2 23" xfId="14279"/>
    <cellStyle name="20% - Accent5 18 2 3" xfId="14280"/>
    <cellStyle name="20% - Accent5 18 2 3 2" xfId="14281"/>
    <cellStyle name="20% - Accent5 18 2 3 2 2" xfId="14282"/>
    <cellStyle name="20% - Accent5 18 2 3 3" xfId="14283"/>
    <cellStyle name="20% - Accent5 18 2 3 3 2" xfId="14284"/>
    <cellStyle name="20% - Accent5 18 2 3 4" xfId="14285"/>
    <cellStyle name="20% - Accent5 18 2 3 4 2" xfId="14286"/>
    <cellStyle name="20% - Accent5 18 2 3 5" xfId="14287"/>
    <cellStyle name="20% - Accent5 18 2 3 5 2" xfId="14288"/>
    <cellStyle name="20% - Accent5 18 2 3 6" xfId="14289"/>
    <cellStyle name="20% - Accent5 18 2 4" xfId="14290"/>
    <cellStyle name="20% - Accent5 18 2 4 2" xfId="14291"/>
    <cellStyle name="20% - Accent5 18 2 4 2 2" xfId="14292"/>
    <cellStyle name="20% - Accent5 18 2 4 3" xfId="14293"/>
    <cellStyle name="20% - Accent5 18 2 4 3 2" xfId="14294"/>
    <cellStyle name="20% - Accent5 18 2 4 4" xfId="14295"/>
    <cellStyle name="20% - Accent5 18 2 4 4 2" xfId="14296"/>
    <cellStyle name="20% - Accent5 18 2 4 5" xfId="14297"/>
    <cellStyle name="20% - Accent5 18 2 4 5 2" xfId="14298"/>
    <cellStyle name="20% - Accent5 18 2 4 6" xfId="14299"/>
    <cellStyle name="20% - Accent5 18 2 5" xfId="14300"/>
    <cellStyle name="20% - Accent5 18 2 5 2" xfId="14301"/>
    <cellStyle name="20% - Accent5 18 2 5 2 2" xfId="14302"/>
    <cellStyle name="20% - Accent5 18 2 5 3" xfId="14303"/>
    <cellStyle name="20% - Accent5 18 2 5 3 2" xfId="14304"/>
    <cellStyle name="20% - Accent5 18 2 5 4" xfId="14305"/>
    <cellStyle name="20% - Accent5 18 2 5 4 2" xfId="14306"/>
    <cellStyle name="20% - Accent5 18 2 5 5" xfId="14307"/>
    <cellStyle name="20% - Accent5 18 2 5 5 2" xfId="14308"/>
    <cellStyle name="20% - Accent5 18 2 5 6" xfId="14309"/>
    <cellStyle name="20% - Accent5 18 2 6" xfId="14310"/>
    <cellStyle name="20% - Accent5 18 2 6 2" xfId="14311"/>
    <cellStyle name="20% - Accent5 18 2 6 2 2" xfId="14312"/>
    <cellStyle name="20% - Accent5 18 2 6 3" xfId="14313"/>
    <cellStyle name="20% - Accent5 18 2 6 3 2" xfId="14314"/>
    <cellStyle name="20% - Accent5 18 2 6 4" xfId="14315"/>
    <cellStyle name="20% - Accent5 18 2 6 4 2" xfId="14316"/>
    <cellStyle name="20% - Accent5 18 2 6 5" xfId="14317"/>
    <cellStyle name="20% - Accent5 18 2 6 5 2" xfId="14318"/>
    <cellStyle name="20% - Accent5 18 2 6 6" xfId="14319"/>
    <cellStyle name="20% - Accent5 18 2 7" xfId="14320"/>
    <cellStyle name="20% - Accent5 18 2 7 2" xfId="14321"/>
    <cellStyle name="20% - Accent5 18 2 7 2 2" xfId="14322"/>
    <cellStyle name="20% - Accent5 18 2 7 3" xfId="14323"/>
    <cellStyle name="20% - Accent5 18 2 7 3 2" xfId="14324"/>
    <cellStyle name="20% - Accent5 18 2 7 4" xfId="14325"/>
    <cellStyle name="20% - Accent5 18 2 7 4 2" xfId="14326"/>
    <cellStyle name="20% - Accent5 18 2 7 5" xfId="14327"/>
    <cellStyle name="20% - Accent5 18 2 7 5 2" xfId="14328"/>
    <cellStyle name="20% - Accent5 18 2 7 6" xfId="14329"/>
    <cellStyle name="20% - Accent5 18 2 8" xfId="14330"/>
    <cellStyle name="20% - Accent5 18 2 8 2" xfId="14331"/>
    <cellStyle name="20% - Accent5 18 2 8 2 2" xfId="14332"/>
    <cellStyle name="20% - Accent5 18 2 8 3" xfId="14333"/>
    <cellStyle name="20% - Accent5 18 2 8 3 2" xfId="14334"/>
    <cellStyle name="20% - Accent5 18 2 8 4" xfId="14335"/>
    <cellStyle name="20% - Accent5 18 2 8 4 2" xfId="14336"/>
    <cellStyle name="20% - Accent5 18 2 8 5" xfId="14337"/>
    <cellStyle name="20% - Accent5 18 2 8 5 2" xfId="14338"/>
    <cellStyle name="20% - Accent5 18 2 8 6" xfId="14339"/>
    <cellStyle name="20% - Accent5 18 2 9" xfId="14340"/>
    <cellStyle name="20% - Accent5 18 2 9 2" xfId="14341"/>
    <cellStyle name="20% - Accent5 18 2 9 2 2" xfId="14342"/>
    <cellStyle name="20% - Accent5 18 2 9 3" xfId="14343"/>
    <cellStyle name="20% - Accent5 18 2 9 3 2" xfId="14344"/>
    <cellStyle name="20% - Accent5 18 2 9 4" xfId="14345"/>
    <cellStyle name="20% - Accent5 18 2 9 4 2" xfId="14346"/>
    <cellStyle name="20% - Accent5 18 2 9 5" xfId="14347"/>
    <cellStyle name="20% - Accent5 18 2 9 5 2" xfId="14348"/>
    <cellStyle name="20% - Accent5 18 2 9 6" xfId="14349"/>
    <cellStyle name="20% - Accent5 18 20" xfId="14350"/>
    <cellStyle name="20% - Accent5 18 20 10" xfId="14351"/>
    <cellStyle name="20% - Accent5 18 20 10 2" xfId="14352"/>
    <cellStyle name="20% - Accent5 18 20 10 2 2" xfId="14353"/>
    <cellStyle name="20% - Accent5 18 20 10 3" xfId="14354"/>
    <cellStyle name="20% - Accent5 18 20 10 3 2" xfId="14355"/>
    <cellStyle name="20% - Accent5 18 20 10 4" xfId="14356"/>
    <cellStyle name="20% - Accent5 18 20 10 4 2" xfId="14357"/>
    <cellStyle name="20% - Accent5 18 20 10 5" xfId="14358"/>
    <cellStyle name="20% - Accent5 18 20 10 5 2" xfId="14359"/>
    <cellStyle name="20% - Accent5 18 20 10 6" xfId="14360"/>
    <cellStyle name="20% - Accent5 18 20 11" xfId="14361"/>
    <cellStyle name="20% - Accent5 18 20 11 2" xfId="14362"/>
    <cellStyle name="20% - Accent5 18 20 12" xfId="14363"/>
    <cellStyle name="20% - Accent5 18 20 12 2" xfId="14364"/>
    <cellStyle name="20% - Accent5 18 20 13" xfId="14365"/>
    <cellStyle name="20% - Accent5 18 20 13 2" xfId="14366"/>
    <cellStyle name="20% - Accent5 18 20 14" xfId="14367"/>
    <cellStyle name="20% - Accent5 18 20 14 2" xfId="14368"/>
    <cellStyle name="20% - Accent5 18 20 15" xfId="14369"/>
    <cellStyle name="20% - Accent5 18 20 15 2" xfId="14370"/>
    <cellStyle name="20% - Accent5 18 20 16" xfId="14371"/>
    <cellStyle name="20% - Accent5 18 20 16 2" xfId="14372"/>
    <cellStyle name="20% - Accent5 18 20 17" xfId="14373"/>
    <cellStyle name="20% - Accent5 18 20 17 2" xfId="14374"/>
    <cellStyle name="20% - Accent5 18 20 18" xfId="14375"/>
    <cellStyle name="20% - Accent5 18 20 19" xfId="14376"/>
    <cellStyle name="20% - Accent5 18 20 2" xfId="14377"/>
    <cellStyle name="20% - Accent5 18 20 2 2" xfId="14378"/>
    <cellStyle name="20% - Accent5 18 20 2 2 2" xfId="14379"/>
    <cellStyle name="20% - Accent5 18 20 2 3" xfId="14380"/>
    <cellStyle name="20% - Accent5 18 20 2 3 2" xfId="14381"/>
    <cellStyle name="20% - Accent5 18 20 2 4" xfId="14382"/>
    <cellStyle name="20% - Accent5 18 20 2 4 2" xfId="14383"/>
    <cellStyle name="20% - Accent5 18 20 2 5" xfId="14384"/>
    <cellStyle name="20% - Accent5 18 20 2 5 2" xfId="14385"/>
    <cellStyle name="20% - Accent5 18 20 2 6" xfId="14386"/>
    <cellStyle name="20% - Accent5 18 20 20" xfId="14387"/>
    <cellStyle name="20% - Accent5 18 20 21" xfId="14388"/>
    <cellStyle name="20% - Accent5 18 20 22" xfId="14389"/>
    <cellStyle name="20% - Accent5 18 20 3" xfId="14390"/>
    <cellStyle name="20% - Accent5 18 20 3 2" xfId="14391"/>
    <cellStyle name="20% - Accent5 18 20 3 2 2" xfId="14392"/>
    <cellStyle name="20% - Accent5 18 20 3 3" xfId="14393"/>
    <cellStyle name="20% - Accent5 18 20 3 3 2" xfId="14394"/>
    <cellStyle name="20% - Accent5 18 20 3 4" xfId="14395"/>
    <cellStyle name="20% - Accent5 18 20 3 4 2" xfId="14396"/>
    <cellStyle name="20% - Accent5 18 20 3 5" xfId="14397"/>
    <cellStyle name="20% - Accent5 18 20 3 5 2" xfId="14398"/>
    <cellStyle name="20% - Accent5 18 20 3 6" xfId="14399"/>
    <cellStyle name="20% - Accent5 18 20 4" xfId="14400"/>
    <cellStyle name="20% - Accent5 18 20 4 2" xfId="14401"/>
    <cellStyle name="20% - Accent5 18 20 4 2 2" xfId="14402"/>
    <cellStyle name="20% - Accent5 18 20 4 3" xfId="14403"/>
    <cellStyle name="20% - Accent5 18 20 4 3 2" xfId="14404"/>
    <cellStyle name="20% - Accent5 18 20 4 4" xfId="14405"/>
    <cellStyle name="20% - Accent5 18 20 4 4 2" xfId="14406"/>
    <cellStyle name="20% - Accent5 18 20 4 5" xfId="14407"/>
    <cellStyle name="20% - Accent5 18 20 4 5 2" xfId="14408"/>
    <cellStyle name="20% - Accent5 18 20 4 6" xfId="14409"/>
    <cellStyle name="20% - Accent5 18 20 5" xfId="14410"/>
    <cellStyle name="20% - Accent5 18 20 5 2" xfId="14411"/>
    <cellStyle name="20% - Accent5 18 20 5 2 2" xfId="14412"/>
    <cellStyle name="20% - Accent5 18 20 5 3" xfId="14413"/>
    <cellStyle name="20% - Accent5 18 20 5 3 2" xfId="14414"/>
    <cellStyle name="20% - Accent5 18 20 5 4" xfId="14415"/>
    <cellStyle name="20% - Accent5 18 20 5 4 2" xfId="14416"/>
    <cellStyle name="20% - Accent5 18 20 5 5" xfId="14417"/>
    <cellStyle name="20% - Accent5 18 20 5 5 2" xfId="14418"/>
    <cellStyle name="20% - Accent5 18 20 5 6" xfId="14419"/>
    <cellStyle name="20% - Accent5 18 20 6" xfId="14420"/>
    <cellStyle name="20% - Accent5 18 20 6 2" xfId="14421"/>
    <cellStyle name="20% - Accent5 18 20 6 2 2" xfId="14422"/>
    <cellStyle name="20% - Accent5 18 20 6 3" xfId="14423"/>
    <cellStyle name="20% - Accent5 18 20 6 3 2" xfId="14424"/>
    <cellStyle name="20% - Accent5 18 20 6 4" xfId="14425"/>
    <cellStyle name="20% - Accent5 18 20 6 4 2" xfId="14426"/>
    <cellStyle name="20% - Accent5 18 20 6 5" xfId="14427"/>
    <cellStyle name="20% - Accent5 18 20 6 5 2" xfId="14428"/>
    <cellStyle name="20% - Accent5 18 20 6 6" xfId="14429"/>
    <cellStyle name="20% - Accent5 18 20 7" xfId="14430"/>
    <cellStyle name="20% - Accent5 18 20 7 2" xfId="14431"/>
    <cellStyle name="20% - Accent5 18 20 7 2 2" xfId="14432"/>
    <cellStyle name="20% - Accent5 18 20 7 3" xfId="14433"/>
    <cellStyle name="20% - Accent5 18 20 7 3 2" xfId="14434"/>
    <cellStyle name="20% - Accent5 18 20 7 4" xfId="14435"/>
    <cellStyle name="20% - Accent5 18 20 7 4 2" xfId="14436"/>
    <cellStyle name="20% - Accent5 18 20 7 5" xfId="14437"/>
    <cellStyle name="20% - Accent5 18 20 7 5 2" xfId="14438"/>
    <cellStyle name="20% - Accent5 18 20 7 6" xfId="14439"/>
    <cellStyle name="20% - Accent5 18 20 8" xfId="14440"/>
    <cellStyle name="20% - Accent5 18 20 8 2" xfId="14441"/>
    <cellStyle name="20% - Accent5 18 20 8 2 2" xfId="14442"/>
    <cellStyle name="20% - Accent5 18 20 8 3" xfId="14443"/>
    <cellStyle name="20% - Accent5 18 20 8 3 2" xfId="14444"/>
    <cellStyle name="20% - Accent5 18 20 8 4" xfId="14445"/>
    <cellStyle name="20% - Accent5 18 20 8 4 2" xfId="14446"/>
    <cellStyle name="20% - Accent5 18 20 8 5" xfId="14447"/>
    <cellStyle name="20% - Accent5 18 20 8 5 2" xfId="14448"/>
    <cellStyle name="20% - Accent5 18 20 8 6" xfId="14449"/>
    <cellStyle name="20% - Accent5 18 20 9" xfId="14450"/>
    <cellStyle name="20% - Accent5 18 20 9 2" xfId="14451"/>
    <cellStyle name="20% - Accent5 18 20 9 2 2" xfId="14452"/>
    <cellStyle name="20% - Accent5 18 20 9 3" xfId="14453"/>
    <cellStyle name="20% - Accent5 18 20 9 3 2" xfId="14454"/>
    <cellStyle name="20% - Accent5 18 20 9 4" xfId="14455"/>
    <cellStyle name="20% - Accent5 18 20 9 4 2" xfId="14456"/>
    <cellStyle name="20% - Accent5 18 20 9 5" xfId="14457"/>
    <cellStyle name="20% - Accent5 18 20 9 5 2" xfId="14458"/>
    <cellStyle name="20% - Accent5 18 20 9 6" xfId="14459"/>
    <cellStyle name="20% - Accent5 18 21" xfId="14460"/>
    <cellStyle name="20% - Accent5 18 21 10" xfId="14461"/>
    <cellStyle name="20% - Accent5 18 21 10 2" xfId="14462"/>
    <cellStyle name="20% - Accent5 18 21 10 2 2" xfId="14463"/>
    <cellStyle name="20% - Accent5 18 21 10 3" xfId="14464"/>
    <cellStyle name="20% - Accent5 18 21 10 3 2" xfId="14465"/>
    <cellStyle name="20% - Accent5 18 21 10 4" xfId="14466"/>
    <cellStyle name="20% - Accent5 18 21 10 4 2" xfId="14467"/>
    <cellStyle name="20% - Accent5 18 21 10 5" xfId="14468"/>
    <cellStyle name="20% - Accent5 18 21 10 5 2" xfId="14469"/>
    <cellStyle name="20% - Accent5 18 21 10 6" xfId="14470"/>
    <cellStyle name="20% - Accent5 18 21 11" xfId="14471"/>
    <cellStyle name="20% - Accent5 18 21 11 2" xfId="14472"/>
    <cellStyle name="20% - Accent5 18 21 12" xfId="14473"/>
    <cellStyle name="20% - Accent5 18 21 12 2" xfId="14474"/>
    <cellStyle name="20% - Accent5 18 21 13" xfId="14475"/>
    <cellStyle name="20% - Accent5 18 21 13 2" xfId="14476"/>
    <cellStyle name="20% - Accent5 18 21 14" xfId="14477"/>
    <cellStyle name="20% - Accent5 18 21 14 2" xfId="14478"/>
    <cellStyle name="20% - Accent5 18 21 15" xfId="14479"/>
    <cellStyle name="20% - Accent5 18 21 15 2" xfId="14480"/>
    <cellStyle name="20% - Accent5 18 21 16" xfId="14481"/>
    <cellStyle name="20% - Accent5 18 21 16 2" xfId="14482"/>
    <cellStyle name="20% - Accent5 18 21 17" xfId="14483"/>
    <cellStyle name="20% - Accent5 18 21 17 2" xfId="14484"/>
    <cellStyle name="20% - Accent5 18 21 18" xfId="14485"/>
    <cellStyle name="20% - Accent5 18 21 19" xfId="14486"/>
    <cellStyle name="20% - Accent5 18 21 2" xfId="14487"/>
    <cellStyle name="20% - Accent5 18 21 2 2" xfId="14488"/>
    <cellStyle name="20% - Accent5 18 21 2 2 2" xfId="14489"/>
    <cellStyle name="20% - Accent5 18 21 2 3" xfId="14490"/>
    <cellStyle name="20% - Accent5 18 21 2 3 2" xfId="14491"/>
    <cellStyle name="20% - Accent5 18 21 2 4" xfId="14492"/>
    <cellStyle name="20% - Accent5 18 21 2 4 2" xfId="14493"/>
    <cellStyle name="20% - Accent5 18 21 2 5" xfId="14494"/>
    <cellStyle name="20% - Accent5 18 21 2 5 2" xfId="14495"/>
    <cellStyle name="20% - Accent5 18 21 2 6" xfId="14496"/>
    <cellStyle name="20% - Accent5 18 21 20" xfId="14497"/>
    <cellStyle name="20% - Accent5 18 21 21" xfId="14498"/>
    <cellStyle name="20% - Accent5 18 21 22" xfId="14499"/>
    <cellStyle name="20% - Accent5 18 21 3" xfId="14500"/>
    <cellStyle name="20% - Accent5 18 21 3 2" xfId="14501"/>
    <cellStyle name="20% - Accent5 18 21 3 2 2" xfId="14502"/>
    <cellStyle name="20% - Accent5 18 21 3 3" xfId="14503"/>
    <cellStyle name="20% - Accent5 18 21 3 3 2" xfId="14504"/>
    <cellStyle name="20% - Accent5 18 21 3 4" xfId="14505"/>
    <cellStyle name="20% - Accent5 18 21 3 4 2" xfId="14506"/>
    <cellStyle name="20% - Accent5 18 21 3 5" xfId="14507"/>
    <cellStyle name="20% - Accent5 18 21 3 5 2" xfId="14508"/>
    <cellStyle name="20% - Accent5 18 21 3 6" xfId="14509"/>
    <cellStyle name="20% - Accent5 18 21 4" xfId="14510"/>
    <cellStyle name="20% - Accent5 18 21 4 2" xfId="14511"/>
    <cellStyle name="20% - Accent5 18 21 4 2 2" xfId="14512"/>
    <cellStyle name="20% - Accent5 18 21 4 3" xfId="14513"/>
    <cellStyle name="20% - Accent5 18 21 4 3 2" xfId="14514"/>
    <cellStyle name="20% - Accent5 18 21 4 4" xfId="14515"/>
    <cellStyle name="20% - Accent5 18 21 4 4 2" xfId="14516"/>
    <cellStyle name="20% - Accent5 18 21 4 5" xfId="14517"/>
    <cellStyle name="20% - Accent5 18 21 4 5 2" xfId="14518"/>
    <cellStyle name="20% - Accent5 18 21 4 6" xfId="14519"/>
    <cellStyle name="20% - Accent5 18 21 5" xfId="14520"/>
    <cellStyle name="20% - Accent5 18 21 5 2" xfId="14521"/>
    <cellStyle name="20% - Accent5 18 21 5 2 2" xfId="14522"/>
    <cellStyle name="20% - Accent5 18 21 5 3" xfId="14523"/>
    <cellStyle name="20% - Accent5 18 21 5 3 2" xfId="14524"/>
    <cellStyle name="20% - Accent5 18 21 5 4" xfId="14525"/>
    <cellStyle name="20% - Accent5 18 21 5 4 2" xfId="14526"/>
    <cellStyle name="20% - Accent5 18 21 5 5" xfId="14527"/>
    <cellStyle name="20% - Accent5 18 21 5 5 2" xfId="14528"/>
    <cellStyle name="20% - Accent5 18 21 5 6" xfId="14529"/>
    <cellStyle name="20% - Accent5 18 21 6" xfId="14530"/>
    <cellStyle name="20% - Accent5 18 21 6 2" xfId="14531"/>
    <cellStyle name="20% - Accent5 18 21 6 2 2" xfId="14532"/>
    <cellStyle name="20% - Accent5 18 21 6 3" xfId="14533"/>
    <cellStyle name="20% - Accent5 18 21 6 3 2" xfId="14534"/>
    <cellStyle name="20% - Accent5 18 21 6 4" xfId="14535"/>
    <cellStyle name="20% - Accent5 18 21 6 4 2" xfId="14536"/>
    <cellStyle name="20% - Accent5 18 21 6 5" xfId="14537"/>
    <cellStyle name="20% - Accent5 18 21 6 5 2" xfId="14538"/>
    <cellStyle name="20% - Accent5 18 21 6 6" xfId="14539"/>
    <cellStyle name="20% - Accent5 18 21 7" xfId="14540"/>
    <cellStyle name="20% - Accent5 18 21 7 2" xfId="14541"/>
    <cellStyle name="20% - Accent5 18 21 7 2 2" xfId="14542"/>
    <cellStyle name="20% - Accent5 18 21 7 3" xfId="14543"/>
    <cellStyle name="20% - Accent5 18 21 7 3 2" xfId="14544"/>
    <cellStyle name="20% - Accent5 18 21 7 4" xfId="14545"/>
    <cellStyle name="20% - Accent5 18 21 7 4 2" xfId="14546"/>
    <cellStyle name="20% - Accent5 18 21 7 5" xfId="14547"/>
    <cellStyle name="20% - Accent5 18 21 7 5 2" xfId="14548"/>
    <cellStyle name="20% - Accent5 18 21 7 6" xfId="14549"/>
    <cellStyle name="20% - Accent5 18 21 8" xfId="14550"/>
    <cellStyle name="20% - Accent5 18 21 8 2" xfId="14551"/>
    <cellStyle name="20% - Accent5 18 21 8 2 2" xfId="14552"/>
    <cellStyle name="20% - Accent5 18 21 8 3" xfId="14553"/>
    <cellStyle name="20% - Accent5 18 21 8 3 2" xfId="14554"/>
    <cellStyle name="20% - Accent5 18 21 8 4" xfId="14555"/>
    <cellStyle name="20% - Accent5 18 21 8 4 2" xfId="14556"/>
    <cellStyle name="20% - Accent5 18 21 8 5" xfId="14557"/>
    <cellStyle name="20% - Accent5 18 21 8 5 2" xfId="14558"/>
    <cellStyle name="20% - Accent5 18 21 8 6" xfId="14559"/>
    <cellStyle name="20% - Accent5 18 21 9" xfId="14560"/>
    <cellStyle name="20% - Accent5 18 21 9 2" xfId="14561"/>
    <cellStyle name="20% - Accent5 18 21 9 2 2" xfId="14562"/>
    <cellStyle name="20% - Accent5 18 21 9 3" xfId="14563"/>
    <cellStyle name="20% - Accent5 18 21 9 3 2" xfId="14564"/>
    <cellStyle name="20% - Accent5 18 21 9 4" xfId="14565"/>
    <cellStyle name="20% - Accent5 18 21 9 4 2" xfId="14566"/>
    <cellStyle name="20% - Accent5 18 21 9 5" xfId="14567"/>
    <cellStyle name="20% - Accent5 18 21 9 5 2" xfId="14568"/>
    <cellStyle name="20% - Accent5 18 21 9 6" xfId="14569"/>
    <cellStyle name="20% - Accent5 18 22" xfId="14570"/>
    <cellStyle name="20% - Accent5 18 22 2" xfId="14571"/>
    <cellStyle name="20% - Accent5 18 22 2 2" xfId="14572"/>
    <cellStyle name="20% - Accent5 18 22 3" xfId="14573"/>
    <cellStyle name="20% - Accent5 18 22 3 2" xfId="14574"/>
    <cellStyle name="20% - Accent5 18 22 4" xfId="14575"/>
    <cellStyle name="20% - Accent5 18 22 4 2" xfId="14576"/>
    <cellStyle name="20% - Accent5 18 22 5" xfId="14577"/>
    <cellStyle name="20% - Accent5 18 22 5 2" xfId="14578"/>
    <cellStyle name="20% - Accent5 18 22 6" xfId="14579"/>
    <cellStyle name="20% - Accent5 18 23" xfId="14580"/>
    <cellStyle name="20% - Accent5 18 23 2" xfId="14581"/>
    <cellStyle name="20% - Accent5 18 23 2 2" xfId="14582"/>
    <cellStyle name="20% - Accent5 18 23 3" xfId="14583"/>
    <cellStyle name="20% - Accent5 18 23 3 2" xfId="14584"/>
    <cellStyle name="20% - Accent5 18 23 4" xfId="14585"/>
    <cellStyle name="20% - Accent5 18 23 4 2" xfId="14586"/>
    <cellStyle name="20% - Accent5 18 23 5" xfId="14587"/>
    <cellStyle name="20% - Accent5 18 23 5 2" xfId="14588"/>
    <cellStyle name="20% - Accent5 18 23 6" xfId="14589"/>
    <cellStyle name="20% - Accent5 18 24" xfId="14590"/>
    <cellStyle name="20% - Accent5 18 24 2" xfId="14591"/>
    <cellStyle name="20% - Accent5 18 24 2 2" xfId="14592"/>
    <cellStyle name="20% - Accent5 18 24 3" xfId="14593"/>
    <cellStyle name="20% - Accent5 18 24 3 2" xfId="14594"/>
    <cellStyle name="20% - Accent5 18 24 4" xfId="14595"/>
    <cellStyle name="20% - Accent5 18 24 4 2" xfId="14596"/>
    <cellStyle name="20% - Accent5 18 24 5" xfId="14597"/>
    <cellStyle name="20% - Accent5 18 24 5 2" xfId="14598"/>
    <cellStyle name="20% - Accent5 18 24 6" xfId="14599"/>
    <cellStyle name="20% - Accent5 18 25" xfId="14600"/>
    <cellStyle name="20% - Accent5 18 25 2" xfId="14601"/>
    <cellStyle name="20% - Accent5 18 25 2 2" xfId="14602"/>
    <cellStyle name="20% - Accent5 18 25 3" xfId="14603"/>
    <cellStyle name="20% - Accent5 18 25 3 2" xfId="14604"/>
    <cellStyle name="20% - Accent5 18 25 4" xfId="14605"/>
    <cellStyle name="20% - Accent5 18 25 4 2" xfId="14606"/>
    <cellStyle name="20% - Accent5 18 25 5" xfId="14607"/>
    <cellStyle name="20% - Accent5 18 25 5 2" xfId="14608"/>
    <cellStyle name="20% - Accent5 18 25 6" xfId="14609"/>
    <cellStyle name="20% - Accent5 18 26" xfId="14610"/>
    <cellStyle name="20% - Accent5 18 26 2" xfId="14611"/>
    <cellStyle name="20% - Accent5 18 26 2 2" xfId="14612"/>
    <cellStyle name="20% - Accent5 18 26 3" xfId="14613"/>
    <cellStyle name="20% - Accent5 18 26 3 2" xfId="14614"/>
    <cellStyle name="20% - Accent5 18 26 4" xfId="14615"/>
    <cellStyle name="20% - Accent5 18 26 4 2" xfId="14616"/>
    <cellStyle name="20% - Accent5 18 26 5" xfId="14617"/>
    <cellStyle name="20% - Accent5 18 26 5 2" xfId="14618"/>
    <cellStyle name="20% - Accent5 18 26 6" xfId="14619"/>
    <cellStyle name="20% - Accent5 18 27" xfId="14620"/>
    <cellStyle name="20% - Accent5 18 27 2" xfId="14621"/>
    <cellStyle name="20% - Accent5 18 27 2 2" xfId="14622"/>
    <cellStyle name="20% - Accent5 18 27 3" xfId="14623"/>
    <cellStyle name="20% - Accent5 18 27 3 2" xfId="14624"/>
    <cellStyle name="20% - Accent5 18 27 4" xfId="14625"/>
    <cellStyle name="20% - Accent5 18 27 4 2" xfId="14626"/>
    <cellStyle name="20% - Accent5 18 27 5" xfId="14627"/>
    <cellStyle name="20% - Accent5 18 27 5 2" xfId="14628"/>
    <cellStyle name="20% - Accent5 18 27 6" xfId="14629"/>
    <cellStyle name="20% - Accent5 18 28" xfId="14630"/>
    <cellStyle name="20% - Accent5 18 28 2" xfId="14631"/>
    <cellStyle name="20% - Accent5 18 28 2 2" xfId="14632"/>
    <cellStyle name="20% - Accent5 18 28 3" xfId="14633"/>
    <cellStyle name="20% - Accent5 18 28 3 2" xfId="14634"/>
    <cellStyle name="20% - Accent5 18 28 4" xfId="14635"/>
    <cellStyle name="20% - Accent5 18 28 4 2" xfId="14636"/>
    <cellStyle name="20% - Accent5 18 28 5" xfId="14637"/>
    <cellStyle name="20% - Accent5 18 28 5 2" xfId="14638"/>
    <cellStyle name="20% - Accent5 18 28 6" xfId="14639"/>
    <cellStyle name="20% - Accent5 18 29" xfId="14640"/>
    <cellStyle name="20% - Accent5 18 29 2" xfId="14641"/>
    <cellStyle name="20% - Accent5 18 29 2 2" xfId="14642"/>
    <cellStyle name="20% - Accent5 18 29 3" xfId="14643"/>
    <cellStyle name="20% - Accent5 18 29 3 2" xfId="14644"/>
    <cellStyle name="20% - Accent5 18 29 4" xfId="14645"/>
    <cellStyle name="20% - Accent5 18 29 4 2" xfId="14646"/>
    <cellStyle name="20% - Accent5 18 29 5" xfId="14647"/>
    <cellStyle name="20% - Accent5 18 29 5 2" xfId="14648"/>
    <cellStyle name="20% - Accent5 18 29 6" xfId="14649"/>
    <cellStyle name="20% - Accent5 18 3" xfId="14650"/>
    <cellStyle name="20% - Accent5 18 3 10" xfId="14651"/>
    <cellStyle name="20% - Accent5 18 3 10 2" xfId="14652"/>
    <cellStyle name="20% - Accent5 18 3 10 2 2" xfId="14653"/>
    <cellStyle name="20% - Accent5 18 3 10 3" xfId="14654"/>
    <cellStyle name="20% - Accent5 18 3 10 3 2" xfId="14655"/>
    <cellStyle name="20% - Accent5 18 3 10 4" xfId="14656"/>
    <cellStyle name="20% - Accent5 18 3 10 4 2" xfId="14657"/>
    <cellStyle name="20% - Accent5 18 3 10 5" xfId="14658"/>
    <cellStyle name="20% - Accent5 18 3 10 5 2" xfId="14659"/>
    <cellStyle name="20% - Accent5 18 3 10 6" xfId="14660"/>
    <cellStyle name="20% - Accent5 18 3 11" xfId="14661"/>
    <cellStyle name="20% - Accent5 18 3 11 2" xfId="14662"/>
    <cellStyle name="20% - Accent5 18 3 11 2 2" xfId="14663"/>
    <cellStyle name="20% - Accent5 18 3 11 3" xfId="14664"/>
    <cellStyle name="20% - Accent5 18 3 11 3 2" xfId="14665"/>
    <cellStyle name="20% - Accent5 18 3 11 4" xfId="14666"/>
    <cellStyle name="20% - Accent5 18 3 11 4 2" xfId="14667"/>
    <cellStyle name="20% - Accent5 18 3 11 5" xfId="14668"/>
    <cellStyle name="20% - Accent5 18 3 11 5 2" xfId="14669"/>
    <cellStyle name="20% - Accent5 18 3 11 6" xfId="14670"/>
    <cellStyle name="20% - Accent5 18 3 12" xfId="14671"/>
    <cellStyle name="20% - Accent5 18 3 12 2" xfId="14672"/>
    <cellStyle name="20% - Accent5 18 3 13" xfId="14673"/>
    <cellStyle name="20% - Accent5 18 3 13 2" xfId="14674"/>
    <cellStyle name="20% - Accent5 18 3 14" xfId="14675"/>
    <cellStyle name="20% - Accent5 18 3 14 2" xfId="14676"/>
    <cellStyle name="20% - Accent5 18 3 15" xfId="14677"/>
    <cellStyle name="20% - Accent5 18 3 15 2" xfId="14678"/>
    <cellStyle name="20% - Accent5 18 3 16" xfId="14679"/>
    <cellStyle name="20% - Accent5 18 3 16 2" xfId="14680"/>
    <cellStyle name="20% - Accent5 18 3 17" xfId="14681"/>
    <cellStyle name="20% - Accent5 18 3 17 2" xfId="14682"/>
    <cellStyle name="20% - Accent5 18 3 18" xfId="14683"/>
    <cellStyle name="20% - Accent5 18 3 18 2" xfId="14684"/>
    <cellStyle name="20% - Accent5 18 3 19" xfId="14685"/>
    <cellStyle name="20% - Accent5 18 3 2" xfId="14686"/>
    <cellStyle name="20% - Accent5 18 3 2 2" xfId="14687"/>
    <cellStyle name="20% - Accent5 18 3 2 2 2" xfId="14688"/>
    <cellStyle name="20% - Accent5 18 3 2 3" xfId="14689"/>
    <cellStyle name="20% - Accent5 18 3 2 3 2" xfId="14690"/>
    <cellStyle name="20% - Accent5 18 3 2 4" xfId="14691"/>
    <cellStyle name="20% - Accent5 18 3 2 4 2" xfId="14692"/>
    <cellStyle name="20% - Accent5 18 3 2 5" xfId="14693"/>
    <cellStyle name="20% - Accent5 18 3 2 5 2" xfId="14694"/>
    <cellStyle name="20% - Accent5 18 3 2 6" xfId="14695"/>
    <cellStyle name="20% - Accent5 18 3 20" xfId="14696"/>
    <cellStyle name="20% - Accent5 18 3 21" xfId="14697"/>
    <cellStyle name="20% - Accent5 18 3 22" xfId="14698"/>
    <cellStyle name="20% - Accent5 18 3 23" xfId="14699"/>
    <cellStyle name="20% - Accent5 18 3 3" xfId="14700"/>
    <cellStyle name="20% - Accent5 18 3 3 2" xfId="14701"/>
    <cellStyle name="20% - Accent5 18 3 3 2 2" xfId="14702"/>
    <cellStyle name="20% - Accent5 18 3 3 3" xfId="14703"/>
    <cellStyle name="20% - Accent5 18 3 3 3 2" xfId="14704"/>
    <cellStyle name="20% - Accent5 18 3 3 4" xfId="14705"/>
    <cellStyle name="20% - Accent5 18 3 3 4 2" xfId="14706"/>
    <cellStyle name="20% - Accent5 18 3 3 5" xfId="14707"/>
    <cellStyle name="20% - Accent5 18 3 3 5 2" xfId="14708"/>
    <cellStyle name="20% - Accent5 18 3 3 6" xfId="14709"/>
    <cellStyle name="20% - Accent5 18 3 4" xfId="14710"/>
    <cellStyle name="20% - Accent5 18 3 4 2" xfId="14711"/>
    <cellStyle name="20% - Accent5 18 3 4 2 2" xfId="14712"/>
    <cellStyle name="20% - Accent5 18 3 4 3" xfId="14713"/>
    <cellStyle name="20% - Accent5 18 3 4 3 2" xfId="14714"/>
    <cellStyle name="20% - Accent5 18 3 4 4" xfId="14715"/>
    <cellStyle name="20% - Accent5 18 3 4 4 2" xfId="14716"/>
    <cellStyle name="20% - Accent5 18 3 4 5" xfId="14717"/>
    <cellStyle name="20% - Accent5 18 3 4 5 2" xfId="14718"/>
    <cellStyle name="20% - Accent5 18 3 4 6" xfId="14719"/>
    <cellStyle name="20% - Accent5 18 3 5" xfId="14720"/>
    <cellStyle name="20% - Accent5 18 3 5 2" xfId="14721"/>
    <cellStyle name="20% - Accent5 18 3 5 2 2" xfId="14722"/>
    <cellStyle name="20% - Accent5 18 3 5 3" xfId="14723"/>
    <cellStyle name="20% - Accent5 18 3 5 3 2" xfId="14724"/>
    <cellStyle name="20% - Accent5 18 3 5 4" xfId="14725"/>
    <cellStyle name="20% - Accent5 18 3 5 4 2" xfId="14726"/>
    <cellStyle name="20% - Accent5 18 3 5 5" xfId="14727"/>
    <cellStyle name="20% - Accent5 18 3 5 5 2" xfId="14728"/>
    <cellStyle name="20% - Accent5 18 3 5 6" xfId="14729"/>
    <cellStyle name="20% - Accent5 18 3 6" xfId="14730"/>
    <cellStyle name="20% - Accent5 18 3 6 2" xfId="14731"/>
    <cellStyle name="20% - Accent5 18 3 6 2 2" xfId="14732"/>
    <cellStyle name="20% - Accent5 18 3 6 3" xfId="14733"/>
    <cellStyle name="20% - Accent5 18 3 6 3 2" xfId="14734"/>
    <cellStyle name="20% - Accent5 18 3 6 4" xfId="14735"/>
    <cellStyle name="20% - Accent5 18 3 6 4 2" xfId="14736"/>
    <cellStyle name="20% - Accent5 18 3 6 5" xfId="14737"/>
    <cellStyle name="20% - Accent5 18 3 6 5 2" xfId="14738"/>
    <cellStyle name="20% - Accent5 18 3 6 6" xfId="14739"/>
    <cellStyle name="20% - Accent5 18 3 7" xfId="14740"/>
    <cellStyle name="20% - Accent5 18 3 7 2" xfId="14741"/>
    <cellStyle name="20% - Accent5 18 3 7 2 2" xfId="14742"/>
    <cellStyle name="20% - Accent5 18 3 7 3" xfId="14743"/>
    <cellStyle name="20% - Accent5 18 3 7 3 2" xfId="14744"/>
    <cellStyle name="20% - Accent5 18 3 7 4" xfId="14745"/>
    <cellStyle name="20% - Accent5 18 3 7 4 2" xfId="14746"/>
    <cellStyle name="20% - Accent5 18 3 7 5" xfId="14747"/>
    <cellStyle name="20% - Accent5 18 3 7 5 2" xfId="14748"/>
    <cellStyle name="20% - Accent5 18 3 7 6" xfId="14749"/>
    <cellStyle name="20% - Accent5 18 3 8" xfId="14750"/>
    <cellStyle name="20% - Accent5 18 3 8 2" xfId="14751"/>
    <cellStyle name="20% - Accent5 18 3 8 2 2" xfId="14752"/>
    <cellStyle name="20% - Accent5 18 3 8 3" xfId="14753"/>
    <cellStyle name="20% - Accent5 18 3 8 3 2" xfId="14754"/>
    <cellStyle name="20% - Accent5 18 3 8 4" xfId="14755"/>
    <cellStyle name="20% - Accent5 18 3 8 4 2" xfId="14756"/>
    <cellStyle name="20% - Accent5 18 3 8 5" xfId="14757"/>
    <cellStyle name="20% - Accent5 18 3 8 5 2" xfId="14758"/>
    <cellStyle name="20% - Accent5 18 3 8 6" xfId="14759"/>
    <cellStyle name="20% - Accent5 18 3 9" xfId="14760"/>
    <cellStyle name="20% - Accent5 18 3 9 2" xfId="14761"/>
    <cellStyle name="20% - Accent5 18 3 9 2 2" xfId="14762"/>
    <cellStyle name="20% - Accent5 18 3 9 3" xfId="14763"/>
    <cellStyle name="20% - Accent5 18 3 9 3 2" xfId="14764"/>
    <cellStyle name="20% - Accent5 18 3 9 4" xfId="14765"/>
    <cellStyle name="20% - Accent5 18 3 9 4 2" xfId="14766"/>
    <cellStyle name="20% - Accent5 18 3 9 5" xfId="14767"/>
    <cellStyle name="20% - Accent5 18 3 9 5 2" xfId="14768"/>
    <cellStyle name="20% - Accent5 18 3 9 6" xfId="14769"/>
    <cellStyle name="20% - Accent5 18 30" xfId="14770"/>
    <cellStyle name="20% - Accent5 18 30 2" xfId="14771"/>
    <cellStyle name="20% - Accent5 18 30 2 2" xfId="14772"/>
    <cellStyle name="20% - Accent5 18 30 3" xfId="14773"/>
    <cellStyle name="20% - Accent5 18 30 3 2" xfId="14774"/>
    <cellStyle name="20% - Accent5 18 30 4" xfId="14775"/>
    <cellStyle name="20% - Accent5 18 30 4 2" xfId="14776"/>
    <cellStyle name="20% - Accent5 18 30 5" xfId="14777"/>
    <cellStyle name="20% - Accent5 18 30 5 2" xfId="14778"/>
    <cellStyle name="20% - Accent5 18 30 6" xfId="14779"/>
    <cellStyle name="20% - Accent5 18 31" xfId="14780"/>
    <cellStyle name="20% - Accent5 18 31 2" xfId="14781"/>
    <cellStyle name="20% - Accent5 18 31 2 2" xfId="14782"/>
    <cellStyle name="20% - Accent5 18 31 3" xfId="14783"/>
    <cellStyle name="20% - Accent5 18 31 3 2" xfId="14784"/>
    <cellStyle name="20% - Accent5 18 31 4" xfId="14785"/>
    <cellStyle name="20% - Accent5 18 31 4 2" xfId="14786"/>
    <cellStyle name="20% - Accent5 18 31 5" xfId="14787"/>
    <cellStyle name="20% - Accent5 18 31 5 2" xfId="14788"/>
    <cellStyle name="20% - Accent5 18 31 6" xfId="14789"/>
    <cellStyle name="20% - Accent5 18 32" xfId="14790"/>
    <cellStyle name="20% - Accent5 18 32 2" xfId="14791"/>
    <cellStyle name="20% - Accent5 18 33" xfId="14792"/>
    <cellStyle name="20% - Accent5 18 33 2" xfId="14793"/>
    <cellStyle name="20% - Accent5 18 34" xfId="14794"/>
    <cellStyle name="20% - Accent5 18 34 2" xfId="14795"/>
    <cellStyle name="20% - Accent5 18 35" xfId="14796"/>
    <cellStyle name="20% - Accent5 18 35 2" xfId="14797"/>
    <cellStyle name="20% - Accent5 18 36" xfId="14798"/>
    <cellStyle name="20% - Accent5 18 36 2" xfId="14799"/>
    <cellStyle name="20% - Accent5 18 37" xfId="14800"/>
    <cellStyle name="20% - Accent5 18 37 2" xfId="14801"/>
    <cellStyle name="20% - Accent5 18 38" xfId="14802"/>
    <cellStyle name="20% - Accent5 18 38 2" xfId="14803"/>
    <cellStyle name="20% - Accent5 18 39" xfId="14804"/>
    <cellStyle name="20% - Accent5 18 4" xfId="14805"/>
    <cellStyle name="20% - Accent5 18 4 10" xfId="14806"/>
    <cellStyle name="20% - Accent5 18 4 10 2" xfId="14807"/>
    <cellStyle name="20% - Accent5 18 4 10 2 2" xfId="14808"/>
    <cellStyle name="20% - Accent5 18 4 10 3" xfId="14809"/>
    <cellStyle name="20% - Accent5 18 4 10 3 2" xfId="14810"/>
    <cellStyle name="20% - Accent5 18 4 10 4" xfId="14811"/>
    <cellStyle name="20% - Accent5 18 4 10 4 2" xfId="14812"/>
    <cellStyle name="20% - Accent5 18 4 10 5" xfId="14813"/>
    <cellStyle name="20% - Accent5 18 4 10 5 2" xfId="14814"/>
    <cellStyle name="20% - Accent5 18 4 10 6" xfId="14815"/>
    <cellStyle name="20% - Accent5 18 4 11" xfId="14816"/>
    <cellStyle name="20% - Accent5 18 4 11 2" xfId="14817"/>
    <cellStyle name="20% - Accent5 18 4 11 2 2" xfId="14818"/>
    <cellStyle name="20% - Accent5 18 4 11 3" xfId="14819"/>
    <cellStyle name="20% - Accent5 18 4 11 3 2" xfId="14820"/>
    <cellStyle name="20% - Accent5 18 4 11 4" xfId="14821"/>
    <cellStyle name="20% - Accent5 18 4 11 4 2" xfId="14822"/>
    <cellStyle name="20% - Accent5 18 4 11 5" xfId="14823"/>
    <cellStyle name="20% - Accent5 18 4 11 5 2" xfId="14824"/>
    <cellStyle name="20% - Accent5 18 4 11 6" xfId="14825"/>
    <cellStyle name="20% - Accent5 18 4 12" xfId="14826"/>
    <cellStyle name="20% - Accent5 18 4 12 2" xfId="14827"/>
    <cellStyle name="20% - Accent5 18 4 13" xfId="14828"/>
    <cellStyle name="20% - Accent5 18 4 13 2" xfId="14829"/>
    <cellStyle name="20% - Accent5 18 4 14" xfId="14830"/>
    <cellStyle name="20% - Accent5 18 4 14 2" xfId="14831"/>
    <cellStyle name="20% - Accent5 18 4 15" xfId="14832"/>
    <cellStyle name="20% - Accent5 18 4 15 2" xfId="14833"/>
    <cellStyle name="20% - Accent5 18 4 16" xfId="14834"/>
    <cellStyle name="20% - Accent5 18 4 16 2" xfId="14835"/>
    <cellStyle name="20% - Accent5 18 4 17" xfId="14836"/>
    <cellStyle name="20% - Accent5 18 4 17 2" xfId="14837"/>
    <cellStyle name="20% - Accent5 18 4 18" xfId="14838"/>
    <cellStyle name="20% - Accent5 18 4 18 2" xfId="14839"/>
    <cellStyle name="20% - Accent5 18 4 19" xfId="14840"/>
    <cellStyle name="20% - Accent5 18 4 2" xfId="14841"/>
    <cellStyle name="20% - Accent5 18 4 2 2" xfId="14842"/>
    <cellStyle name="20% - Accent5 18 4 2 2 2" xfId="14843"/>
    <cellStyle name="20% - Accent5 18 4 2 3" xfId="14844"/>
    <cellStyle name="20% - Accent5 18 4 2 3 2" xfId="14845"/>
    <cellStyle name="20% - Accent5 18 4 2 4" xfId="14846"/>
    <cellStyle name="20% - Accent5 18 4 2 4 2" xfId="14847"/>
    <cellStyle name="20% - Accent5 18 4 2 5" xfId="14848"/>
    <cellStyle name="20% - Accent5 18 4 2 5 2" xfId="14849"/>
    <cellStyle name="20% - Accent5 18 4 2 6" xfId="14850"/>
    <cellStyle name="20% - Accent5 18 4 20" xfId="14851"/>
    <cellStyle name="20% - Accent5 18 4 21" xfId="14852"/>
    <cellStyle name="20% - Accent5 18 4 22" xfId="14853"/>
    <cellStyle name="20% - Accent5 18 4 23" xfId="14854"/>
    <cellStyle name="20% - Accent5 18 4 3" xfId="14855"/>
    <cellStyle name="20% - Accent5 18 4 3 2" xfId="14856"/>
    <cellStyle name="20% - Accent5 18 4 3 2 2" xfId="14857"/>
    <cellStyle name="20% - Accent5 18 4 3 3" xfId="14858"/>
    <cellStyle name="20% - Accent5 18 4 3 3 2" xfId="14859"/>
    <cellStyle name="20% - Accent5 18 4 3 4" xfId="14860"/>
    <cellStyle name="20% - Accent5 18 4 3 4 2" xfId="14861"/>
    <cellStyle name="20% - Accent5 18 4 3 5" xfId="14862"/>
    <cellStyle name="20% - Accent5 18 4 3 5 2" xfId="14863"/>
    <cellStyle name="20% - Accent5 18 4 3 6" xfId="14864"/>
    <cellStyle name="20% - Accent5 18 4 4" xfId="14865"/>
    <cellStyle name="20% - Accent5 18 4 4 2" xfId="14866"/>
    <cellStyle name="20% - Accent5 18 4 4 2 2" xfId="14867"/>
    <cellStyle name="20% - Accent5 18 4 4 3" xfId="14868"/>
    <cellStyle name="20% - Accent5 18 4 4 3 2" xfId="14869"/>
    <cellStyle name="20% - Accent5 18 4 4 4" xfId="14870"/>
    <cellStyle name="20% - Accent5 18 4 4 4 2" xfId="14871"/>
    <cellStyle name="20% - Accent5 18 4 4 5" xfId="14872"/>
    <cellStyle name="20% - Accent5 18 4 4 5 2" xfId="14873"/>
    <cellStyle name="20% - Accent5 18 4 4 6" xfId="14874"/>
    <cellStyle name="20% - Accent5 18 4 5" xfId="14875"/>
    <cellStyle name="20% - Accent5 18 4 5 2" xfId="14876"/>
    <cellStyle name="20% - Accent5 18 4 5 2 2" xfId="14877"/>
    <cellStyle name="20% - Accent5 18 4 5 3" xfId="14878"/>
    <cellStyle name="20% - Accent5 18 4 5 3 2" xfId="14879"/>
    <cellStyle name="20% - Accent5 18 4 5 4" xfId="14880"/>
    <cellStyle name="20% - Accent5 18 4 5 4 2" xfId="14881"/>
    <cellStyle name="20% - Accent5 18 4 5 5" xfId="14882"/>
    <cellStyle name="20% - Accent5 18 4 5 5 2" xfId="14883"/>
    <cellStyle name="20% - Accent5 18 4 5 6" xfId="14884"/>
    <cellStyle name="20% - Accent5 18 4 6" xfId="14885"/>
    <cellStyle name="20% - Accent5 18 4 6 2" xfId="14886"/>
    <cellStyle name="20% - Accent5 18 4 6 2 2" xfId="14887"/>
    <cellStyle name="20% - Accent5 18 4 6 3" xfId="14888"/>
    <cellStyle name="20% - Accent5 18 4 6 3 2" xfId="14889"/>
    <cellStyle name="20% - Accent5 18 4 6 4" xfId="14890"/>
    <cellStyle name="20% - Accent5 18 4 6 4 2" xfId="14891"/>
    <cellStyle name="20% - Accent5 18 4 6 5" xfId="14892"/>
    <cellStyle name="20% - Accent5 18 4 6 5 2" xfId="14893"/>
    <cellStyle name="20% - Accent5 18 4 6 6" xfId="14894"/>
    <cellStyle name="20% - Accent5 18 4 7" xfId="14895"/>
    <cellStyle name="20% - Accent5 18 4 7 2" xfId="14896"/>
    <cellStyle name="20% - Accent5 18 4 7 2 2" xfId="14897"/>
    <cellStyle name="20% - Accent5 18 4 7 3" xfId="14898"/>
    <cellStyle name="20% - Accent5 18 4 7 3 2" xfId="14899"/>
    <cellStyle name="20% - Accent5 18 4 7 4" xfId="14900"/>
    <cellStyle name="20% - Accent5 18 4 7 4 2" xfId="14901"/>
    <cellStyle name="20% - Accent5 18 4 7 5" xfId="14902"/>
    <cellStyle name="20% - Accent5 18 4 7 5 2" xfId="14903"/>
    <cellStyle name="20% - Accent5 18 4 7 6" xfId="14904"/>
    <cellStyle name="20% - Accent5 18 4 8" xfId="14905"/>
    <cellStyle name="20% - Accent5 18 4 8 2" xfId="14906"/>
    <cellStyle name="20% - Accent5 18 4 8 2 2" xfId="14907"/>
    <cellStyle name="20% - Accent5 18 4 8 3" xfId="14908"/>
    <cellStyle name="20% - Accent5 18 4 8 3 2" xfId="14909"/>
    <cellStyle name="20% - Accent5 18 4 8 4" xfId="14910"/>
    <cellStyle name="20% - Accent5 18 4 8 4 2" xfId="14911"/>
    <cellStyle name="20% - Accent5 18 4 8 5" xfId="14912"/>
    <cellStyle name="20% - Accent5 18 4 8 5 2" xfId="14913"/>
    <cellStyle name="20% - Accent5 18 4 8 6" xfId="14914"/>
    <cellStyle name="20% - Accent5 18 4 9" xfId="14915"/>
    <cellStyle name="20% - Accent5 18 4 9 2" xfId="14916"/>
    <cellStyle name="20% - Accent5 18 4 9 2 2" xfId="14917"/>
    <cellStyle name="20% - Accent5 18 4 9 3" xfId="14918"/>
    <cellStyle name="20% - Accent5 18 4 9 3 2" xfId="14919"/>
    <cellStyle name="20% - Accent5 18 4 9 4" xfId="14920"/>
    <cellStyle name="20% - Accent5 18 4 9 4 2" xfId="14921"/>
    <cellStyle name="20% - Accent5 18 4 9 5" xfId="14922"/>
    <cellStyle name="20% - Accent5 18 4 9 5 2" xfId="14923"/>
    <cellStyle name="20% - Accent5 18 4 9 6" xfId="14924"/>
    <cellStyle name="20% - Accent5 18 40" xfId="14925"/>
    <cellStyle name="20% - Accent5 18 41" xfId="14926"/>
    <cellStyle name="20% - Accent5 18 42" xfId="14927"/>
    <cellStyle name="20% - Accent5 18 43" xfId="14928"/>
    <cellStyle name="20% - Accent5 18 5" xfId="14929"/>
    <cellStyle name="20% - Accent5 18 5 10" xfId="14930"/>
    <cellStyle name="20% - Accent5 18 5 10 2" xfId="14931"/>
    <cellStyle name="20% - Accent5 18 5 10 2 2" xfId="14932"/>
    <cellStyle name="20% - Accent5 18 5 10 3" xfId="14933"/>
    <cellStyle name="20% - Accent5 18 5 10 3 2" xfId="14934"/>
    <cellStyle name="20% - Accent5 18 5 10 4" xfId="14935"/>
    <cellStyle name="20% - Accent5 18 5 10 4 2" xfId="14936"/>
    <cellStyle name="20% - Accent5 18 5 10 5" xfId="14937"/>
    <cellStyle name="20% - Accent5 18 5 10 5 2" xfId="14938"/>
    <cellStyle name="20% - Accent5 18 5 10 6" xfId="14939"/>
    <cellStyle name="20% - Accent5 18 5 11" xfId="14940"/>
    <cellStyle name="20% - Accent5 18 5 11 2" xfId="14941"/>
    <cellStyle name="20% - Accent5 18 5 11 2 2" xfId="14942"/>
    <cellStyle name="20% - Accent5 18 5 11 3" xfId="14943"/>
    <cellStyle name="20% - Accent5 18 5 11 3 2" xfId="14944"/>
    <cellStyle name="20% - Accent5 18 5 11 4" xfId="14945"/>
    <cellStyle name="20% - Accent5 18 5 11 4 2" xfId="14946"/>
    <cellStyle name="20% - Accent5 18 5 11 5" xfId="14947"/>
    <cellStyle name="20% - Accent5 18 5 11 5 2" xfId="14948"/>
    <cellStyle name="20% - Accent5 18 5 11 6" xfId="14949"/>
    <cellStyle name="20% - Accent5 18 5 12" xfId="14950"/>
    <cellStyle name="20% - Accent5 18 5 12 2" xfId="14951"/>
    <cellStyle name="20% - Accent5 18 5 13" xfId="14952"/>
    <cellStyle name="20% - Accent5 18 5 13 2" xfId="14953"/>
    <cellStyle name="20% - Accent5 18 5 14" xfId="14954"/>
    <cellStyle name="20% - Accent5 18 5 14 2" xfId="14955"/>
    <cellStyle name="20% - Accent5 18 5 15" xfId="14956"/>
    <cellStyle name="20% - Accent5 18 5 15 2" xfId="14957"/>
    <cellStyle name="20% - Accent5 18 5 16" xfId="14958"/>
    <cellStyle name="20% - Accent5 18 5 16 2" xfId="14959"/>
    <cellStyle name="20% - Accent5 18 5 17" xfId="14960"/>
    <cellStyle name="20% - Accent5 18 5 17 2" xfId="14961"/>
    <cellStyle name="20% - Accent5 18 5 18" xfId="14962"/>
    <cellStyle name="20% - Accent5 18 5 18 2" xfId="14963"/>
    <cellStyle name="20% - Accent5 18 5 19" xfId="14964"/>
    <cellStyle name="20% - Accent5 18 5 2" xfId="14965"/>
    <cellStyle name="20% - Accent5 18 5 2 2" xfId="14966"/>
    <cellStyle name="20% - Accent5 18 5 2 2 2" xfId="14967"/>
    <cellStyle name="20% - Accent5 18 5 2 3" xfId="14968"/>
    <cellStyle name="20% - Accent5 18 5 2 3 2" xfId="14969"/>
    <cellStyle name="20% - Accent5 18 5 2 4" xfId="14970"/>
    <cellStyle name="20% - Accent5 18 5 2 4 2" xfId="14971"/>
    <cellStyle name="20% - Accent5 18 5 2 5" xfId="14972"/>
    <cellStyle name="20% - Accent5 18 5 2 5 2" xfId="14973"/>
    <cellStyle name="20% - Accent5 18 5 2 6" xfId="14974"/>
    <cellStyle name="20% - Accent5 18 5 20" xfId="14975"/>
    <cellStyle name="20% - Accent5 18 5 21" xfId="14976"/>
    <cellStyle name="20% - Accent5 18 5 22" xfId="14977"/>
    <cellStyle name="20% - Accent5 18 5 23" xfId="14978"/>
    <cellStyle name="20% - Accent5 18 5 3" xfId="14979"/>
    <cellStyle name="20% - Accent5 18 5 3 2" xfId="14980"/>
    <cellStyle name="20% - Accent5 18 5 3 2 2" xfId="14981"/>
    <cellStyle name="20% - Accent5 18 5 3 3" xfId="14982"/>
    <cellStyle name="20% - Accent5 18 5 3 3 2" xfId="14983"/>
    <cellStyle name="20% - Accent5 18 5 3 4" xfId="14984"/>
    <cellStyle name="20% - Accent5 18 5 3 4 2" xfId="14985"/>
    <cellStyle name="20% - Accent5 18 5 3 5" xfId="14986"/>
    <cellStyle name="20% - Accent5 18 5 3 5 2" xfId="14987"/>
    <cellStyle name="20% - Accent5 18 5 3 6" xfId="14988"/>
    <cellStyle name="20% - Accent5 18 5 4" xfId="14989"/>
    <cellStyle name="20% - Accent5 18 5 4 2" xfId="14990"/>
    <cellStyle name="20% - Accent5 18 5 4 2 2" xfId="14991"/>
    <cellStyle name="20% - Accent5 18 5 4 3" xfId="14992"/>
    <cellStyle name="20% - Accent5 18 5 4 3 2" xfId="14993"/>
    <cellStyle name="20% - Accent5 18 5 4 4" xfId="14994"/>
    <cellStyle name="20% - Accent5 18 5 4 4 2" xfId="14995"/>
    <cellStyle name="20% - Accent5 18 5 4 5" xfId="14996"/>
    <cellStyle name="20% - Accent5 18 5 4 5 2" xfId="14997"/>
    <cellStyle name="20% - Accent5 18 5 4 6" xfId="14998"/>
    <cellStyle name="20% - Accent5 18 5 5" xfId="14999"/>
    <cellStyle name="20% - Accent5 18 5 5 2" xfId="15000"/>
    <cellStyle name="20% - Accent5 18 5 5 2 2" xfId="15001"/>
    <cellStyle name="20% - Accent5 18 5 5 3" xfId="15002"/>
    <cellStyle name="20% - Accent5 18 5 5 3 2" xfId="15003"/>
    <cellStyle name="20% - Accent5 18 5 5 4" xfId="15004"/>
    <cellStyle name="20% - Accent5 18 5 5 4 2" xfId="15005"/>
    <cellStyle name="20% - Accent5 18 5 5 5" xfId="15006"/>
    <cellStyle name="20% - Accent5 18 5 5 5 2" xfId="15007"/>
    <cellStyle name="20% - Accent5 18 5 5 6" xfId="15008"/>
    <cellStyle name="20% - Accent5 18 5 6" xfId="15009"/>
    <cellStyle name="20% - Accent5 18 5 6 2" xfId="15010"/>
    <cellStyle name="20% - Accent5 18 5 6 2 2" xfId="15011"/>
    <cellStyle name="20% - Accent5 18 5 6 3" xfId="15012"/>
    <cellStyle name="20% - Accent5 18 5 6 3 2" xfId="15013"/>
    <cellStyle name="20% - Accent5 18 5 6 4" xfId="15014"/>
    <cellStyle name="20% - Accent5 18 5 6 4 2" xfId="15015"/>
    <cellStyle name="20% - Accent5 18 5 6 5" xfId="15016"/>
    <cellStyle name="20% - Accent5 18 5 6 5 2" xfId="15017"/>
    <cellStyle name="20% - Accent5 18 5 6 6" xfId="15018"/>
    <cellStyle name="20% - Accent5 18 5 7" xfId="15019"/>
    <cellStyle name="20% - Accent5 18 5 7 2" xfId="15020"/>
    <cellStyle name="20% - Accent5 18 5 7 2 2" xfId="15021"/>
    <cellStyle name="20% - Accent5 18 5 7 3" xfId="15022"/>
    <cellStyle name="20% - Accent5 18 5 7 3 2" xfId="15023"/>
    <cellStyle name="20% - Accent5 18 5 7 4" xfId="15024"/>
    <cellStyle name="20% - Accent5 18 5 7 4 2" xfId="15025"/>
    <cellStyle name="20% - Accent5 18 5 7 5" xfId="15026"/>
    <cellStyle name="20% - Accent5 18 5 7 5 2" xfId="15027"/>
    <cellStyle name="20% - Accent5 18 5 7 6" xfId="15028"/>
    <cellStyle name="20% - Accent5 18 5 8" xfId="15029"/>
    <cellStyle name="20% - Accent5 18 5 8 2" xfId="15030"/>
    <cellStyle name="20% - Accent5 18 5 8 2 2" xfId="15031"/>
    <cellStyle name="20% - Accent5 18 5 8 3" xfId="15032"/>
    <cellStyle name="20% - Accent5 18 5 8 3 2" xfId="15033"/>
    <cellStyle name="20% - Accent5 18 5 8 4" xfId="15034"/>
    <cellStyle name="20% - Accent5 18 5 8 4 2" xfId="15035"/>
    <cellStyle name="20% - Accent5 18 5 8 5" xfId="15036"/>
    <cellStyle name="20% - Accent5 18 5 8 5 2" xfId="15037"/>
    <cellStyle name="20% - Accent5 18 5 8 6" xfId="15038"/>
    <cellStyle name="20% - Accent5 18 5 9" xfId="15039"/>
    <cellStyle name="20% - Accent5 18 5 9 2" xfId="15040"/>
    <cellStyle name="20% - Accent5 18 5 9 2 2" xfId="15041"/>
    <cellStyle name="20% - Accent5 18 5 9 3" xfId="15042"/>
    <cellStyle name="20% - Accent5 18 5 9 3 2" xfId="15043"/>
    <cellStyle name="20% - Accent5 18 5 9 4" xfId="15044"/>
    <cellStyle name="20% - Accent5 18 5 9 4 2" xfId="15045"/>
    <cellStyle name="20% - Accent5 18 5 9 5" xfId="15046"/>
    <cellStyle name="20% - Accent5 18 5 9 5 2" xfId="15047"/>
    <cellStyle name="20% - Accent5 18 5 9 6" xfId="15048"/>
    <cellStyle name="20% - Accent5 18 6" xfId="15049"/>
    <cellStyle name="20% - Accent5 18 6 10" xfId="15050"/>
    <cellStyle name="20% - Accent5 18 6 10 2" xfId="15051"/>
    <cellStyle name="20% - Accent5 18 6 10 2 2" xfId="15052"/>
    <cellStyle name="20% - Accent5 18 6 10 3" xfId="15053"/>
    <cellStyle name="20% - Accent5 18 6 10 3 2" xfId="15054"/>
    <cellStyle name="20% - Accent5 18 6 10 4" xfId="15055"/>
    <cellStyle name="20% - Accent5 18 6 10 4 2" xfId="15056"/>
    <cellStyle name="20% - Accent5 18 6 10 5" xfId="15057"/>
    <cellStyle name="20% - Accent5 18 6 10 5 2" xfId="15058"/>
    <cellStyle name="20% - Accent5 18 6 10 6" xfId="15059"/>
    <cellStyle name="20% - Accent5 18 6 11" xfId="15060"/>
    <cellStyle name="20% - Accent5 18 6 11 2" xfId="15061"/>
    <cellStyle name="20% - Accent5 18 6 11 2 2" xfId="15062"/>
    <cellStyle name="20% - Accent5 18 6 11 3" xfId="15063"/>
    <cellStyle name="20% - Accent5 18 6 11 3 2" xfId="15064"/>
    <cellStyle name="20% - Accent5 18 6 11 4" xfId="15065"/>
    <cellStyle name="20% - Accent5 18 6 11 4 2" xfId="15066"/>
    <cellStyle name="20% - Accent5 18 6 11 5" xfId="15067"/>
    <cellStyle name="20% - Accent5 18 6 11 5 2" xfId="15068"/>
    <cellStyle name="20% - Accent5 18 6 11 6" xfId="15069"/>
    <cellStyle name="20% - Accent5 18 6 12" xfId="15070"/>
    <cellStyle name="20% - Accent5 18 6 12 2" xfId="15071"/>
    <cellStyle name="20% - Accent5 18 6 13" xfId="15072"/>
    <cellStyle name="20% - Accent5 18 6 13 2" xfId="15073"/>
    <cellStyle name="20% - Accent5 18 6 14" xfId="15074"/>
    <cellStyle name="20% - Accent5 18 6 14 2" xfId="15075"/>
    <cellStyle name="20% - Accent5 18 6 15" xfId="15076"/>
    <cellStyle name="20% - Accent5 18 6 15 2" xfId="15077"/>
    <cellStyle name="20% - Accent5 18 6 16" xfId="15078"/>
    <cellStyle name="20% - Accent5 18 6 16 2" xfId="15079"/>
    <cellStyle name="20% - Accent5 18 6 17" xfId="15080"/>
    <cellStyle name="20% - Accent5 18 6 17 2" xfId="15081"/>
    <cellStyle name="20% - Accent5 18 6 18" xfId="15082"/>
    <cellStyle name="20% - Accent5 18 6 18 2" xfId="15083"/>
    <cellStyle name="20% - Accent5 18 6 19" xfId="15084"/>
    <cellStyle name="20% - Accent5 18 6 2" xfId="15085"/>
    <cellStyle name="20% - Accent5 18 6 2 2" xfId="15086"/>
    <cellStyle name="20% - Accent5 18 6 2 2 2" xfId="15087"/>
    <cellStyle name="20% - Accent5 18 6 2 3" xfId="15088"/>
    <cellStyle name="20% - Accent5 18 6 2 3 2" xfId="15089"/>
    <cellStyle name="20% - Accent5 18 6 2 4" xfId="15090"/>
    <cellStyle name="20% - Accent5 18 6 2 4 2" xfId="15091"/>
    <cellStyle name="20% - Accent5 18 6 2 5" xfId="15092"/>
    <cellStyle name="20% - Accent5 18 6 2 5 2" xfId="15093"/>
    <cellStyle name="20% - Accent5 18 6 2 6" xfId="15094"/>
    <cellStyle name="20% - Accent5 18 6 20" xfId="15095"/>
    <cellStyle name="20% - Accent5 18 6 21" xfId="15096"/>
    <cellStyle name="20% - Accent5 18 6 22" xfId="15097"/>
    <cellStyle name="20% - Accent5 18 6 23" xfId="15098"/>
    <cellStyle name="20% - Accent5 18 6 3" xfId="15099"/>
    <cellStyle name="20% - Accent5 18 6 3 2" xfId="15100"/>
    <cellStyle name="20% - Accent5 18 6 3 2 2" xfId="15101"/>
    <cellStyle name="20% - Accent5 18 6 3 3" xfId="15102"/>
    <cellStyle name="20% - Accent5 18 6 3 3 2" xfId="15103"/>
    <cellStyle name="20% - Accent5 18 6 3 4" xfId="15104"/>
    <cellStyle name="20% - Accent5 18 6 3 4 2" xfId="15105"/>
    <cellStyle name="20% - Accent5 18 6 3 5" xfId="15106"/>
    <cellStyle name="20% - Accent5 18 6 3 5 2" xfId="15107"/>
    <cellStyle name="20% - Accent5 18 6 3 6" xfId="15108"/>
    <cellStyle name="20% - Accent5 18 6 4" xfId="15109"/>
    <cellStyle name="20% - Accent5 18 6 4 2" xfId="15110"/>
    <cellStyle name="20% - Accent5 18 6 4 2 2" xfId="15111"/>
    <cellStyle name="20% - Accent5 18 6 4 3" xfId="15112"/>
    <cellStyle name="20% - Accent5 18 6 4 3 2" xfId="15113"/>
    <cellStyle name="20% - Accent5 18 6 4 4" xfId="15114"/>
    <cellStyle name="20% - Accent5 18 6 4 4 2" xfId="15115"/>
    <cellStyle name="20% - Accent5 18 6 4 5" xfId="15116"/>
    <cellStyle name="20% - Accent5 18 6 4 5 2" xfId="15117"/>
    <cellStyle name="20% - Accent5 18 6 4 6" xfId="15118"/>
    <cellStyle name="20% - Accent5 18 6 5" xfId="15119"/>
    <cellStyle name="20% - Accent5 18 6 5 2" xfId="15120"/>
    <cellStyle name="20% - Accent5 18 6 5 2 2" xfId="15121"/>
    <cellStyle name="20% - Accent5 18 6 5 3" xfId="15122"/>
    <cellStyle name="20% - Accent5 18 6 5 3 2" xfId="15123"/>
    <cellStyle name="20% - Accent5 18 6 5 4" xfId="15124"/>
    <cellStyle name="20% - Accent5 18 6 5 4 2" xfId="15125"/>
    <cellStyle name="20% - Accent5 18 6 5 5" xfId="15126"/>
    <cellStyle name="20% - Accent5 18 6 5 5 2" xfId="15127"/>
    <cellStyle name="20% - Accent5 18 6 5 6" xfId="15128"/>
    <cellStyle name="20% - Accent5 18 6 6" xfId="15129"/>
    <cellStyle name="20% - Accent5 18 6 6 2" xfId="15130"/>
    <cellStyle name="20% - Accent5 18 6 6 2 2" xfId="15131"/>
    <cellStyle name="20% - Accent5 18 6 6 3" xfId="15132"/>
    <cellStyle name="20% - Accent5 18 6 6 3 2" xfId="15133"/>
    <cellStyle name="20% - Accent5 18 6 6 4" xfId="15134"/>
    <cellStyle name="20% - Accent5 18 6 6 4 2" xfId="15135"/>
    <cellStyle name="20% - Accent5 18 6 6 5" xfId="15136"/>
    <cellStyle name="20% - Accent5 18 6 6 5 2" xfId="15137"/>
    <cellStyle name="20% - Accent5 18 6 6 6" xfId="15138"/>
    <cellStyle name="20% - Accent5 18 6 7" xfId="15139"/>
    <cellStyle name="20% - Accent5 18 6 7 2" xfId="15140"/>
    <cellStyle name="20% - Accent5 18 6 7 2 2" xfId="15141"/>
    <cellStyle name="20% - Accent5 18 6 7 3" xfId="15142"/>
    <cellStyle name="20% - Accent5 18 6 7 3 2" xfId="15143"/>
    <cellStyle name="20% - Accent5 18 6 7 4" xfId="15144"/>
    <cellStyle name="20% - Accent5 18 6 7 4 2" xfId="15145"/>
    <cellStyle name="20% - Accent5 18 6 7 5" xfId="15146"/>
    <cellStyle name="20% - Accent5 18 6 7 5 2" xfId="15147"/>
    <cellStyle name="20% - Accent5 18 6 7 6" xfId="15148"/>
    <cellStyle name="20% - Accent5 18 6 8" xfId="15149"/>
    <cellStyle name="20% - Accent5 18 6 8 2" xfId="15150"/>
    <cellStyle name="20% - Accent5 18 6 8 2 2" xfId="15151"/>
    <cellStyle name="20% - Accent5 18 6 8 3" xfId="15152"/>
    <cellStyle name="20% - Accent5 18 6 8 3 2" xfId="15153"/>
    <cellStyle name="20% - Accent5 18 6 8 4" xfId="15154"/>
    <cellStyle name="20% - Accent5 18 6 8 4 2" xfId="15155"/>
    <cellStyle name="20% - Accent5 18 6 8 5" xfId="15156"/>
    <cellStyle name="20% - Accent5 18 6 8 5 2" xfId="15157"/>
    <cellStyle name="20% - Accent5 18 6 8 6" xfId="15158"/>
    <cellStyle name="20% - Accent5 18 6 9" xfId="15159"/>
    <cellStyle name="20% - Accent5 18 6 9 2" xfId="15160"/>
    <cellStyle name="20% - Accent5 18 6 9 2 2" xfId="15161"/>
    <cellStyle name="20% - Accent5 18 6 9 3" xfId="15162"/>
    <cellStyle name="20% - Accent5 18 6 9 3 2" xfId="15163"/>
    <cellStyle name="20% - Accent5 18 6 9 4" xfId="15164"/>
    <cellStyle name="20% - Accent5 18 6 9 4 2" xfId="15165"/>
    <cellStyle name="20% - Accent5 18 6 9 5" xfId="15166"/>
    <cellStyle name="20% - Accent5 18 6 9 5 2" xfId="15167"/>
    <cellStyle name="20% - Accent5 18 6 9 6" xfId="15168"/>
    <cellStyle name="20% - Accent5 18 7" xfId="15169"/>
    <cellStyle name="20% - Accent5 18 7 10" xfId="15170"/>
    <cellStyle name="20% - Accent5 18 7 10 2" xfId="15171"/>
    <cellStyle name="20% - Accent5 18 7 10 2 2" xfId="15172"/>
    <cellStyle name="20% - Accent5 18 7 10 3" xfId="15173"/>
    <cellStyle name="20% - Accent5 18 7 10 3 2" xfId="15174"/>
    <cellStyle name="20% - Accent5 18 7 10 4" xfId="15175"/>
    <cellStyle name="20% - Accent5 18 7 10 4 2" xfId="15176"/>
    <cellStyle name="20% - Accent5 18 7 10 5" xfId="15177"/>
    <cellStyle name="20% - Accent5 18 7 10 5 2" xfId="15178"/>
    <cellStyle name="20% - Accent5 18 7 10 6" xfId="15179"/>
    <cellStyle name="20% - Accent5 18 7 11" xfId="15180"/>
    <cellStyle name="20% - Accent5 18 7 11 2" xfId="15181"/>
    <cellStyle name="20% - Accent5 18 7 11 2 2" xfId="15182"/>
    <cellStyle name="20% - Accent5 18 7 11 3" xfId="15183"/>
    <cellStyle name="20% - Accent5 18 7 11 3 2" xfId="15184"/>
    <cellStyle name="20% - Accent5 18 7 11 4" xfId="15185"/>
    <cellStyle name="20% - Accent5 18 7 11 4 2" xfId="15186"/>
    <cellStyle name="20% - Accent5 18 7 11 5" xfId="15187"/>
    <cellStyle name="20% - Accent5 18 7 11 5 2" xfId="15188"/>
    <cellStyle name="20% - Accent5 18 7 11 6" xfId="15189"/>
    <cellStyle name="20% - Accent5 18 7 12" xfId="15190"/>
    <cellStyle name="20% - Accent5 18 7 12 2" xfId="15191"/>
    <cellStyle name="20% - Accent5 18 7 13" xfId="15192"/>
    <cellStyle name="20% - Accent5 18 7 13 2" xfId="15193"/>
    <cellStyle name="20% - Accent5 18 7 14" xfId="15194"/>
    <cellStyle name="20% - Accent5 18 7 14 2" xfId="15195"/>
    <cellStyle name="20% - Accent5 18 7 15" xfId="15196"/>
    <cellStyle name="20% - Accent5 18 7 15 2" xfId="15197"/>
    <cellStyle name="20% - Accent5 18 7 16" xfId="15198"/>
    <cellStyle name="20% - Accent5 18 7 16 2" xfId="15199"/>
    <cellStyle name="20% - Accent5 18 7 17" xfId="15200"/>
    <cellStyle name="20% - Accent5 18 7 17 2" xfId="15201"/>
    <cellStyle name="20% - Accent5 18 7 18" xfId="15202"/>
    <cellStyle name="20% - Accent5 18 7 18 2" xfId="15203"/>
    <cellStyle name="20% - Accent5 18 7 19" xfId="15204"/>
    <cellStyle name="20% - Accent5 18 7 2" xfId="15205"/>
    <cellStyle name="20% - Accent5 18 7 2 2" xfId="15206"/>
    <cellStyle name="20% - Accent5 18 7 2 2 2" xfId="15207"/>
    <cellStyle name="20% - Accent5 18 7 2 3" xfId="15208"/>
    <cellStyle name="20% - Accent5 18 7 2 3 2" xfId="15209"/>
    <cellStyle name="20% - Accent5 18 7 2 4" xfId="15210"/>
    <cellStyle name="20% - Accent5 18 7 2 4 2" xfId="15211"/>
    <cellStyle name="20% - Accent5 18 7 2 5" xfId="15212"/>
    <cellStyle name="20% - Accent5 18 7 2 5 2" xfId="15213"/>
    <cellStyle name="20% - Accent5 18 7 2 6" xfId="15214"/>
    <cellStyle name="20% - Accent5 18 7 20" xfId="15215"/>
    <cellStyle name="20% - Accent5 18 7 21" xfId="15216"/>
    <cellStyle name="20% - Accent5 18 7 22" xfId="15217"/>
    <cellStyle name="20% - Accent5 18 7 23" xfId="15218"/>
    <cellStyle name="20% - Accent5 18 7 3" xfId="15219"/>
    <cellStyle name="20% - Accent5 18 7 3 2" xfId="15220"/>
    <cellStyle name="20% - Accent5 18 7 3 2 2" xfId="15221"/>
    <cellStyle name="20% - Accent5 18 7 3 3" xfId="15222"/>
    <cellStyle name="20% - Accent5 18 7 3 3 2" xfId="15223"/>
    <cellStyle name="20% - Accent5 18 7 3 4" xfId="15224"/>
    <cellStyle name="20% - Accent5 18 7 3 4 2" xfId="15225"/>
    <cellStyle name="20% - Accent5 18 7 3 5" xfId="15226"/>
    <cellStyle name="20% - Accent5 18 7 3 5 2" xfId="15227"/>
    <cellStyle name="20% - Accent5 18 7 3 6" xfId="15228"/>
    <cellStyle name="20% - Accent5 18 7 4" xfId="15229"/>
    <cellStyle name="20% - Accent5 18 7 4 2" xfId="15230"/>
    <cellStyle name="20% - Accent5 18 7 4 2 2" xfId="15231"/>
    <cellStyle name="20% - Accent5 18 7 4 3" xfId="15232"/>
    <cellStyle name="20% - Accent5 18 7 4 3 2" xfId="15233"/>
    <cellStyle name="20% - Accent5 18 7 4 4" xfId="15234"/>
    <cellStyle name="20% - Accent5 18 7 4 4 2" xfId="15235"/>
    <cellStyle name="20% - Accent5 18 7 4 5" xfId="15236"/>
    <cellStyle name="20% - Accent5 18 7 4 5 2" xfId="15237"/>
    <cellStyle name="20% - Accent5 18 7 4 6" xfId="15238"/>
    <cellStyle name="20% - Accent5 18 7 5" xfId="15239"/>
    <cellStyle name="20% - Accent5 18 7 5 2" xfId="15240"/>
    <cellStyle name="20% - Accent5 18 7 5 2 2" xfId="15241"/>
    <cellStyle name="20% - Accent5 18 7 5 3" xfId="15242"/>
    <cellStyle name="20% - Accent5 18 7 5 3 2" xfId="15243"/>
    <cellStyle name="20% - Accent5 18 7 5 4" xfId="15244"/>
    <cellStyle name="20% - Accent5 18 7 5 4 2" xfId="15245"/>
    <cellStyle name="20% - Accent5 18 7 5 5" xfId="15246"/>
    <cellStyle name="20% - Accent5 18 7 5 5 2" xfId="15247"/>
    <cellStyle name="20% - Accent5 18 7 5 6" xfId="15248"/>
    <cellStyle name="20% - Accent5 18 7 6" xfId="15249"/>
    <cellStyle name="20% - Accent5 18 7 6 2" xfId="15250"/>
    <cellStyle name="20% - Accent5 18 7 6 2 2" xfId="15251"/>
    <cellStyle name="20% - Accent5 18 7 6 3" xfId="15252"/>
    <cellStyle name="20% - Accent5 18 7 6 3 2" xfId="15253"/>
    <cellStyle name="20% - Accent5 18 7 6 4" xfId="15254"/>
    <cellStyle name="20% - Accent5 18 7 6 4 2" xfId="15255"/>
    <cellStyle name="20% - Accent5 18 7 6 5" xfId="15256"/>
    <cellStyle name="20% - Accent5 18 7 6 5 2" xfId="15257"/>
    <cellStyle name="20% - Accent5 18 7 6 6" xfId="15258"/>
    <cellStyle name="20% - Accent5 18 7 7" xfId="15259"/>
    <cellStyle name="20% - Accent5 18 7 7 2" xfId="15260"/>
    <cellStyle name="20% - Accent5 18 7 7 2 2" xfId="15261"/>
    <cellStyle name="20% - Accent5 18 7 7 3" xfId="15262"/>
    <cellStyle name="20% - Accent5 18 7 7 3 2" xfId="15263"/>
    <cellStyle name="20% - Accent5 18 7 7 4" xfId="15264"/>
    <cellStyle name="20% - Accent5 18 7 7 4 2" xfId="15265"/>
    <cellStyle name="20% - Accent5 18 7 7 5" xfId="15266"/>
    <cellStyle name="20% - Accent5 18 7 7 5 2" xfId="15267"/>
    <cellStyle name="20% - Accent5 18 7 7 6" xfId="15268"/>
    <cellStyle name="20% - Accent5 18 7 8" xfId="15269"/>
    <cellStyle name="20% - Accent5 18 7 8 2" xfId="15270"/>
    <cellStyle name="20% - Accent5 18 7 8 2 2" xfId="15271"/>
    <cellStyle name="20% - Accent5 18 7 8 3" xfId="15272"/>
    <cellStyle name="20% - Accent5 18 7 8 3 2" xfId="15273"/>
    <cellStyle name="20% - Accent5 18 7 8 4" xfId="15274"/>
    <cellStyle name="20% - Accent5 18 7 8 4 2" xfId="15275"/>
    <cellStyle name="20% - Accent5 18 7 8 5" xfId="15276"/>
    <cellStyle name="20% - Accent5 18 7 8 5 2" xfId="15277"/>
    <cellStyle name="20% - Accent5 18 7 8 6" xfId="15278"/>
    <cellStyle name="20% - Accent5 18 7 9" xfId="15279"/>
    <cellStyle name="20% - Accent5 18 7 9 2" xfId="15280"/>
    <cellStyle name="20% - Accent5 18 7 9 2 2" xfId="15281"/>
    <cellStyle name="20% - Accent5 18 7 9 3" xfId="15282"/>
    <cellStyle name="20% - Accent5 18 7 9 3 2" xfId="15283"/>
    <cellStyle name="20% - Accent5 18 7 9 4" xfId="15284"/>
    <cellStyle name="20% - Accent5 18 7 9 4 2" xfId="15285"/>
    <cellStyle name="20% - Accent5 18 7 9 5" xfId="15286"/>
    <cellStyle name="20% - Accent5 18 7 9 5 2" xfId="15287"/>
    <cellStyle name="20% - Accent5 18 7 9 6" xfId="15288"/>
    <cellStyle name="20% - Accent5 18 8" xfId="15289"/>
    <cellStyle name="20% - Accent5 18 8 10" xfId="15290"/>
    <cellStyle name="20% - Accent5 18 8 10 2" xfId="15291"/>
    <cellStyle name="20% - Accent5 18 8 10 2 2" xfId="15292"/>
    <cellStyle name="20% - Accent5 18 8 10 3" xfId="15293"/>
    <cellStyle name="20% - Accent5 18 8 10 3 2" xfId="15294"/>
    <cellStyle name="20% - Accent5 18 8 10 4" xfId="15295"/>
    <cellStyle name="20% - Accent5 18 8 10 4 2" xfId="15296"/>
    <cellStyle name="20% - Accent5 18 8 10 5" xfId="15297"/>
    <cellStyle name="20% - Accent5 18 8 10 5 2" xfId="15298"/>
    <cellStyle name="20% - Accent5 18 8 10 6" xfId="15299"/>
    <cellStyle name="20% - Accent5 18 8 11" xfId="15300"/>
    <cellStyle name="20% - Accent5 18 8 11 2" xfId="15301"/>
    <cellStyle name="20% - Accent5 18 8 11 2 2" xfId="15302"/>
    <cellStyle name="20% - Accent5 18 8 11 3" xfId="15303"/>
    <cellStyle name="20% - Accent5 18 8 11 3 2" xfId="15304"/>
    <cellStyle name="20% - Accent5 18 8 11 4" xfId="15305"/>
    <cellStyle name="20% - Accent5 18 8 11 4 2" xfId="15306"/>
    <cellStyle name="20% - Accent5 18 8 11 5" xfId="15307"/>
    <cellStyle name="20% - Accent5 18 8 11 5 2" xfId="15308"/>
    <cellStyle name="20% - Accent5 18 8 11 6" xfId="15309"/>
    <cellStyle name="20% - Accent5 18 8 12" xfId="15310"/>
    <cellStyle name="20% - Accent5 18 8 12 2" xfId="15311"/>
    <cellStyle name="20% - Accent5 18 8 13" xfId="15312"/>
    <cellStyle name="20% - Accent5 18 8 13 2" xfId="15313"/>
    <cellStyle name="20% - Accent5 18 8 14" xfId="15314"/>
    <cellStyle name="20% - Accent5 18 8 14 2" xfId="15315"/>
    <cellStyle name="20% - Accent5 18 8 15" xfId="15316"/>
    <cellStyle name="20% - Accent5 18 8 15 2" xfId="15317"/>
    <cellStyle name="20% - Accent5 18 8 16" xfId="15318"/>
    <cellStyle name="20% - Accent5 18 8 16 2" xfId="15319"/>
    <cellStyle name="20% - Accent5 18 8 17" xfId="15320"/>
    <cellStyle name="20% - Accent5 18 8 17 2" xfId="15321"/>
    <cellStyle name="20% - Accent5 18 8 18" xfId="15322"/>
    <cellStyle name="20% - Accent5 18 8 18 2" xfId="15323"/>
    <cellStyle name="20% - Accent5 18 8 19" xfId="15324"/>
    <cellStyle name="20% - Accent5 18 8 2" xfId="15325"/>
    <cellStyle name="20% - Accent5 18 8 2 2" xfId="15326"/>
    <cellStyle name="20% - Accent5 18 8 2 2 2" xfId="15327"/>
    <cellStyle name="20% - Accent5 18 8 2 3" xfId="15328"/>
    <cellStyle name="20% - Accent5 18 8 2 3 2" xfId="15329"/>
    <cellStyle name="20% - Accent5 18 8 2 4" xfId="15330"/>
    <cellStyle name="20% - Accent5 18 8 2 4 2" xfId="15331"/>
    <cellStyle name="20% - Accent5 18 8 2 5" xfId="15332"/>
    <cellStyle name="20% - Accent5 18 8 2 5 2" xfId="15333"/>
    <cellStyle name="20% - Accent5 18 8 2 6" xfId="15334"/>
    <cellStyle name="20% - Accent5 18 8 20" xfId="15335"/>
    <cellStyle name="20% - Accent5 18 8 21" xfId="15336"/>
    <cellStyle name="20% - Accent5 18 8 22" xfId="15337"/>
    <cellStyle name="20% - Accent5 18 8 23" xfId="15338"/>
    <cellStyle name="20% - Accent5 18 8 3" xfId="15339"/>
    <cellStyle name="20% - Accent5 18 8 3 2" xfId="15340"/>
    <cellStyle name="20% - Accent5 18 8 3 2 2" xfId="15341"/>
    <cellStyle name="20% - Accent5 18 8 3 3" xfId="15342"/>
    <cellStyle name="20% - Accent5 18 8 3 3 2" xfId="15343"/>
    <cellStyle name="20% - Accent5 18 8 3 4" xfId="15344"/>
    <cellStyle name="20% - Accent5 18 8 3 4 2" xfId="15345"/>
    <cellStyle name="20% - Accent5 18 8 3 5" xfId="15346"/>
    <cellStyle name="20% - Accent5 18 8 3 5 2" xfId="15347"/>
    <cellStyle name="20% - Accent5 18 8 3 6" xfId="15348"/>
    <cellStyle name="20% - Accent5 18 8 4" xfId="15349"/>
    <cellStyle name="20% - Accent5 18 8 4 2" xfId="15350"/>
    <cellStyle name="20% - Accent5 18 8 4 2 2" xfId="15351"/>
    <cellStyle name="20% - Accent5 18 8 4 3" xfId="15352"/>
    <cellStyle name="20% - Accent5 18 8 4 3 2" xfId="15353"/>
    <cellStyle name="20% - Accent5 18 8 4 4" xfId="15354"/>
    <cellStyle name="20% - Accent5 18 8 4 4 2" xfId="15355"/>
    <cellStyle name="20% - Accent5 18 8 4 5" xfId="15356"/>
    <cellStyle name="20% - Accent5 18 8 4 5 2" xfId="15357"/>
    <cellStyle name="20% - Accent5 18 8 4 6" xfId="15358"/>
    <cellStyle name="20% - Accent5 18 8 5" xfId="15359"/>
    <cellStyle name="20% - Accent5 18 8 5 2" xfId="15360"/>
    <cellStyle name="20% - Accent5 18 8 5 2 2" xfId="15361"/>
    <cellStyle name="20% - Accent5 18 8 5 3" xfId="15362"/>
    <cellStyle name="20% - Accent5 18 8 5 3 2" xfId="15363"/>
    <cellStyle name="20% - Accent5 18 8 5 4" xfId="15364"/>
    <cellStyle name="20% - Accent5 18 8 5 4 2" xfId="15365"/>
    <cellStyle name="20% - Accent5 18 8 5 5" xfId="15366"/>
    <cellStyle name="20% - Accent5 18 8 5 5 2" xfId="15367"/>
    <cellStyle name="20% - Accent5 18 8 5 6" xfId="15368"/>
    <cellStyle name="20% - Accent5 18 8 6" xfId="15369"/>
    <cellStyle name="20% - Accent5 18 8 6 2" xfId="15370"/>
    <cellStyle name="20% - Accent5 18 8 6 2 2" xfId="15371"/>
    <cellStyle name="20% - Accent5 18 8 6 3" xfId="15372"/>
    <cellStyle name="20% - Accent5 18 8 6 3 2" xfId="15373"/>
    <cellStyle name="20% - Accent5 18 8 6 4" xfId="15374"/>
    <cellStyle name="20% - Accent5 18 8 6 4 2" xfId="15375"/>
    <cellStyle name="20% - Accent5 18 8 6 5" xfId="15376"/>
    <cellStyle name="20% - Accent5 18 8 6 5 2" xfId="15377"/>
    <cellStyle name="20% - Accent5 18 8 6 6" xfId="15378"/>
    <cellStyle name="20% - Accent5 18 8 7" xfId="15379"/>
    <cellStyle name="20% - Accent5 18 8 7 2" xfId="15380"/>
    <cellStyle name="20% - Accent5 18 8 7 2 2" xfId="15381"/>
    <cellStyle name="20% - Accent5 18 8 7 3" xfId="15382"/>
    <cellStyle name="20% - Accent5 18 8 7 3 2" xfId="15383"/>
    <cellStyle name="20% - Accent5 18 8 7 4" xfId="15384"/>
    <cellStyle name="20% - Accent5 18 8 7 4 2" xfId="15385"/>
    <cellStyle name="20% - Accent5 18 8 7 5" xfId="15386"/>
    <cellStyle name="20% - Accent5 18 8 7 5 2" xfId="15387"/>
    <cellStyle name="20% - Accent5 18 8 7 6" xfId="15388"/>
    <cellStyle name="20% - Accent5 18 8 8" xfId="15389"/>
    <cellStyle name="20% - Accent5 18 8 8 2" xfId="15390"/>
    <cellStyle name="20% - Accent5 18 8 8 2 2" xfId="15391"/>
    <cellStyle name="20% - Accent5 18 8 8 3" xfId="15392"/>
    <cellStyle name="20% - Accent5 18 8 8 3 2" xfId="15393"/>
    <cellStyle name="20% - Accent5 18 8 8 4" xfId="15394"/>
    <cellStyle name="20% - Accent5 18 8 8 4 2" xfId="15395"/>
    <cellStyle name="20% - Accent5 18 8 8 5" xfId="15396"/>
    <cellStyle name="20% - Accent5 18 8 8 5 2" xfId="15397"/>
    <cellStyle name="20% - Accent5 18 8 8 6" xfId="15398"/>
    <cellStyle name="20% - Accent5 18 8 9" xfId="15399"/>
    <cellStyle name="20% - Accent5 18 8 9 2" xfId="15400"/>
    <cellStyle name="20% - Accent5 18 8 9 2 2" xfId="15401"/>
    <cellStyle name="20% - Accent5 18 8 9 3" xfId="15402"/>
    <cellStyle name="20% - Accent5 18 8 9 3 2" xfId="15403"/>
    <cellStyle name="20% - Accent5 18 8 9 4" xfId="15404"/>
    <cellStyle name="20% - Accent5 18 8 9 4 2" xfId="15405"/>
    <cellStyle name="20% - Accent5 18 8 9 5" xfId="15406"/>
    <cellStyle name="20% - Accent5 18 8 9 5 2" xfId="15407"/>
    <cellStyle name="20% - Accent5 18 8 9 6" xfId="15408"/>
    <cellStyle name="20% - Accent5 18 9" xfId="15409"/>
    <cellStyle name="20% - Accent5 18 9 10" xfId="15410"/>
    <cellStyle name="20% - Accent5 18 9 10 2" xfId="15411"/>
    <cellStyle name="20% - Accent5 18 9 10 2 2" xfId="15412"/>
    <cellStyle name="20% - Accent5 18 9 10 3" xfId="15413"/>
    <cellStyle name="20% - Accent5 18 9 10 3 2" xfId="15414"/>
    <cellStyle name="20% - Accent5 18 9 10 4" xfId="15415"/>
    <cellStyle name="20% - Accent5 18 9 10 4 2" xfId="15416"/>
    <cellStyle name="20% - Accent5 18 9 10 5" xfId="15417"/>
    <cellStyle name="20% - Accent5 18 9 10 5 2" xfId="15418"/>
    <cellStyle name="20% - Accent5 18 9 10 6" xfId="15419"/>
    <cellStyle name="20% - Accent5 18 9 11" xfId="15420"/>
    <cellStyle name="20% - Accent5 18 9 11 2" xfId="15421"/>
    <cellStyle name="20% - Accent5 18 9 11 2 2" xfId="15422"/>
    <cellStyle name="20% - Accent5 18 9 11 3" xfId="15423"/>
    <cellStyle name="20% - Accent5 18 9 11 3 2" xfId="15424"/>
    <cellStyle name="20% - Accent5 18 9 11 4" xfId="15425"/>
    <cellStyle name="20% - Accent5 18 9 11 4 2" xfId="15426"/>
    <cellStyle name="20% - Accent5 18 9 11 5" xfId="15427"/>
    <cellStyle name="20% - Accent5 18 9 11 5 2" xfId="15428"/>
    <cellStyle name="20% - Accent5 18 9 11 6" xfId="15429"/>
    <cellStyle name="20% - Accent5 18 9 12" xfId="15430"/>
    <cellStyle name="20% - Accent5 18 9 12 2" xfId="15431"/>
    <cellStyle name="20% - Accent5 18 9 13" xfId="15432"/>
    <cellStyle name="20% - Accent5 18 9 13 2" xfId="15433"/>
    <cellStyle name="20% - Accent5 18 9 14" xfId="15434"/>
    <cellStyle name="20% - Accent5 18 9 14 2" xfId="15435"/>
    <cellStyle name="20% - Accent5 18 9 15" xfId="15436"/>
    <cellStyle name="20% - Accent5 18 9 15 2" xfId="15437"/>
    <cellStyle name="20% - Accent5 18 9 16" xfId="15438"/>
    <cellStyle name="20% - Accent5 18 9 16 2" xfId="15439"/>
    <cellStyle name="20% - Accent5 18 9 17" xfId="15440"/>
    <cellStyle name="20% - Accent5 18 9 17 2" xfId="15441"/>
    <cellStyle name="20% - Accent5 18 9 18" xfId="15442"/>
    <cellStyle name="20% - Accent5 18 9 18 2" xfId="15443"/>
    <cellStyle name="20% - Accent5 18 9 19" xfId="15444"/>
    <cellStyle name="20% - Accent5 18 9 2" xfId="15445"/>
    <cellStyle name="20% - Accent5 18 9 2 2" xfId="15446"/>
    <cellStyle name="20% - Accent5 18 9 2 2 2" xfId="15447"/>
    <cellStyle name="20% - Accent5 18 9 2 3" xfId="15448"/>
    <cellStyle name="20% - Accent5 18 9 2 3 2" xfId="15449"/>
    <cellStyle name="20% - Accent5 18 9 2 4" xfId="15450"/>
    <cellStyle name="20% - Accent5 18 9 2 4 2" xfId="15451"/>
    <cellStyle name="20% - Accent5 18 9 2 5" xfId="15452"/>
    <cellStyle name="20% - Accent5 18 9 2 5 2" xfId="15453"/>
    <cellStyle name="20% - Accent5 18 9 2 6" xfId="15454"/>
    <cellStyle name="20% - Accent5 18 9 20" xfId="15455"/>
    <cellStyle name="20% - Accent5 18 9 21" xfId="15456"/>
    <cellStyle name="20% - Accent5 18 9 22" xfId="15457"/>
    <cellStyle name="20% - Accent5 18 9 23" xfId="15458"/>
    <cellStyle name="20% - Accent5 18 9 3" xfId="15459"/>
    <cellStyle name="20% - Accent5 18 9 3 2" xfId="15460"/>
    <cellStyle name="20% - Accent5 18 9 3 2 2" xfId="15461"/>
    <cellStyle name="20% - Accent5 18 9 3 3" xfId="15462"/>
    <cellStyle name="20% - Accent5 18 9 3 3 2" xfId="15463"/>
    <cellStyle name="20% - Accent5 18 9 3 4" xfId="15464"/>
    <cellStyle name="20% - Accent5 18 9 3 4 2" xfId="15465"/>
    <cellStyle name="20% - Accent5 18 9 3 5" xfId="15466"/>
    <cellStyle name="20% - Accent5 18 9 3 5 2" xfId="15467"/>
    <cellStyle name="20% - Accent5 18 9 3 6" xfId="15468"/>
    <cellStyle name="20% - Accent5 18 9 4" xfId="15469"/>
    <cellStyle name="20% - Accent5 18 9 4 2" xfId="15470"/>
    <cellStyle name="20% - Accent5 18 9 4 2 2" xfId="15471"/>
    <cellStyle name="20% - Accent5 18 9 4 3" xfId="15472"/>
    <cellStyle name="20% - Accent5 18 9 4 3 2" xfId="15473"/>
    <cellStyle name="20% - Accent5 18 9 4 4" xfId="15474"/>
    <cellStyle name="20% - Accent5 18 9 4 4 2" xfId="15475"/>
    <cellStyle name="20% - Accent5 18 9 4 5" xfId="15476"/>
    <cellStyle name="20% - Accent5 18 9 4 5 2" xfId="15477"/>
    <cellStyle name="20% - Accent5 18 9 4 6" xfId="15478"/>
    <cellStyle name="20% - Accent5 18 9 5" xfId="15479"/>
    <cellStyle name="20% - Accent5 18 9 5 2" xfId="15480"/>
    <cellStyle name="20% - Accent5 18 9 5 2 2" xfId="15481"/>
    <cellStyle name="20% - Accent5 18 9 5 3" xfId="15482"/>
    <cellStyle name="20% - Accent5 18 9 5 3 2" xfId="15483"/>
    <cellStyle name="20% - Accent5 18 9 5 4" xfId="15484"/>
    <cellStyle name="20% - Accent5 18 9 5 4 2" xfId="15485"/>
    <cellStyle name="20% - Accent5 18 9 5 5" xfId="15486"/>
    <cellStyle name="20% - Accent5 18 9 5 5 2" xfId="15487"/>
    <cellStyle name="20% - Accent5 18 9 5 6" xfId="15488"/>
    <cellStyle name="20% - Accent5 18 9 6" xfId="15489"/>
    <cellStyle name="20% - Accent5 18 9 6 2" xfId="15490"/>
    <cellStyle name="20% - Accent5 18 9 6 2 2" xfId="15491"/>
    <cellStyle name="20% - Accent5 18 9 6 3" xfId="15492"/>
    <cellStyle name="20% - Accent5 18 9 6 3 2" xfId="15493"/>
    <cellStyle name="20% - Accent5 18 9 6 4" xfId="15494"/>
    <cellStyle name="20% - Accent5 18 9 6 4 2" xfId="15495"/>
    <cellStyle name="20% - Accent5 18 9 6 5" xfId="15496"/>
    <cellStyle name="20% - Accent5 18 9 6 5 2" xfId="15497"/>
    <cellStyle name="20% - Accent5 18 9 6 6" xfId="15498"/>
    <cellStyle name="20% - Accent5 18 9 7" xfId="15499"/>
    <cellStyle name="20% - Accent5 18 9 7 2" xfId="15500"/>
    <cellStyle name="20% - Accent5 18 9 7 2 2" xfId="15501"/>
    <cellStyle name="20% - Accent5 18 9 7 3" xfId="15502"/>
    <cellStyle name="20% - Accent5 18 9 7 3 2" xfId="15503"/>
    <cellStyle name="20% - Accent5 18 9 7 4" xfId="15504"/>
    <cellStyle name="20% - Accent5 18 9 7 4 2" xfId="15505"/>
    <cellStyle name="20% - Accent5 18 9 7 5" xfId="15506"/>
    <cellStyle name="20% - Accent5 18 9 7 5 2" xfId="15507"/>
    <cellStyle name="20% - Accent5 18 9 7 6" xfId="15508"/>
    <cellStyle name="20% - Accent5 18 9 8" xfId="15509"/>
    <cellStyle name="20% - Accent5 18 9 8 2" xfId="15510"/>
    <cellStyle name="20% - Accent5 18 9 8 2 2" xfId="15511"/>
    <cellStyle name="20% - Accent5 18 9 8 3" xfId="15512"/>
    <cellStyle name="20% - Accent5 18 9 8 3 2" xfId="15513"/>
    <cellStyle name="20% - Accent5 18 9 8 4" xfId="15514"/>
    <cellStyle name="20% - Accent5 18 9 8 4 2" xfId="15515"/>
    <cellStyle name="20% - Accent5 18 9 8 5" xfId="15516"/>
    <cellStyle name="20% - Accent5 18 9 8 5 2" xfId="15517"/>
    <cellStyle name="20% - Accent5 18 9 8 6" xfId="15518"/>
    <cellStyle name="20% - Accent5 18 9 9" xfId="15519"/>
    <cellStyle name="20% - Accent5 18 9 9 2" xfId="15520"/>
    <cellStyle name="20% - Accent5 18 9 9 2 2" xfId="15521"/>
    <cellStyle name="20% - Accent5 18 9 9 3" xfId="15522"/>
    <cellStyle name="20% - Accent5 18 9 9 3 2" xfId="15523"/>
    <cellStyle name="20% - Accent5 18 9 9 4" xfId="15524"/>
    <cellStyle name="20% - Accent5 18 9 9 4 2" xfId="15525"/>
    <cellStyle name="20% - Accent5 18 9 9 5" xfId="15526"/>
    <cellStyle name="20% - Accent5 18 9 9 5 2" xfId="15527"/>
    <cellStyle name="20% - Accent5 18 9 9 6" xfId="15528"/>
    <cellStyle name="20% - Accent5 19" xfId="15529"/>
    <cellStyle name="20% - Accent5 19 2" xfId="15530"/>
    <cellStyle name="20% - Accent5 19 2 2" xfId="15531"/>
    <cellStyle name="20% - Accent5 19 3" xfId="15532"/>
    <cellStyle name="20% - Accent5 19 3 2" xfId="15533"/>
    <cellStyle name="20% - Accent5 19 4" xfId="15534"/>
    <cellStyle name="20% - Accent5 19 4 2" xfId="15535"/>
    <cellStyle name="20% - Accent5 19 5" xfId="15536"/>
    <cellStyle name="20% - Accent5 19 5 2" xfId="15537"/>
    <cellStyle name="20% - Accent5 19 6" xfId="15538"/>
    <cellStyle name="20% - Accent5 2" xfId="1561"/>
    <cellStyle name="20% - Accent5 2 10" xfId="15539"/>
    <cellStyle name="20% - Accent5 2 2" xfId="1562"/>
    <cellStyle name="20% - Accent5 2 2 10" xfId="15540"/>
    <cellStyle name="20% - Accent5 2 2 2" xfId="15541"/>
    <cellStyle name="20% - Accent5 2 2 3" xfId="15542"/>
    <cellStyle name="20% - Accent5 2 2 4" xfId="15543"/>
    <cellStyle name="20% - Accent5 2 2 5" xfId="15544"/>
    <cellStyle name="20% - Accent5 2 2 6" xfId="15545"/>
    <cellStyle name="20% - Accent5 2 2 7" xfId="15546"/>
    <cellStyle name="20% - Accent5 2 2 8" xfId="15547"/>
    <cellStyle name="20% - Accent5 2 2 9" xfId="15548"/>
    <cellStyle name="20% - Accent5 2 3" xfId="1563"/>
    <cellStyle name="20% - Accent5 2 3 2" xfId="15549"/>
    <cellStyle name="20% - Accent5 2 4" xfId="15550"/>
    <cellStyle name="20% - Accent5 2 5" xfId="15551"/>
    <cellStyle name="20% - Accent5 2 6" xfId="15552"/>
    <cellStyle name="20% - Accent5 2 7" xfId="15553"/>
    <cellStyle name="20% - Accent5 2 8" xfId="15554"/>
    <cellStyle name="20% - Accent5 2 9" xfId="15555"/>
    <cellStyle name="20% - Accent5 20" xfId="15556"/>
    <cellStyle name="20% - Accent5 20 2" xfId="15557"/>
    <cellStyle name="20% - Accent5 21" xfId="15558"/>
    <cellStyle name="20% - Accent5 21 2" xfId="15559"/>
    <cellStyle name="20% - Accent5 22" xfId="15560"/>
    <cellStyle name="20% - Accent5 22 2" xfId="15561"/>
    <cellStyle name="20% - Accent5 23" xfId="15562"/>
    <cellStyle name="20% - Accent5 23 2" xfId="15563"/>
    <cellStyle name="20% - Accent5 3" xfId="1564"/>
    <cellStyle name="20% - Accent5 3 2" xfId="1565"/>
    <cellStyle name="20% - Accent5 3 3" xfId="1566"/>
    <cellStyle name="20% - Accent5 4" xfId="1567"/>
    <cellStyle name="20% - Accent5 5" xfId="1568"/>
    <cellStyle name="20% - Accent5 6" xfId="15564"/>
    <cellStyle name="20% - Accent5 7" xfId="15565"/>
    <cellStyle name="20% - Accent5 8" xfId="15566"/>
    <cellStyle name="20% - Accent5 9" xfId="15567"/>
    <cellStyle name="20% - Accent6" xfId="129"/>
    <cellStyle name="20% - Accent6 10" xfId="15568"/>
    <cellStyle name="20% - Accent6 11" xfId="15569"/>
    <cellStyle name="20% - Accent6 12" xfId="15570"/>
    <cellStyle name="20% - Accent6 13" xfId="15571"/>
    <cellStyle name="20% - Accent6 14" xfId="15572"/>
    <cellStyle name="20% - Accent6 15" xfId="15573"/>
    <cellStyle name="20% - Accent6 16" xfId="15574"/>
    <cellStyle name="20% - Accent6 17" xfId="15575"/>
    <cellStyle name="20% - Accent6 18" xfId="15576"/>
    <cellStyle name="20% - Accent6 18 10" xfId="15577"/>
    <cellStyle name="20% - Accent6 18 10 10" xfId="15578"/>
    <cellStyle name="20% - Accent6 18 10 10 2" xfId="15579"/>
    <cellStyle name="20% - Accent6 18 10 10 2 2" xfId="15580"/>
    <cellStyle name="20% - Accent6 18 10 10 3" xfId="15581"/>
    <cellStyle name="20% - Accent6 18 10 10 3 2" xfId="15582"/>
    <cellStyle name="20% - Accent6 18 10 10 4" xfId="15583"/>
    <cellStyle name="20% - Accent6 18 10 10 4 2" xfId="15584"/>
    <cellStyle name="20% - Accent6 18 10 10 5" xfId="15585"/>
    <cellStyle name="20% - Accent6 18 10 10 5 2" xfId="15586"/>
    <cellStyle name="20% - Accent6 18 10 10 6" xfId="15587"/>
    <cellStyle name="20% - Accent6 18 10 11" xfId="15588"/>
    <cellStyle name="20% - Accent6 18 10 11 2" xfId="15589"/>
    <cellStyle name="20% - Accent6 18 10 11 2 2" xfId="15590"/>
    <cellStyle name="20% - Accent6 18 10 11 3" xfId="15591"/>
    <cellStyle name="20% - Accent6 18 10 11 3 2" xfId="15592"/>
    <cellStyle name="20% - Accent6 18 10 11 4" xfId="15593"/>
    <cellStyle name="20% - Accent6 18 10 11 4 2" xfId="15594"/>
    <cellStyle name="20% - Accent6 18 10 11 5" xfId="15595"/>
    <cellStyle name="20% - Accent6 18 10 11 5 2" xfId="15596"/>
    <cellStyle name="20% - Accent6 18 10 11 6" xfId="15597"/>
    <cellStyle name="20% - Accent6 18 10 12" xfId="15598"/>
    <cellStyle name="20% - Accent6 18 10 12 2" xfId="15599"/>
    <cellStyle name="20% - Accent6 18 10 13" xfId="15600"/>
    <cellStyle name="20% - Accent6 18 10 13 2" xfId="15601"/>
    <cellStyle name="20% - Accent6 18 10 14" xfId="15602"/>
    <cellStyle name="20% - Accent6 18 10 14 2" xfId="15603"/>
    <cellStyle name="20% - Accent6 18 10 15" xfId="15604"/>
    <cellStyle name="20% - Accent6 18 10 15 2" xfId="15605"/>
    <cellStyle name="20% - Accent6 18 10 16" xfId="15606"/>
    <cellStyle name="20% - Accent6 18 10 16 2" xfId="15607"/>
    <cellStyle name="20% - Accent6 18 10 17" xfId="15608"/>
    <cellStyle name="20% - Accent6 18 10 17 2" xfId="15609"/>
    <cellStyle name="20% - Accent6 18 10 18" xfId="15610"/>
    <cellStyle name="20% - Accent6 18 10 18 2" xfId="15611"/>
    <cellStyle name="20% - Accent6 18 10 19" xfId="15612"/>
    <cellStyle name="20% - Accent6 18 10 2" xfId="15613"/>
    <cellStyle name="20% - Accent6 18 10 2 2" xfId="15614"/>
    <cellStyle name="20% - Accent6 18 10 2 2 2" xfId="15615"/>
    <cellStyle name="20% - Accent6 18 10 2 3" xfId="15616"/>
    <cellStyle name="20% - Accent6 18 10 2 3 2" xfId="15617"/>
    <cellStyle name="20% - Accent6 18 10 2 4" xfId="15618"/>
    <cellStyle name="20% - Accent6 18 10 2 4 2" xfId="15619"/>
    <cellStyle name="20% - Accent6 18 10 2 5" xfId="15620"/>
    <cellStyle name="20% - Accent6 18 10 2 5 2" xfId="15621"/>
    <cellStyle name="20% - Accent6 18 10 2 6" xfId="15622"/>
    <cellStyle name="20% - Accent6 18 10 20" xfId="15623"/>
    <cellStyle name="20% - Accent6 18 10 21" xfId="15624"/>
    <cellStyle name="20% - Accent6 18 10 22" xfId="15625"/>
    <cellStyle name="20% - Accent6 18 10 23" xfId="15626"/>
    <cellStyle name="20% - Accent6 18 10 3" xfId="15627"/>
    <cellStyle name="20% - Accent6 18 10 3 2" xfId="15628"/>
    <cellStyle name="20% - Accent6 18 10 3 2 2" xfId="15629"/>
    <cellStyle name="20% - Accent6 18 10 3 3" xfId="15630"/>
    <cellStyle name="20% - Accent6 18 10 3 3 2" xfId="15631"/>
    <cellStyle name="20% - Accent6 18 10 3 4" xfId="15632"/>
    <cellStyle name="20% - Accent6 18 10 3 4 2" xfId="15633"/>
    <cellStyle name="20% - Accent6 18 10 3 5" xfId="15634"/>
    <cellStyle name="20% - Accent6 18 10 3 5 2" xfId="15635"/>
    <cellStyle name="20% - Accent6 18 10 3 6" xfId="15636"/>
    <cellStyle name="20% - Accent6 18 10 4" xfId="15637"/>
    <cellStyle name="20% - Accent6 18 10 4 2" xfId="15638"/>
    <cellStyle name="20% - Accent6 18 10 4 2 2" xfId="15639"/>
    <cellStyle name="20% - Accent6 18 10 4 3" xfId="15640"/>
    <cellStyle name="20% - Accent6 18 10 4 3 2" xfId="15641"/>
    <cellStyle name="20% - Accent6 18 10 4 4" xfId="15642"/>
    <cellStyle name="20% - Accent6 18 10 4 4 2" xfId="15643"/>
    <cellStyle name="20% - Accent6 18 10 4 5" xfId="15644"/>
    <cellStyle name="20% - Accent6 18 10 4 5 2" xfId="15645"/>
    <cellStyle name="20% - Accent6 18 10 4 6" xfId="15646"/>
    <cellStyle name="20% - Accent6 18 10 5" xfId="15647"/>
    <cellStyle name="20% - Accent6 18 10 5 2" xfId="15648"/>
    <cellStyle name="20% - Accent6 18 10 5 2 2" xfId="15649"/>
    <cellStyle name="20% - Accent6 18 10 5 3" xfId="15650"/>
    <cellStyle name="20% - Accent6 18 10 5 3 2" xfId="15651"/>
    <cellStyle name="20% - Accent6 18 10 5 4" xfId="15652"/>
    <cellStyle name="20% - Accent6 18 10 5 4 2" xfId="15653"/>
    <cellStyle name="20% - Accent6 18 10 5 5" xfId="15654"/>
    <cellStyle name="20% - Accent6 18 10 5 5 2" xfId="15655"/>
    <cellStyle name="20% - Accent6 18 10 5 6" xfId="15656"/>
    <cellStyle name="20% - Accent6 18 10 6" xfId="15657"/>
    <cellStyle name="20% - Accent6 18 10 6 2" xfId="15658"/>
    <cellStyle name="20% - Accent6 18 10 6 2 2" xfId="15659"/>
    <cellStyle name="20% - Accent6 18 10 6 3" xfId="15660"/>
    <cellStyle name="20% - Accent6 18 10 6 3 2" xfId="15661"/>
    <cellStyle name="20% - Accent6 18 10 6 4" xfId="15662"/>
    <cellStyle name="20% - Accent6 18 10 6 4 2" xfId="15663"/>
    <cellStyle name="20% - Accent6 18 10 6 5" xfId="15664"/>
    <cellStyle name="20% - Accent6 18 10 6 5 2" xfId="15665"/>
    <cellStyle name="20% - Accent6 18 10 6 6" xfId="15666"/>
    <cellStyle name="20% - Accent6 18 10 7" xfId="15667"/>
    <cellStyle name="20% - Accent6 18 10 7 2" xfId="15668"/>
    <cellStyle name="20% - Accent6 18 10 7 2 2" xfId="15669"/>
    <cellStyle name="20% - Accent6 18 10 7 3" xfId="15670"/>
    <cellStyle name="20% - Accent6 18 10 7 3 2" xfId="15671"/>
    <cellStyle name="20% - Accent6 18 10 7 4" xfId="15672"/>
    <cellStyle name="20% - Accent6 18 10 7 4 2" xfId="15673"/>
    <cellStyle name="20% - Accent6 18 10 7 5" xfId="15674"/>
    <cellStyle name="20% - Accent6 18 10 7 5 2" xfId="15675"/>
    <cellStyle name="20% - Accent6 18 10 7 6" xfId="15676"/>
    <cellStyle name="20% - Accent6 18 10 8" xfId="15677"/>
    <cellStyle name="20% - Accent6 18 10 8 2" xfId="15678"/>
    <cellStyle name="20% - Accent6 18 10 8 2 2" xfId="15679"/>
    <cellStyle name="20% - Accent6 18 10 8 3" xfId="15680"/>
    <cellStyle name="20% - Accent6 18 10 8 3 2" xfId="15681"/>
    <cellStyle name="20% - Accent6 18 10 8 4" xfId="15682"/>
    <cellStyle name="20% - Accent6 18 10 8 4 2" xfId="15683"/>
    <cellStyle name="20% - Accent6 18 10 8 5" xfId="15684"/>
    <cellStyle name="20% - Accent6 18 10 8 5 2" xfId="15685"/>
    <cellStyle name="20% - Accent6 18 10 8 6" xfId="15686"/>
    <cellStyle name="20% - Accent6 18 10 9" xfId="15687"/>
    <cellStyle name="20% - Accent6 18 10 9 2" xfId="15688"/>
    <cellStyle name="20% - Accent6 18 10 9 2 2" xfId="15689"/>
    <cellStyle name="20% - Accent6 18 10 9 3" xfId="15690"/>
    <cellStyle name="20% - Accent6 18 10 9 3 2" xfId="15691"/>
    <cellStyle name="20% - Accent6 18 10 9 4" xfId="15692"/>
    <cellStyle name="20% - Accent6 18 10 9 4 2" xfId="15693"/>
    <cellStyle name="20% - Accent6 18 10 9 5" xfId="15694"/>
    <cellStyle name="20% - Accent6 18 10 9 5 2" xfId="15695"/>
    <cellStyle name="20% - Accent6 18 10 9 6" xfId="15696"/>
    <cellStyle name="20% - Accent6 18 11" xfId="15697"/>
    <cellStyle name="20% - Accent6 18 11 10" xfId="15698"/>
    <cellStyle name="20% - Accent6 18 11 10 2" xfId="15699"/>
    <cellStyle name="20% - Accent6 18 11 10 2 2" xfId="15700"/>
    <cellStyle name="20% - Accent6 18 11 10 3" xfId="15701"/>
    <cellStyle name="20% - Accent6 18 11 10 3 2" xfId="15702"/>
    <cellStyle name="20% - Accent6 18 11 10 4" xfId="15703"/>
    <cellStyle name="20% - Accent6 18 11 10 4 2" xfId="15704"/>
    <cellStyle name="20% - Accent6 18 11 10 5" xfId="15705"/>
    <cellStyle name="20% - Accent6 18 11 10 5 2" xfId="15706"/>
    <cellStyle name="20% - Accent6 18 11 10 6" xfId="15707"/>
    <cellStyle name="20% - Accent6 18 11 11" xfId="15708"/>
    <cellStyle name="20% - Accent6 18 11 11 2" xfId="15709"/>
    <cellStyle name="20% - Accent6 18 11 11 2 2" xfId="15710"/>
    <cellStyle name="20% - Accent6 18 11 11 3" xfId="15711"/>
    <cellStyle name="20% - Accent6 18 11 11 3 2" xfId="15712"/>
    <cellStyle name="20% - Accent6 18 11 11 4" xfId="15713"/>
    <cellStyle name="20% - Accent6 18 11 11 4 2" xfId="15714"/>
    <cellStyle name="20% - Accent6 18 11 11 5" xfId="15715"/>
    <cellStyle name="20% - Accent6 18 11 11 5 2" xfId="15716"/>
    <cellStyle name="20% - Accent6 18 11 11 6" xfId="15717"/>
    <cellStyle name="20% - Accent6 18 11 12" xfId="15718"/>
    <cellStyle name="20% - Accent6 18 11 12 2" xfId="15719"/>
    <cellStyle name="20% - Accent6 18 11 13" xfId="15720"/>
    <cellStyle name="20% - Accent6 18 11 13 2" xfId="15721"/>
    <cellStyle name="20% - Accent6 18 11 14" xfId="15722"/>
    <cellStyle name="20% - Accent6 18 11 14 2" xfId="15723"/>
    <cellStyle name="20% - Accent6 18 11 15" xfId="15724"/>
    <cellStyle name="20% - Accent6 18 11 15 2" xfId="15725"/>
    <cellStyle name="20% - Accent6 18 11 16" xfId="15726"/>
    <cellStyle name="20% - Accent6 18 11 16 2" xfId="15727"/>
    <cellStyle name="20% - Accent6 18 11 17" xfId="15728"/>
    <cellStyle name="20% - Accent6 18 11 17 2" xfId="15729"/>
    <cellStyle name="20% - Accent6 18 11 18" xfId="15730"/>
    <cellStyle name="20% - Accent6 18 11 18 2" xfId="15731"/>
    <cellStyle name="20% - Accent6 18 11 19" xfId="15732"/>
    <cellStyle name="20% - Accent6 18 11 2" xfId="15733"/>
    <cellStyle name="20% - Accent6 18 11 2 2" xfId="15734"/>
    <cellStyle name="20% - Accent6 18 11 2 2 2" xfId="15735"/>
    <cellStyle name="20% - Accent6 18 11 2 3" xfId="15736"/>
    <cellStyle name="20% - Accent6 18 11 2 3 2" xfId="15737"/>
    <cellStyle name="20% - Accent6 18 11 2 4" xfId="15738"/>
    <cellStyle name="20% - Accent6 18 11 2 4 2" xfId="15739"/>
    <cellStyle name="20% - Accent6 18 11 2 5" xfId="15740"/>
    <cellStyle name="20% - Accent6 18 11 2 5 2" xfId="15741"/>
    <cellStyle name="20% - Accent6 18 11 2 6" xfId="15742"/>
    <cellStyle name="20% - Accent6 18 11 20" xfId="15743"/>
    <cellStyle name="20% - Accent6 18 11 21" xfId="15744"/>
    <cellStyle name="20% - Accent6 18 11 22" xfId="15745"/>
    <cellStyle name="20% - Accent6 18 11 23" xfId="15746"/>
    <cellStyle name="20% - Accent6 18 11 3" xfId="15747"/>
    <cellStyle name="20% - Accent6 18 11 3 2" xfId="15748"/>
    <cellStyle name="20% - Accent6 18 11 3 2 2" xfId="15749"/>
    <cellStyle name="20% - Accent6 18 11 3 3" xfId="15750"/>
    <cellStyle name="20% - Accent6 18 11 3 3 2" xfId="15751"/>
    <cellStyle name="20% - Accent6 18 11 3 4" xfId="15752"/>
    <cellStyle name="20% - Accent6 18 11 3 4 2" xfId="15753"/>
    <cellStyle name="20% - Accent6 18 11 3 5" xfId="15754"/>
    <cellStyle name="20% - Accent6 18 11 3 5 2" xfId="15755"/>
    <cellStyle name="20% - Accent6 18 11 3 6" xfId="15756"/>
    <cellStyle name="20% - Accent6 18 11 4" xfId="15757"/>
    <cellStyle name="20% - Accent6 18 11 4 2" xfId="15758"/>
    <cellStyle name="20% - Accent6 18 11 4 2 2" xfId="15759"/>
    <cellStyle name="20% - Accent6 18 11 4 3" xfId="15760"/>
    <cellStyle name="20% - Accent6 18 11 4 3 2" xfId="15761"/>
    <cellStyle name="20% - Accent6 18 11 4 4" xfId="15762"/>
    <cellStyle name="20% - Accent6 18 11 4 4 2" xfId="15763"/>
    <cellStyle name="20% - Accent6 18 11 4 5" xfId="15764"/>
    <cellStyle name="20% - Accent6 18 11 4 5 2" xfId="15765"/>
    <cellStyle name="20% - Accent6 18 11 4 6" xfId="15766"/>
    <cellStyle name="20% - Accent6 18 11 5" xfId="15767"/>
    <cellStyle name="20% - Accent6 18 11 5 2" xfId="15768"/>
    <cellStyle name="20% - Accent6 18 11 5 2 2" xfId="15769"/>
    <cellStyle name="20% - Accent6 18 11 5 3" xfId="15770"/>
    <cellStyle name="20% - Accent6 18 11 5 3 2" xfId="15771"/>
    <cellStyle name="20% - Accent6 18 11 5 4" xfId="15772"/>
    <cellStyle name="20% - Accent6 18 11 5 4 2" xfId="15773"/>
    <cellStyle name="20% - Accent6 18 11 5 5" xfId="15774"/>
    <cellStyle name="20% - Accent6 18 11 5 5 2" xfId="15775"/>
    <cellStyle name="20% - Accent6 18 11 5 6" xfId="15776"/>
    <cellStyle name="20% - Accent6 18 11 6" xfId="15777"/>
    <cellStyle name="20% - Accent6 18 11 6 2" xfId="15778"/>
    <cellStyle name="20% - Accent6 18 11 6 2 2" xfId="15779"/>
    <cellStyle name="20% - Accent6 18 11 6 3" xfId="15780"/>
    <cellStyle name="20% - Accent6 18 11 6 3 2" xfId="15781"/>
    <cellStyle name="20% - Accent6 18 11 6 4" xfId="15782"/>
    <cellStyle name="20% - Accent6 18 11 6 4 2" xfId="15783"/>
    <cellStyle name="20% - Accent6 18 11 6 5" xfId="15784"/>
    <cellStyle name="20% - Accent6 18 11 6 5 2" xfId="15785"/>
    <cellStyle name="20% - Accent6 18 11 6 6" xfId="15786"/>
    <cellStyle name="20% - Accent6 18 11 7" xfId="15787"/>
    <cellStyle name="20% - Accent6 18 11 7 2" xfId="15788"/>
    <cellStyle name="20% - Accent6 18 11 7 2 2" xfId="15789"/>
    <cellStyle name="20% - Accent6 18 11 7 3" xfId="15790"/>
    <cellStyle name="20% - Accent6 18 11 7 3 2" xfId="15791"/>
    <cellStyle name="20% - Accent6 18 11 7 4" xfId="15792"/>
    <cellStyle name="20% - Accent6 18 11 7 4 2" xfId="15793"/>
    <cellStyle name="20% - Accent6 18 11 7 5" xfId="15794"/>
    <cellStyle name="20% - Accent6 18 11 7 5 2" xfId="15795"/>
    <cellStyle name="20% - Accent6 18 11 7 6" xfId="15796"/>
    <cellStyle name="20% - Accent6 18 11 8" xfId="15797"/>
    <cellStyle name="20% - Accent6 18 11 8 2" xfId="15798"/>
    <cellStyle name="20% - Accent6 18 11 8 2 2" xfId="15799"/>
    <cellStyle name="20% - Accent6 18 11 8 3" xfId="15800"/>
    <cellStyle name="20% - Accent6 18 11 8 3 2" xfId="15801"/>
    <cellStyle name="20% - Accent6 18 11 8 4" xfId="15802"/>
    <cellStyle name="20% - Accent6 18 11 8 4 2" xfId="15803"/>
    <cellStyle name="20% - Accent6 18 11 8 5" xfId="15804"/>
    <cellStyle name="20% - Accent6 18 11 8 5 2" xfId="15805"/>
    <cellStyle name="20% - Accent6 18 11 8 6" xfId="15806"/>
    <cellStyle name="20% - Accent6 18 11 9" xfId="15807"/>
    <cellStyle name="20% - Accent6 18 11 9 2" xfId="15808"/>
    <cellStyle name="20% - Accent6 18 11 9 2 2" xfId="15809"/>
    <cellStyle name="20% - Accent6 18 11 9 3" xfId="15810"/>
    <cellStyle name="20% - Accent6 18 11 9 3 2" xfId="15811"/>
    <cellStyle name="20% - Accent6 18 11 9 4" xfId="15812"/>
    <cellStyle name="20% - Accent6 18 11 9 4 2" xfId="15813"/>
    <cellStyle name="20% - Accent6 18 11 9 5" xfId="15814"/>
    <cellStyle name="20% - Accent6 18 11 9 5 2" xfId="15815"/>
    <cellStyle name="20% - Accent6 18 11 9 6" xfId="15816"/>
    <cellStyle name="20% - Accent6 18 12" xfId="15817"/>
    <cellStyle name="20% - Accent6 18 12 10" xfId="15818"/>
    <cellStyle name="20% - Accent6 18 12 10 2" xfId="15819"/>
    <cellStyle name="20% - Accent6 18 12 10 2 2" xfId="15820"/>
    <cellStyle name="20% - Accent6 18 12 10 3" xfId="15821"/>
    <cellStyle name="20% - Accent6 18 12 10 3 2" xfId="15822"/>
    <cellStyle name="20% - Accent6 18 12 10 4" xfId="15823"/>
    <cellStyle name="20% - Accent6 18 12 10 4 2" xfId="15824"/>
    <cellStyle name="20% - Accent6 18 12 10 5" xfId="15825"/>
    <cellStyle name="20% - Accent6 18 12 10 5 2" xfId="15826"/>
    <cellStyle name="20% - Accent6 18 12 10 6" xfId="15827"/>
    <cellStyle name="20% - Accent6 18 12 11" xfId="15828"/>
    <cellStyle name="20% - Accent6 18 12 11 2" xfId="15829"/>
    <cellStyle name="20% - Accent6 18 12 11 2 2" xfId="15830"/>
    <cellStyle name="20% - Accent6 18 12 11 3" xfId="15831"/>
    <cellStyle name="20% - Accent6 18 12 11 3 2" xfId="15832"/>
    <cellStyle name="20% - Accent6 18 12 11 4" xfId="15833"/>
    <cellStyle name="20% - Accent6 18 12 11 4 2" xfId="15834"/>
    <cellStyle name="20% - Accent6 18 12 11 5" xfId="15835"/>
    <cellStyle name="20% - Accent6 18 12 11 5 2" xfId="15836"/>
    <cellStyle name="20% - Accent6 18 12 11 6" xfId="15837"/>
    <cellStyle name="20% - Accent6 18 12 12" xfId="15838"/>
    <cellStyle name="20% - Accent6 18 12 12 2" xfId="15839"/>
    <cellStyle name="20% - Accent6 18 12 13" xfId="15840"/>
    <cellStyle name="20% - Accent6 18 12 13 2" xfId="15841"/>
    <cellStyle name="20% - Accent6 18 12 14" xfId="15842"/>
    <cellStyle name="20% - Accent6 18 12 14 2" xfId="15843"/>
    <cellStyle name="20% - Accent6 18 12 15" xfId="15844"/>
    <cellStyle name="20% - Accent6 18 12 15 2" xfId="15845"/>
    <cellStyle name="20% - Accent6 18 12 16" xfId="15846"/>
    <cellStyle name="20% - Accent6 18 12 16 2" xfId="15847"/>
    <cellStyle name="20% - Accent6 18 12 17" xfId="15848"/>
    <cellStyle name="20% - Accent6 18 12 17 2" xfId="15849"/>
    <cellStyle name="20% - Accent6 18 12 18" xfId="15850"/>
    <cellStyle name="20% - Accent6 18 12 18 2" xfId="15851"/>
    <cellStyle name="20% - Accent6 18 12 19" xfId="15852"/>
    <cellStyle name="20% - Accent6 18 12 2" xfId="15853"/>
    <cellStyle name="20% - Accent6 18 12 2 2" xfId="15854"/>
    <cellStyle name="20% - Accent6 18 12 2 2 2" xfId="15855"/>
    <cellStyle name="20% - Accent6 18 12 2 3" xfId="15856"/>
    <cellStyle name="20% - Accent6 18 12 2 3 2" xfId="15857"/>
    <cellStyle name="20% - Accent6 18 12 2 4" xfId="15858"/>
    <cellStyle name="20% - Accent6 18 12 2 4 2" xfId="15859"/>
    <cellStyle name="20% - Accent6 18 12 2 5" xfId="15860"/>
    <cellStyle name="20% - Accent6 18 12 2 5 2" xfId="15861"/>
    <cellStyle name="20% - Accent6 18 12 2 6" xfId="15862"/>
    <cellStyle name="20% - Accent6 18 12 20" xfId="15863"/>
    <cellStyle name="20% - Accent6 18 12 21" xfId="15864"/>
    <cellStyle name="20% - Accent6 18 12 22" xfId="15865"/>
    <cellStyle name="20% - Accent6 18 12 23" xfId="15866"/>
    <cellStyle name="20% - Accent6 18 12 3" xfId="15867"/>
    <cellStyle name="20% - Accent6 18 12 3 2" xfId="15868"/>
    <cellStyle name="20% - Accent6 18 12 3 2 2" xfId="15869"/>
    <cellStyle name="20% - Accent6 18 12 3 3" xfId="15870"/>
    <cellStyle name="20% - Accent6 18 12 3 3 2" xfId="15871"/>
    <cellStyle name="20% - Accent6 18 12 3 4" xfId="15872"/>
    <cellStyle name="20% - Accent6 18 12 3 4 2" xfId="15873"/>
    <cellStyle name="20% - Accent6 18 12 3 5" xfId="15874"/>
    <cellStyle name="20% - Accent6 18 12 3 5 2" xfId="15875"/>
    <cellStyle name="20% - Accent6 18 12 3 6" xfId="15876"/>
    <cellStyle name="20% - Accent6 18 12 4" xfId="15877"/>
    <cellStyle name="20% - Accent6 18 12 4 2" xfId="15878"/>
    <cellStyle name="20% - Accent6 18 12 4 2 2" xfId="15879"/>
    <cellStyle name="20% - Accent6 18 12 4 3" xfId="15880"/>
    <cellStyle name="20% - Accent6 18 12 4 3 2" xfId="15881"/>
    <cellStyle name="20% - Accent6 18 12 4 4" xfId="15882"/>
    <cellStyle name="20% - Accent6 18 12 4 4 2" xfId="15883"/>
    <cellStyle name="20% - Accent6 18 12 4 5" xfId="15884"/>
    <cellStyle name="20% - Accent6 18 12 4 5 2" xfId="15885"/>
    <cellStyle name="20% - Accent6 18 12 4 6" xfId="15886"/>
    <cellStyle name="20% - Accent6 18 12 5" xfId="15887"/>
    <cellStyle name="20% - Accent6 18 12 5 2" xfId="15888"/>
    <cellStyle name="20% - Accent6 18 12 5 2 2" xfId="15889"/>
    <cellStyle name="20% - Accent6 18 12 5 3" xfId="15890"/>
    <cellStyle name="20% - Accent6 18 12 5 3 2" xfId="15891"/>
    <cellStyle name="20% - Accent6 18 12 5 4" xfId="15892"/>
    <cellStyle name="20% - Accent6 18 12 5 4 2" xfId="15893"/>
    <cellStyle name="20% - Accent6 18 12 5 5" xfId="15894"/>
    <cellStyle name="20% - Accent6 18 12 5 5 2" xfId="15895"/>
    <cellStyle name="20% - Accent6 18 12 5 6" xfId="15896"/>
    <cellStyle name="20% - Accent6 18 12 6" xfId="15897"/>
    <cellStyle name="20% - Accent6 18 12 6 2" xfId="15898"/>
    <cellStyle name="20% - Accent6 18 12 6 2 2" xfId="15899"/>
    <cellStyle name="20% - Accent6 18 12 6 3" xfId="15900"/>
    <cellStyle name="20% - Accent6 18 12 6 3 2" xfId="15901"/>
    <cellStyle name="20% - Accent6 18 12 6 4" xfId="15902"/>
    <cellStyle name="20% - Accent6 18 12 6 4 2" xfId="15903"/>
    <cellStyle name="20% - Accent6 18 12 6 5" xfId="15904"/>
    <cellStyle name="20% - Accent6 18 12 6 5 2" xfId="15905"/>
    <cellStyle name="20% - Accent6 18 12 6 6" xfId="15906"/>
    <cellStyle name="20% - Accent6 18 12 7" xfId="15907"/>
    <cellStyle name="20% - Accent6 18 12 7 2" xfId="15908"/>
    <cellStyle name="20% - Accent6 18 12 7 2 2" xfId="15909"/>
    <cellStyle name="20% - Accent6 18 12 7 3" xfId="15910"/>
    <cellStyle name="20% - Accent6 18 12 7 3 2" xfId="15911"/>
    <cellStyle name="20% - Accent6 18 12 7 4" xfId="15912"/>
    <cellStyle name="20% - Accent6 18 12 7 4 2" xfId="15913"/>
    <cellStyle name="20% - Accent6 18 12 7 5" xfId="15914"/>
    <cellStyle name="20% - Accent6 18 12 7 5 2" xfId="15915"/>
    <cellStyle name="20% - Accent6 18 12 7 6" xfId="15916"/>
    <cellStyle name="20% - Accent6 18 12 8" xfId="15917"/>
    <cellStyle name="20% - Accent6 18 12 8 2" xfId="15918"/>
    <cellStyle name="20% - Accent6 18 12 8 2 2" xfId="15919"/>
    <cellStyle name="20% - Accent6 18 12 8 3" xfId="15920"/>
    <cellStyle name="20% - Accent6 18 12 8 3 2" xfId="15921"/>
    <cellStyle name="20% - Accent6 18 12 8 4" xfId="15922"/>
    <cellStyle name="20% - Accent6 18 12 8 4 2" xfId="15923"/>
    <cellStyle name="20% - Accent6 18 12 8 5" xfId="15924"/>
    <cellStyle name="20% - Accent6 18 12 8 5 2" xfId="15925"/>
    <cellStyle name="20% - Accent6 18 12 8 6" xfId="15926"/>
    <cellStyle name="20% - Accent6 18 12 9" xfId="15927"/>
    <cellStyle name="20% - Accent6 18 12 9 2" xfId="15928"/>
    <cellStyle name="20% - Accent6 18 12 9 2 2" xfId="15929"/>
    <cellStyle name="20% - Accent6 18 12 9 3" xfId="15930"/>
    <cellStyle name="20% - Accent6 18 12 9 3 2" xfId="15931"/>
    <cellStyle name="20% - Accent6 18 12 9 4" xfId="15932"/>
    <cellStyle name="20% - Accent6 18 12 9 4 2" xfId="15933"/>
    <cellStyle name="20% - Accent6 18 12 9 5" xfId="15934"/>
    <cellStyle name="20% - Accent6 18 12 9 5 2" xfId="15935"/>
    <cellStyle name="20% - Accent6 18 12 9 6" xfId="15936"/>
    <cellStyle name="20% - Accent6 18 13" xfId="15937"/>
    <cellStyle name="20% - Accent6 18 13 10" xfId="15938"/>
    <cellStyle name="20% - Accent6 18 13 10 2" xfId="15939"/>
    <cellStyle name="20% - Accent6 18 13 10 2 2" xfId="15940"/>
    <cellStyle name="20% - Accent6 18 13 10 3" xfId="15941"/>
    <cellStyle name="20% - Accent6 18 13 10 3 2" xfId="15942"/>
    <cellStyle name="20% - Accent6 18 13 10 4" xfId="15943"/>
    <cellStyle name="20% - Accent6 18 13 10 4 2" xfId="15944"/>
    <cellStyle name="20% - Accent6 18 13 10 5" xfId="15945"/>
    <cellStyle name="20% - Accent6 18 13 10 5 2" xfId="15946"/>
    <cellStyle name="20% - Accent6 18 13 10 6" xfId="15947"/>
    <cellStyle name="20% - Accent6 18 13 11" xfId="15948"/>
    <cellStyle name="20% - Accent6 18 13 11 2" xfId="15949"/>
    <cellStyle name="20% - Accent6 18 13 11 2 2" xfId="15950"/>
    <cellStyle name="20% - Accent6 18 13 11 3" xfId="15951"/>
    <cellStyle name="20% - Accent6 18 13 11 3 2" xfId="15952"/>
    <cellStyle name="20% - Accent6 18 13 11 4" xfId="15953"/>
    <cellStyle name="20% - Accent6 18 13 11 4 2" xfId="15954"/>
    <cellStyle name="20% - Accent6 18 13 11 5" xfId="15955"/>
    <cellStyle name="20% - Accent6 18 13 11 5 2" xfId="15956"/>
    <cellStyle name="20% - Accent6 18 13 11 6" xfId="15957"/>
    <cellStyle name="20% - Accent6 18 13 12" xfId="15958"/>
    <cellStyle name="20% - Accent6 18 13 12 2" xfId="15959"/>
    <cellStyle name="20% - Accent6 18 13 13" xfId="15960"/>
    <cellStyle name="20% - Accent6 18 13 13 2" xfId="15961"/>
    <cellStyle name="20% - Accent6 18 13 14" xfId="15962"/>
    <cellStyle name="20% - Accent6 18 13 14 2" xfId="15963"/>
    <cellStyle name="20% - Accent6 18 13 15" xfId="15964"/>
    <cellStyle name="20% - Accent6 18 13 15 2" xfId="15965"/>
    <cellStyle name="20% - Accent6 18 13 16" xfId="15966"/>
    <cellStyle name="20% - Accent6 18 13 16 2" xfId="15967"/>
    <cellStyle name="20% - Accent6 18 13 17" xfId="15968"/>
    <cellStyle name="20% - Accent6 18 13 17 2" xfId="15969"/>
    <cellStyle name="20% - Accent6 18 13 18" xfId="15970"/>
    <cellStyle name="20% - Accent6 18 13 18 2" xfId="15971"/>
    <cellStyle name="20% - Accent6 18 13 19" xfId="15972"/>
    <cellStyle name="20% - Accent6 18 13 2" xfId="15973"/>
    <cellStyle name="20% - Accent6 18 13 2 2" xfId="15974"/>
    <cellStyle name="20% - Accent6 18 13 2 2 2" xfId="15975"/>
    <cellStyle name="20% - Accent6 18 13 2 3" xfId="15976"/>
    <cellStyle name="20% - Accent6 18 13 2 3 2" xfId="15977"/>
    <cellStyle name="20% - Accent6 18 13 2 4" xfId="15978"/>
    <cellStyle name="20% - Accent6 18 13 2 4 2" xfId="15979"/>
    <cellStyle name="20% - Accent6 18 13 2 5" xfId="15980"/>
    <cellStyle name="20% - Accent6 18 13 2 5 2" xfId="15981"/>
    <cellStyle name="20% - Accent6 18 13 2 6" xfId="15982"/>
    <cellStyle name="20% - Accent6 18 13 20" xfId="15983"/>
    <cellStyle name="20% - Accent6 18 13 21" xfId="15984"/>
    <cellStyle name="20% - Accent6 18 13 22" xfId="15985"/>
    <cellStyle name="20% - Accent6 18 13 23" xfId="15986"/>
    <cellStyle name="20% - Accent6 18 13 3" xfId="15987"/>
    <cellStyle name="20% - Accent6 18 13 3 2" xfId="15988"/>
    <cellStyle name="20% - Accent6 18 13 3 2 2" xfId="15989"/>
    <cellStyle name="20% - Accent6 18 13 3 3" xfId="15990"/>
    <cellStyle name="20% - Accent6 18 13 3 3 2" xfId="15991"/>
    <cellStyle name="20% - Accent6 18 13 3 4" xfId="15992"/>
    <cellStyle name="20% - Accent6 18 13 3 4 2" xfId="15993"/>
    <cellStyle name="20% - Accent6 18 13 3 5" xfId="15994"/>
    <cellStyle name="20% - Accent6 18 13 3 5 2" xfId="15995"/>
    <cellStyle name="20% - Accent6 18 13 3 6" xfId="15996"/>
    <cellStyle name="20% - Accent6 18 13 4" xfId="15997"/>
    <cellStyle name="20% - Accent6 18 13 4 2" xfId="15998"/>
    <cellStyle name="20% - Accent6 18 13 4 2 2" xfId="15999"/>
    <cellStyle name="20% - Accent6 18 13 4 3" xfId="16000"/>
    <cellStyle name="20% - Accent6 18 13 4 3 2" xfId="16001"/>
    <cellStyle name="20% - Accent6 18 13 4 4" xfId="16002"/>
    <cellStyle name="20% - Accent6 18 13 4 4 2" xfId="16003"/>
    <cellStyle name="20% - Accent6 18 13 4 5" xfId="16004"/>
    <cellStyle name="20% - Accent6 18 13 4 5 2" xfId="16005"/>
    <cellStyle name="20% - Accent6 18 13 4 6" xfId="16006"/>
    <cellStyle name="20% - Accent6 18 13 5" xfId="16007"/>
    <cellStyle name="20% - Accent6 18 13 5 2" xfId="16008"/>
    <cellStyle name="20% - Accent6 18 13 5 2 2" xfId="16009"/>
    <cellStyle name="20% - Accent6 18 13 5 3" xfId="16010"/>
    <cellStyle name="20% - Accent6 18 13 5 3 2" xfId="16011"/>
    <cellStyle name="20% - Accent6 18 13 5 4" xfId="16012"/>
    <cellStyle name="20% - Accent6 18 13 5 4 2" xfId="16013"/>
    <cellStyle name="20% - Accent6 18 13 5 5" xfId="16014"/>
    <cellStyle name="20% - Accent6 18 13 5 5 2" xfId="16015"/>
    <cellStyle name="20% - Accent6 18 13 5 6" xfId="16016"/>
    <cellStyle name="20% - Accent6 18 13 6" xfId="16017"/>
    <cellStyle name="20% - Accent6 18 13 6 2" xfId="16018"/>
    <cellStyle name="20% - Accent6 18 13 6 2 2" xfId="16019"/>
    <cellStyle name="20% - Accent6 18 13 6 3" xfId="16020"/>
    <cellStyle name="20% - Accent6 18 13 6 3 2" xfId="16021"/>
    <cellStyle name="20% - Accent6 18 13 6 4" xfId="16022"/>
    <cellStyle name="20% - Accent6 18 13 6 4 2" xfId="16023"/>
    <cellStyle name="20% - Accent6 18 13 6 5" xfId="16024"/>
    <cellStyle name="20% - Accent6 18 13 6 5 2" xfId="16025"/>
    <cellStyle name="20% - Accent6 18 13 6 6" xfId="16026"/>
    <cellStyle name="20% - Accent6 18 13 7" xfId="16027"/>
    <cellStyle name="20% - Accent6 18 13 7 2" xfId="16028"/>
    <cellStyle name="20% - Accent6 18 13 7 2 2" xfId="16029"/>
    <cellStyle name="20% - Accent6 18 13 7 3" xfId="16030"/>
    <cellStyle name="20% - Accent6 18 13 7 3 2" xfId="16031"/>
    <cellStyle name="20% - Accent6 18 13 7 4" xfId="16032"/>
    <cellStyle name="20% - Accent6 18 13 7 4 2" xfId="16033"/>
    <cellStyle name="20% - Accent6 18 13 7 5" xfId="16034"/>
    <cellStyle name="20% - Accent6 18 13 7 5 2" xfId="16035"/>
    <cellStyle name="20% - Accent6 18 13 7 6" xfId="16036"/>
    <cellStyle name="20% - Accent6 18 13 8" xfId="16037"/>
    <cellStyle name="20% - Accent6 18 13 8 2" xfId="16038"/>
    <cellStyle name="20% - Accent6 18 13 8 2 2" xfId="16039"/>
    <cellStyle name="20% - Accent6 18 13 8 3" xfId="16040"/>
    <cellStyle name="20% - Accent6 18 13 8 3 2" xfId="16041"/>
    <cellStyle name="20% - Accent6 18 13 8 4" xfId="16042"/>
    <cellStyle name="20% - Accent6 18 13 8 4 2" xfId="16043"/>
    <cellStyle name="20% - Accent6 18 13 8 5" xfId="16044"/>
    <cellStyle name="20% - Accent6 18 13 8 5 2" xfId="16045"/>
    <cellStyle name="20% - Accent6 18 13 8 6" xfId="16046"/>
    <cellStyle name="20% - Accent6 18 13 9" xfId="16047"/>
    <cellStyle name="20% - Accent6 18 13 9 2" xfId="16048"/>
    <cellStyle name="20% - Accent6 18 13 9 2 2" xfId="16049"/>
    <cellStyle name="20% - Accent6 18 13 9 3" xfId="16050"/>
    <cellStyle name="20% - Accent6 18 13 9 3 2" xfId="16051"/>
    <cellStyle name="20% - Accent6 18 13 9 4" xfId="16052"/>
    <cellStyle name="20% - Accent6 18 13 9 4 2" xfId="16053"/>
    <cellStyle name="20% - Accent6 18 13 9 5" xfId="16054"/>
    <cellStyle name="20% - Accent6 18 13 9 5 2" xfId="16055"/>
    <cellStyle name="20% - Accent6 18 13 9 6" xfId="16056"/>
    <cellStyle name="20% - Accent6 18 14" xfId="16057"/>
    <cellStyle name="20% - Accent6 18 14 10" xfId="16058"/>
    <cellStyle name="20% - Accent6 18 14 10 2" xfId="16059"/>
    <cellStyle name="20% - Accent6 18 14 10 2 2" xfId="16060"/>
    <cellStyle name="20% - Accent6 18 14 10 3" xfId="16061"/>
    <cellStyle name="20% - Accent6 18 14 10 3 2" xfId="16062"/>
    <cellStyle name="20% - Accent6 18 14 10 4" xfId="16063"/>
    <cellStyle name="20% - Accent6 18 14 10 4 2" xfId="16064"/>
    <cellStyle name="20% - Accent6 18 14 10 5" xfId="16065"/>
    <cellStyle name="20% - Accent6 18 14 10 5 2" xfId="16066"/>
    <cellStyle name="20% - Accent6 18 14 10 6" xfId="16067"/>
    <cellStyle name="20% - Accent6 18 14 11" xfId="16068"/>
    <cellStyle name="20% - Accent6 18 14 11 2" xfId="16069"/>
    <cellStyle name="20% - Accent6 18 14 11 2 2" xfId="16070"/>
    <cellStyle name="20% - Accent6 18 14 11 3" xfId="16071"/>
    <cellStyle name="20% - Accent6 18 14 11 3 2" xfId="16072"/>
    <cellStyle name="20% - Accent6 18 14 11 4" xfId="16073"/>
    <cellStyle name="20% - Accent6 18 14 11 4 2" xfId="16074"/>
    <cellStyle name="20% - Accent6 18 14 11 5" xfId="16075"/>
    <cellStyle name="20% - Accent6 18 14 11 5 2" xfId="16076"/>
    <cellStyle name="20% - Accent6 18 14 11 6" xfId="16077"/>
    <cellStyle name="20% - Accent6 18 14 12" xfId="16078"/>
    <cellStyle name="20% - Accent6 18 14 12 2" xfId="16079"/>
    <cellStyle name="20% - Accent6 18 14 13" xfId="16080"/>
    <cellStyle name="20% - Accent6 18 14 13 2" xfId="16081"/>
    <cellStyle name="20% - Accent6 18 14 14" xfId="16082"/>
    <cellStyle name="20% - Accent6 18 14 14 2" xfId="16083"/>
    <cellStyle name="20% - Accent6 18 14 15" xfId="16084"/>
    <cellStyle name="20% - Accent6 18 14 15 2" xfId="16085"/>
    <cellStyle name="20% - Accent6 18 14 16" xfId="16086"/>
    <cellStyle name="20% - Accent6 18 14 16 2" xfId="16087"/>
    <cellStyle name="20% - Accent6 18 14 17" xfId="16088"/>
    <cellStyle name="20% - Accent6 18 14 17 2" xfId="16089"/>
    <cellStyle name="20% - Accent6 18 14 18" xfId="16090"/>
    <cellStyle name="20% - Accent6 18 14 18 2" xfId="16091"/>
    <cellStyle name="20% - Accent6 18 14 19" xfId="16092"/>
    <cellStyle name="20% - Accent6 18 14 2" xfId="16093"/>
    <cellStyle name="20% - Accent6 18 14 2 2" xfId="16094"/>
    <cellStyle name="20% - Accent6 18 14 2 2 2" xfId="16095"/>
    <cellStyle name="20% - Accent6 18 14 2 3" xfId="16096"/>
    <cellStyle name="20% - Accent6 18 14 2 3 2" xfId="16097"/>
    <cellStyle name="20% - Accent6 18 14 2 4" xfId="16098"/>
    <cellStyle name="20% - Accent6 18 14 2 4 2" xfId="16099"/>
    <cellStyle name="20% - Accent6 18 14 2 5" xfId="16100"/>
    <cellStyle name="20% - Accent6 18 14 2 5 2" xfId="16101"/>
    <cellStyle name="20% - Accent6 18 14 2 6" xfId="16102"/>
    <cellStyle name="20% - Accent6 18 14 20" xfId="16103"/>
    <cellStyle name="20% - Accent6 18 14 21" xfId="16104"/>
    <cellStyle name="20% - Accent6 18 14 22" xfId="16105"/>
    <cellStyle name="20% - Accent6 18 14 23" xfId="16106"/>
    <cellStyle name="20% - Accent6 18 14 3" xfId="16107"/>
    <cellStyle name="20% - Accent6 18 14 3 2" xfId="16108"/>
    <cellStyle name="20% - Accent6 18 14 3 2 2" xfId="16109"/>
    <cellStyle name="20% - Accent6 18 14 3 3" xfId="16110"/>
    <cellStyle name="20% - Accent6 18 14 3 3 2" xfId="16111"/>
    <cellStyle name="20% - Accent6 18 14 3 4" xfId="16112"/>
    <cellStyle name="20% - Accent6 18 14 3 4 2" xfId="16113"/>
    <cellStyle name="20% - Accent6 18 14 3 5" xfId="16114"/>
    <cellStyle name="20% - Accent6 18 14 3 5 2" xfId="16115"/>
    <cellStyle name="20% - Accent6 18 14 3 6" xfId="16116"/>
    <cellStyle name="20% - Accent6 18 14 4" xfId="16117"/>
    <cellStyle name="20% - Accent6 18 14 4 2" xfId="16118"/>
    <cellStyle name="20% - Accent6 18 14 4 2 2" xfId="16119"/>
    <cellStyle name="20% - Accent6 18 14 4 3" xfId="16120"/>
    <cellStyle name="20% - Accent6 18 14 4 3 2" xfId="16121"/>
    <cellStyle name="20% - Accent6 18 14 4 4" xfId="16122"/>
    <cellStyle name="20% - Accent6 18 14 4 4 2" xfId="16123"/>
    <cellStyle name="20% - Accent6 18 14 4 5" xfId="16124"/>
    <cellStyle name="20% - Accent6 18 14 4 5 2" xfId="16125"/>
    <cellStyle name="20% - Accent6 18 14 4 6" xfId="16126"/>
    <cellStyle name="20% - Accent6 18 14 5" xfId="16127"/>
    <cellStyle name="20% - Accent6 18 14 5 2" xfId="16128"/>
    <cellStyle name="20% - Accent6 18 14 5 2 2" xfId="16129"/>
    <cellStyle name="20% - Accent6 18 14 5 3" xfId="16130"/>
    <cellStyle name="20% - Accent6 18 14 5 3 2" xfId="16131"/>
    <cellStyle name="20% - Accent6 18 14 5 4" xfId="16132"/>
    <cellStyle name="20% - Accent6 18 14 5 4 2" xfId="16133"/>
    <cellStyle name="20% - Accent6 18 14 5 5" xfId="16134"/>
    <cellStyle name="20% - Accent6 18 14 5 5 2" xfId="16135"/>
    <cellStyle name="20% - Accent6 18 14 5 6" xfId="16136"/>
    <cellStyle name="20% - Accent6 18 14 6" xfId="16137"/>
    <cellStyle name="20% - Accent6 18 14 6 2" xfId="16138"/>
    <cellStyle name="20% - Accent6 18 14 6 2 2" xfId="16139"/>
    <cellStyle name="20% - Accent6 18 14 6 3" xfId="16140"/>
    <cellStyle name="20% - Accent6 18 14 6 3 2" xfId="16141"/>
    <cellStyle name="20% - Accent6 18 14 6 4" xfId="16142"/>
    <cellStyle name="20% - Accent6 18 14 6 4 2" xfId="16143"/>
    <cellStyle name="20% - Accent6 18 14 6 5" xfId="16144"/>
    <cellStyle name="20% - Accent6 18 14 6 5 2" xfId="16145"/>
    <cellStyle name="20% - Accent6 18 14 6 6" xfId="16146"/>
    <cellStyle name="20% - Accent6 18 14 7" xfId="16147"/>
    <cellStyle name="20% - Accent6 18 14 7 2" xfId="16148"/>
    <cellStyle name="20% - Accent6 18 14 7 2 2" xfId="16149"/>
    <cellStyle name="20% - Accent6 18 14 7 3" xfId="16150"/>
    <cellStyle name="20% - Accent6 18 14 7 3 2" xfId="16151"/>
    <cellStyle name="20% - Accent6 18 14 7 4" xfId="16152"/>
    <cellStyle name="20% - Accent6 18 14 7 4 2" xfId="16153"/>
    <cellStyle name="20% - Accent6 18 14 7 5" xfId="16154"/>
    <cellStyle name="20% - Accent6 18 14 7 5 2" xfId="16155"/>
    <cellStyle name="20% - Accent6 18 14 7 6" xfId="16156"/>
    <cellStyle name="20% - Accent6 18 14 8" xfId="16157"/>
    <cellStyle name="20% - Accent6 18 14 8 2" xfId="16158"/>
    <cellStyle name="20% - Accent6 18 14 8 2 2" xfId="16159"/>
    <cellStyle name="20% - Accent6 18 14 8 3" xfId="16160"/>
    <cellStyle name="20% - Accent6 18 14 8 3 2" xfId="16161"/>
    <cellStyle name="20% - Accent6 18 14 8 4" xfId="16162"/>
    <cellStyle name="20% - Accent6 18 14 8 4 2" xfId="16163"/>
    <cellStyle name="20% - Accent6 18 14 8 5" xfId="16164"/>
    <cellStyle name="20% - Accent6 18 14 8 5 2" xfId="16165"/>
    <cellStyle name="20% - Accent6 18 14 8 6" xfId="16166"/>
    <cellStyle name="20% - Accent6 18 14 9" xfId="16167"/>
    <cellStyle name="20% - Accent6 18 14 9 2" xfId="16168"/>
    <cellStyle name="20% - Accent6 18 14 9 2 2" xfId="16169"/>
    <cellStyle name="20% - Accent6 18 14 9 3" xfId="16170"/>
    <cellStyle name="20% - Accent6 18 14 9 3 2" xfId="16171"/>
    <cellStyle name="20% - Accent6 18 14 9 4" xfId="16172"/>
    <cellStyle name="20% - Accent6 18 14 9 4 2" xfId="16173"/>
    <cellStyle name="20% - Accent6 18 14 9 5" xfId="16174"/>
    <cellStyle name="20% - Accent6 18 14 9 5 2" xfId="16175"/>
    <cellStyle name="20% - Accent6 18 14 9 6" xfId="16176"/>
    <cellStyle name="20% - Accent6 18 15" xfId="16177"/>
    <cellStyle name="20% - Accent6 18 15 10" xfId="16178"/>
    <cellStyle name="20% - Accent6 18 15 10 2" xfId="16179"/>
    <cellStyle name="20% - Accent6 18 15 10 2 2" xfId="16180"/>
    <cellStyle name="20% - Accent6 18 15 10 3" xfId="16181"/>
    <cellStyle name="20% - Accent6 18 15 10 3 2" xfId="16182"/>
    <cellStyle name="20% - Accent6 18 15 10 4" xfId="16183"/>
    <cellStyle name="20% - Accent6 18 15 10 4 2" xfId="16184"/>
    <cellStyle name="20% - Accent6 18 15 10 5" xfId="16185"/>
    <cellStyle name="20% - Accent6 18 15 10 5 2" xfId="16186"/>
    <cellStyle name="20% - Accent6 18 15 10 6" xfId="16187"/>
    <cellStyle name="20% - Accent6 18 15 11" xfId="16188"/>
    <cellStyle name="20% - Accent6 18 15 11 2" xfId="16189"/>
    <cellStyle name="20% - Accent6 18 15 11 2 2" xfId="16190"/>
    <cellStyle name="20% - Accent6 18 15 11 3" xfId="16191"/>
    <cellStyle name="20% - Accent6 18 15 11 3 2" xfId="16192"/>
    <cellStyle name="20% - Accent6 18 15 11 4" xfId="16193"/>
    <cellStyle name="20% - Accent6 18 15 11 4 2" xfId="16194"/>
    <cellStyle name="20% - Accent6 18 15 11 5" xfId="16195"/>
    <cellStyle name="20% - Accent6 18 15 11 5 2" xfId="16196"/>
    <cellStyle name="20% - Accent6 18 15 11 6" xfId="16197"/>
    <cellStyle name="20% - Accent6 18 15 12" xfId="16198"/>
    <cellStyle name="20% - Accent6 18 15 12 2" xfId="16199"/>
    <cellStyle name="20% - Accent6 18 15 13" xfId="16200"/>
    <cellStyle name="20% - Accent6 18 15 13 2" xfId="16201"/>
    <cellStyle name="20% - Accent6 18 15 14" xfId="16202"/>
    <cellStyle name="20% - Accent6 18 15 14 2" xfId="16203"/>
    <cellStyle name="20% - Accent6 18 15 15" xfId="16204"/>
    <cellStyle name="20% - Accent6 18 15 15 2" xfId="16205"/>
    <cellStyle name="20% - Accent6 18 15 16" xfId="16206"/>
    <cellStyle name="20% - Accent6 18 15 16 2" xfId="16207"/>
    <cellStyle name="20% - Accent6 18 15 17" xfId="16208"/>
    <cellStyle name="20% - Accent6 18 15 17 2" xfId="16209"/>
    <cellStyle name="20% - Accent6 18 15 18" xfId="16210"/>
    <cellStyle name="20% - Accent6 18 15 18 2" xfId="16211"/>
    <cellStyle name="20% - Accent6 18 15 19" xfId="16212"/>
    <cellStyle name="20% - Accent6 18 15 2" xfId="16213"/>
    <cellStyle name="20% - Accent6 18 15 2 2" xfId="16214"/>
    <cellStyle name="20% - Accent6 18 15 2 2 2" xfId="16215"/>
    <cellStyle name="20% - Accent6 18 15 2 3" xfId="16216"/>
    <cellStyle name="20% - Accent6 18 15 2 3 2" xfId="16217"/>
    <cellStyle name="20% - Accent6 18 15 2 4" xfId="16218"/>
    <cellStyle name="20% - Accent6 18 15 2 4 2" xfId="16219"/>
    <cellStyle name="20% - Accent6 18 15 2 5" xfId="16220"/>
    <cellStyle name="20% - Accent6 18 15 2 5 2" xfId="16221"/>
    <cellStyle name="20% - Accent6 18 15 2 6" xfId="16222"/>
    <cellStyle name="20% - Accent6 18 15 20" xfId="16223"/>
    <cellStyle name="20% - Accent6 18 15 21" xfId="16224"/>
    <cellStyle name="20% - Accent6 18 15 22" xfId="16225"/>
    <cellStyle name="20% - Accent6 18 15 23" xfId="16226"/>
    <cellStyle name="20% - Accent6 18 15 3" xfId="16227"/>
    <cellStyle name="20% - Accent6 18 15 3 2" xfId="16228"/>
    <cellStyle name="20% - Accent6 18 15 3 2 2" xfId="16229"/>
    <cellStyle name="20% - Accent6 18 15 3 3" xfId="16230"/>
    <cellStyle name="20% - Accent6 18 15 3 3 2" xfId="16231"/>
    <cellStyle name="20% - Accent6 18 15 3 4" xfId="16232"/>
    <cellStyle name="20% - Accent6 18 15 3 4 2" xfId="16233"/>
    <cellStyle name="20% - Accent6 18 15 3 5" xfId="16234"/>
    <cellStyle name="20% - Accent6 18 15 3 5 2" xfId="16235"/>
    <cellStyle name="20% - Accent6 18 15 3 6" xfId="16236"/>
    <cellStyle name="20% - Accent6 18 15 4" xfId="16237"/>
    <cellStyle name="20% - Accent6 18 15 4 2" xfId="16238"/>
    <cellStyle name="20% - Accent6 18 15 4 2 2" xfId="16239"/>
    <cellStyle name="20% - Accent6 18 15 4 3" xfId="16240"/>
    <cellStyle name="20% - Accent6 18 15 4 3 2" xfId="16241"/>
    <cellStyle name="20% - Accent6 18 15 4 4" xfId="16242"/>
    <cellStyle name="20% - Accent6 18 15 4 4 2" xfId="16243"/>
    <cellStyle name="20% - Accent6 18 15 4 5" xfId="16244"/>
    <cellStyle name="20% - Accent6 18 15 4 5 2" xfId="16245"/>
    <cellStyle name="20% - Accent6 18 15 4 6" xfId="16246"/>
    <cellStyle name="20% - Accent6 18 15 5" xfId="16247"/>
    <cellStyle name="20% - Accent6 18 15 5 2" xfId="16248"/>
    <cellStyle name="20% - Accent6 18 15 5 2 2" xfId="16249"/>
    <cellStyle name="20% - Accent6 18 15 5 3" xfId="16250"/>
    <cellStyle name="20% - Accent6 18 15 5 3 2" xfId="16251"/>
    <cellStyle name="20% - Accent6 18 15 5 4" xfId="16252"/>
    <cellStyle name="20% - Accent6 18 15 5 4 2" xfId="16253"/>
    <cellStyle name="20% - Accent6 18 15 5 5" xfId="16254"/>
    <cellStyle name="20% - Accent6 18 15 5 5 2" xfId="16255"/>
    <cellStyle name="20% - Accent6 18 15 5 6" xfId="16256"/>
    <cellStyle name="20% - Accent6 18 15 6" xfId="16257"/>
    <cellStyle name="20% - Accent6 18 15 6 2" xfId="16258"/>
    <cellStyle name="20% - Accent6 18 15 6 2 2" xfId="16259"/>
    <cellStyle name="20% - Accent6 18 15 6 3" xfId="16260"/>
    <cellStyle name="20% - Accent6 18 15 6 3 2" xfId="16261"/>
    <cellStyle name="20% - Accent6 18 15 6 4" xfId="16262"/>
    <cellStyle name="20% - Accent6 18 15 6 4 2" xfId="16263"/>
    <cellStyle name="20% - Accent6 18 15 6 5" xfId="16264"/>
    <cellStyle name="20% - Accent6 18 15 6 5 2" xfId="16265"/>
    <cellStyle name="20% - Accent6 18 15 6 6" xfId="16266"/>
    <cellStyle name="20% - Accent6 18 15 7" xfId="16267"/>
    <cellStyle name="20% - Accent6 18 15 7 2" xfId="16268"/>
    <cellStyle name="20% - Accent6 18 15 7 2 2" xfId="16269"/>
    <cellStyle name="20% - Accent6 18 15 7 3" xfId="16270"/>
    <cellStyle name="20% - Accent6 18 15 7 3 2" xfId="16271"/>
    <cellStyle name="20% - Accent6 18 15 7 4" xfId="16272"/>
    <cellStyle name="20% - Accent6 18 15 7 4 2" xfId="16273"/>
    <cellStyle name="20% - Accent6 18 15 7 5" xfId="16274"/>
    <cellStyle name="20% - Accent6 18 15 7 5 2" xfId="16275"/>
    <cellStyle name="20% - Accent6 18 15 7 6" xfId="16276"/>
    <cellStyle name="20% - Accent6 18 15 8" xfId="16277"/>
    <cellStyle name="20% - Accent6 18 15 8 2" xfId="16278"/>
    <cellStyle name="20% - Accent6 18 15 8 2 2" xfId="16279"/>
    <cellStyle name="20% - Accent6 18 15 8 3" xfId="16280"/>
    <cellStyle name="20% - Accent6 18 15 8 3 2" xfId="16281"/>
    <cellStyle name="20% - Accent6 18 15 8 4" xfId="16282"/>
    <cellStyle name="20% - Accent6 18 15 8 4 2" xfId="16283"/>
    <cellStyle name="20% - Accent6 18 15 8 5" xfId="16284"/>
    <cellStyle name="20% - Accent6 18 15 8 5 2" xfId="16285"/>
    <cellStyle name="20% - Accent6 18 15 8 6" xfId="16286"/>
    <cellStyle name="20% - Accent6 18 15 9" xfId="16287"/>
    <cellStyle name="20% - Accent6 18 15 9 2" xfId="16288"/>
    <cellStyle name="20% - Accent6 18 15 9 2 2" xfId="16289"/>
    <cellStyle name="20% - Accent6 18 15 9 3" xfId="16290"/>
    <cellStyle name="20% - Accent6 18 15 9 3 2" xfId="16291"/>
    <cellStyle name="20% - Accent6 18 15 9 4" xfId="16292"/>
    <cellStyle name="20% - Accent6 18 15 9 4 2" xfId="16293"/>
    <cellStyle name="20% - Accent6 18 15 9 5" xfId="16294"/>
    <cellStyle name="20% - Accent6 18 15 9 5 2" xfId="16295"/>
    <cellStyle name="20% - Accent6 18 15 9 6" xfId="16296"/>
    <cellStyle name="20% - Accent6 18 16" xfId="16297"/>
    <cellStyle name="20% - Accent6 18 16 10" xfId="16298"/>
    <cellStyle name="20% - Accent6 18 16 10 2" xfId="16299"/>
    <cellStyle name="20% - Accent6 18 16 10 2 2" xfId="16300"/>
    <cellStyle name="20% - Accent6 18 16 10 3" xfId="16301"/>
    <cellStyle name="20% - Accent6 18 16 10 3 2" xfId="16302"/>
    <cellStyle name="20% - Accent6 18 16 10 4" xfId="16303"/>
    <cellStyle name="20% - Accent6 18 16 10 4 2" xfId="16304"/>
    <cellStyle name="20% - Accent6 18 16 10 5" xfId="16305"/>
    <cellStyle name="20% - Accent6 18 16 10 5 2" xfId="16306"/>
    <cellStyle name="20% - Accent6 18 16 10 6" xfId="16307"/>
    <cellStyle name="20% - Accent6 18 16 11" xfId="16308"/>
    <cellStyle name="20% - Accent6 18 16 11 2" xfId="16309"/>
    <cellStyle name="20% - Accent6 18 16 11 2 2" xfId="16310"/>
    <cellStyle name="20% - Accent6 18 16 11 3" xfId="16311"/>
    <cellStyle name="20% - Accent6 18 16 11 3 2" xfId="16312"/>
    <cellStyle name="20% - Accent6 18 16 11 4" xfId="16313"/>
    <cellStyle name="20% - Accent6 18 16 11 4 2" xfId="16314"/>
    <cellStyle name="20% - Accent6 18 16 11 5" xfId="16315"/>
    <cellStyle name="20% - Accent6 18 16 11 5 2" xfId="16316"/>
    <cellStyle name="20% - Accent6 18 16 11 6" xfId="16317"/>
    <cellStyle name="20% - Accent6 18 16 12" xfId="16318"/>
    <cellStyle name="20% - Accent6 18 16 12 2" xfId="16319"/>
    <cellStyle name="20% - Accent6 18 16 13" xfId="16320"/>
    <cellStyle name="20% - Accent6 18 16 13 2" xfId="16321"/>
    <cellStyle name="20% - Accent6 18 16 14" xfId="16322"/>
    <cellStyle name="20% - Accent6 18 16 14 2" xfId="16323"/>
    <cellStyle name="20% - Accent6 18 16 15" xfId="16324"/>
    <cellStyle name="20% - Accent6 18 16 15 2" xfId="16325"/>
    <cellStyle name="20% - Accent6 18 16 16" xfId="16326"/>
    <cellStyle name="20% - Accent6 18 16 16 2" xfId="16327"/>
    <cellStyle name="20% - Accent6 18 16 17" xfId="16328"/>
    <cellStyle name="20% - Accent6 18 16 17 2" xfId="16329"/>
    <cellStyle name="20% - Accent6 18 16 18" xfId="16330"/>
    <cellStyle name="20% - Accent6 18 16 18 2" xfId="16331"/>
    <cellStyle name="20% - Accent6 18 16 19" xfId="16332"/>
    <cellStyle name="20% - Accent6 18 16 2" xfId="16333"/>
    <cellStyle name="20% - Accent6 18 16 2 2" xfId="16334"/>
    <cellStyle name="20% - Accent6 18 16 2 2 2" xfId="16335"/>
    <cellStyle name="20% - Accent6 18 16 2 3" xfId="16336"/>
    <cellStyle name="20% - Accent6 18 16 2 3 2" xfId="16337"/>
    <cellStyle name="20% - Accent6 18 16 2 4" xfId="16338"/>
    <cellStyle name="20% - Accent6 18 16 2 4 2" xfId="16339"/>
    <cellStyle name="20% - Accent6 18 16 2 5" xfId="16340"/>
    <cellStyle name="20% - Accent6 18 16 2 5 2" xfId="16341"/>
    <cellStyle name="20% - Accent6 18 16 2 6" xfId="16342"/>
    <cellStyle name="20% - Accent6 18 16 20" xfId="16343"/>
    <cellStyle name="20% - Accent6 18 16 21" xfId="16344"/>
    <cellStyle name="20% - Accent6 18 16 22" xfId="16345"/>
    <cellStyle name="20% - Accent6 18 16 23" xfId="16346"/>
    <cellStyle name="20% - Accent6 18 16 3" xfId="16347"/>
    <cellStyle name="20% - Accent6 18 16 3 2" xfId="16348"/>
    <cellStyle name="20% - Accent6 18 16 3 2 2" xfId="16349"/>
    <cellStyle name="20% - Accent6 18 16 3 3" xfId="16350"/>
    <cellStyle name="20% - Accent6 18 16 3 3 2" xfId="16351"/>
    <cellStyle name="20% - Accent6 18 16 3 4" xfId="16352"/>
    <cellStyle name="20% - Accent6 18 16 3 4 2" xfId="16353"/>
    <cellStyle name="20% - Accent6 18 16 3 5" xfId="16354"/>
    <cellStyle name="20% - Accent6 18 16 3 5 2" xfId="16355"/>
    <cellStyle name="20% - Accent6 18 16 3 6" xfId="16356"/>
    <cellStyle name="20% - Accent6 18 16 4" xfId="16357"/>
    <cellStyle name="20% - Accent6 18 16 4 2" xfId="16358"/>
    <cellStyle name="20% - Accent6 18 16 4 2 2" xfId="16359"/>
    <cellStyle name="20% - Accent6 18 16 4 3" xfId="16360"/>
    <cellStyle name="20% - Accent6 18 16 4 3 2" xfId="16361"/>
    <cellStyle name="20% - Accent6 18 16 4 4" xfId="16362"/>
    <cellStyle name="20% - Accent6 18 16 4 4 2" xfId="16363"/>
    <cellStyle name="20% - Accent6 18 16 4 5" xfId="16364"/>
    <cellStyle name="20% - Accent6 18 16 4 5 2" xfId="16365"/>
    <cellStyle name="20% - Accent6 18 16 4 6" xfId="16366"/>
    <cellStyle name="20% - Accent6 18 16 5" xfId="16367"/>
    <cellStyle name="20% - Accent6 18 16 5 2" xfId="16368"/>
    <cellStyle name="20% - Accent6 18 16 5 2 2" xfId="16369"/>
    <cellStyle name="20% - Accent6 18 16 5 3" xfId="16370"/>
    <cellStyle name="20% - Accent6 18 16 5 3 2" xfId="16371"/>
    <cellStyle name="20% - Accent6 18 16 5 4" xfId="16372"/>
    <cellStyle name="20% - Accent6 18 16 5 4 2" xfId="16373"/>
    <cellStyle name="20% - Accent6 18 16 5 5" xfId="16374"/>
    <cellStyle name="20% - Accent6 18 16 5 5 2" xfId="16375"/>
    <cellStyle name="20% - Accent6 18 16 5 6" xfId="16376"/>
    <cellStyle name="20% - Accent6 18 16 6" xfId="16377"/>
    <cellStyle name="20% - Accent6 18 16 6 2" xfId="16378"/>
    <cellStyle name="20% - Accent6 18 16 6 2 2" xfId="16379"/>
    <cellStyle name="20% - Accent6 18 16 6 3" xfId="16380"/>
    <cellStyle name="20% - Accent6 18 16 6 3 2" xfId="16381"/>
    <cellStyle name="20% - Accent6 18 16 6 4" xfId="16382"/>
    <cellStyle name="20% - Accent6 18 16 6 4 2" xfId="16383"/>
    <cellStyle name="20% - Accent6 18 16 6 5" xfId="16384"/>
    <cellStyle name="20% - Accent6 18 16 6 5 2" xfId="16385"/>
    <cellStyle name="20% - Accent6 18 16 6 6" xfId="16386"/>
    <cellStyle name="20% - Accent6 18 16 7" xfId="16387"/>
    <cellStyle name="20% - Accent6 18 16 7 2" xfId="16388"/>
    <cellStyle name="20% - Accent6 18 16 7 2 2" xfId="16389"/>
    <cellStyle name="20% - Accent6 18 16 7 3" xfId="16390"/>
    <cellStyle name="20% - Accent6 18 16 7 3 2" xfId="16391"/>
    <cellStyle name="20% - Accent6 18 16 7 4" xfId="16392"/>
    <cellStyle name="20% - Accent6 18 16 7 4 2" xfId="16393"/>
    <cellStyle name="20% - Accent6 18 16 7 5" xfId="16394"/>
    <cellStyle name="20% - Accent6 18 16 7 5 2" xfId="16395"/>
    <cellStyle name="20% - Accent6 18 16 7 6" xfId="16396"/>
    <cellStyle name="20% - Accent6 18 16 8" xfId="16397"/>
    <cellStyle name="20% - Accent6 18 16 8 2" xfId="16398"/>
    <cellStyle name="20% - Accent6 18 16 8 2 2" xfId="16399"/>
    <cellStyle name="20% - Accent6 18 16 8 3" xfId="16400"/>
    <cellStyle name="20% - Accent6 18 16 8 3 2" xfId="16401"/>
    <cellStyle name="20% - Accent6 18 16 8 4" xfId="16402"/>
    <cellStyle name="20% - Accent6 18 16 8 4 2" xfId="16403"/>
    <cellStyle name="20% - Accent6 18 16 8 5" xfId="16404"/>
    <cellStyle name="20% - Accent6 18 16 8 5 2" xfId="16405"/>
    <cellStyle name="20% - Accent6 18 16 8 6" xfId="16406"/>
    <cellStyle name="20% - Accent6 18 16 9" xfId="16407"/>
    <cellStyle name="20% - Accent6 18 16 9 2" xfId="16408"/>
    <cellStyle name="20% - Accent6 18 16 9 2 2" xfId="16409"/>
    <cellStyle name="20% - Accent6 18 16 9 3" xfId="16410"/>
    <cellStyle name="20% - Accent6 18 16 9 3 2" xfId="16411"/>
    <cellStyle name="20% - Accent6 18 16 9 4" xfId="16412"/>
    <cellStyle name="20% - Accent6 18 16 9 4 2" xfId="16413"/>
    <cellStyle name="20% - Accent6 18 16 9 5" xfId="16414"/>
    <cellStyle name="20% - Accent6 18 16 9 5 2" xfId="16415"/>
    <cellStyle name="20% - Accent6 18 16 9 6" xfId="16416"/>
    <cellStyle name="20% - Accent6 18 17" xfId="16417"/>
    <cellStyle name="20% - Accent6 18 17 10" xfId="16418"/>
    <cellStyle name="20% - Accent6 18 17 10 2" xfId="16419"/>
    <cellStyle name="20% - Accent6 18 17 10 2 2" xfId="16420"/>
    <cellStyle name="20% - Accent6 18 17 10 3" xfId="16421"/>
    <cellStyle name="20% - Accent6 18 17 10 3 2" xfId="16422"/>
    <cellStyle name="20% - Accent6 18 17 10 4" xfId="16423"/>
    <cellStyle name="20% - Accent6 18 17 10 4 2" xfId="16424"/>
    <cellStyle name="20% - Accent6 18 17 10 5" xfId="16425"/>
    <cellStyle name="20% - Accent6 18 17 10 5 2" xfId="16426"/>
    <cellStyle name="20% - Accent6 18 17 10 6" xfId="16427"/>
    <cellStyle name="20% - Accent6 18 17 11" xfId="16428"/>
    <cellStyle name="20% - Accent6 18 17 11 2" xfId="16429"/>
    <cellStyle name="20% - Accent6 18 17 11 2 2" xfId="16430"/>
    <cellStyle name="20% - Accent6 18 17 11 3" xfId="16431"/>
    <cellStyle name="20% - Accent6 18 17 11 3 2" xfId="16432"/>
    <cellStyle name="20% - Accent6 18 17 11 4" xfId="16433"/>
    <cellStyle name="20% - Accent6 18 17 11 4 2" xfId="16434"/>
    <cellStyle name="20% - Accent6 18 17 11 5" xfId="16435"/>
    <cellStyle name="20% - Accent6 18 17 11 5 2" xfId="16436"/>
    <cellStyle name="20% - Accent6 18 17 11 6" xfId="16437"/>
    <cellStyle name="20% - Accent6 18 17 12" xfId="16438"/>
    <cellStyle name="20% - Accent6 18 17 12 2" xfId="16439"/>
    <cellStyle name="20% - Accent6 18 17 13" xfId="16440"/>
    <cellStyle name="20% - Accent6 18 17 13 2" xfId="16441"/>
    <cellStyle name="20% - Accent6 18 17 14" xfId="16442"/>
    <cellStyle name="20% - Accent6 18 17 14 2" xfId="16443"/>
    <cellStyle name="20% - Accent6 18 17 15" xfId="16444"/>
    <cellStyle name="20% - Accent6 18 17 15 2" xfId="16445"/>
    <cellStyle name="20% - Accent6 18 17 16" xfId="16446"/>
    <cellStyle name="20% - Accent6 18 17 16 2" xfId="16447"/>
    <cellStyle name="20% - Accent6 18 17 17" xfId="16448"/>
    <cellStyle name="20% - Accent6 18 17 17 2" xfId="16449"/>
    <cellStyle name="20% - Accent6 18 17 18" xfId="16450"/>
    <cellStyle name="20% - Accent6 18 17 18 2" xfId="16451"/>
    <cellStyle name="20% - Accent6 18 17 19" xfId="16452"/>
    <cellStyle name="20% - Accent6 18 17 2" xfId="16453"/>
    <cellStyle name="20% - Accent6 18 17 2 2" xfId="16454"/>
    <cellStyle name="20% - Accent6 18 17 2 2 2" xfId="16455"/>
    <cellStyle name="20% - Accent6 18 17 2 3" xfId="16456"/>
    <cellStyle name="20% - Accent6 18 17 2 3 2" xfId="16457"/>
    <cellStyle name="20% - Accent6 18 17 2 4" xfId="16458"/>
    <cellStyle name="20% - Accent6 18 17 2 4 2" xfId="16459"/>
    <cellStyle name="20% - Accent6 18 17 2 5" xfId="16460"/>
    <cellStyle name="20% - Accent6 18 17 2 5 2" xfId="16461"/>
    <cellStyle name="20% - Accent6 18 17 2 6" xfId="16462"/>
    <cellStyle name="20% - Accent6 18 17 20" xfId="16463"/>
    <cellStyle name="20% - Accent6 18 17 21" xfId="16464"/>
    <cellStyle name="20% - Accent6 18 17 22" xfId="16465"/>
    <cellStyle name="20% - Accent6 18 17 23" xfId="16466"/>
    <cellStyle name="20% - Accent6 18 17 3" xfId="16467"/>
    <cellStyle name="20% - Accent6 18 17 3 2" xfId="16468"/>
    <cellStyle name="20% - Accent6 18 17 3 2 2" xfId="16469"/>
    <cellStyle name="20% - Accent6 18 17 3 3" xfId="16470"/>
    <cellStyle name="20% - Accent6 18 17 3 3 2" xfId="16471"/>
    <cellStyle name="20% - Accent6 18 17 3 4" xfId="16472"/>
    <cellStyle name="20% - Accent6 18 17 3 4 2" xfId="16473"/>
    <cellStyle name="20% - Accent6 18 17 3 5" xfId="16474"/>
    <cellStyle name="20% - Accent6 18 17 3 5 2" xfId="16475"/>
    <cellStyle name="20% - Accent6 18 17 3 6" xfId="16476"/>
    <cellStyle name="20% - Accent6 18 17 4" xfId="16477"/>
    <cellStyle name="20% - Accent6 18 17 4 2" xfId="16478"/>
    <cellStyle name="20% - Accent6 18 17 4 2 2" xfId="16479"/>
    <cellStyle name="20% - Accent6 18 17 4 3" xfId="16480"/>
    <cellStyle name="20% - Accent6 18 17 4 3 2" xfId="16481"/>
    <cellStyle name="20% - Accent6 18 17 4 4" xfId="16482"/>
    <cellStyle name="20% - Accent6 18 17 4 4 2" xfId="16483"/>
    <cellStyle name="20% - Accent6 18 17 4 5" xfId="16484"/>
    <cellStyle name="20% - Accent6 18 17 4 5 2" xfId="16485"/>
    <cellStyle name="20% - Accent6 18 17 4 6" xfId="16486"/>
    <cellStyle name="20% - Accent6 18 17 5" xfId="16487"/>
    <cellStyle name="20% - Accent6 18 17 5 2" xfId="16488"/>
    <cellStyle name="20% - Accent6 18 17 5 2 2" xfId="16489"/>
    <cellStyle name="20% - Accent6 18 17 5 3" xfId="16490"/>
    <cellStyle name="20% - Accent6 18 17 5 3 2" xfId="16491"/>
    <cellStyle name="20% - Accent6 18 17 5 4" xfId="16492"/>
    <cellStyle name="20% - Accent6 18 17 5 4 2" xfId="16493"/>
    <cellStyle name="20% - Accent6 18 17 5 5" xfId="16494"/>
    <cellStyle name="20% - Accent6 18 17 5 5 2" xfId="16495"/>
    <cellStyle name="20% - Accent6 18 17 5 6" xfId="16496"/>
    <cellStyle name="20% - Accent6 18 17 6" xfId="16497"/>
    <cellStyle name="20% - Accent6 18 17 6 2" xfId="16498"/>
    <cellStyle name="20% - Accent6 18 17 6 2 2" xfId="16499"/>
    <cellStyle name="20% - Accent6 18 17 6 3" xfId="16500"/>
    <cellStyle name="20% - Accent6 18 17 6 3 2" xfId="16501"/>
    <cellStyle name="20% - Accent6 18 17 6 4" xfId="16502"/>
    <cellStyle name="20% - Accent6 18 17 6 4 2" xfId="16503"/>
    <cellStyle name="20% - Accent6 18 17 6 5" xfId="16504"/>
    <cellStyle name="20% - Accent6 18 17 6 5 2" xfId="16505"/>
    <cellStyle name="20% - Accent6 18 17 6 6" xfId="16506"/>
    <cellStyle name="20% - Accent6 18 17 7" xfId="16507"/>
    <cellStyle name="20% - Accent6 18 17 7 2" xfId="16508"/>
    <cellStyle name="20% - Accent6 18 17 7 2 2" xfId="16509"/>
    <cellStyle name="20% - Accent6 18 17 7 3" xfId="16510"/>
    <cellStyle name="20% - Accent6 18 17 7 3 2" xfId="16511"/>
    <cellStyle name="20% - Accent6 18 17 7 4" xfId="16512"/>
    <cellStyle name="20% - Accent6 18 17 7 4 2" xfId="16513"/>
    <cellStyle name="20% - Accent6 18 17 7 5" xfId="16514"/>
    <cellStyle name="20% - Accent6 18 17 7 5 2" xfId="16515"/>
    <cellStyle name="20% - Accent6 18 17 7 6" xfId="16516"/>
    <cellStyle name="20% - Accent6 18 17 8" xfId="16517"/>
    <cellStyle name="20% - Accent6 18 17 8 2" xfId="16518"/>
    <cellStyle name="20% - Accent6 18 17 8 2 2" xfId="16519"/>
    <cellStyle name="20% - Accent6 18 17 8 3" xfId="16520"/>
    <cellStyle name="20% - Accent6 18 17 8 3 2" xfId="16521"/>
    <cellStyle name="20% - Accent6 18 17 8 4" xfId="16522"/>
    <cellStyle name="20% - Accent6 18 17 8 4 2" xfId="16523"/>
    <cellStyle name="20% - Accent6 18 17 8 5" xfId="16524"/>
    <cellStyle name="20% - Accent6 18 17 8 5 2" xfId="16525"/>
    <cellStyle name="20% - Accent6 18 17 8 6" xfId="16526"/>
    <cellStyle name="20% - Accent6 18 17 9" xfId="16527"/>
    <cellStyle name="20% - Accent6 18 17 9 2" xfId="16528"/>
    <cellStyle name="20% - Accent6 18 17 9 2 2" xfId="16529"/>
    <cellStyle name="20% - Accent6 18 17 9 3" xfId="16530"/>
    <cellStyle name="20% - Accent6 18 17 9 3 2" xfId="16531"/>
    <cellStyle name="20% - Accent6 18 17 9 4" xfId="16532"/>
    <cellStyle name="20% - Accent6 18 17 9 4 2" xfId="16533"/>
    <cellStyle name="20% - Accent6 18 17 9 5" xfId="16534"/>
    <cellStyle name="20% - Accent6 18 17 9 5 2" xfId="16535"/>
    <cellStyle name="20% - Accent6 18 17 9 6" xfId="16536"/>
    <cellStyle name="20% - Accent6 18 18" xfId="16537"/>
    <cellStyle name="20% - Accent6 18 18 10" xfId="16538"/>
    <cellStyle name="20% - Accent6 18 18 10 2" xfId="16539"/>
    <cellStyle name="20% - Accent6 18 18 10 2 2" xfId="16540"/>
    <cellStyle name="20% - Accent6 18 18 10 3" xfId="16541"/>
    <cellStyle name="20% - Accent6 18 18 10 3 2" xfId="16542"/>
    <cellStyle name="20% - Accent6 18 18 10 4" xfId="16543"/>
    <cellStyle name="20% - Accent6 18 18 10 4 2" xfId="16544"/>
    <cellStyle name="20% - Accent6 18 18 10 5" xfId="16545"/>
    <cellStyle name="20% - Accent6 18 18 10 5 2" xfId="16546"/>
    <cellStyle name="20% - Accent6 18 18 10 6" xfId="16547"/>
    <cellStyle name="20% - Accent6 18 18 11" xfId="16548"/>
    <cellStyle name="20% - Accent6 18 18 11 2" xfId="16549"/>
    <cellStyle name="20% - Accent6 18 18 11 2 2" xfId="16550"/>
    <cellStyle name="20% - Accent6 18 18 11 3" xfId="16551"/>
    <cellStyle name="20% - Accent6 18 18 11 3 2" xfId="16552"/>
    <cellStyle name="20% - Accent6 18 18 11 4" xfId="16553"/>
    <cellStyle name="20% - Accent6 18 18 11 4 2" xfId="16554"/>
    <cellStyle name="20% - Accent6 18 18 11 5" xfId="16555"/>
    <cellStyle name="20% - Accent6 18 18 11 5 2" xfId="16556"/>
    <cellStyle name="20% - Accent6 18 18 11 6" xfId="16557"/>
    <cellStyle name="20% - Accent6 18 18 12" xfId="16558"/>
    <cellStyle name="20% - Accent6 18 18 12 2" xfId="16559"/>
    <cellStyle name="20% - Accent6 18 18 13" xfId="16560"/>
    <cellStyle name="20% - Accent6 18 18 13 2" xfId="16561"/>
    <cellStyle name="20% - Accent6 18 18 14" xfId="16562"/>
    <cellStyle name="20% - Accent6 18 18 14 2" xfId="16563"/>
    <cellStyle name="20% - Accent6 18 18 15" xfId="16564"/>
    <cellStyle name="20% - Accent6 18 18 15 2" xfId="16565"/>
    <cellStyle name="20% - Accent6 18 18 16" xfId="16566"/>
    <cellStyle name="20% - Accent6 18 18 16 2" xfId="16567"/>
    <cellStyle name="20% - Accent6 18 18 17" xfId="16568"/>
    <cellStyle name="20% - Accent6 18 18 17 2" xfId="16569"/>
    <cellStyle name="20% - Accent6 18 18 18" xfId="16570"/>
    <cellStyle name="20% - Accent6 18 18 18 2" xfId="16571"/>
    <cellStyle name="20% - Accent6 18 18 19" xfId="16572"/>
    <cellStyle name="20% - Accent6 18 18 2" xfId="16573"/>
    <cellStyle name="20% - Accent6 18 18 2 2" xfId="16574"/>
    <cellStyle name="20% - Accent6 18 18 2 2 2" xfId="16575"/>
    <cellStyle name="20% - Accent6 18 18 2 3" xfId="16576"/>
    <cellStyle name="20% - Accent6 18 18 2 3 2" xfId="16577"/>
    <cellStyle name="20% - Accent6 18 18 2 4" xfId="16578"/>
    <cellStyle name="20% - Accent6 18 18 2 4 2" xfId="16579"/>
    <cellStyle name="20% - Accent6 18 18 2 5" xfId="16580"/>
    <cellStyle name="20% - Accent6 18 18 2 5 2" xfId="16581"/>
    <cellStyle name="20% - Accent6 18 18 2 6" xfId="16582"/>
    <cellStyle name="20% - Accent6 18 18 20" xfId="16583"/>
    <cellStyle name="20% - Accent6 18 18 21" xfId="16584"/>
    <cellStyle name="20% - Accent6 18 18 22" xfId="16585"/>
    <cellStyle name="20% - Accent6 18 18 23" xfId="16586"/>
    <cellStyle name="20% - Accent6 18 18 3" xfId="16587"/>
    <cellStyle name="20% - Accent6 18 18 3 2" xfId="16588"/>
    <cellStyle name="20% - Accent6 18 18 3 2 2" xfId="16589"/>
    <cellStyle name="20% - Accent6 18 18 3 3" xfId="16590"/>
    <cellStyle name="20% - Accent6 18 18 3 3 2" xfId="16591"/>
    <cellStyle name="20% - Accent6 18 18 3 4" xfId="16592"/>
    <cellStyle name="20% - Accent6 18 18 3 4 2" xfId="16593"/>
    <cellStyle name="20% - Accent6 18 18 3 5" xfId="16594"/>
    <cellStyle name="20% - Accent6 18 18 3 5 2" xfId="16595"/>
    <cellStyle name="20% - Accent6 18 18 3 6" xfId="16596"/>
    <cellStyle name="20% - Accent6 18 18 4" xfId="16597"/>
    <cellStyle name="20% - Accent6 18 18 4 2" xfId="16598"/>
    <cellStyle name="20% - Accent6 18 18 4 2 2" xfId="16599"/>
    <cellStyle name="20% - Accent6 18 18 4 3" xfId="16600"/>
    <cellStyle name="20% - Accent6 18 18 4 3 2" xfId="16601"/>
    <cellStyle name="20% - Accent6 18 18 4 4" xfId="16602"/>
    <cellStyle name="20% - Accent6 18 18 4 4 2" xfId="16603"/>
    <cellStyle name="20% - Accent6 18 18 4 5" xfId="16604"/>
    <cellStyle name="20% - Accent6 18 18 4 5 2" xfId="16605"/>
    <cellStyle name="20% - Accent6 18 18 4 6" xfId="16606"/>
    <cellStyle name="20% - Accent6 18 18 5" xfId="16607"/>
    <cellStyle name="20% - Accent6 18 18 5 2" xfId="16608"/>
    <cellStyle name="20% - Accent6 18 18 5 2 2" xfId="16609"/>
    <cellStyle name="20% - Accent6 18 18 5 3" xfId="16610"/>
    <cellStyle name="20% - Accent6 18 18 5 3 2" xfId="16611"/>
    <cellStyle name="20% - Accent6 18 18 5 4" xfId="16612"/>
    <cellStyle name="20% - Accent6 18 18 5 4 2" xfId="16613"/>
    <cellStyle name="20% - Accent6 18 18 5 5" xfId="16614"/>
    <cellStyle name="20% - Accent6 18 18 5 5 2" xfId="16615"/>
    <cellStyle name="20% - Accent6 18 18 5 6" xfId="16616"/>
    <cellStyle name="20% - Accent6 18 18 6" xfId="16617"/>
    <cellStyle name="20% - Accent6 18 18 6 2" xfId="16618"/>
    <cellStyle name="20% - Accent6 18 18 6 2 2" xfId="16619"/>
    <cellStyle name="20% - Accent6 18 18 6 3" xfId="16620"/>
    <cellStyle name="20% - Accent6 18 18 6 3 2" xfId="16621"/>
    <cellStyle name="20% - Accent6 18 18 6 4" xfId="16622"/>
    <cellStyle name="20% - Accent6 18 18 6 4 2" xfId="16623"/>
    <cellStyle name="20% - Accent6 18 18 6 5" xfId="16624"/>
    <cellStyle name="20% - Accent6 18 18 6 5 2" xfId="16625"/>
    <cellStyle name="20% - Accent6 18 18 6 6" xfId="16626"/>
    <cellStyle name="20% - Accent6 18 18 7" xfId="16627"/>
    <cellStyle name="20% - Accent6 18 18 7 2" xfId="16628"/>
    <cellStyle name="20% - Accent6 18 18 7 2 2" xfId="16629"/>
    <cellStyle name="20% - Accent6 18 18 7 3" xfId="16630"/>
    <cellStyle name="20% - Accent6 18 18 7 3 2" xfId="16631"/>
    <cellStyle name="20% - Accent6 18 18 7 4" xfId="16632"/>
    <cellStyle name="20% - Accent6 18 18 7 4 2" xfId="16633"/>
    <cellStyle name="20% - Accent6 18 18 7 5" xfId="16634"/>
    <cellStyle name="20% - Accent6 18 18 7 5 2" xfId="16635"/>
    <cellStyle name="20% - Accent6 18 18 7 6" xfId="16636"/>
    <cellStyle name="20% - Accent6 18 18 8" xfId="16637"/>
    <cellStyle name="20% - Accent6 18 18 8 2" xfId="16638"/>
    <cellStyle name="20% - Accent6 18 18 8 2 2" xfId="16639"/>
    <cellStyle name="20% - Accent6 18 18 8 3" xfId="16640"/>
    <cellStyle name="20% - Accent6 18 18 8 3 2" xfId="16641"/>
    <cellStyle name="20% - Accent6 18 18 8 4" xfId="16642"/>
    <cellStyle name="20% - Accent6 18 18 8 4 2" xfId="16643"/>
    <cellStyle name="20% - Accent6 18 18 8 5" xfId="16644"/>
    <cellStyle name="20% - Accent6 18 18 8 5 2" xfId="16645"/>
    <cellStyle name="20% - Accent6 18 18 8 6" xfId="16646"/>
    <cellStyle name="20% - Accent6 18 18 9" xfId="16647"/>
    <cellStyle name="20% - Accent6 18 18 9 2" xfId="16648"/>
    <cellStyle name="20% - Accent6 18 18 9 2 2" xfId="16649"/>
    <cellStyle name="20% - Accent6 18 18 9 3" xfId="16650"/>
    <cellStyle name="20% - Accent6 18 18 9 3 2" xfId="16651"/>
    <cellStyle name="20% - Accent6 18 18 9 4" xfId="16652"/>
    <cellStyle name="20% - Accent6 18 18 9 4 2" xfId="16653"/>
    <cellStyle name="20% - Accent6 18 18 9 5" xfId="16654"/>
    <cellStyle name="20% - Accent6 18 18 9 5 2" xfId="16655"/>
    <cellStyle name="20% - Accent6 18 18 9 6" xfId="16656"/>
    <cellStyle name="20% - Accent6 18 19" xfId="16657"/>
    <cellStyle name="20% - Accent6 18 19 10" xfId="16658"/>
    <cellStyle name="20% - Accent6 18 19 10 2" xfId="16659"/>
    <cellStyle name="20% - Accent6 18 19 10 2 2" xfId="16660"/>
    <cellStyle name="20% - Accent6 18 19 10 3" xfId="16661"/>
    <cellStyle name="20% - Accent6 18 19 10 3 2" xfId="16662"/>
    <cellStyle name="20% - Accent6 18 19 10 4" xfId="16663"/>
    <cellStyle name="20% - Accent6 18 19 10 4 2" xfId="16664"/>
    <cellStyle name="20% - Accent6 18 19 10 5" xfId="16665"/>
    <cellStyle name="20% - Accent6 18 19 10 5 2" xfId="16666"/>
    <cellStyle name="20% - Accent6 18 19 10 6" xfId="16667"/>
    <cellStyle name="20% - Accent6 18 19 11" xfId="16668"/>
    <cellStyle name="20% - Accent6 18 19 11 2" xfId="16669"/>
    <cellStyle name="20% - Accent6 18 19 12" xfId="16670"/>
    <cellStyle name="20% - Accent6 18 19 12 2" xfId="16671"/>
    <cellStyle name="20% - Accent6 18 19 13" xfId="16672"/>
    <cellStyle name="20% - Accent6 18 19 13 2" xfId="16673"/>
    <cellStyle name="20% - Accent6 18 19 14" xfId="16674"/>
    <cellStyle name="20% - Accent6 18 19 14 2" xfId="16675"/>
    <cellStyle name="20% - Accent6 18 19 15" xfId="16676"/>
    <cellStyle name="20% - Accent6 18 19 15 2" xfId="16677"/>
    <cellStyle name="20% - Accent6 18 19 16" xfId="16678"/>
    <cellStyle name="20% - Accent6 18 19 16 2" xfId="16679"/>
    <cellStyle name="20% - Accent6 18 19 17" xfId="16680"/>
    <cellStyle name="20% - Accent6 18 19 17 2" xfId="16681"/>
    <cellStyle name="20% - Accent6 18 19 18" xfId="16682"/>
    <cellStyle name="20% - Accent6 18 19 19" xfId="16683"/>
    <cellStyle name="20% - Accent6 18 19 2" xfId="16684"/>
    <cellStyle name="20% - Accent6 18 19 2 2" xfId="16685"/>
    <cellStyle name="20% - Accent6 18 19 2 2 2" xfId="16686"/>
    <cellStyle name="20% - Accent6 18 19 2 3" xfId="16687"/>
    <cellStyle name="20% - Accent6 18 19 2 3 2" xfId="16688"/>
    <cellStyle name="20% - Accent6 18 19 2 4" xfId="16689"/>
    <cellStyle name="20% - Accent6 18 19 2 4 2" xfId="16690"/>
    <cellStyle name="20% - Accent6 18 19 2 5" xfId="16691"/>
    <cellStyle name="20% - Accent6 18 19 2 5 2" xfId="16692"/>
    <cellStyle name="20% - Accent6 18 19 2 6" xfId="16693"/>
    <cellStyle name="20% - Accent6 18 19 20" xfId="16694"/>
    <cellStyle name="20% - Accent6 18 19 21" xfId="16695"/>
    <cellStyle name="20% - Accent6 18 19 22" xfId="16696"/>
    <cellStyle name="20% - Accent6 18 19 3" xfId="16697"/>
    <cellStyle name="20% - Accent6 18 19 3 2" xfId="16698"/>
    <cellStyle name="20% - Accent6 18 19 3 2 2" xfId="16699"/>
    <cellStyle name="20% - Accent6 18 19 3 3" xfId="16700"/>
    <cellStyle name="20% - Accent6 18 19 3 3 2" xfId="16701"/>
    <cellStyle name="20% - Accent6 18 19 3 4" xfId="16702"/>
    <cellStyle name="20% - Accent6 18 19 3 4 2" xfId="16703"/>
    <cellStyle name="20% - Accent6 18 19 3 5" xfId="16704"/>
    <cellStyle name="20% - Accent6 18 19 3 5 2" xfId="16705"/>
    <cellStyle name="20% - Accent6 18 19 3 6" xfId="16706"/>
    <cellStyle name="20% - Accent6 18 19 4" xfId="16707"/>
    <cellStyle name="20% - Accent6 18 19 4 2" xfId="16708"/>
    <cellStyle name="20% - Accent6 18 19 4 2 2" xfId="16709"/>
    <cellStyle name="20% - Accent6 18 19 4 3" xfId="16710"/>
    <cellStyle name="20% - Accent6 18 19 4 3 2" xfId="16711"/>
    <cellStyle name="20% - Accent6 18 19 4 4" xfId="16712"/>
    <cellStyle name="20% - Accent6 18 19 4 4 2" xfId="16713"/>
    <cellStyle name="20% - Accent6 18 19 4 5" xfId="16714"/>
    <cellStyle name="20% - Accent6 18 19 4 5 2" xfId="16715"/>
    <cellStyle name="20% - Accent6 18 19 4 6" xfId="16716"/>
    <cellStyle name="20% - Accent6 18 19 5" xfId="16717"/>
    <cellStyle name="20% - Accent6 18 19 5 2" xfId="16718"/>
    <cellStyle name="20% - Accent6 18 19 5 2 2" xfId="16719"/>
    <cellStyle name="20% - Accent6 18 19 5 3" xfId="16720"/>
    <cellStyle name="20% - Accent6 18 19 5 3 2" xfId="16721"/>
    <cellStyle name="20% - Accent6 18 19 5 4" xfId="16722"/>
    <cellStyle name="20% - Accent6 18 19 5 4 2" xfId="16723"/>
    <cellStyle name="20% - Accent6 18 19 5 5" xfId="16724"/>
    <cellStyle name="20% - Accent6 18 19 5 5 2" xfId="16725"/>
    <cellStyle name="20% - Accent6 18 19 5 6" xfId="16726"/>
    <cellStyle name="20% - Accent6 18 19 6" xfId="16727"/>
    <cellStyle name="20% - Accent6 18 19 6 2" xfId="16728"/>
    <cellStyle name="20% - Accent6 18 19 6 2 2" xfId="16729"/>
    <cellStyle name="20% - Accent6 18 19 6 3" xfId="16730"/>
    <cellStyle name="20% - Accent6 18 19 6 3 2" xfId="16731"/>
    <cellStyle name="20% - Accent6 18 19 6 4" xfId="16732"/>
    <cellStyle name="20% - Accent6 18 19 6 4 2" xfId="16733"/>
    <cellStyle name="20% - Accent6 18 19 6 5" xfId="16734"/>
    <cellStyle name="20% - Accent6 18 19 6 5 2" xfId="16735"/>
    <cellStyle name="20% - Accent6 18 19 6 6" xfId="16736"/>
    <cellStyle name="20% - Accent6 18 19 7" xfId="16737"/>
    <cellStyle name="20% - Accent6 18 19 7 2" xfId="16738"/>
    <cellStyle name="20% - Accent6 18 19 7 2 2" xfId="16739"/>
    <cellStyle name="20% - Accent6 18 19 7 3" xfId="16740"/>
    <cellStyle name="20% - Accent6 18 19 7 3 2" xfId="16741"/>
    <cellStyle name="20% - Accent6 18 19 7 4" xfId="16742"/>
    <cellStyle name="20% - Accent6 18 19 7 4 2" xfId="16743"/>
    <cellStyle name="20% - Accent6 18 19 7 5" xfId="16744"/>
    <cellStyle name="20% - Accent6 18 19 7 5 2" xfId="16745"/>
    <cellStyle name="20% - Accent6 18 19 7 6" xfId="16746"/>
    <cellStyle name="20% - Accent6 18 19 8" xfId="16747"/>
    <cellStyle name="20% - Accent6 18 19 8 2" xfId="16748"/>
    <cellStyle name="20% - Accent6 18 19 8 2 2" xfId="16749"/>
    <cellStyle name="20% - Accent6 18 19 8 3" xfId="16750"/>
    <cellStyle name="20% - Accent6 18 19 8 3 2" xfId="16751"/>
    <cellStyle name="20% - Accent6 18 19 8 4" xfId="16752"/>
    <cellStyle name="20% - Accent6 18 19 8 4 2" xfId="16753"/>
    <cellStyle name="20% - Accent6 18 19 8 5" xfId="16754"/>
    <cellStyle name="20% - Accent6 18 19 8 5 2" xfId="16755"/>
    <cellStyle name="20% - Accent6 18 19 8 6" xfId="16756"/>
    <cellStyle name="20% - Accent6 18 19 9" xfId="16757"/>
    <cellStyle name="20% - Accent6 18 19 9 2" xfId="16758"/>
    <cellStyle name="20% - Accent6 18 19 9 2 2" xfId="16759"/>
    <cellStyle name="20% - Accent6 18 19 9 3" xfId="16760"/>
    <cellStyle name="20% - Accent6 18 19 9 3 2" xfId="16761"/>
    <cellStyle name="20% - Accent6 18 19 9 4" xfId="16762"/>
    <cellStyle name="20% - Accent6 18 19 9 4 2" xfId="16763"/>
    <cellStyle name="20% - Accent6 18 19 9 5" xfId="16764"/>
    <cellStyle name="20% - Accent6 18 19 9 5 2" xfId="16765"/>
    <cellStyle name="20% - Accent6 18 19 9 6" xfId="16766"/>
    <cellStyle name="20% - Accent6 18 2" xfId="16767"/>
    <cellStyle name="20% - Accent6 18 2 10" xfId="16768"/>
    <cellStyle name="20% - Accent6 18 2 10 2" xfId="16769"/>
    <cellStyle name="20% - Accent6 18 2 10 2 2" xfId="16770"/>
    <cellStyle name="20% - Accent6 18 2 10 3" xfId="16771"/>
    <cellStyle name="20% - Accent6 18 2 10 3 2" xfId="16772"/>
    <cellStyle name="20% - Accent6 18 2 10 4" xfId="16773"/>
    <cellStyle name="20% - Accent6 18 2 10 4 2" xfId="16774"/>
    <cellStyle name="20% - Accent6 18 2 10 5" xfId="16775"/>
    <cellStyle name="20% - Accent6 18 2 10 5 2" xfId="16776"/>
    <cellStyle name="20% - Accent6 18 2 10 6" xfId="16777"/>
    <cellStyle name="20% - Accent6 18 2 11" xfId="16778"/>
    <cellStyle name="20% - Accent6 18 2 11 2" xfId="16779"/>
    <cellStyle name="20% - Accent6 18 2 11 2 2" xfId="16780"/>
    <cellStyle name="20% - Accent6 18 2 11 3" xfId="16781"/>
    <cellStyle name="20% - Accent6 18 2 11 3 2" xfId="16782"/>
    <cellStyle name="20% - Accent6 18 2 11 4" xfId="16783"/>
    <cellStyle name="20% - Accent6 18 2 11 4 2" xfId="16784"/>
    <cellStyle name="20% - Accent6 18 2 11 5" xfId="16785"/>
    <cellStyle name="20% - Accent6 18 2 11 5 2" xfId="16786"/>
    <cellStyle name="20% - Accent6 18 2 11 6" xfId="16787"/>
    <cellStyle name="20% - Accent6 18 2 12" xfId="16788"/>
    <cellStyle name="20% - Accent6 18 2 12 2" xfId="16789"/>
    <cellStyle name="20% - Accent6 18 2 13" xfId="16790"/>
    <cellStyle name="20% - Accent6 18 2 13 2" xfId="16791"/>
    <cellStyle name="20% - Accent6 18 2 14" xfId="16792"/>
    <cellStyle name="20% - Accent6 18 2 14 2" xfId="16793"/>
    <cellStyle name="20% - Accent6 18 2 15" xfId="16794"/>
    <cellStyle name="20% - Accent6 18 2 15 2" xfId="16795"/>
    <cellStyle name="20% - Accent6 18 2 16" xfId="16796"/>
    <cellStyle name="20% - Accent6 18 2 16 2" xfId="16797"/>
    <cellStyle name="20% - Accent6 18 2 17" xfId="16798"/>
    <cellStyle name="20% - Accent6 18 2 17 2" xfId="16799"/>
    <cellStyle name="20% - Accent6 18 2 18" xfId="16800"/>
    <cellStyle name="20% - Accent6 18 2 18 2" xfId="16801"/>
    <cellStyle name="20% - Accent6 18 2 19" xfId="16802"/>
    <cellStyle name="20% - Accent6 18 2 2" xfId="16803"/>
    <cellStyle name="20% - Accent6 18 2 2 2" xfId="16804"/>
    <cellStyle name="20% - Accent6 18 2 2 2 2" xfId="16805"/>
    <cellStyle name="20% - Accent6 18 2 2 3" xfId="16806"/>
    <cellStyle name="20% - Accent6 18 2 2 3 2" xfId="16807"/>
    <cellStyle name="20% - Accent6 18 2 2 4" xfId="16808"/>
    <cellStyle name="20% - Accent6 18 2 2 4 2" xfId="16809"/>
    <cellStyle name="20% - Accent6 18 2 2 5" xfId="16810"/>
    <cellStyle name="20% - Accent6 18 2 2 5 2" xfId="16811"/>
    <cellStyle name="20% - Accent6 18 2 2 6" xfId="16812"/>
    <cellStyle name="20% - Accent6 18 2 20" xfId="16813"/>
    <cellStyle name="20% - Accent6 18 2 21" xfId="16814"/>
    <cellStyle name="20% - Accent6 18 2 22" xfId="16815"/>
    <cellStyle name="20% - Accent6 18 2 23" xfId="16816"/>
    <cellStyle name="20% - Accent6 18 2 3" xfId="16817"/>
    <cellStyle name="20% - Accent6 18 2 3 2" xfId="16818"/>
    <cellStyle name="20% - Accent6 18 2 3 2 2" xfId="16819"/>
    <cellStyle name="20% - Accent6 18 2 3 3" xfId="16820"/>
    <cellStyle name="20% - Accent6 18 2 3 3 2" xfId="16821"/>
    <cellStyle name="20% - Accent6 18 2 3 4" xfId="16822"/>
    <cellStyle name="20% - Accent6 18 2 3 4 2" xfId="16823"/>
    <cellStyle name="20% - Accent6 18 2 3 5" xfId="16824"/>
    <cellStyle name="20% - Accent6 18 2 3 5 2" xfId="16825"/>
    <cellStyle name="20% - Accent6 18 2 3 6" xfId="16826"/>
    <cellStyle name="20% - Accent6 18 2 4" xfId="16827"/>
    <cellStyle name="20% - Accent6 18 2 4 2" xfId="16828"/>
    <cellStyle name="20% - Accent6 18 2 4 2 2" xfId="16829"/>
    <cellStyle name="20% - Accent6 18 2 4 3" xfId="16830"/>
    <cellStyle name="20% - Accent6 18 2 4 3 2" xfId="16831"/>
    <cellStyle name="20% - Accent6 18 2 4 4" xfId="16832"/>
    <cellStyle name="20% - Accent6 18 2 4 4 2" xfId="16833"/>
    <cellStyle name="20% - Accent6 18 2 4 5" xfId="16834"/>
    <cellStyle name="20% - Accent6 18 2 4 5 2" xfId="16835"/>
    <cellStyle name="20% - Accent6 18 2 4 6" xfId="16836"/>
    <cellStyle name="20% - Accent6 18 2 5" xfId="16837"/>
    <cellStyle name="20% - Accent6 18 2 5 2" xfId="16838"/>
    <cellStyle name="20% - Accent6 18 2 5 2 2" xfId="16839"/>
    <cellStyle name="20% - Accent6 18 2 5 3" xfId="16840"/>
    <cellStyle name="20% - Accent6 18 2 5 3 2" xfId="16841"/>
    <cellStyle name="20% - Accent6 18 2 5 4" xfId="16842"/>
    <cellStyle name="20% - Accent6 18 2 5 4 2" xfId="16843"/>
    <cellStyle name="20% - Accent6 18 2 5 5" xfId="16844"/>
    <cellStyle name="20% - Accent6 18 2 5 5 2" xfId="16845"/>
    <cellStyle name="20% - Accent6 18 2 5 6" xfId="16846"/>
    <cellStyle name="20% - Accent6 18 2 6" xfId="16847"/>
    <cellStyle name="20% - Accent6 18 2 6 2" xfId="16848"/>
    <cellStyle name="20% - Accent6 18 2 6 2 2" xfId="16849"/>
    <cellStyle name="20% - Accent6 18 2 6 3" xfId="16850"/>
    <cellStyle name="20% - Accent6 18 2 6 3 2" xfId="16851"/>
    <cellStyle name="20% - Accent6 18 2 6 4" xfId="16852"/>
    <cellStyle name="20% - Accent6 18 2 6 4 2" xfId="16853"/>
    <cellStyle name="20% - Accent6 18 2 6 5" xfId="16854"/>
    <cellStyle name="20% - Accent6 18 2 6 5 2" xfId="16855"/>
    <cellStyle name="20% - Accent6 18 2 6 6" xfId="16856"/>
    <cellStyle name="20% - Accent6 18 2 7" xfId="16857"/>
    <cellStyle name="20% - Accent6 18 2 7 2" xfId="16858"/>
    <cellStyle name="20% - Accent6 18 2 7 2 2" xfId="16859"/>
    <cellStyle name="20% - Accent6 18 2 7 3" xfId="16860"/>
    <cellStyle name="20% - Accent6 18 2 7 3 2" xfId="16861"/>
    <cellStyle name="20% - Accent6 18 2 7 4" xfId="16862"/>
    <cellStyle name="20% - Accent6 18 2 7 4 2" xfId="16863"/>
    <cellStyle name="20% - Accent6 18 2 7 5" xfId="16864"/>
    <cellStyle name="20% - Accent6 18 2 7 5 2" xfId="16865"/>
    <cellStyle name="20% - Accent6 18 2 7 6" xfId="16866"/>
    <cellStyle name="20% - Accent6 18 2 8" xfId="16867"/>
    <cellStyle name="20% - Accent6 18 2 8 2" xfId="16868"/>
    <cellStyle name="20% - Accent6 18 2 8 2 2" xfId="16869"/>
    <cellStyle name="20% - Accent6 18 2 8 3" xfId="16870"/>
    <cellStyle name="20% - Accent6 18 2 8 3 2" xfId="16871"/>
    <cellStyle name="20% - Accent6 18 2 8 4" xfId="16872"/>
    <cellStyle name="20% - Accent6 18 2 8 4 2" xfId="16873"/>
    <cellStyle name="20% - Accent6 18 2 8 5" xfId="16874"/>
    <cellStyle name="20% - Accent6 18 2 8 5 2" xfId="16875"/>
    <cellStyle name="20% - Accent6 18 2 8 6" xfId="16876"/>
    <cellStyle name="20% - Accent6 18 2 9" xfId="16877"/>
    <cellStyle name="20% - Accent6 18 2 9 2" xfId="16878"/>
    <cellStyle name="20% - Accent6 18 2 9 2 2" xfId="16879"/>
    <cellStyle name="20% - Accent6 18 2 9 3" xfId="16880"/>
    <cellStyle name="20% - Accent6 18 2 9 3 2" xfId="16881"/>
    <cellStyle name="20% - Accent6 18 2 9 4" xfId="16882"/>
    <cellStyle name="20% - Accent6 18 2 9 4 2" xfId="16883"/>
    <cellStyle name="20% - Accent6 18 2 9 5" xfId="16884"/>
    <cellStyle name="20% - Accent6 18 2 9 5 2" xfId="16885"/>
    <cellStyle name="20% - Accent6 18 2 9 6" xfId="16886"/>
    <cellStyle name="20% - Accent6 18 20" xfId="16887"/>
    <cellStyle name="20% - Accent6 18 20 10" xfId="16888"/>
    <cellStyle name="20% - Accent6 18 20 10 2" xfId="16889"/>
    <cellStyle name="20% - Accent6 18 20 10 2 2" xfId="16890"/>
    <cellStyle name="20% - Accent6 18 20 10 3" xfId="16891"/>
    <cellStyle name="20% - Accent6 18 20 10 3 2" xfId="16892"/>
    <cellStyle name="20% - Accent6 18 20 10 4" xfId="16893"/>
    <cellStyle name="20% - Accent6 18 20 10 4 2" xfId="16894"/>
    <cellStyle name="20% - Accent6 18 20 10 5" xfId="16895"/>
    <cellStyle name="20% - Accent6 18 20 10 5 2" xfId="16896"/>
    <cellStyle name="20% - Accent6 18 20 10 6" xfId="16897"/>
    <cellStyle name="20% - Accent6 18 20 11" xfId="16898"/>
    <cellStyle name="20% - Accent6 18 20 11 2" xfId="16899"/>
    <cellStyle name="20% - Accent6 18 20 12" xfId="16900"/>
    <cellStyle name="20% - Accent6 18 20 12 2" xfId="16901"/>
    <cellStyle name="20% - Accent6 18 20 13" xfId="16902"/>
    <cellStyle name="20% - Accent6 18 20 13 2" xfId="16903"/>
    <cellStyle name="20% - Accent6 18 20 14" xfId="16904"/>
    <cellStyle name="20% - Accent6 18 20 14 2" xfId="16905"/>
    <cellStyle name="20% - Accent6 18 20 15" xfId="16906"/>
    <cellStyle name="20% - Accent6 18 20 15 2" xfId="16907"/>
    <cellStyle name="20% - Accent6 18 20 16" xfId="16908"/>
    <cellStyle name="20% - Accent6 18 20 16 2" xfId="16909"/>
    <cellStyle name="20% - Accent6 18 20 17" xfId="16910"/>
    <cellStyle name="20% - Accent6 18 20 17 2" xfId="16911"/>
    <cellStyle name="20% - Accent6 18 20 18" xfId="16912"/>
    <cellStyle name="20% - Accent6 18 20 19" xfId="16913"/>
    <cellStyle name="20% - Accent6 18 20 2" xfId="16914"/>
    <cellStyle name="20% - Accent6 18 20 2 2" xfId="16915"/>
    <cellStyle name="20% - Accent6 18 20 2 2 2" xfId="16916"/>
    <cellStyle name="20% - Accent6 18 20 2 3" xfId="16917"/>
    <cellStyle name="20% - Accent6 18 20 2 3 2" xfId="16918"/>
    <cellStyle name="20% - Accent6 18 20 2 4" xfId="16919"/>
    <cellStyle name="20% - Accent6 18 20 2 4 2" xfId="16920"/>
    <cellStyle name="20% - Accent6 18 20 2 5" xfId="16921"/>
    <cellStyle name="20% - Accent6 18 20 2 5 2" xfId="16922"/>
    <cellStyle name="20% - Accent6 18 20 2 6" xfId="16923"/>
    <cellStyle name="20% - Accent6 18 20 20" xfId="16924"/>
    <cellStyle name="20% - Accent6 18 20 21" xfId="16925"/>
    <cellStyle name="20% - Accent6 18 20 22" xfId="16926"/>
    <cellStyle name="20% - Accent6 18 20 3" xfId="16927"/>
    <cellStyle name="20% - Accent6 18 20 3 2" xfId="16928"/>
    <cellStyle name="20% - Accent6 18 20 3 2 2" xfId="16929"/>
    <cellStyle name="20% - Accent6 18 20 3 3" xfId="16930"/>
    <cellStyle name="20% - Accent6 18 20 3 3 2" xfId="16931"/>
    <cellStyle name="20% - Accent6 18 20 3 4" xfId="16932"/>
    <cellStyle name="20% - Accent6 18 20 3 4 2" xfId="16933"/>
    <cellStyle name="20% - Accent6 18 20 3 5" xfId="16934"/>
    <cellStyle name="20% - Accent6 18 20 3 5 2" xfId="16935"/>
    <cellStyle name="20% - Accent6 18 20 3 6" xfId="16936"/>
    <cellStyle name="20% - Accent6 18 20 4" xfId="16937"/>
    <cellStyle name="20% - Accent6 18 20 4 2" xfId="16938"/>
    <cellStyle name="20% - Accent6 18 20 4 2 2" xfId="16939"/>
    <cellStyle name="20% - Accent6 18 20 4 3" xfId="16940"/>
    <cellStyle name="20% - Accent6 18 20 4 3 2" xfId="16941"/>
    <cellStyle name="20% - Accent6 18 20 4 4" xfId="16942"/>
    <cellStyle name="20% - Accent6 18 20 4 4 2" xfId="16943"/>
    <cellStyle name="20% - Accent6 18 20 4 5" xfId="16944"/>
    <cellStyle name="20% - Accent6 18 20 4 5 2" xfId="16945"/>
    <cellStyle name="20% - Accent6 18 20 4 6" xfId="16946"/>
    <cellStyle name="20% - Accent6 18 20 5" xfId="16947"/>
    <cellStyle name="20% - Accent6 18 20 5 2" xfId="16948"/>
    <cellStyle name="20% - Accent6 18 20 5 2 2" xfId="16949"/>
    <cellStyle name="20% - Accent6 18 20 5 3" xfId="16950"/>
    <cellStyle name="20% - Accent6 18 20 5 3 2" xfId="16951"/>
    <cellStyle name="20% - Accent6 18 20 5 4" xfId="16952"/>
    <cellStyle name="20% - Accent6 18 20 5 4 2" xfId="16953"/>
    <cellStyle name="20% - Accent6 18 20 5 5" xfId="16954"/>
    <cellStyle name="20% - Accent6 18 20 5 5 2" xfId="16955"/>
    <cellStyle name="20% - Accent6 18 20 5 6" xfId="16956"/>
    <cellStyle name="20% - Accent6 18 20 6" xfId="16957"/>
    <cellStyle name="20% - Accent6 18 20 6 2" xfId="16958"/>
    <cellStyle name="20% - Accent6 18 20 6 2 2" xfId="16959"/>
    <cellStyle name="20% - Accent6 18 20 6 3" xfId="16960"/>
    <cellStyle name="20% - Accent6 18 20 6 3 2" xfId="16961"/>
    <cellStyle name="20% - Accent6 18 20 6 4" xfId="16962"/>
    <cellStyle name="20% - Accent6 18 20 6 4 2" xfId="16963"/>
    <cellStyle name="20% - Accent6 18 20 6 5" xfId="16964"/>
    <cellStyle name="20% - Accent6 18 20 6 5 2" xfId="16965"/>
    <cellStyle name="20% - Accent6 18 20 6 6" xfId="16966"/>
    <cellStyle name="20% - Accent6 18 20 7" xfId="16967"/>
    <cellStyle name="20% - Accent6 18 20 7 2" xfId="16968"/>
    <cellStyle name="20% - Accent6 18 20 7 2 2" xfId="16969"/>
    <cellStyle name="20% - Accent6 18 20 7 3" xfId="16970"/>
    <cellStyle name="20% - Accent6 18 20 7 3 2" xfId="16971"/>
    <cellStyle name="20% - Accent6 18 20 7 4" xfId="16972"/>
    <cellStyle name="20% - Accent6 18 20 7 4 2" xfId="16973"/>
    <cellStyle name="20% - Accent6 18 20 7 5" xfId="16974"/>
    <cellStyle name="20% - Accent6 18 20 7 5 2" xfId="16975"/>
    <cellStyle name="20% - Accent6 18 20 7 6" xfId="16976"/>
    <cellStyle name="20% - Accent6 18 20 8" xfId="16977"/>
    <cellStyle name="20% - Accent6 18 20 8 2" xfId="16978"/>
    <cellStyle name="20% - Accent6 18 20 8 2 2" xfId="16979"/>
    <cellStyle name="20% - Accent6 18 20 8 3" xfId="16980"/>
    <cellStyle name="20% - Accent6 18 20 8 3 2" xfId="16981"/>
    <cellStyle name="20% - Accent6 18 20 8 4" xfId="16982"/>
    <cellStyle name="20% - Accent6 18 20 8 4 2" xfId="16983"/>
    <cellStyle name="20% - Accent6 18 20 8 5" xfId="16984"/>
    <cellStyle name="20% - Accent6 18 20 8 5 2" xfId="16985"/>
    <cellStyle name="20% - Accent6 18 20 8 6" xfId="16986"/>
    <cellStyle name="20% - Accent6 18 20 9" xfId="16987"/>
    <cellStyle name="20% - Accent6 18 20 9 2" xfId="16988"/>
    <cellStyle name="20% - Accent6 18 20 9 2 2" xfId="16989"/>
    <cellStyle name="20% - Accent6 18 20 9 3" xfId="16990"/>
    <cellStyle name="20% - Accent6 18 20 9 3 2" xfId="16991"/>
    <cellStyle name="20% - Accent6 18 20 9 4" xfId="16992"/>
    <cellStyle name="20% - Accent6 18 20 9 4 2" xfId="16993"/>
    <cellStyle name="20% - Accent6 18 20 9 5" xfId="16994"/>
    <cellStyle name="20% - Accent6 18 20 9 5 2" xfId="16995"/>
    <cellStyle name="20% - Accent6 18 20 9 6" xfId="16996"/>
    <cellStyle name="20% - Accent6 18 21" xfId="16997"/>
    <cellStyle name="20% - Accent6 18 21 10" xfId="16998"/>
    <cellStyle name="20% - Accent6 18 21 10 2" xfId="16999"/>
    <cellStyle name="20% - Accent6 18 21 10 2 2" xfId="17000"/>
    <cellStyle name="20% - Accent6 18 21 10 3" xfId="17001"/>
    <cellStyle name="20% - Accent6 18 21 10 3 2" xfId="17002"/>
    <cellStyle name="20% - Accent6 18 21 10 4" xfId="17003"/>
    <cellStyle name="20% - Accent6 18 21 10 4 2" xfId="17004"/>
    <cellStyle name="20% - Accent6 18 21 10 5" xfId="17005"/>
    <cellStyle name="20% - Accent6 18 21 10 5 2" xfId="17006"/>
    <cellStyle name="20% - Accent6 18 21 10 6" xfId="17007"/>
    <cellStyle name="20% - Accent6 18 21 11" xfId="17008"/>
    <cellStyle name="20% - Accent6 18 21 11 2" xfId="17009"/>
    <cellStyle name="20% - Accent6 18 21 12" xfId="17010"/>
    <cellStyle name="20% - Accent6 18 21 12 2" xfId="17011"/>
    <cellStyle name="20% - Accent6 18 21 13" xfId="17012"/>
    <cellStyle name="20% - Accent6 18 21 13 2" xfId="17013"/>
    <cellStyle name="20% - Accent6 18 21 14" xfId="17014"/>
    <cellStyle name="20% - Accent6 18 21 14 2" xfId="17015"/>
    <cellStyle name="20% - Accent6 18 21 15" xfId="17016"/>
    <cellStyle name="20% - Accent6 18 21 15 2" xfId="17017"/>
    <cellStyle name="20% - Accent6 18 21 16" xfId="17018"/>
    <cellStyle name="20% - Accent6 18 21 16 2" xfId="17019"/>
    <cellStyle name="20% - Accent6 18 21 17" xfId="17020"/>
    <cellStyle name="20% - Accent6 18 21 17 2" xfId="17021"/>
    <cellStyle name="20% - Accent6 18 21 18" xfId="17022"/>
    <cellStyle name="20% - Accent6 18 21 19" xfId="17023"/>
    <cellStyle name="20% - Accent6 18 21 2" xfId="17024"/>
    <cellStyle name="20% - Accent6 18 21 2 2" xfId="17025"/>
    <cellStyle name="20% - Accent6 18 21 2 2 2" xfId="17026"/>
    <cellStyle name="20% - Accent6 18 21 2 3" xfId="17027"/>
    <cellStyle name="20% - Accent6 18 21 2 3 2" xfId="17028"/>
    <cellStyle name="20% - Accent6 18 21 2 4" xfId="17029"/>
    <cellStyle name="20% - Accent6 18 21 2 4 2" xfId="17030"/>
    <cellStyle name="20% - Accent6 18 21 2 5" xfId="17031"/>
    <cellStyle name="20% - Accent6 18 21 2 5 2" xfId="17032"/>
    <cellStyle name="20% - Accent6 18 21 2 6" xfId="17033"/>
    <cellStyle name="20% - Accent6 18 21 20" xfId="17034"/>
    <cellStyle name="20% - Accent6 18 21 21" xfId="17035"/>
    <cellStyle name="20% - Accent6 18 21 22" xfId="17036"/>
    <cellStyle name="20% - Accent6 18 21 3" xfId="17037"/>
    <cellStyle name="20% - Accent6 18 21 3 2" xfId="17038"/>
    <cellStyle name="20% - Accent6 18 21 3 2 2" xfId="17039"/>
    <cellStyle name="20% - Accent6 18 21 3 3" xfId="17040"/>
    <cellStyle name="20% - Accent6 18 21 3 3 2" xfId="17041"/>
    <cellStyle name="20% - Accent6 18 21 3 4" xfId="17042"/>
    <cellStyle name="20% - Accent6 18 21 3 4 2" xfId="17043"/>
    <cellStyle name="20% - Accent6 18 21 3 5" xfId="17044"/>
    <cellStyle name="20% - Accent6 18 21 3 5 2" xfId="17045"/>
    <cellStyle name="20% - Accent6 18 21 3 6" xfId="17046"/>
    <cellStyle name="20% - Accent6 18 21 4" xfId="17047"/>
    <cellStyle name="20% - Accent6 18 21 4 2" xfId="17048"/>
    <cellStyle name="20% - Accent6 18 21 4 2 2" xfId="17049"/>
    <cellStyle name="20% - Accent6 18 21 4 3" xfId="17050"/>
    <cellStyle name="20% - Accent6 18 21 4 3 2" xfId="17051"/>
    <cellStyle name="20% - Accent6 18 21 4 4" xfId="17052"/>
    <cellStyle name="20% - Accent6 18 21 4 4 2" xfId="17053"/>
    <cellStyle name="20% - Accent6 18 21 4 5" xfId="17054"/>
    <cellStyle name="20% - Accent6 18 21 4 5 2" xfId="17055"/>
    <cellStyle name="20% - Accent6 18 21 4 6" xfId="17056"/>
    <cellStyle name="20% - Accent6 18 21 5" xfId="17057"/>
    <cellStyle name="20% - Accent6 18 21 5 2" xfId="17058"/>
    <cellStyle name="20% - Accent6 18 21 5 2 2" xfId="17059"/>
    <cellStyle name="20% - Accent6 18 21 5 3" xfId="17060"/>
    <cellStyle name="20% - Accent6 18 21 5 3 2" xfId="17061"/>
    <cellStyle name="20% - Accent6 18 21 5 4" xfId="17062"/>
    <cellStyle name="20% - Accent6 18 21 5 4 2" xfId="17063"/>
    <cellStyle name="20% - Accent6 18 21 5 5" xfId="17064"/>
    <cellStyle name="20% - Accent6 18 21 5 5 2" xfId="17065"/>
    <cellStyle name="20% - Accent6 18 21 5 6" xfId="17066"/>
    <cellStyle name="20% - Accent6 18 21 6" xfId="17067"/>
    <cellStyle name="20% - Accent6 18 21 6 2" xfId="17068"/>
    <cellStyle name="20% - Accent6 18 21 6 2 2" xfId="17069"/>
    <cellStyle name="20% - Accent6 18 21 6 3" xfId="17070"/>
    <cellStyle name="20% - Accent6 18 21 6 3 2" xfId="17071"/>
    <cellStyle name="20% - Accent6 18 21 6 4" xfId="17072"/>
    <cellStyle name="20% - Accent6 18 21 6 4 2" xfId="17073"/>
    <cellStyle name="20% - Accent6 18 21 6 5" xfId="17074"/>
    <cellStyle name="20% - Accent6 18 21 6 5 2" xfId="17075"/>
    <cellStyle name="20% - Accent6 18 21 6 6" xfId="17076"/>
    <cellStyle name="20% - Accent6 18 21 7" xfId="17077"/>
    <cellStyle name="20% - Accent6 18 21 7 2" xfId="17078"/>
    <cellStyle name="20% - Accent6 18 21 7 2 2" xfId="17079"/>
    <cellStyle name="20% - Accent6 18 21 7 3" xfId="17080"/>
    <cellStyle name="20% - Accent6 18 21 7 3 2" xfId="17081"/>
    <cellStyle name="20% - Accent6 18 21 7 4" xfId="17082"/>
    <cellStyle name="20% - Accent6 18 21 7 4 2" xfId="17083"/>
    <cellStyle name="20% - Accent6 18 21 7 5" xfId="17084"/>
    <cellStyle name="20% - Accent6 18 21 7 5 2" xfId="17085"/>
    <cellStyle name="20% - Accent6 18 21 7 6" xfId="17086"/>
    <cellStyle name="20% - Accent6 18 21 8" xfId="17087"/>
    <cellStyle name="20% - Accent6 18 21 8 2" xfId="17088"/>
    <cellStyle name="20% - Accent6 18 21 8 2 2" xfId="17089"/>
    <cellStyle name="20% - Accent6 18 21 8 3" xfId="17090"/>
    <cellStyle name="20% - Accent6 18 21 8 3 2" xfId="17091"/>
    <cellStyle name="20% - Accent6 18 21 8 4" xfId="17092"/>
    <cellStyle name="20% - Accent6 18 21 8 4 2" xfId="17093"/>
    <cellStyle name="20% - Accent6 18 21 8 5" xfId="17094"/>
    <cellStyle name="20% - Accent6 18 21 8 5 2" xfId="17095"/>
    <cellStyle name="20% - Accent6 18 21 8 6" xfId="17096"/>
    <cellStyle name="20% - Accent6 18 21 9" xfId="17097"/>
    <cellStyle name="20% - Accent6 18 21 9 2" xfId="17098"/>
    <cellStyle name="20% - Accent6 18 21 9 2 2" xfId="17099"/>
    <cellStyle name="20% - Accent6 18 21 9 3" xfId="17100"/>
    <cellStyle name="20% - Accent6 18 21 9 3 2" xfId="17101"/>
    <cellStyle name="20% - Accent6 18 21 9 4" xfId="17102"/>
    <cellStyle name="20% - Accent6 18 21 9 4 2" xfId="17103"/>
    <cellStyle name="20% - Accent6 18 21 9 5" xfId="17104"/>
    <cellStyle name="20% - Accent6 18 21 9 5 2" xfId="17105"/>
    <cellStyle name="20% - Accent6 18 21 9 6" xfId="17106"/>
    <cellStyle name="20% - Accent6 18 22" xfId="17107"/>
    <cellStyle name="20% - Accent6 18 22 2" xfId="17108"/>
    <cellStyle name="20% - Accent6 18 22 2 2" xfId="17109"/>
    <cellStyle name="20% - Accent6 18 22 3" xfId="17110"/>
    <cellStyle name="20% - Accent6 18 22 3 2" xfId="17111"/>
    <cellStyle name="20% - Accent6 18 22 4" xfId="17112"/>
    <cellStyle name="20% - Accent6 18 22 4 2" xfId="17113"/>
    <cellStyle name="20% - Accent6 18 22 5" xfId="17114"/>
    <cellStyle name="20% - Accent6 18 22 5 2" xfId="17115"/>
    <cellStyle name="20% - Accent6 18 22 6" xfId="17116"/>
    <cellStyle name="20% - Accent6 18 23" xfId="17117"/>
    <cellStyle name="20% - Accent6 18 23 2" xfId="17118"/>
    <cellStyle name="20% - Accent6 18 23 2 2" xfId="17119"/>
    <cellStyle name="20% - Accent6 18 23 3" xfId="17120"/>
    <cellStyle name="20% - Accent6 18 23 3 2" xfId="17121"/>
    <cellStyle name="20% - Accent6 18 23 4" xfId="17122"/>
    <cellStyle name="20% - Accent6 18 23 4 2" xfId="17123"/>
    <cellStyle name="20% - Accent6 18 23 5" xfId="17124"/>
    <cellStyle name="20% - Accent6 18 23 5 2" xfId="17125"/>
    <cellStyle name="20% - Accent6 18 23 6" xfId="17126"/>
    <cellStyle name="20% - Accent6 18 24" xfId="17127"/>
    <cellStyle name="20% - Accent6 18 24 2" xfId="17128"/>
    <cellStyle name="20% - Accent6 18 24 2 2" xfId="17129"/>
    <cellStyle name="20% - Accent6 18 24 3" xfId="17130"/>
    <cellStyle name="20% - Accent6 18 24 3 2" xfId="17131"/>
    <cellStyle name="20% - Accent6 18 24 4" xfId="17132"/>
    <cellStyle name="20% - Accent6 18 24 4 2" xfId="17133"/>
    <cellStyle name="20% - Accent6 18 24 5" xfId="17134"/>
    <cellStyle name="20% - Accent6 18 24 5 2" xfId="17135"/>
    <cellStyle name="20% - Accent6 18 24 6" xfId="17136"/>
    <cellStyle name="20% - Accent6 18 25" xfId="17137"/>
    <cellStyle name="20% - Accent6 18 25 2" xfId="17138"/>
    <cellStyle name="20% - Accent6 18 25 2 2" xfId="17139"/>
    <cellStyle name="20% - Accent6 18 25 3" xfId="17140"/>
    <cellStyle name="20% - Accent6 18 25 3 2" xfId="17141"/>
    <cellStyle name="20% - Accent6 18 25 4" xfId="17142"/>
    <cellStyle name="20% - Accent6 18 25 4 2" xfId="17143"/>
    <cellStyle name="20% - Accent6 18 25 5" xfId="17144"/>
    <cellStyle name="20% - Accent6 18 25 5 2" xfId="17145"/>
    <cellStyle name="20% - Accent6 18 25 6" xfId="17146"/>
    <cellStyle name="20% - Accent6 18 26" xfId="17147"/>
    <cellStyle name="20% - Accent6 18 26 2" xfId="17148"/>
    <cellStyle name="20% - Accent6 18 26 2 2" xfId="17149"/>
    <cellStyle name="20% - Accent6 18 26 3" xfId="17150"/>
    <cellStyle name="20% - Accent6 18 26 3 2" xfId="17151"/>
    <cellStyle name="20% - Accent6 18 26 4" xfId="17152"/>
    <cellStyle name="20% - Accent6 18 26 4 2" xfId="17153"/>
    <cellStyle name="20% - Accent6 18 26 5" xfId="17154"/>
    <cellStyle name="20% - Accent6 18 26 5 2" xfId="17155"/>
    <cellStyle name="20% - Accent6 18 26 6" xfId="17156"/>
    <cellStyle name="20% - Accent6 18 27" xfId="17157"/>
    <cellStyle name="20% - Accent6 18 27 2" xfId="17158"/>
    <cellStyle name="20% - Accent6 18 27 2 2" xfId="17159"/>
    <cellStyle name="20% - Accent6 18 27 3" xfId="17160"/>
    <cellStyle name="20% - Accent6 18 27 3 2" xfId="17161"/>
    <cellStyle name="20% - Accent6 18 27 4" xfId="17162"/>
    <cellStyle name="20% - Accent6 18 27 4 2" xfId="17163"/>
    <cellStyle name="20% - Accent6 18 27 5" xfId="17164"/>
    <cellStyle name="20% - Accent6 18 27 5 2" xfId="17165"/>
    <cellStyle name="20% - Accent6 18 27 6" xfId="17166"/>
    <cellStyle name="20% - Accent6 18 28" xfId="17167"/>
    <cellStyle name="20% - Accent6 18 28 2" xfId="17168"/>
    <cellStyle name="20% - Accent6 18 28 2 2" xfId="17169"/>
    <cellStyle name="20% - Accent6 18 28 3" xfId="17170"/>
    <cellStyle name="20% - Accent6 18 28 3 2" xfId="17171"/>
    <cellStyle name="20% - Accent6 18 28 4" xfId="17172"/>
    <cellStyle name="20% - Accent6 18 28 4 2" xfId="17173"/>
    <cellStyle name="20% - Accent6 18 28 5" xfId="17174"/>
    <cellStyle name="20% - Accent6 18 28 5 2" xfId="17175"/>
    <cellStyle name="20% - Accent6 18 28 6" xfId="17176"/>
    <cellStyle name="20% - Accent6 18 29" xfId="17177"/>
    <cellStyle name="20% - Accent6 18 29 2" xfId="17178"/>
    <cellStyle name="20% - Accent6 18 29 2 2" xfId="17179"/>
    <cellStyle name="20% - Accent6 18 29 3" xfId="17180"/>
    <cellStyle name="20% - Accent6 18 29 3 2" xfId="17181"/>
    <cellStyle name="20% - Accent6 18 29 4" xfId="17182"/>
    <cellStyle name="20% - Accent6 18 29 4 2" xfId="17183"/>
    <cellStyle name="20% - Accent6 18 29 5" xfId="17184"/>
    <cellStyle name="20% - Accent6 18 29 5 2" xfId="17185"/>
    <cellStyle name="20% - Accent6 18 29 6" xfId="17186"/>
    <cellStyle name="20% - Accent6 18 3" xfId="17187"/>
    <cellStyle name="20% - Accent6 18 3 10" xfId="17188"/>
    <cellStyle name="20% - Accent6 18 3 10 2" xfId="17189"/>
    <cellStyle name="20% - Accent6 18 3 10 2 2" xfId="17190"/>
    <cellStyle name="20% - Accent6 18 3 10 3" xfId="17191"/>
    <cellStyle name="20% - Accent6 18 3 10 3 2" xfId="17192"/>
    <cellStyle name="20% - Accent6 18 3 10 4" xfId="17193"/>
    <cellStyle name="20% - Accent6 18 3 10 4 2" xfId="17194"/>
    <cellStyle name="20% - Accent6 18 3 10 5" xfId="17195"/>
    <cellStyle name="20% - Accent6 18 3 10 5 2" xfId="17196"/>
    <cellStyle name="20% - Accent6 18 3 10 6" xfId="17197"/>
    <cellStyle name="20% - Accent6 18 3 11" xfId="17198"/>
    <cellStyle name="20% - Accent6 18 3 11 2" xfId="17199"/>
    <cellStyle name="20% - Accent6 18 3 11 2 2" xfId="17200"/>
    <cellStyle name="20% - Accent6 18 3 11 3" xfId="17201"/>
    <cellStyle name="20% - Accent6 18 3 11 3 2" xfId="17202"/>
    <cellStyle name="20% - Accent6 18 3 11 4" xfId="17203"/>
    <cellStyle name="20% - Accent6 18 3 11 4 2" xfId="17204"/>
    <cellStyle name="20% - Accent6 18 3 11 5" xfId="17205"/>
    <cellStyle name="20% - Accent6 18 3 11 5 2" xfId="17206"/>
    <cellStyle name="20% - Accent6 18 3 11 6" xfId="17207"/>
    <cellStyle name="20% - Accent6 18 3 12" xfId="17208"/>
    <cellStyle name="20% - Accent6 18 3 12 2" xfId="17209"/>
    <cellStyle name="20% - Accent6 18 3 13" xfId="17210"/>
    <cellStyle name="20% - Accent6 18 3 13 2" xfId="17211"/>
    <cellStyle name="20% - Accent6 18 3 14" xfId="17212"/>
    <cellStyle name="20% - Accent6 18 3 14 2" xfId="17213"/>
    <cellStyle name="20% - Accent6 18 3 15" xfId="17214"/>
    <cellStyle name="20% - Accent6 18 3 15 2" xfId="17215"/>
    <cellStyle name="20% - Accent6 18 3 16" xfId="17216"/>
    <cellStyle name="20% - Accent6 18 3 16 2" xfId="17217"/>
    <cellStyle name="20% - Accent6 18 3 17" xfId="17218"/>
    <cellStyle name="20% - Accent6 18 3 17 2" xfId="17219"/>
    <cellStyle name="20% - Accent6 18 3 18" xfId="17220"/>
    <cellStyle name="20% - Accent6 18 3 18 2" xfId="17221"/>
    <cellStyle name="20% - Accent6 18 3 19" xfId="17222"/>
    <cellStyle name="20% - Accent6 18 3 2" xfId="17223"/>
    <cellStyle name="20% - Accent6 18 3 2 2" xfId="17224"/>
    <cellStyle name="20% - Accent6 18 3 2 2 2" xfId="17225"/>
    <cellStyle name="20% - Accent6 18 3 2 3" xfId="17226"/>
    <cellStyle name="20% - Accent6 18 3 2 3 2" xfId="17227"/>
    <cellStyle name="20% - Accent6 18 3 2 4" xfId="17228"/>
    <cellStyle name="20% - Accent6 18 3 2 4 2" xfId="17229"/>
    <cellStyle name="20% - Accent6 18 3 2 5" xfId="17230"/>
    <cellStyle name="20% - Accent6 18 3 2 5 2" xfId="17231"/>
    <cellStyle name="20% - Accent6 18 3 2 6" xfId="17232"/>
    <cellStyle name="20% - Accent6 18 3 20" xfId="17233"/>
    <cellStyle name="20% - Accent6 18 3 21" xfId="17234"/>
    <cellStyle name="20% - Accent6 18 3 22" xfId="17235"/>
    <cellStyle name="20% - Accent6 18 3 23" xfId="17236"/>
    <cellStyle name="20% - Accent6 18 3 3" xfId="17237"/>
    <cellStyle name="20% - Accent6 18 3 3 2" xfId="17238"/>
    <cellStyle name="20% - Accent6 18 3 3 2 2" xfId="17239"/>
    <cellStyle name="20% - Accent6 18 3 3 3" xfId="17240"/>
    <cellStyle name="20% - Accent6 18 3 3 3 2" xfId="17241"/>
    <cellStyle name="20% - Accent6 18 3 3 4" xfId="17242"/>
    <cellStyle name="20% - Accent6 18 3 3 4 2" xfId="17243"/>
    <cellStyle name="20% - Accent6 18 3 3 5" xfId="17244"/>
    <cellStyle name="20% - Accent6 18 3 3 5 2" xfId="17245"/>
    <cellStyle name="20% - Accent6 18 3 3 6" xfId="17246"/>
    <cellStyle name="20% - Accent6 18 3 4" xfId="17247"/>
    <cellStyle name="20% - Accent6 18 3 4 2" xfId="17248"/>
    <cellStyle name="20% - Accent6 18 3 4 2 2" xfId="17249"/>
    <cellStyle name="20% - Accent6 18 3 4 3" xfId="17250"/>
    <cellStyle name="20% - Accent6 18 3 4 3 2" xfId="17251"/>
    <cellStyle name="20% - Accent6 18 3 4 4" xfId="17252"/>
    <cellStyle name="20% - Accent6 18 3 4 4 2" xfId="17253"/>
    <cellStyle name="20% - Accent6 18 3 4 5" xfId="17254"/>
    <cellStyle name="20% - Accent6 18 3 4 5 2" xfId="17255"/>
    <cellStyle name="20% - Accent6 18 3 4 6" xfId="17256"/>
    <cellStyle name="20% - Accent6 18 3 5" xfId="17257"/>
    <cellStyle name="20% - Accent6 18 3 5 2" xfId="17258"/>
    <cellStyle name="20% - Accent6 18 3 5 2 2" xfId="17259"/>
    <cellStyle name="20% - Accent6 18 3 5 3" xfId="17260"/>
    <cellStyle name="20% - Accent6 18 3 5 3 2" xfId="17261"/>
    <cellStyle name="20% - Accent6 18 3 5 4" xfId="17262"/>
    <cellStyle name="20% - Accent6 18 3 5 4 2" xfId="17263"/>
    <cellStyle name="20% - Accent6 18 3 5 5" xfId="17264"/>
    <cellStyle name="20% - Accent6 18 3 5 5 2" xfId="17265"/>
    <cellStyle name="20% - Accent6 18 3 5 6" xfId="17266"/>
    <cellStyle name="20% - Accent6 18 3 6" xfId="17267"/>
    <cellStyle name="20% - Accent6 18 3 6 2" xfId="17268"/>
    <cellStyle name="20% - Accent6 18 3 6 2 2" xfId="17269"/>
    <cellStyle name="20% - Accent6 18 3 6 3" xfId="17270"/>
    <cellStyle name="20% - Accent6 18 3 6 3 2" xfId="17271"/>
    <cellStyle name="20% - Accent6 18 3 6 4" xfId="17272"/>
    <cellStyle name="20% - Accent6 18 3 6 4 2" xfId="17273"/>
    <cellStyle name="20% - Accent6 18 3 6 5" xfId="17274"/>
    <cellStyle name="20% - Accent6 18 3 6 5 2" xfId="17275"/>
    <cellStyle name="20% - Accent6 18 3 6 6" xfId="17276"/>
    <cellStyle name="20% - Accent6 18 3 7" xfId="17277"/>
    <cellStyle name="20% - Accent6 18 3 7 2" xfId="17278"/>
    <cellStyle name="20% - Accent6 18 3 7 2 2" xfId="17279"/>
    <cellStyle name="20% - Accent6 18 3 7 3" xfId="17280"/>
    <cellStyle name="20% - Accent6 18 3 7 3 2" xfId="17281"/>
    <cellStyle name="20% - Accent6 18 3 7 4" xfId="17282"/>
    <cellStyle name="20% - Accent6 18 3 7 4 2" xfId="17283"/>
    <cellStyle name="20% - Accent6 18 3 7 5" xfId="17284"/>
    <cellStyle name="20% - Accent6 18 3 7 5 2" xfId="17285"/>
    <cellStyle name="20% - Accent6 18 3 7 6" xfId="17286"/>
    <cellStyle name="20% - Accent6 18 3 8" xfId="17287"/>
    <cellStyle name="20% - Accent6 18 3 8 2" xfId="17288"/>
    <cellStyle name="20% - Accent6 18 3 8 2 2" xfId="17289"/>
    <cellStyle name="20% - Accent6 18 3 8 3" xfId="17290"/>
    <cellStyle name="20% - Accent6 18 3 8 3 2" xfId="17291"/>
    <cellStyle name="20% - Accent6 18 3 8 4" xfId="17292"/>
    <cellStyle name="20% - Accent6 18 3 8 4 2" xfId="17293"/>
    <cellStyle name="20% - Accent6 18 3 8 5" xfId="17294"/>
    <cellStyle name="20% - Accent6 18 3 8 5 2" xfId="17295"/>
    <cellStyle name="20% - Accent6 18 3 8 6" xfId="17296"/>
    <cellStyle name="20% - Accent6 18 3 9" xfId="17297"/>
    <cellStyle name="20% - Accent6 18 3 9 2" xfId="17298"/>
    <cellStyle name="20% - Accent6 18 3 9 2 2" xfId="17299"/>
    <cellStyle name="20% - Accent6 18 3 9 3" xfId="17300"/>
    <cellStyle name="20% - Accent6 18 3 9 3 2" xfId="17301"/>
    <cellStyle name="20% - Accent6 18 3 9 4" xfId="17302"/>
    <cellStyle name="20% - Accent6 18 3 9 4 2" xfId="17303"/>
    <cellStyle name="20% - Accent6 18 3 9 5" xfId="17304"/>
    <cellStyle name="20% - Accent6 18 3 9 5 2" xfId="17305"/>
    <cellStyle name="20% - Accent6 18 3 9 6" xfId="17306"/>
    <cellStyle name="20% - Accent6 18 30" xfId="17307"/>
    <cellStyle name="20% - Accent6 18 30 2" xfId="17308"/>
    <cellStyle name="20% - Accent6 18 30 2 2" xfId="17309"/>
    <cellStyle name="20% - Accent6 18 30 3" xfId="17310"/>
    <cellStyle name="20% - Accent6 18 30 3 2" xfId="17311"/>
    <cellStyle name="20% - Accent6 18 30 4" xfId="17312"/>
    <cellStyle name="20% - Accent6 18 30 4 2" xfId="17313"/>
    <cellStyle name="20% - Accent6 18 30 5" xfId="17314"/>
    <cellStyle name="20% - Accent6 18 30 5 2" xfId="17315"/>
    <cellStyle name="20% - Accent6 18 30 6" xfId="17316"/>
    <cellStyle name="20% - Accent6 18 31" xfId="17317"/>
    <cellStyle name="20% - Accent6 18 31 2" xfId="17318"/>
    <cellStyle name="20% - Accent6 18 31 2 2" xfId="17319"/>
    <cellStyle name="20% - Accent6 18 31 3" xfId="17320"/>
    <cellStyle name="20% - Accent6 18 31 3 2" xfId="17321"/>
    <cellStyle name="20% - Accent6 18 31 4" xfId="17322"/>
    <cellStyle name="20% - Accent6 18 31 4 2" xfId="17323"/>
    <cellStyle name="20% - Accent6 18 31 5" xfId="17324"/>
    <cellStyle name="20% - Accent6 18 31 5 2" xfId="17325"/>
    <cellStyle name="20% - Accent6 18 31 6" xfId="17326"/>
    <cellStyle name="20% - Accent6 18 32" xfId="17327"/>
    <cellStyle name="20% - Accent6 18 32 2" xfId="17328"/>
    <cellStyle name="20% - Accent6 18 33" xfId="17329"/>
    <cellStyle name="20% - Accent6 18 33 2" xfId="17330"/>
    <cellStyle name="20% - Accent6 18 34" xfId="17331"/>
    <cellStyle name="20% - Accent6 18 34 2" xfId="17332"/>
    <cellStyle name="20% - Accent6 18 35" xfId="17333"/>
    <cellStyle name="20% - Accent6 18 35 2" xfId="17334"/>
    <cellStyle name="20% - Accent6 18 36" xfId="17335"/>
    <cellStyle name="20% - Accent6 18 36 2" xfId="17336"/>
    <cellStyle name="20% - Accent6 18 37" xfId="17337"/>
    <cellStyle name="20% - Accent6 18 37 2" xfId="17338"/>
    <cellStyle name="20% - Accent6 18 38" xfId="17339"/>
    <cellStyle name="20% - Accent6 18 38 2" xfId="17340"/>
    <cellStyle name="20% - Accent6 18 39" xfId="17341"/>
    <cellStyle name="20% - Accent6 18 4" xfId="17342"/>
    <cellStyle name="20% - Accent6 18 4 10" xfId="17343"/>
    <cellStyle name="20% - Accent6 18 4 10 2" xfId="17344"/>
    <cellStyle name="20% - Accent6 18 4 10 2 2" xfId="17345"/>
    <cellStyle name="20% - Accent6 18 4 10 3" xfId="17346"/>
    <cellStyle name="20% - Accent6 18 4 10 3 2" xfId="17347"/>
    <cellStyle name="20% - Accent6 18 4 10 4" xfId="17348"/>
    <cellStyle name="20% - Accent6 18 4 10 4 2" xfId="17349"/>
    <cellStyle name="20% - Accent6 18 4 10 5" xfId="17350"/>
    <cellStyle name="20% - Accent6 18 4 10 5 2" xfId="17351"/>
    <cellStyle name="20% - Accent6 18 4 10 6" xfId="17352"/>
    <cellStyle name="20% - Accent6 18 4 11" xfId="17353"/>
    <cellStyle name="20% - Accent6 18 4 11 2" xfId="17354"/>
    <cellStyle name="20% - Accent6 18 4 11 2 2" xfId="17355"/>
    <cellStyle name="20% - Accent6 18 4 11 3" xfId="17356"/>
    <cellStyle name="20% - Accent6 18 4 11 3 2" xfId="17357"/>
    <cellStyle name="20% - Accent6 18 4 11 4" xfId="17358"/>
    <cellStyle name="20% - Accent6 18 4 11 4 2" xfId="17359"/>
    <cellStyle name="20% - Accent6 18 4 11 5" xfId="17360"/>
    <cellStyle name="20% - Accent6 18 4 11 5 2" xfId="17361"/>
    <cellStyle name="20% - Accent6 18 4 11 6" xfId="17362"/>
    <cellStyle name="20% - Accent6 18 4 12" xfId="17363"/>
    <cellStyle name="20% - Accent6 18 4 12 2" xfId="17364"/>
    <cellStyle name="20% - Accent6 18 4 13" xfId="17365"/>
    <cellStyle name="20% - Accent6 18 4 13 2" xfId="17366"/>
    <cellStyle name="20% - Accent6 18 4 14" xfId="17367"/>
    <cellStyle name="20% - Accent6 18 4 14 2" xfId="17368"/>
    <cellStyle name="20% - Accent6 18 4 15" xfId="17369"/>
    <cellStyle name="20% - Accent6 18 4 15 2" xfId="17370"/>
    <cellStyle name="20% - Accent6 18 4 16" xfId="17371"/>
    <cellStyle name="20% - Accent6 18 4 16 2" xfId="17372"/>
    <cellStyle name="20% - Accent6 18 4 17" xfId="17373"/>
    <cellStyle name="20% - Accent6 18 4 17 2" xfId="17374"/>
    <cellStyle name="20% - Accent6 18 4 18" xfId="17375"/>
    <cellStyle name="20% - Accent6 18 4 18 2" xfId="17376"/>
    <cellStyle name="20% - Accent6 18 4 19" xfId="17377"/>
    <cellStyle name="20% - Accent6 18 4 2" xfId="17378"/>
    <cellStyle name="20% - Accent6 18 4 2 2" xfId="17379"/>
    <cellStyle name="20% - Accent6 18 4 2 2 2" xfId="17380"/>
    <cellStyle name="20% - Accent6 18 4 2 3" xfId="17381"/>
    <cellStyle name="20% - Accent6 18 4 2 3 2" xfId="17382"/>
    <cellStyle name="20% - Accent6 18 4 2 4" xfId="17383"/>
    <cellStyle name="20% - Accent6 18 4 2 4 2" xfId="17384"/>
    <cellStyle name="20% - Accent6 18 4 2 5" xfId="17385"/>
    <cellStyle name="20% - Accent6 18 4 2 5 2" xfId="17386"/>
    <cellStyle name="20% - Accent6 18 4 2 6" xfId="17387"/>
    <cellStyle name="20% - Accent6 18 4 20" xfId="17388"/>
    <cellStyle name="20% - Accent6 18 4 21" xfId="17389"/>
    <cellStyle name="20% - Accent6 18 4 22" xfId="17390"/>
    <cellStyle name="20% - Accent6 18 4 23" xfId="17391"/>
    <cellStyle name="20% - Accent6 18 4 3" xfId="17392"/>
    <cellStyle name="20% - Accent6 18 4 3 2" xfId="17393"/>
    <cellStyle name="20% - Accent6 18 4 3 2 2" xfId="17394"/>
    <cellStyle name="20% - Accent6 18 4 3 3" xfId="17395"/>
    <cellStyle name="20% - Accent6 18 4 3 3 2" xfId="17396"/>
    <cellStyle name="20% - Accent6 18 4 3 4" xfId="17397"/>
    <cellStyle name="20% - Accent6 18 4 3 4 2" xfId="17398"/>
    <cellStyle name="20% - Accent6 18 4 3 5" xfId="17399"/>
    <cellStyle name="20% - Accent6 18 4 3 5 2" xfId="17400"/>
    <cellStyle name="20% - Accent6 18 4 3 6" xfId="17401"/>
    <cellStyle name="20% - Accent6 18 4 4" xfId="17402"/>
    <cellStyle name="20% - Accent6 18 4 4 2" xfId="17403"/>
    <cellStyle name="20% - Accent6 18 4 4 2 2" xfId="17404"/>
    <cellStyle name="20% - Accent6 18 4 4 3" xfId="17405"/>
    <cellStyle name="20% - Accent6 18 4 4 3 2" xfId="17406"/>
    <cellStyle name="20% - Accent6 18 4 4 4" xfId="17407"/>
    <cellStyle name="20% - Accent6 18 4 4 4 2" xfId="17408"/>
    <cellStyle name="20% - Accent6 18 4 4 5" xfId="17409"/>
    <cellStyle name="20% - Accent6 18 4 4 5 2" xfId="17410"/>
    <cellStyle name="20% - Accent6 18 4 4 6" xfId="17411"/>
    <cellStyle name="20% - Accent6 18 4 5" xfId="17412"/>
    <cellStyle name="20% - Accent6 18 4 5 2" xfId="17413"/>
    <cellStyle name="20% - Accent6 18 4 5 2 2" xfId="17414"/>
    <cellStyle name="20% - Accent6 18 4 5 3" xfId="17415"/>
    <cellStyle name="20% - Accent6 18 4 5 3 2" xfId="17416"/>
    <cellStyle name="20% - Accent6 18 4 5 4" xfId="17417"/>
    <cellStyle name="20% - Accent6 18 4 5 4 2" xfId="17418"/>
    <cellStyle name="20% - Accent6 18 4 5 5" xfId="17419"/>
    <cellStyle name="20% - Accent6 18 4 5 5 2" xfId="17420"/>
    <cellStyle name="20% - Accent6 18 4 5 6" xfId="17421"/>
    <cellStyle name="20% - Accent6 18 4 6" xfId="17422"/>
    <cellStyle name="20% - Accent6 18 4 6 2" xfId="17423"/>
    <cellStyle name="20% - Accent6 18 4 6 2 2" xfId="17424"/>
    <cellStyle name="20% - Accent6 18 4 6 3" xfId="17425"/>
    <cellStyle name="20% - Accent6 18 4 6 3 2" xfId="17426"/>
    <cellStyle name="20% - Accent6 18 4 6 4" xfId="17427"/>
    <cellStyle name="20% - Accent6 18 4 6 4 2" xfId="17428"/>
    <cellStyle name="20% - Accent6 18 4 6 5" xfId="17429"/>
    <cellStyle name="20% - Accent6 18 4 6 5 2" xfId="17430"/>
    <cellStyle name="20% - Accent6 18 4 6 6" xfId="17431"/>
    <cellStyle name="20% - Accent6 18 4 7" xfId="17432"/>
    <cellStyle name="20% - Accent6 18 4 7 2" xfId="17433"/>
    <cellStyle name="20% - Accent6 18 4 7 2 2" xfId="17434"/>
    <cellStyle name="20% - Accent6 18 4 7 3" xfId="17435"/>
    <cellStyle name="20% - Accent6 18 4 7 3 2" xfId="17436"/>
    <cellStyle name="20% - Accent6 18 4 7 4" xfId="17437"/>
    <cellStyle name="20% - Accent6 18 4 7 4 2" xfId="17438"/>
    <cellStyle name="20% - Accent6 18 4 7 5" xfId="17439"/>
    <cellStyle name="20% - Accent6 18 4 7 5 2" xfId="17440"/>
    <cellStyle name="20% - Accent6 18 4 7 6" xfId="17441"/>
    <cellStyle name="20% - Accent6 18 4 8" xfId="17442"/>
    <cellStyle name="20% - Accent6 18 4 8 2" xfId="17443"/>
    <cellStyle name="20% - Accent6 18 4 8 2 2" xfId="17444"/>
    <cellStyle name="20% - Accent6 18 4 8 3" xfId="17445"/>
    <cellStyle name="20% - Accent6 18 4 8 3 2" xfId="17446"/>
    <cellStyle name="20% - Accent6 18 4 8 4" xfId="17447"/>
    <cellStyle name="20% - Accent6 18 4 8 4 2" xfId="17448"/>
    <cellStyle name="20% - Accent6 18 4 8 5" xfId="17449"/>
    <cellStyle name="20% - Accent6 18 4 8 5 2" xfId="17450"/>
    <cellStyle name="20% - Accent6 18 4 8 6" xfId="17451"/>
    <cellStyle name="20% - Accent6 18 4 9" xfId="17452"/>
    <cellStyle name="20% - Accent6 18 4 9 2" xfId="17453"/>
    <cellStyle name="20% - Accent6 18 4 9 2 2" xfId="17454"/>
    <cellStyle name="20% - Accent6 18 4 9 3" xfId="17455"/>
    <cellStyle name="20% - Accent6 18 4 9 3 2" xfId="17456"/>
    <cellStyle name="20% - Accent6 18 4 9 4" xfId="17457"/>
    <cellStyle name="20% - Accent6 18 4 9 4 2" xfId="17458"/>
    <cellStyle name="20% - Accent6 18 4 9 5" xfId="17459"/>
    <cellStyle name="20% - Accent6 18 4 9 5 2" xfId="17460"/>
    <cellStyle name="20% - Accent6 18 4 9 6" xfId="17461"/>
    <cellStyle name="20% - Accent6 18 40" xfId="17462"/>
    <cellStyle name="20% - Accent6 18 41" xfId="17463"/>
    <cellStyle name="20% - Accent6 18 42" xfId="17464"/>
    <cellStyle name="20% - Accent6 18 43" xfId="17465"/>
    <cellStyle name="20% - Accent6 18 5" xfId="17466"/>
    <cellStyle name="20% - Accent6 18 5 10" xfId="17467"/>
    <cellStyle name="20% - Accent6 18 5 10 2" xfId="17468"/>
    <cellStyle name="20% - Accent6 18 5 10 2 2" xfId="17469"/>
    <cellStyle name="20% - Accent6 18 5 10 3" xfId="17470"/>
    <cellStyle name="20% - Accent6 18 5 10 3 2" xfId="17471"/>
    <cellStyle name="20% - Accent6 18 5 10 4" xfId="17472"/>
    <cellStyle name="20% - Accent6 18 5 10 4 2" xfId="17473"/>
    <cellStyle name="20% - Accent6 18 5 10 5" xfId="17474"/>
    <cellStyle name="20% - Accent6 18 5 10 5 2" xfId="17475"/>
    <cellStyle name="20% - Accent6 18 5 10 6" xfId="17476"/>
    <cellStyle name="20% - Accent6 18 5 11" xfId="17477"/>
    <cellStyle name="20% - Accent6 18 5 11 2" xfId="17478"/>
    <cellStyle name="20% - Accent6 18 5 11 2 2" xfId="17479"/>
    <cellStyle name="20% - Accent6 18 5 11 3" xfId="17480"/>
    <cellStyle name="20% - Accent6 18 5 11 3 2" xfId="17481"/>
    <cellStyle name="20% - Accent6 18 5 11 4" xfId="17482"/>
    <cellStyle name="20% - Accent6 18 5 11 4 2" xfId="17483"/>
    <cellStyle name="20% - Accent6 18 5 11 5" xfId="17484"/>
    <cellStyle name="20% - Accent6 18 5 11 5 2" xfId="17485"/>
    <cellStyle name="20% - Accent6 18 5 11 6" xfId="17486"/>
    <cellStyle name="20% - Accent6 18 5 12" xfId="17487"/>
    <cellStyle name="20% - Accent6 18 5 12 2" xfId="17488"/>
    <cellStyle name="20% - Accent6 18 5 13" xfId="17489"/>
    <cellStyle name="20% - Accent6 18 5 13 2" xfId="17490"/>
    <cellStyle name="20% - Accent6 18 5 14" xfId="17491"/>
    <cellStyle name="20% - Accent6 18 5 14 2" xfId="17492"/>
    <cellStyle name="20% - Accent6 18 5 15" xfId="17493"/>
    <cellStyle name="20% - Accent6 18 5 15 2" xfId="17494"/>
    <cellStyle name="20% - Accent6 18 5 16" xfId="17495"/>
    <cellStyle name="20% - Accent6 18 5 16 2" xfId="17496"/>
    <cellStyle name="20% - Accent6 18 5 17" xfId="17497"/>
    <cellStyle name="20% - Accent6 18 5 17 2" xfId="17498"/>
    <cellStyle name="20% - Accent6 18 5 18" xfId="17499"/>
    <cellStyle name="20% - Accent6 18 5 18 2" xfId="17500"/>
    <cellStyle name="20% - Accent6 18 5 19" xfId="17501"/>
    <cellStyle name="20% - Accent6 18 5 2" xfId="17502"/>
    <cellStyle name="20% - Accent6 18 5 2 2" xfId="17503"/>
    <cellStyle name="20% - Accent6 18 5 2 2 2" xfId="17504"/>
    <cellStyle name="20% - Accent6 18 5 2 3" xfId="17505"/>
    <cellStyle name="20% - Accent6 18 5 2 3 2" xfId="17506"/>
    <cellStyle name="20% - Accent6 18 5 2 4" xfId="17507"/>
    <cellStyle name="20% - Accent6 18 5 2 4 2" xfId="17508"/>
    <cellStyle name="20% - Accent6 18 5 2 5" xfId="17509"/>
    <cellStyle name="20% - Accent6 18 5 2 5 2" xfId="17510"/>
    <cellStyle name="20% - Accent6 18 5 2 6" xfId="17511"/>
    <cellStyle name="20% - Accent6 18 5 20" xfId="17512"/>
    <cellStyle name="20% - Accent6 18 5 21" xfId="17513"/>
    <cellStyle name="20% - Accent6 18 5 22" xfId="17514"/>
    <cellStyle name="20% - Accent6 18 5 23" xfId="17515"/>
    <cellStyle name="20% - Accent6 18 5 3" xfId="17516"/>
    <cellStyle name="20% - Accent6 18 5 3 2" xfId="17517"/>
    <cellStyle name="20% - Accent6 18 5 3 2 2" xfId="17518"/>
    <cellStyle name="20% - Accent6 18 5 3 3" xfId="17519"/>
    <cellStyle name="20% - Accent6 18 5 3 3 2" xfId="17520"/>
    <cellStyle name="20% - Accent6 18 5 3 4" xfId="17521"/>
    <cellStyle name="20% - Accent6 18 5 3 4 2" xfId="17522"/>
    <cellStyle name="20% - Accent6 18 5 3 5" xfId="17523"/>
    <cellStyle name="20% - Accent6 18 5 3 5 2" xfId="17524"/>
    <cellStyle name="20% - Accent6 18 5 3 6" xfId="17525"/>
    <cellStyle name="20% - Accent6 18 5 4" xfId="17526"/>
    <cellStyle name="20% - Accent6 18 5 4 2" xfId="17527"/>
    <cellStyle name="20% - Accent6 18 5 4 2 2" xfId="17528"/>
    <cellStyle name="20% - Accent6 18 5 4 3" xfId="17529"/>
    <cellStyle name="20% - Accent6 18 5 4 3 2" xfId="17530"/>
    <cellStyle name="20% - Accent6 18 5 4 4" xfId="17531"/>
    <cellStyle name="20% - Accent6 18 5 4 4 2" xfId="17532"/>
    <cellStyle name="20% - Accent6 18 5 4 5" xfId="17533"/>
    <cellStyle name="20% - Accent6 18 5 4 5 2" xfId="17534"/>
    <cellStyle name="20% - Accent6 18 5 4 6" xfId="17535"/>
    <cellStyle name="20% - Accent6 18 5 5" xfId="17536"/>
    <cellStyle name="20% - Accent6 18 5 5 2" xfId="17537"/>
    <cellStyle name="20% - Accent6 18 5 5 2 2" xfId="17538"/>
    <cellStyle name="20% - Accent6 18 5 5 3" xfId="17539"/>
    <cellStyle name="20% - Accent6 18 5 5 3 2" xfId="17540"/>
    <cellStyle name="20% - Accent6 18 5 5 4" xfId="17541"/>
    <cellStyle name="20% - Accent6 18 5 5 4 2" xfId="17542"/>
    <cellStyle name="20% - Accent6 18 5 5 5" xfId="17543"/>
    <cellStyle name="20% - Accent6 18 5 5 5 2" xfId="17544"/>
    <cellStyle name="20% - Accent6 18 5 5 6" xfId="17545"/>
    <cellStyle name="20% - Accent6 18 5 6" xfId="17546"/>
    <cellStyle name="20% - Accent6 18 5 6 2" xfId="17547"/>
    <cellStyle name="20% - Accent6 18 5 6 2 2" xfId="17548"/>
    <cellStyle name="20% - Accent6 18 5 6 3" xfId="17549"/>
    <cellStyle name="20% - Accent6 18 5 6 3 2" xfId="17550"/>
    <cellStyle name="20% - Accent6 18 5 6 4" xfId="17551"/>
    <cellStyle name="20% - Accent6 18 5 6 4 2" xfId="17552"/>
    <cellStyle name="20% - Accent6 18 5 6 5" xfId="17553"/>
    <cellStyle name="20% - Accent6 18 5 6 5 2" xfId="17554"/>
    <cellStyle name="20% - Accent6 18 5 6 6" xfId="17555"/>
    <cellStyle name="20% - Accent6 18 5 7" xfId="17556"/>
    <cellStyle name="20% - Accent6 18 5 7 2" xfId="17557"/>
    <cellStyle name="20% - Accent6 18 5 7 2 2" xfId="17558"/>
    <cellStyle name="20% - Accent6 18 5 7 3" xfId="17559"/>
    <cellStyle name="20% - Accent6 18 5 7 3 2" xfId="17560"/>
    <cellStyle name="20% - Accent6 18 5 7 4" xfId="17561"/>
    <cellStyle name="20% - Accent6 18 5 7 4 2" xfId="17562"/>
    <cellStyle name="20% - Accent6 18 5 7 5" xfId="17563"/>
    <cellStyle name="20% - Accent6 18 5 7 5 2" xfId="17564"/>
    <cellStyle name="20% - Accent6 18 5 7 6" xfId="17565"/>
    <cellStyle name="20% - Accent6 18 5 8" xfId="17566"/>
    <cellStyle name="20% - Accent6 18 5 8 2" xfId="17567"/>
    <cellStyle name="20% - Accent6 18 5 8 2 2" xfId="17568"/>
    <cellStyle name="20% - Accent6 18 5 8 3" xfId="17569"/>
    <cellStyle name="20% - Accent6 18 5 8 3 2" xfId="17570"/>
    <cellStyle name="20% - Accent6 18 5 8 4" xfId="17571"/>
    <cellStyle name="20% - Accent6 18 5 8 4 2" xfId="17572"/>
    <cellStyle name="20% - Accent6 18 5 8 5" xfId="17573"/>
    <cellStyle name="20% - Accent6 18 5 8 5 2" xfId="17574"/>
    <cellStyle name="20% - Accent6 18 5 8 6" xfId="17575"/>
    <cellStyle name="20% - Accent6 18 5 9" xfId="17576"/>
    <cellStyle name="20% - Accent6 18 5 9 2" xfId="17577"/>
    <cellStyle name="20% - Accent6 18 5 9 2 2" xfId="17578"/>
    <cellStyle name="20% - Accent6 18 5 9 3" xfId="17579"/>
    <cellStyle name="20% - Accent6 18 5 9 3 2" xfId="17580"/>
    <cellStyle name="20% - Accent6 18 5 9 4" xfId="17581"/>
    <cellStyle name="20% - Accent6 18 5 9 4 2" xfId="17582"/>
    <cellStyle name="20% - Accent6 18 5 9 5" xfId="17583"/>
    <cellStyle name="20% - Accent6 18 5 9 5 2" xfId="17584"/>
    <cellStyle name="20% - Accent6 18 5 9 6" xfId="17585"/>
    <cellStyle name="20% - Accent6 18 6" xfId="17586"/>
    <cellStyle name="20% - Accent6 18 6 10" xfId="17587"/>
    <cellStyle name="20% - Accent6 18 6 10 2" xfId="17588"/>
    <cellStyle name="20% - Accent6 18 6 10 2 2" xfId="17589"/>
    <cellStyle name="20% - Accent6 18 6 10 3" xfId="17590"/>
    <cellStyle name="20% - Accent6 18 6 10 3 2" xfId="17591"/>
    <cellStyle name="20% - Accent6 18 6 10 4" xfId="17592"/>
    <cellStyle name="20% - Accent6 18 6 10 4 2" xfId="17593"/>
    <cellStyle name="20% - Accent6 18 6 10 5" xfId="17594"/>
    <cellStyle name="20% - Accent6 18 6 10 5 2" xfId="17595"/>
    <cellStyle name="20% - Accent6 18 6 10 6" xfId="17596"/>
    <cellStyle name="20% - Accent6 18 6 11" xfId="17597"/>
    <cellStyle name="20% - Accent6 18 6 11 2" xfId="17598"/>
    <cellStyle name="20% - Accent6 18 6 11 2 2" xfId="17599"/>
    <cellStyle name="20% - Accent6 18 6 11 3" xfId="17600"/>
    <cellStyle name="20% - Accent6 18 6 11 3 2" xfId="17601"/>
    <cellStyle name="20% - Accent6 18 6 11 4" xfId="17602"/>
    <cellStyle name="20% - Accent6 18 6 11 4 2" xfId="17603"/>
    <cellStyle name="20% - Accent6 18 6 11 5" xfId="17604"/>
    <cellStyle name="20% - Accent6 18 6 11 5 2" xfId="17605"/>
    <cellStyle name="20% - Accent6 18 6 11 6" xfId="17606"/>
    <cellStyle name="20% - Accent6 18 6 12" xfId="17607"/>
    <cellStyle name="20% - Accent6 18 6 12 2" xfId="17608"/>
    <cellStyle name="20% - Accent6 18 6 13" xfId="17609"/>
    <cellStyle name="20% - Accent6 18 6 13 2" xfId="17610"/>
    <cellStyle name="20% - Accent6 18 6 14" xfId="17611"/>
    <cellStyle name="20% - Accent6 18 6 14 2" xfId="17612"/>
    <cellStyle name="20% - Accent6 18 6 15" xfId="17613"/>
    <cellStyle name="20% - Accent6 18 6 15 2" xfId="17614"/>
    <cellStyle name="20% - Accent6 18 6 16" xfId="17615"/>
    <cellStyle name="20% - Accent6 18 6 16 2" xfId="17616"/>
    <cellStyle name="20% - Accent6 18 6 17" xfId="17617"/>
    <cellStyle name="20% - Accent6 18 6 17 2" xfId="17618"/>
    <cellStyle name="20% - Accent6 18 6 18" xfId="17619"/>
    <cellStyle name="20% - Accent6 18 6 18 2" xfId="17620"/>
    <cellStyle name="20% - Accent6 18 6 19" xfId="17621"/>
    <cellStyle name="20% - Accent6 18 6 2" xfId="17622"/>
    <cellStyle name="20% - Accent6 18 6 2 2" xfId="17623"/>
    <cellStyle name="20% - Accent6 18 6 2 2 2" xfId="17624"/>
    <cellStyle name="20% - Accent6 18 6 2 3" xfId="17625"/>
    <cellStyle name="20% - Accent6 18 6 2 3 2" xfId="17626"/>
    <cellStyle name="20% - Accent6 18 6 2 4" xfId="17627"/>
    <cellStyle name="20% - Accent6 18 6 2 4 2" xfId="17628"/>
    <cellStyle name="20% - Accent6 18 6 2 5" xfId="17629"/>
    <cellStyle name="20% - Accent6 18 6 2 5 2" xfId="17630"/>
    <cellStyle name="20% - Accent6 18 6 2 6" xfId="17631"/>
    <cellStyle name="20% - Accent6 18 6 20" xfId="17632"/>
    <cellStyle name="20% - Accent6 18 6 21" xfId="17633"/>
    <cellStyle name="20% - Accent6 18 6 22" xfId="17634"/>
    <cellStyle name="20% - Accent6 18 6 23" xfId="17635"/>
    <cellStyle name="20% - Accent6 18 6 3" xfId="17636"/>
    <cellStyle name="20% - Accent6 18 6 3 2" xfId="17637"/>
    <cellStyle name="20% - Accent6 18 6 3 2 2" xfId="17638"/>
    <cellStyle name="20% - Accent6 18 6 3 3" xfId="17639"/>
    <cellStyle name="20% - Accent6 18 6 3 3 2" xfId="17640"/>
    <cellStyle name="20% - Accent6 18 6 3 4" xfId="17641"/>
    <cellStyle name="20% - Accent6 18 6 3 4 2" xfId="17642"/>
    <cellStyle name="20% - Accent6 18 6 3 5" xfId="17643"/>
    <cellStyle name="20% - Accent6 18 6 3 5 2" xfId="17644"/>
    <cellStyle name="20% - Accent6 18 6 3 6" xfId="17645"/>
    <cellStyle name="20% - Accent6 18 6 4" xfId="17646"/>
    <cellStyle name="20% - Accent6 18 6 4 2" xfId="17647"/>
    <cellStyle name="20% - Accent6 18 6 4 2 2" xfId="17648"/>
    <cellStyle name="20% - Accent6 18 6 4 3" xfId="17649"/>
    <cellStyle name="20% - Accent6 18 6 4 3 2" xfId="17650"/>
    <cellStyle name="20% - Accent6 18 6 4 4" xfId="17651"/>
    <cellStyle name="20% - Accent6 18 6 4 4 2" xfId="17652"/>
    <cellStyle name="20% - Accent6 18 6 4 5" xfId="17653"/>
    <cellStyle name="20% - Accent6 18 6 4 5 2" xfId="17654"/>
    <cellStyle name="20% - Accent6 18 6 4 6" xfId="17655"/>
    <cellStyle name="20% - Accent6 18 6 5" xfId="17656"/>
    <cellStyle name="20% - Accent6 18 6 5 2" xfId="17657"/>
    <cellStyle name="20% - Accent6 18 6 5 2 2" xfId="17658"/>
    <cellStyle name="20% - Accent6 18 6 5 3" xfId="17659"/>
    <cellStyle name="20% - Accent6 18 6 5 3 2" xfId="17660"/>
    <cellStyle name="20% - Accent6 18 6 5 4" xfId="17661"/>
    <cellStyle name="20% - Accent6 18 6 5 4 2" xfId="17662"/>
    <cellStyle name="20% - Accent6 18 6 5 5" xfId="17663"/>
    <cellStyle name="20% - Accent6 18 6 5 5 2" xfId="17664"/>
    <cellStyle name="20% - Accent6 18 6 5 6" xfId="17665"/>
    <cellStyle name="20% - Accent6 18 6 6" xfId="17666"/>
    <cellStyle name="20% - Accent6 18 6 6 2" xfId="17667"/>
    <cellStyle name="20% - Accent6 18 6 6 2 2" xfId="17668"/>
    <cellStyle name="20% - Accent6 18 6 6 3" xfId="17669"/>
    <cellStyle name="20% - Accent6 18 6 6 3 2" xfId="17670"/>
    <cellStyle name="20% - Accent6 18 6 6 4" xfId="17671"/>
    <cellStyle name="20% - Accent6 18 6 6 4 2" xfId="17672"/>
    <cellStyle name="20% - Accent6 18 6 6 5" xfId="17673"/>
    <cellStyle name="20% - Accent6 18 6 6 5 2" xfId="17674"/>
    <cellStyle name="20% - Accent6 18 6 6 6" xfId="17675"/>
    <cellStyle name="20% - Accent6 18 6 7" xfId="17676"/>
    <cellStyle name="20% - Accent6 18 6 7 2" xfId="17677"/>
    <cellStyle name="20% - Accent6 18 6 7 2 2" xfId="17678"/>
    <cellStyle name="20% - Accent6 18 6 7 3" xfId="17679"/>
    <cellStyle name="20% - Accent6 18 6 7 3 2" xfId="17680"/>
    <cellStyle name="20% - Accent6 18 6 7 4" xfId="17681"/>
    <cellStyle name="20% - Accent6 18 6 7 4 2" xfId="17682"/>
    <cellStyle name="20% - Accent6 18 6 7 5" xfId="17683"/>
    <cellStyle name="20% - Accent6 18 6 7 5 2" xfId="17684"/>
    <cellStyle name="20% - Accent6 18 6 7 6" xfId="17685"/>
    <cellStyle name="20% - Accent6 18 6 8" xfId="17686"/>
    <cellStyle name="20% - Accent6 18 6 8 2" xfId="17687"/>
    <cellStyle name="20% - Accent6 18 6 8 2 2" xfId="17688"/>
    <cellStyle name="20% - Accent6 18 6 8 3" xfId="17689"/>
    <cellStyle name="20% - Accent6 18 6 8 3 2" xfId="17690"/>
    <cellStyle name="20% - Accent6 18 6 8 4" xfId="17691"/>
    <cellStyle name="20% - Accent6 18 6 8 4 2" xfId="17692"/>
    <cellStyle name="20% - Accent6 18 6 8 5" xfId="17693"/>
    <cellStyle name="20% - Accent6 18 6 8 5 2" xfId="17694"/>
    <cellStyle name="20% - Accent6 18 6 8 6" xfId="17695"/>
    <cellStyle name="20% - Accent6 18 6 9" xfId="17696"/>
    <cellStyle name="20% - Accent6 18 6 9 2" xfId="17697"/>
    <cellStyle name="20% - Accent6 18 6 9 2 2" xfId="17698"/>
    <cellStyle name="20% - Accent6 18 6 9 3" xfId="17699"/>
    <cellStyle name="20% - Accent6 18 6 9 3 2" xfId="17700"/>
    <cellStyle name="20% - Accent6 18 6 9 4" xfId="17701"/>
    <cellStyle name="20% - Accent6 18 6 9 4 2" xfId="17702"/>
    <cellStyle name="20% - Accent6 18 6 9 5" xfId="17703"/>
    <cellStyle name="20% - Accent6 18 6 9 5 2" xfId="17704"/>
    <cellStyle name="20% - Accent6 18 6 9 6" xfId="17705"/>
    <cellStyle name="20% - Accent6 18 7" xfId="17706"/>
    <cellStyle name="20% - Accent6 18 7 10" xfId="17707"/>
    <cellStyle name="20% - Accent6 18 7 10 2" xfId="17708"/>
    <cellStyle name="20% - Accent6 18 7 10 2 2" xfId="17709"/>
    <cellStyle name="20% - Accent6 18 7 10 3" xfId="17710"/>
    <cellStyle name="20% - Accent6 18 7 10 3 2" xfId="17711"/>
    <cellStyle name="20% - Accent6 18 7 10 4" xfId="17712"/>
    <cellStyle name="20% - Accent6 18 7 10 4 2" xfId="17713"/>
    <cellStyle name="20% - Accent6 18 7 10 5" xfId="17714"/>
    <cellStyle name="20% - Accent6 18 7 10 5 2" xfId="17715"/>
    <cellStyle name="20% - Accent6 18 7 10 6" xfId="17716"/>
    <cellStyle name="20% - Accent6 18 7 11" xfId="17717"/>
    <cellStyle name="20% - Accent6 18 7 11 2" xfId="17718"/>
    <cellStyle name="20% - Accent6 18 7 11 2 2" xfId="17719"/>
    <cellStyle name="20% - Accent6 18 7 11 3" xfId="17720"/>
    <cellStyle name="20% - Accent6 18 7 11 3 2" xfId="17721"/>
    <cellStyle name="20% - Accent6 18 7 11 4" xfId="17722"/>
    <cellStyle name="20% - Accent6 18 7 11 4 2" xfId="17723"/>
    <cellStyle name="20% - Accent6 18 7 11 5" xfId="17724"/>
    <cellStyle name="20% - Accent6 18 7 11 5 2" xfId="17725"/>
    <cellStyle name="20% - Accent6 18 7 11 6" xfId="17726"/>
    <cellStyle name="20% - Accent6 18 7 12" xfId="17727"/>
    <cellStyle name="20% - Accent6 18 7 12 2" xfId="17728"/>
    <cellStyle name="20% - Accent6 18 7 13" xfId="17729"/>
    <cellStyle name="20% - Accent6 18 7 13 2" xfId="17730"/>
    <cellStyle name="20% - Accent6 18 7 14" xfId="17731"/>
    <cellStyle name="20% - Accent6 18 7 14 2" xfId="17732"/>
    <cellStyle name="20% - Accent6 18 7 15" xfId="17733"/>
    <cellStyle name="20% - Accent6 18 7 15 2" xfId="17734"/>
    <cellStyle name="20% - Accent6 18 7 16" xfId="17735"/>
    <cellStyle name="20% - Accent6 18 7 16 2" xfId="17736"/>
    <cellStyle name="20% - Accent6 18 7 17" xfId="17737"/>
    <cellStyle name="20% - Accent6 18 7 17 2" xfId="17738"/>
    <cellStyle name="20% - Accent6 18 7 18" xfId="17739"/>
    <cellStyle name="20% - Accent6 18 7 18 2" xfId="17740"/>
    <cellStyle name="20% - Accent6 18 7 19" xfId="17741"/>
    <cellStyle name="20% - Accent6 18 7 2" xfId="17742"/>
    <cellStyle name="20% - Accent6 18 7 2 2" xfId="17743"/>
    <cellStyle name="20% - Accent6 18 7 2 2 2" xfId="17744"/>
    <cellStyle name="20% - Accent6 18 7 2 3" xfId="17745"/>
    <cellStyle name="20% - Accent6 18 7 2 3 2" xfId="17746"/>
    <cellStyle name="20% - Accent6 18 7 2 4" xfId="17747"/>
    <cellStyle name="20% - Accent6 18 7 2 4 2" xfId="17748"/>
    <cellStyle name="20% - Accent6 18 7 2 5" xfId="17749"/>
    <cellStyle name="20% - Accent6 18 7 2 5 2" xfId="17750"/>
    <cellStyle name="20% - Accent6 18 7 2 6" xfId="17751"/>
    <cellStyle name="20% - Accent6 18 7 20" xfId="17752"/>
    <cellStyle name="20% - Accent6 18 7 21" xfId="17753"/>
    <cellStyle name="20% - Accent6 18 7 22" xfId="17754"/>
    <cellStyle name="20% - Accent6 18 7 23" xfId="17755"/>
    <cellStyle name="20% - Accent6 18 7 3" xfId="17756"/>
    <cellStyle name="20% - Accent6 18 7 3 2" xfId="17757"/>
    <cellStyle name="20% - Accent6 18 7 3 2 2" xfId="17758"/>
    <cellStyle name="20% - Accent6 18 7 3 3" xfId="17759"/>
    <cellStyle name="20% - Accent6 18 7 3 3 2" xfId="17760"/>
    <cellStyle name="20% - Accent6 18 7 3 4" xfId="17761"/>
    <cellStyle name="20% - Accent6 18 7 3 4 2" xfId="17762"/>
    <cellStyle name="20% - Accent6 18 7 3 5" xfId="17763"/>
    <cellStyle name="20% - Accent6 18 7 3 5 2" xfId="17764"/>
    <cellStyle name="20% - Accent6 18 7 3 6" xfId="17765"/>
    <cellStyle name="20% - Accent6 18 7 4" xfId="17766"/>
    <cellStyle name="20% - Accent6 18 7 4 2" xfId="17767"/>
    <cellStyle name="20% - Accent6 18 7 4 2 2" xfId="17768"/>
    <cellStyle name="20% - Accent6 18 7 4 3" xfId="17769"/>
    <cellStyle name="20% - Accent6 18 7 4 3 2" xfId="17770"/>
    <cellStyle name="20% - Accent6 18 7 4 4" xfId="17771"/>
    <cellStyle name="20% - Accent6 18 7 4 4 2" xfId="17772"/>
    <cellStyle name="20% - Accent6 18 7 4 5" xfId="17773"/>
    <cellStyle name="20% - Accent6 18 7 4 5 2" xfId="17774"/>
    <cellStyle name="20% - Accent6 18 7 4 6" xfId="17775"/>
    <cellStyle name="20% - Accent6 18 7 5" xfId="17776"/>
    <cellStyle name="20% - Accent6 18 7 5 2" xfId="17777"/>
    <cellStyle name="20% - Accent6 18 7 5 2 2" xfId="17778"/>
    <cellStyle name="20% - Accent6 18 7 5 3" xfId="17779"/>
    <cellStyle name="20% - Accent6 18 7 5 3 2" xfId="17780"/>
    <cellStyle name="20% - Accent6 18 7 5 4" xfId="17781"/>
    <cellStyle name="20% - Accent6 18 7 5 4 2" xfId="17782"/>
    <cellStyle name="20% - Accent6 18 7 5 5" xfId="17783"/>
    <cellStyle name="20% - Accent6 18 7 5 5 2" xfId="17784"/>
    <cellStyle name="20% - Accent6 18 7 5 6" xfId="17785"/>
    <cellStyle name="20% - Accent6 18 7 6" xfId="17786"/>
    <cellStyle name="20% - Accent6 18 7 6 2" xfId="17787"/>
    <cellStyle name="20% - Accent6 18 7 6 2 2" xfId="17788"/>
    <cellStyle name="20% - Accent6 18 7 6 3" xfId="17789"/>
    <cellStyle name="20% - Accent6 18 7 6 3 2" xfId="17790"/>
    <cellStyle name="20% - Accent6 18 7 6 4" xfId="17791"/>
    <cellStyle name="20% - Accent6 18 7 6 4 2" xfId="17792"/>
    <cellStyle name="20% - Accent6 18 7 6 5" xfId="17793"/>
    <cellStyle name="20% - Accent6 18 7 6 5 2" xfId="17794"/>
    <cellStyle name="20% - Accent6 18 7 6 6" xfId="17795"/>
    <cellStyle name="20% - Accent6 18 7 7" xfId="17796"/>
    <cellStyle name="20% - Accent6 18 7 7 2" xfId="17797"/>
    <cellStyle name="20% - Accent6 18 7 7 2 2" xfId="17798"/>
    <cellStyle name="20% - Accent6 18 7 7 3" xfId="17799"/>
    <cellStyle name="20% - Accent6 18 7 7 3 2" xfId="17800"/>
    <cellStyle name="20% - Accent6 18 7 7 4" xfId="17801"/>
    <cellStyle name="20% - Accent6 18 7 7 4 2" xfId="17802"/>
    <cellStyle name="20% - Accent6 18 7 7 5" xfId="17803"/>
    <cellStyle name="20% - Accent6 18 7 7 5 2" xfId="17804"/>
    <cellStyle name="20% - Accent6 18 7 7 6" xfId="17805"/>
    <cellStyle name="20% - Accent6 18 7 8" xfId="17806"/>
    <cellStyle name="20% - Accent6 18 7 8 2" xfId="17807"/>
    <cellStyle name="20% - Accent6 18 7 8 2 2" xfId="17808"/>
    <cellStyle name="20% - Accent6 18 7 8 3" xfId="17809"/>
    <cellStyle name="20% - Accent6 18 7 8 3 2" xfId="17810"/>
    <cellStyle name="20% - Accent6 18 7 8 4" xfId="17811"/>
    <cellStyle name="20% - Accent6 18 7 8 4 2" xfId="17812"/>
    <cellStyle name="20% - Accent6 18 7 8 5" xfId="17813"/>
    <cellStyle name="20% - Accent6 18 7 8 5 2" xfId="17814"/>
    <cellStyle name="20% - Accent6 18 7 8 6" xfId="17815"/>
    <cellStyle name="20% - Accent6 18 7 9" xfId="17816"/>
    <cellStyle name="20% - Accent6 18 7 9 2" xfId="17817"/>
    <cellStyle name="20% - Accent6 18 7 9 2 2" xfId="17818"/>
    <cellStyle name="20% - Accent6 18 7 9 3" xfId="17819"/>
    <cellStyle name="20% - Accent6 18 7 9 3 2" xfId="17820"/>
    <cellStyle name="20% - Accent6 18 7 9 4" xfId="17821"/>
    <cellStyle name="20% - Accent6 18 7 9 4 2" xfId="17822"/>
    <cellStyle name="20% - Accent6 18 7 9 5" xfId="17823"/>
    <cellStyle name="20% - Accent6 18 7 9 5 2" xfId="17824"/>
    <cellStyle name="20% - Accent6 18 7 9 6" xfId="17825"/>
    <cellStyle name="20% - Accent6 18 8" xfId="17826"/>
    <cellStyle name="20% - Accent6 18 8 10" xfId="17827"/>
    <cellStyle name="20% - Accent6 18 8 10 2" xfId="17828"/>
    <cellStyle name="20% - Accent6 18 8 10 2 2" xfId="17829"/>
    <cellStyle name="20% - Accent6 18 8 10 3" xfId="17830"/>
    <cellStyle name="20% - Accent6 18 8 10 3 2" xfId="17831"/>
    <cellStyle name="20% - Accent6 18 8 10 4" xfId="17832"/>
    <cellStyle name="20% - Accent6 18 8 10 4 2" xfId="17833"/>
    <cellStyle name="20% - Accent6 18 8 10 5" xfId="17834"/>
    <cellStyle name="20% - Accent6 18 8 10 5 2" xfId="17835"/>
    <cellStyle name="20% - Accent6 18 8 10 6" xfId="17836"/>
    <cellStyle name="20% - Accent6 18 8 11" xfId="17837"/>
    <cellStyle name="20% - Accent6 18 8 11 2" xfId="17838"/>
    <cellStyle name="20% - Accent6 18 8 11 2 2" xfId="17839"/>
    <cellStyle name="20% - Accent6 18 8 11 3" xfId="17840"/>
    <cellStyle name="20% - Accent6 18 8 11 3 2" xfId="17841"/>
    <cellStyle name="20% - Accent6 18 8 11 4" xfId="17842"/>
    <cellStyle name="20% - Accent6 18 8 11 4 2" xfId="17843"/>
    <cellStyle name="20% - Accent6 18 8 11 5" xfId="17844"/>
    <cellStyle name="20% - Accent6 18 8 11 5 2" xfId="17845"/>
    <cellStyle name="20% - Accent6 18 8 11 6" xfId="17846"/>
    <cellStyle name="20% - Accent6 18 8 12" xfId="17847"/>
    <cellStyle name="20% - Accent6 18 8 12 2" xfId="17848"/>
    <cellStyle name="20% - Accent6 18 8 13" xfId="17849"/>
    <cellStyle name="20% - Accent6 18 8 13 2" xfId="17850"/>
    <cellStyle name="20% - Accent6 18 8 14" xfId="17851"/>
    <cellStyle name="20% - Accent6 18 8 14 2" xfId="17852"/>
    <cellStyle name="20% - Accent6 18 8 15" xfId="17853"/>
    <cellStyle name="20% - Accent6 18 8 15 2" xfId="17854"/>
    <cellStyle name="20% - Accent6 18 8 16" xfId="17855"/>
    <cellStyle name="20% - Accent6 18 8 16 2" xfId="17856"/>
    <cellStyle name="20% - Accent6 18 8 17" xfId="17857"/>
    <cellStyle name="20% - Accent6 18 8 17 2" xfId="17858"/>
    <cellStyle name="20% - Accent6 18 8 18" xfId="17859"/>
    <cellStyle name="20% - Accent6 18 8 18 2" xfId="17860"/>
    <cellStyle name="20% - Accent6 18 8 19" xfId="17861"/>
    <cellStyle name="20% - Accent6 18 8 2" xfId="17862"/>
    <cellStyle name="20% - Accent6 18 8 2 2" xfId="17863"/>
    <cellStyle name="20% - Accent6 18 8 2 2 2" xfId="17864"/>
    <cellStyle name="20% - Accent6 18 8 2 3" xfId="17865"/>
    <cellStyle name="20% - Accent6 18 8 2 3 2" xfId="17866"/>
    <cellStyle name="20% - Accent6 18 8 2 4" xfId="17867"/>
    <cellStyle name="20% - Accent6 18 8 2 4 2" xfId="17868"/>
    <cellStyle name="20% - Accent6 18 8 2 5" xfId="17869"/>
    <cellStyle name="20% - Accent6 18 8 2 5 2" xfId="17870"/>
    <cellStyle name="20% - Accent6 18 8 2 6" xfId="17871"/>
    <cellStyle name="20% - Accent6 18 8 20" xfId="17872"/>
    <cellStyle name="20% - Accent6 18 8 21" xfId="17873"/>
    <cellStyle name="20% - Accent6 18 8 22" xfId="17874"/>
    <cellStyle name="20% - Accent6 18 8 23" xfId="17875"/>
    <cellStyle name="20% - Accent6 18 8 3" xfId="17876"/>
    <cellStyle name="20% - Accent6 18 8 3 2" xfId="17877"/>
    <cellStyle name="20% - Accent6 18 8 3 2 2" xfId="17878"/>
    <cellStyle name="20% - Accent6 18 8 3 3" xfId="17879"/>
    <cellStyle name="20% - Accent6 18 8 3 3 2" xfId="17880"/>
    <cellStyle name="20% - Accent6 18 8 3 4" xfId="17881"/>
    <cellStyle name="20% - Accent6 18 8 3 4 2" xfId="17882"/>
    <cellStyle name="20% - Accent6 18 8 3 5" xfId="17883"/>
    <cellStyle name="20% - Accent6 18 8 3 5 2" xfId="17884"/>
    <cellStyle name="20% - Accent6 18 8 3 6" xfId="17885"/>
    <cellStyle name="20% - Accent6 18 8 4" xfId="17886"/>
    <cellStyle name="20% - Accent6 18 8 4 2" xfId="17887"/>
    <cellStyle name="20% - Accent6 18 8 4 2 2" xfId="17888"/>
    <cellStyle name="20% - Accent6 18 8 4 3" xfId="17889"/>
    <cellStyle name="20% - Accent6 18 8 4 3 2" xfId="17890"/>
    <cellStyle name="20% - Accent6 18 8 4 4" xfId="17891"/>
    <cellStyle name="20% - Accent6 18 8 4 4 2" xfId="17892"/>
    <cellStyle name="20% - Accent6 18 8 4 5" xfId="17893"/>
    <cellStyle name="20% - Accent6 18 8 4 5 2" xfId="17894"/>
    <cellStyle name="20% - Accent6 18 8 4 6" xfId="17895"/>
    <cellStyle name="20% - Accent6 18 8 5" xfId="17896"/>
    <cellStyle name="20% - Accent6 18 8 5 2" xfId="17897"/>
    <cellStyle name="20% - Accent6 18 8 5 2 2" xfId="17898"/>
    <cellStyle name="20% - Accent6 18 8 5 3" xfId="17899"/>
    <cellStyle name="20% - Accent6 18 8 5 3 2" xfId="17900"/>
    <cellStyle name="20% - Accent6 18 8 5 4" xfId="17901"/>
    <cellStyle name="20% - Accent6 18 8 5 4 2" xfId="17902"/>
    <cellStyle name="20% - Accent6 18 8 5 5" xfId="17903"/>
    <cellStyle name="20% - Accent6 18 8 5 5 2" xfId="17904"/>
    <cellStyle name="20% - Accent6 18 8 5 6" xfId="17905"/>
    <cellStyle name="20% - Accent6 18 8 6" xfId="17906"/>
    <cellStyle name="20% - Accent6 18 8 6 2" xfId="17907"/>
    <cellStyle name="20% - Accent6 18 8 6 2 2" xfId="17908"/>
    <cellStyle name="20% - Accent6 18 8 6 3" xfId="17909"/>
    <cellStyle name="20% - Accent6 18 8 6 3 2" xfId="17910"/>
    <cellStyle name="20% - Accent6 18 8 6 4" xfId="17911"/>
    <cellStyle name="20% - Accent6 18 8 6 4 2" xfId="17912"/>
    <cellStyle name="20% - Accent6 18 8 6 5" xfId="17913"/>
    <cellStyle name="20% - Accent6 18 8 6 5 2" xfId="17914"/>
    <cellStyle name="20% - Accent6 18 8 6 6" xfId="17915"/>
    <cellStyle name="20% - Accent6 18 8 7" xfId="17916"/>
    <cellStyle name="20% - Accent6 18 8 7 2" xfId="17917"/>
    <cellStyle name="20% - Accent6 18 8 7 2 2" xfId="17918"/>
    <cellStyle name="20% - Accent6 18 8 7 3" xfId="17919"/>
    <cellStyle name="20% - Accent6 18 8 7 3 2" xfId="17920"/>
    <cellStyle name="20% - Accent6 18 8 7 4" xfId="17921"/>
    <cellStyle name="20% - Accent6 18 8 7 4 2" xfId="17922"/>
    <cellStyle name="20% - Accent6 18 8 7 5" xfId="17923"/>
    <cellStyle name="20% - Accent6 18 8 7 5 2" xfId="17924"/>
    <cellStyle name="20% - Accent6 18 8 7 6" xfId="17925"/>
    <cellStyle name="20% - Accent6 18 8 8" xfId="17926"/>
    <cellStyle name="20% - Accent6 18 8 8 2" xfId="17927"/>
    <cellStyle name="20% - Accent6 18 8 8 2 2" xfId="17928"/>
    <cellStyle name="20% - Accent6 18 8 8 3" xfId="17929"/>
    <cellStyle name="20% - Accent6 18 8 8 3 2" xfId="17930"/>
    <cellStyle name="20% - Accent6 18 8 8 4" xfId="17931"/>
    <cellStyle name="20% - Accent6 18 8 8 4 2" xfId="17932"/>
    <cellStyle name="20% - Accent6 18 8 8 5" xfId="17933"/>
    <cellStyle name="20% - Accent6 18 8 8 5 2" xfId="17934"/>
    <cellStyle name="20% - Accent6 18 8 8 6" xfId="17935"/>
    <cellStyle name="20% - Accent6 18 8 9" xfId="17936"/>
    <cellStyle name="20% - Accent6 18 8 9 2" xfId="17937"/>
    <cellStyle name="20% - Accent6 18 8 9 2 2" xfId="17938"/>
    <cellStyle name="20% - Accent6 18 8 9 3" xfId="17939"/>
    <cellStyle name="20% - Accent6 18 8 9 3 2" xfId="17940"/>
    <cellStyle name="20% - Accent6 18 8 9 4" xfId="17941"/>
    <cellStyle name="20% - Accent6 18 8 9 4 2" xfId="17942"/>
    <cellStyle name="20% - Accent6 18 8 9 5" xfId="17943"/>
    <cellStyle name="20% - Accent6 18 8 9 5 2" xfId="17944"/>
    <cellStyle name="20% - Accent6 18 8 9 6" xfId="17945"/>
    <cellStyle name="20% - Accent6 18 9" xfId="17946"/>
    <cellStyle name="20% - Accent6 18 9 10" xfId="17947"/>
    <cellStyle name="20% - Accent6 18 9 10 2" xfId="17948"/>
    <cellStyle name="20% - Accent6 18 9 10 2 2" xfId="17949"/>
    <cellStyle name="20% - Accent6 18 9 10 3" xfId="17950"/>
    <cellStyle name="20% - Accent6 18 9 10 3 2" xfId="17951"/>
    <cellStyle name="20% - Accent6 18 9 10 4" xfId="17952"/>
    <cellStyle name="20% - Accent6 18 9 10 4 2" xfId="17953"/>
    <cellStyle name="20% - Accent6 18 9 10 5" xfId="17954"/>
    <cellStyle name="20% - Accent6 18 9 10 5 2" xfId="17955"/>
    <cellStyle name="20% - Accent6 18 9 10 6" xfId="17956"/>
    <cellStyle name="20% - Accent6 18 9 11" xfId="17957"/>
    <cellStyle name="20% - Accent6 18 9 11 2" xfId="17958"/>
    <cellStyle name="20% - Accent6 18 9 11 2 2" xfId="17959"/>
    <cellStyle name="20% - Accent6 18 9 11 3" xfId="17960"/>
    <cellStyle name="20% - Accent6 18 9 11 3 2" xfId="17961"/>
    <cellStyle name="20% - Accent6 18 9 11 4" xfId="17962"/>
    <cellStyle name="20% - Accent6 18 9 11 4 2" xfId="17963"/>
    <cellStyle name="20% - Accent6 18 9 11 5" xfId="17964"/>
    <cellStyle name="20% - Accent6 18 9 11 5 2" xfId="17965"/>
    <cellStyle name="20% - Accent6 18 9 11 6" xfId="17966"/>
    <cellStyle name="20% - Accent6 18 9 12" xfId="17967"/>
    <cellStyle name="20% - Accent6 18 9 12 2" xfId="17968"/>
    <cellStyle name="20% - Accent6 18 9 13" xfId="17969"/>
    <cellStyle name="20% - Accent6 18 9 13 2" xfId="17970"/>
    <cellStyle name="20% - Accent6 18 9 14" xfId="17971"/>
    <cellStyle name="20% - Accent6 18 9 14 2" xfId="17972"/>
    <cellStyle name="20% - Accent6 18 9 15" xfId="17973"/>
    <cellStyle name="20% - Accent6 18 9 15 2" xfId="17974"/>
    <cellStyle name="20% - Accent6 18 9 16" xfId="17975"/>
    <cellStyle name="20% - Accent6 18 9 16 2" xfId="17976"/>
    <cellStyle name="20% - Accent6 18 9 17" xfId="17977"/>
    <cellStyle name="20% - Accent6 18 9 17 2" xfId="17978"/>
    <cellStyle name="20% - Accent6 18 9 18" xfId="17979"/>
    <cellStyle name="20% - Accent6 18 9 18 2" xfId="17980"/>
    <cellStyle name="20% - Accent6 18 9 19" xfId="17981"/>
    <cellStyle name="20% - Accent6 18 9 2" xfId="17982"/>
    <cellStyle name="20% - Accent6 18 9 2 2" xfId="17983"/>
    <cellStyle name="20% - Accent6 18 9 2 2 2" xfId="17984"/>
    <cellStyle name="20% - Accent6 18 9 2 3" xfId="17985"/>
    <cellStyle name="20% - Accent6 18 9 2 3 2" xfId="17986"/>
    <cellStyle name="20% - Accent6 18 9 2 4" xfId="17987"/>
    <cellStyle name="20% - Accent6 18 9 2 4 2" xfId="17988"/>
    <cellStyle name="20% - Accent6 18 9 2 5" xfId="17989"/>
    <cellStyle name="20% - Accent6 18 9 2 5 2" xfId="17990"/>
    <cellStyle name="20% - Accent6 18 9 2 6" xfId="17991"/>
    <cellStyle name="20% - Accent6 18 9 20" xfId="17992"/>
    <cellStyle name="20% - Accent6 18 9 21" xfId="17993"/>
    <cellStyle name="20% - Accent6 18 9 22" xfId="17994"/>
    <cellStyle name="20% - Accent6 18 9 23" xfId="17995"/>
    <cellStyle name="20% - Accent6 18 9 3" xfId="17996"/>
    <cellStyle name="20% - Accent6 18 9 3 2" xfId="17997"/>
    <cellStyle name="20% - Accent6 18 9 3 2 2" xfId="17998"/>
    <cellStyle name="20% - Accent6 18 9 3 3" xfId="17999"/>
    <cellStyle name="20% - Accent6 18 9 3 3 2" xfId="18000"/>
    <cellStyle name="20% - Accent6 18 9 3 4" xfId="18001"/>
    <cellStyle name="20% - Accent6 18 9 3 4 2" xfId="18002"/>
    <cellStyle name="20% - Accent6 18 9 3 5" xfId="18003"/>
    <cellStyle name="20% - Accent6 18 9 3 5 2" xfId="18004"/>
    <cellStyle name="20% - Accent6 18 9 3 6" xfId="18005"/>
    <cellStyle name="20% - Accent6 18 9 4" xfId="18006"/>
    <cellStyle name="20% - Accent6 18 9 4 2" xfId="18007"/>
    <cellStyle name="20% - Accent6 18 9 4 2 2" xfId="18008"/>
    <cellStyle name="20% - Accent6 18 9 4 3" xfId="18009"/>
    <cellStyle name="20% - Accent6 18 9 4 3 2" xfId="18010"/>
    <cellStyle name="20% - Accent6 18 9 4 4" xfId="18011"/>
    <cellStyle name="20% - Accent6 18 9 4 4 2" xfId="18012"/>
    <cellStyle name="20% - Accent6 18 9 4 5" xfId="18013"/>
    <cellStyle name="20% - Accent6 18 9 4 5 2" xfId="18014"/>
    <cellStyle name="20% - Accent6 18 9 4 6" xfId="18015"/>
    <cellStyle name="20% - Accent6 18 9 5" xfId="18016"/>
    <cellStyle name="20% - Accent6 18 9 5 2" xfId="18017"/>
    <cellStyle name="20% - Accent6 18 9 5 2 2" xfId="18018"/>
    <cellStyle name="20% - Accent6 18 9 5 3" xfId="18019"/>
    <cellStyle name="20% - Accent6 18 9 5 3 2" xfId="18020"/>
    <cellStyle name="20% - Accent6 18 9 5 4" xfId="18021"/>
    <cellStyle name="20% - Accent6 18 9 5 4 2" xfId="18022"/>
    <cellStyle name="20% - Accent6 18 9 5 5" xfId="18023"/>
    <cellStyle name="20% - Accent6 18 9 5 5 2" xfId="18024"/>
    <cellStyle name="20% - Accent6 18 9 5 6" xfId="18025"/>
    <cellStyle name="20% - Accent6 18 9 6" xfId="18026"/>
    <cellStyle name="20% - Accent6 18 9 6 2" xfId="18027"/>
    <cellStyle name="20% - Accent6 18 9 6 2 2" xfId="18028"/>
    <cellStyle name="20% - Accent6 18 9 6 3" xfId="18029"/>
    <cellStyle name="20% - Accent6 18 9 6 3 2" xfId="18030"/>
    <cellStyle name="20% - Accent6 18 9 6 4" xfId="18031"/>
    <cellStyle name="20% - Accent6 18 9 6 4 2" xfId="18032"/>
    <cellStyle name="20% - Accent6 18 9 6 5" xfId="18033"/>
    <cellStyle name="20% - Accent6 18 9 6 5 2" xfId="18034"/>
    <cellStyle name="20% - Accent6 18 9 6 6" xfId="18035"/>
    <cellStyle name="20% - Accent6 18 9 7" xfId="18036"/>
    <cellStyle name="20% - Accent6 18 9 7 2" xfId="18037"/>
    <cellStyle name="20% - Accent6 18 9 7 2 2" xfId="18038"/>
    <cellStyle name="20% - Accent6 18 9 7 3" xfId="18039"/>
    <cellStyle name="20% - Accent6 18 9 7 3 2" xfId="18040"/>
    <cellStyle name="20% - Accent6 18 9 7 4" xfId="18041"/>
    <cellStyle name="20% - Accent6 18 9 7 4 2" xfId="18042"/>
    <cellStyle name="20% - Accent6 18 9 7 5" xfId="18043"/>
    <cellStyle name="20% - Accent6 18 9 7 5 2" xfId="18044"/>
    <cellStyle name="20% - Accent6 18 9 7 6" xfId="18045"/>
    <cellStyle name="20% - Accent6 18 9 8" xfId="18046"/>
    <cellStyle name="20% - Accent6 18 9 8 2" xfId="18047"/>
    <cellStyle name="20% - Accent6 18 9 8 2 2" xfId="18048"/>
    <cellStyle name="20% - Accent6 18 9 8 3" xfId="18049"/>
    <cellStyle name="20% - Accent6 18 9 8 3 2" xfId="18050"/>
    <cellStyle name="20% - Accent6 18 9 8 4" xfId="18051"/>
    <cellStyle name="20% - Accent6 18 9 8 4 2" xfId="18052"/>
    <cellStyle name="20% - Accent6 18 9 8 5" xfId="18053"/>
    <cellStyle name="20% - Accent6 18 9 8 5 2" xfId="18054"/>
    <cellStyle name="20% - Accent6 18 9 8 6" xfId="18055"/>
    <cellStyle name="20% - Accent6 18 9 9" xfId="18056"/>
    <cellStyle name="20% - Accent6 18 9 9 2" xfId="18057"/>
    <cellStyle name="20% - Accent6 18 9 9 2 2" xfId="18058"/>
    <cellStyle name="20% - Accent6 18 9 9 3" xfId="18059"/>
    <cellStyle name="20% - Accent6 18 9 9 3 2" xfId="18060"/>
    <cellStyle name="20% - Accent6 18 9 9 4" xfId="18061"/>
    <cellStyle name="20% - Accent6 18 9 9 4 2" xfId="18062"/>
    <cellStyle name="20% - Accent6 18 9 9 5" xfId="18063"/>
    <cellStyle name="20% - Accent6 18 9 9 5 2" xfId="18064"/>
    <cellStyle name="20% - Accent6 18 9 9 6" xfId="18065"/>
    <cellStyle name="20% - Accent6 19" xfId="18066"/>
    <cellStyle name="20% - Accent6 19 2" xfId="18067"/>
    <cellStyle name="20% - Accent6 19 2 2" xfId="18068"/>
    <cellStyle name="20% - Accent6 19 3" xfId="18069"/>
    <cellStyle name="20% - Accent6 19 3 2" xfId="18070"/>
    <cellStyle name="20% - Accent6 19 4" xfId="18071"/>
    <cellStyle name="20% - Accent6 19 4 2" xfId="18072"/>
    <cellStyle name="20% - Accent6 19 5" xfId="18073"/>
    <cellStyle name="20% - Accent6 19 5 2" xfId="18074"/>
    <cellStyle name="20% - Accent6 19 6" xfId="18075"/>
    <cellStyle name="20% - Accent6 2" xfId="1569"/>
    <cellStyle name="20% - Accent6 2 10" xfId="18076"/>
    <cellStyle name="20% - Accent6 2 2" xfId="1570"/>
    <cellStyle name="20% - Accent6 2 2 10" xfId="18077"/>
    <cellStyle name="20% - Accent6 2 2 2" xfId="18078"/>
    <cellStyle name="20% - Accent6 2 2 3" xfId="18079"/>
    <cellStyle name="20% - Accent6 2 2 4" xfId="18080"/>
    <cellStyle name="20% - Accent6 2 2 5" xfId="18081"/>
    <cellStyle name="20% - Accent6 2 2 6" xfId="18082"/>
    <cellStyle name="20% - Accent6 2 2 7" xfId="18083"/>
    <cellStyle name="20% - Accent6 2 2 8" xfId="18084"/>
    <cellStyle name="20% - Accent6 2 2 9" xfId="18085"/>
    <cellStyle name="20% - Accent6 2 3" xfId="1571"/>
    <cellStyle name="20% - Accent6 2 3 2" xfId="18086"/>
    <cellStyle name="20% - Accent6 2 4" xfId="18087"/>
    <cellStyle name="20% - Accent6 2 5" xfId="18088"/>
    <cellStyle name="20% - Accent6 2 6" xfId="18089"/>
    <cellStyle name="20% - Accent6 2 7" xfId="18090"/>
    <cellStyle name="20% - Accent6 2 8" xfId="18091"/>
    <cellStyle name="20% - Accent6 2 9" xfId="18092"/>
    <cellStyle name="20% - Accent6 20" xfId="18093"/>
    <cellStyle name="20% - Accent6 20 2" xfId="18094"/>
    <cellStyle name="20% - Accent6 21" xfId="18095"/>
    <cellStyle name="20% - Accent6 21 2" xfId="18096"/>
    <cellStyle name="20% - Accent6 22" xfId="18097"/>
    <cellStyle name="20% - Accent6 22 2" xfId="18098"/>
    <cellStyle name="20% - Accent6 23" xfId="18099"/>
    <cellStyle name="20% - Accent6 23 2" xfId="18100"/>
    <cellStyle name="20% - Accent6 3" xfId="1572"/>
    <cellStyle name="20% - Accent6 3 2" xfId="1573"/>
    <cellStyle name="20% - Accent6 3 3" xfId="1574"/>
    <cellStyle name="20% - Accent6 4" xfId="1575"/>
    <cellStyle name="20% - Accent6 5" xfId="1576"/>
    <cellStyle name="20% - Accent6 6" xfId="18101"/>
    <cellStyle name="20% - Accent6 7" xfId="18102"/>
    <cellStyle name="20% - Accent6 8" xfId="18103"/>
    <cellStyle name="20% - Accent6 9" xfId="18104"/>
    <cellStyle name="20% - アクセント 1" xfId="1"/>
    <cellStyle name="20% - アクセント 1 2" xfId="18105"/>
    <cellStyle name="20% - アクセント 1 2 2" xfId="18106"/>
    <cellStyle name="20% - アクセント 1 3" xfId="18107"/>
    <cellStyle name="20% - アクセント 1 4" xfId="18108"/>
    <cellStyle name="20% - アクセント 1 5" xfId="18109"/>
    <cellStyle name="20% - アクセント 2" xfId="2"/>
    <cellStyle name="20% - アクセント 2 2" xfId="18110"/>
    <cellStyle name="20% - アクセント 2 2 2" xfId="18111"/>
    <cellStyle name="20% - アクセント 2 3" xfId="18112"/>
    <cellStyle name="20% - アクセント 2 4" xfId="18113"/>
    <cellStyle name="20% - アクセント 2 5" xfId="18114"/>
    <cellStyle name="20% - アクセント 3" xfId="3"/>
    <cellStyle name="20% - アクセント 3 2" xfId="18115"/>
    <cellStyle name="20% - アクセント 3 2 2" xfId="18116"/>
    <cellStyle name="20% - アクセント 3 3" xfId="18117"/>
    <cellStyle name="20% - アクセント 3 4" xfId="18118"/>
    <cellStyle name="20% - アクセント 3 5" xfId="18119"/>
    <cellStyle name="20% - アクセント 4" xfId="4"/>
    <cellStyle name="20% - アクセント 4 2" xfId="18120"/>
    <cellStyle name="20% - アクセント 4 2 2" xfId="18121"/>
    <cellStyle name="20% - アクセント 4 3" xfId="18122"/>
    <cellStyle name="20% - アクセント 4 4" xfId="18123"/>
    <cellStyle name="20% - アクセント 4 5" xfId="18124"/>
    <cellStyle name="20% - アクセント 5" xfId="5"/>
    <cellStyle name="20% - アクセント 5 2" xfId="18125"/>
    <cellStyle name="20% - アクセント 5 2 2" xfId="18126"/>
    <cellStyle name="20% - アクセント 5 3" xfId="18127"/>
    <cellStyle name="20% - アクセント 5 4" xfId="18128"/>
    <cellStyle name="20% - アクセント 5 5" xfId="18129"/>
    <cellStyle name="20% - アクセント 6" xfId="6"/>
    <cellStyle name="20% - アクセント 6 2" xfId="18130"/>
    <cellStyle name="20% - アクセント 6 2 2" xfId="18131"/>
    <cellStyle name="20% - アクセント 6 3" xfId="18132"/>
    <cellStyle name="20% - アクセント 6 4" xfId="18133"/>
    <cellStyle name="20% - アクセント 6 5" xfId="18134"/>
    <cellStyle name="20% - 强调文字颜色 1 2" xfId="1577"/>
    <cellStyle name="20% - 强调文字颜色 1 2 2" xfId="18135"/>
    <cellStyle name="20% - 强调文字颜色 1 3" xfId="1578"/>
    <cellStyle name="20% - 强调文字颜色 1 4" xfId="1579"/>
    <cellStyle name="20% - 强调文字颜色 2 2" xfId="1580"/>
    <cellStyle name="20% - 强调文字颜色 2 2 2" xfId="18136"/>
    <cellStyle name="20% - 强调文字颜色 2 3" xfId="1581"/>
    <cellStyle name="20% - 强调文字颜色 2 4" xfId="1582"/>
    <cellStyle name="20% - 强调文字颜色 3 2" xfId="1583"/>
    <cellStyle name="20% - 强调文字颜色 3 2 2" xfId="18137"/>
    <cellStyle name="20% - 强调文字颜色 3 3" xfId="1584"/>
    <cellStyle name="20% - 强调文字颜色 3 4" xfId="1585"/>
    <cellStyle name="20% - 强调文字颜色 4 2" xfId="1586"/>
    <cellStyle name="20% - 强调文字颜色 4 2 2" xfId="18138"/>
    <cellStyle name="20% - 强调文字颜色 4 3" xfId="1587"/>
    <cellStyle name="20% - 强调文字颜色 4 4" xfId="1588"/>
    <cellStyle name="20% - 强调文字颜色 5 2" xfId="1589"/>
    <cellStyle name="20% - 强调文字颜色 5 2 2" xfId="18139"/>
    <cellStyle name="20% - 强调文字颜色 5 3" xfId="1590"/>
    <cellStyle name="20% - 强调文字颜色 5 4" xfId="1591"/>
    <cellStyle name="20% - 强调文字颜色 6 2" xfId="1592"/>
    <cellStyle name="20% - 强调文字颜色 6 2 2" xfId="18140"/>
    <cellStyle name="20% - 强调文字颜色 6 3" xfId="1593"/>
    <cellStyle name="20% - 强调文字颜色 6 4" xfId="1594"/>
    <cellStyle name="40% - Accent1" xfId="130"/>
    <cellStyle name="40% - Accent1 10" xfId="18141"/>
    <cellStyle name="40% - Accent1 11" xfId="18142"/>
    <cellStyle name="40% - Accent1 12" xfId="18143"/>
    <cellStyle name="40% - Accent1 13" xfId="18144"/>
    <cellStyle name="40% - Accent1 14" xfId="18145"/>
    <cellStyle name="40% - Accent1 15" xfId="18146"/>
    <cellStyle name="40% - Accent1 16" xfId="18147"/>
    <cellStyle name="40% - Accent1 17" xfId="18148"/>
    <cellStyle name="40% - Accent1 18" xfId="18149"/>
    <cellStyle name="40% - Accent1 18 10" xfId="18150"/>
    <cellStyle name="40% - Accent1 18 10 10" xfId="18151"/>
    <cellStyle name="40% - Accent1 18 10 10 2" xfId="18152"/>
    <cellStyle name="40% - Accent1 18 10 10 2 2" xfId="18153"/>
    <cellStyle name="40% - Accent1 18 10 10 3" xfId="18154"/>
    <cellStyle name="40% - Accent1 18 10 10 3 2" xfId="18155"/>
    <cellStyle name="40% - Accent1 18 10 10 4" xfId="18156"/>
    <cellStyle name="40% - Accent1 18 10 10 4 2" xfId="18157"/>
    <cellStyle name="40% - Accent1 18 10 10 5" xfId="18158"/>
    <cellStyle name="40% - Accent1 18 10 10 5 2" xfId="18159"/>
    <cellStyle name="40% - Accent1 18 10 10 6" xfId="18160"/>
    <cellStyle name="40% - Accent1 18 10 11" xfId="18161"/>
    <cellStyle name="40% - Accent1 18 10 11 2" xfId="18162"/>
    <cellStyle name="40% - Accent1 18 10 11 2 2" xfId="18163"/>
    <cellStyle name="40% - Accent1 18 10 11 3" xfId="18164"/>
    <cellStyle name="40% - Accent1 18 10 11 3 2" xfId="18165"/>
    <cellStyle name="40% - Accent1 18 10 11 4" xfId="18166"/>
    <cellStyle name="40% - Accent1 18 10 11 4 2" xfId="18167"/>
    <cellStyle name="40% - Accent1 18 10 11 5" xfId="18168"/>
    <cellStyle name="40% - Accent1 18 10 11 5 2" xfId="18169"/>
    <cellStyle name="40% - Accent1 18 10 11 6" xfId="18170"/>
    <cellStyle name="40% - Accent1 18 10 12" xfId="18171"/>
    <cellStyle name="40% - Accent1 18 10 12 2" xfId="18172"/>
    <cellStyle name="40% - Accent1 18 10 13" xfId="18173"/>
    <cellStyle name="40% - Accent1 18 10 13 2" xfId="18174"/>
    <cellStyle name="40% - Accent1 18 10 14" xfId="18175"/>
    <cellStyle name="40% - Accent1 18 10 14 2" xfId="18176"/>
    <cellStyle name="40% - Accent1 18 10 15" xfId="18177"/>
    <cellStyle name="40% - Accent1 18 10 15 2" xfId="18178"/>
    <cellStyle name="40% - Accent1 18 10 16" xfId="18179"/>
    <cellStyle name="40% - Accent1 18 10 16 2" xfId="18180"/>
    <cellStyle name="40% - Accent1 18 10 17" xfId="18181"/>
    <cellStyle name="40% - Accent1 18 10 17 2" xfId="18182"/>
    <cellStyle name="40% - Accent1 18 10 18" xfId="18183"/>
    <cellStyle name="40% - Accent1 18 10 18 2" xfId="18184"/>
    <cellStyle name="40% - Accent1 18 10 19" xfId="18185"/>
    <cellStyle name="40% - Accent1 18 10 2" xfId="18186"/>
    <cellStyle name="40% - Accent1 18 10 2 2" xfId="18187"/>
    <cellStyle name="40% - Accent1 18 10 2 2 2" xfId="18188"/>
    <cellStyle name="40% - Accent1 18 10 2 3" xfId="18189"/>
    <cellStyle name="40% - Accent1 18 10 2 3 2" xfId="18190"/>
    <cellStyle name="40% - Accent1 18 10 2 4" xfId="18191"/>
    <cellStyle name="40% - Accent1 18 10 2 4 2" xfId="18192"/>
    <cellStyle name="40% - Accent1 18 10 2 5" xfId="18193"/>
    <cellStyle name="40% - Accent1 18 10 2 5 2" xfId="18194"/>
    <cellStyle name="40% - Accent1 18 10 2 6" xfId="18195"/>
    <cellStyle name="40% - Accent1 18 10 20" xfId="18196"/>
    <cellStyle name="40% - Accent1 18 10 21" xfId="18197"/>
    <cellStyle name="40% - Accent1 18 10 22" xfId="18198"/>
    <cellStyle name="40% - Accent1 18 10 23" xfId="18199"/>
    <cellStyle name="40% - Accent1 18 10 3" xfId="18200"/>
    <cellStyle name="40% - Accent1 18 10 3 2" xfId="18201"/>
    <cellStyle name="40% - Accent1 18 10 3 2 2" xfId="18202"/>
    <cellStyle name="40% - Accent1 18 10 3 3" xfId="18203"/>
    <cellStyle name="40% - Accent1 18 10 3 3 2" xfId="18204"/>
    <cellStyle name="40% - Accent1 18 10 3 4" xfId="18205"/>
    <cellStyle name="40% - Accent1 18 10 3 4 2" xfId="18206"/>
    <cellStyle name="40% - Accent1 18 10 3 5" xfId="18207"/>
    <cellStyle name="40% - Accent1 18 10 3 5 2" xfId="18208"/>
    <cellStyle name="40% - Accent1 18 10 3 6" xfId="18209"/>
    <cellStyle name="40% - Accent1 18 10 4" xfId="18210"/>
    <cellStyle name="40% - Accent1 18 10 4 2" xfId="18211"/>
    <cellStyle name="40% - Accent1 18 10 4 2 2" xfId="18212"/>
    <cellStyle name="40% - Accent1 18 10 4 3" xfId="18213"/>
    <cellStyle name="40% - Accent1 18 10 4 3 2" xfId="18214"/>
    <cellStyle name="40% - Accent1 18 10 4 4" xfId="18215"/>
    <cellStyle name="40% - Accent1 18 10 4 4 2" xfId="18216"/>
    <cellStyle name="40% - Accent1 18 10 4 5" xfId="18217"/>
    <cellStyle name="40% - Accent1 18 10 4 5 2" xfId="18218"/>
    <cellStyle name="40% - Accent1 18 10 4 6" xfId="18219"/>
    <cellStyle name="40% - Accent1 18 10 5" xfId="18220"/>
    <cellStyle name="40% - Accent1 18 10 5 2" xfId="18221"/>
    <cellStyle name="40% - Accent1 18 10 5 2 2" xfId="18222"/>
    <cellStyle name="40% - Accent1 18 10 5 3" xfId="18223"/>
    <cellStyle name="40% - Accent1 18 10 5 3 2" xfId="18224"/>
    <cellStyle name="40% - Accent1 18 10 5 4" xfId="18225"/>
    <cellStyle name="40% - Accent1 18 10 5 4 2" xfId="18226"/>
    <cellStyle name="40% - Accent1 18 10 5 5" xfId="18227"/>
    <cellStyle name="40% - Accent1 18 10 5 5 2" xfId="18228"/>
    <cellStyle name="40% - Accent1 18 10 5 6" xfId="18229"/>
    <cellStyle name="40% - Accent1 18 10 6" xfId="18230"/>
    <cellStyle name="40% - Accent1 18 10 6 2" xfId="18231"/>
    <cellStyle name="40% - Accent1 18 10 6 2 2" xfId="18232"/>
    <cellStyle name="40% - Accent1 18 10 6 3" xfId="18233"/>
    <cellStyle name="40% - Accent1 18 10 6 3 2" xfId="18234"/>
    <cellStyle name="40% - Accent1 18 10 6 4" xfId="18235"/>
    <cellStyle name="40% - Accent1 18 10 6 4 2" xfId="18236"/>
    <cellStyle name="40% - Accent1 18 10 6 5" xfId="18237"/>
    <cellStyle name="40% - Accent1 18 10 6 5 2" xfId="18238"/>
    <cellStyle name="40% - Accent1 18 10 6 6" xfId="18239"/>
    <cellStyle name="40% - Accent1 18 10 7" xfId="18240"/>
    <cellStyle name="40% - Accent1 18 10 7 2" xfId="18241"/>
    <cellStyle name="40% - Accent1 18 10 7 2 2" xfId="18242"/>
    <cellStyle name="40% - Accent1 18 10 7 3" xfId="18243"/>
    <cellStyle name="40% - Accent1 18 10 7 3 2" xfId="18244"/>
    <cellStyle name="40% - Accent1 18 10 7 4" xfId="18245"/>
    <cellStyle name="40% - Accent1 18 10 7 4 2" xfId="18246"/>
    <cellStyle name="40% - Accent1 18 10 7 5" xfId="18247"/>
    <cellStyle name="40% - Accent1 18 10 7 5 2" xfId="18248"/>
    <cellStyle name="40% - Accent1 18 10 7 6" xfId="18249"/>
    <cellStyle name="40% - Accent1 18 10 8" xfId="18250"/>
    <cellStyle name="40% - Accent1 18 10 8 2" xfId="18251"/>
    <cellStyle name="40% - Accent1 18 10 8 2 2" xfId="18252"/>
    <cellStyle name="40% - Accent1 18 10 8 3" xfId="18253"/>
    <cellStyle name="40% - Accent1 18 10 8 3 2" xfId="18254"/>
    <cellStyle name="40% - Accent1 18 10 8 4" xfId="18255"/>
    <cellStyle name="40% - Accent1 18 10 8 4 2" xfId="18256"/>
    <cellStyle name="40% - Accent1 18 10 8 5" xfId="18257"/>
    <cellStyle name="40% - Accent1 18 10 8 5 2" xfId="18258"/>
    <cellStyle name="40% - Accent1 18 10 8 6" xfId="18259"/>
    <cellStyle name="40% - Accent1 18 10 9" xfId="18260"/>
    <cellStyle name="40% - Accent1 18 10 9 2" xfId="18261"/>
    <cellStyle name="40% - Accent1 18 10 9 2 2" xfId="18262"/>
    <cellStyle name="40% - Accent1 18 10 9 3" xfId="18263"/>
    <cellStyle name="40% - Accent1 18 10 9 3 2" xfId="18264"/>
    <cellStyle name="40% - Accent1 18 10 9 4" xfId="18265"/>
    <cellStyle name="40% - Accent1 18 10 9 4 2" xfId="18266"/>
    <cellStyle name="40% - Accent1 18 10 9 5" xfId="18267"/>
    <cellStyle name="40% - Accent1 18 10 9 5 2" xfId="18268"/>
    <cellStyle name="40% - Accent1 18 10 9 6" xfId="18269"/>
    <cellStyle name="40% - Accent1 18 11" xfId="18270"/>
    <cellStyle name="40% - Accent1 18 11 10" xfId="18271"/>
    <cellStyle name="40% - Accent1 18 11 10 2" xfId="18272"/>
    <cellStyle name="40% - Accent1 18 11 10 2 2" xfId="18273"/>
    <cellStyle name="40% - Accent1 18 11 10 3" xfId="18274"/>
    <cellStyle name="40% - Accent1 18 11 10 3 2" xfId="18275"/>
    <cellStyle name="40% - Accent1 18 11 10 4" xfId="18276"/>
    <cellStyle name="40% - Accent1 18 11 10 4 2" xfId="18277"/>
    <cellStyle name="40% - Accent1 18 11 10 5" xfId="18278"/>
    <cellStyle name="40% - Accent1 18 11 10 5 2" xfId="18279"/>
    <cellStyle name="40% - Accent1 18 11 10 6" xfId="18280"/>
    <cellStyle name="40% - Accent1 18 11 11" xfId="18281"/>
    <cellStyle name="40% - Accent1 18 11 11 2" xfId="18282"/>
    <cellStyle name="40% - Accent1 18 11 11 2 2" xfId="18283"/>
    <cellStyle name="40% - Accent1 18 11 11 3" xfId="18284"/>
    <cellStyle name="40% - Accent1 18 11 11 3 2" xfId="18285"/>
    <cellStyle name="40% - Accent1 18 11 11 4" xfId="18286"/>
    <cellStyle name="40% - Accent1 18 11 11 4 2" xfId="18287"/>
    <cellStyle name="40% - Accent1 18 11 11 5" xfId="18288"/>
    <cellStyle name="40% - Accent1 18 11 11 5 2" xfId="18289"/>
    <cellStyle name="40% - Accent1 18 11 11 6" xfId="18290"/>
    <cellStyle name="40% - Accent1 18 11 12" xfId="18291"/>
    <cellStyle name="40% - Accent1 18 11 12 2" xfId="18292"/>
    <cellStyle name="40% - Accent1 18 11 13" xfId="18293"/>
    <cellStyle name="40% - Accent1 18 11 13 2" xfId="18294"/>
    <cellStyle name="40% - Accent1 18 11 14" xfId="18295"/>
    <cellStyle name="40% - Accent1 18 11 14 2" xfId="18296"/>
    <cellStyle name="40% - Accent1 18 11 15" xfId="18297"/>
    <cellStyle name="40% - Accent1 18 11 15 2" xfId="18298"/>
    <cellStyle name="40% - Accent1 18 11 16" xfId="18299"/>
    <cellStyle name="40% - Accent1 18 11 16 2" xfId="18300"/>
    <cellStyle name="40% - Accent1 18 11 17" xfId="18301"/>
    <cellStyle name="40% - Accent1 18 11 17 2" xfId="18302"/>
    <cellStyle name="40% - Accent1 18 11 18" xfId="18303"/>
    <cellStyle name="40% - Accent1 18 11 18 2" xfId="18304"/>
    <cellStyle name="40% - Accent1 18 11 19" xfId="18305"/>
    <cellStyle name="40% - Accent1 18 11 2" xfId="18306"/>
    <cellStyle name="40% - Accent1 18 11 2 2" xfId="18307"/>
    <cellStyle name="40% - Accent1 18 11 2 2 2" xfId="18308"/>
    <cellStyle name="40% - Accent1 18 11 2 3" xfId="18309"/>
    <cellStyle name="40% - Accent1 18 11 2 3 2" xfId="18310"/>
    <cellStyle name="40% - Accent1 18 11 2 4" xfId="18311"/>
    <cellStyle name="40% - Accent1 18 11 2 4 2" xfId="18312"/>
    <cellStyle name="40% - Accent1 18 11 2 5" xfId="18313"/>
    <cellStyle name="40% - Accent1 18 11 2 5 2" xfId="18314"/>
    <cellStyle name="40% - Accent1 18 11 2 6" xfId="18315"/>
    <cellStyle name="40% - Accent1 18 11 20" xfId="18316"/>
    <cellStyle name="40% - Accent1 18 11 21" xfId="18317"/>
    <cellStyle name="40% - Accent1 18 11 22" xfId="18318"/>
    <cellStyle name="40% - Accent1 18 11 23" xfId="18319"/>
    <cellStyle name="40% - Accent1 18 11 3" xfId="18320"/>
    <cellStyle name="40% - Accent1 18 11 3 2" xfId="18321"/>
    <cellStyle name="40% - Accent1 18 11 3 2 2" xfId="18322"/>
    <cellStyle name="40% - Accent1 18 11 3 3" xfId="18323"/>
    <cellStyle name="40% - Accent1 18 11 3 3 2" xfId="18324"/>
    <cellStyle name="40% - Accent1 18 11 3 4" xfId="18325"/>
    <cellStyle name="40% - Accent1 18 11 3 4 2" xfId="18326"/>
    <cellStyle name="40% - Accent1 18 11 3 5" xfId="18327"/>
    <cellStyle name="40% - Accent1 18 11 3 5 2" xfId="18328"/>
    <cellStyle name="40% - Accent1 18 11 3 6" xfId="18329"/>
    <cellStyle name="40% - Accent1 18 11 4" xfId="18330"/>
    <cellStyle name="40% - Accent1 18 11 4 2" xfId="18331"/>
    <cellStyle name="40% - Accent1 18 11 4 2 2" xfId="18332"/>
    <cellStyle name="40% - Accent1 18 11 4 3" xfId="18333"/>
    <cellStyle name="40% - Accent1 18 11 4 3 2" xfId="18334"/>
    <cellStyle name="40% - Accent1 18 11 4 4" xfId="18335"/>
    <cellStyle name="40% - Accent1 18 11 4 4 2" xfId="18336"/>
    <cellStyle name="40% - Accent1 18 11 4 5" xfId="18337"/>
    <cellStyle name="40% - Accent1 18 11 4 5 2" xfId="18338"/>
    <cellStyle name="40% - Accent1 18 11 4 6" xfId="18339"/>
    <cellStyle name="40% - Accent1 18 11 5" xfId="18340"/>
    <cellStyle name="40% - Accent1 18 11 5 2" xfId="18341"/>
    <cellStyle name="40% - Accent1 18 11 5 2 2" xfId="18342"/>
    <cellStyle name="40% - Accent1 18 11 5 3" xfId="18343"/>
    <cellStyle name="40% - Accent1 18 11 5 3 2" xfId="18344"/>
    <cellStyle name="40% - Accent1 18 11 5 4" xfId="18345"/>
    <cellStyle name="40% - Accent1 18 11 5 4 2" xfId="18346"/>
    <cellStyle name="40% - Accent1 18 11 5 5" xfId="18347"/>
    <cellStyle name="40% - Accent1 18 11 5 5 2" xfId="18348"/>
    <cellStyle name="40% - Accent1 18 11 5 6" xfId="18349"/>
    <cellStyle name="40% - Accent1 18 11 6" xfId="18350"/>
    <cellStyle name="40% - Accent1 18 11 6 2" xfId="18351"/>
    <cellStyle name="40% - Accent1 18 11 6 2 2" xfId="18352"/>
    <cellStyle name="40% - Accent1 18 11 6 3" xfId="18353"/>
    <cellStyle name="40% - Accent1 18 11 6 3 2" xfId="18354"/>
    <cellStyle name="40% - Accent1 18 11 6 4" xfId="18355"/>
    <cellStyle name="40% - Accent1 18 11 6 4 2" xfId="18356"/>
    <cellStyle name="40% - Accent1 18 11 6 5" xfId="18357"/>
    <cellStyle name="40% - Accent1 18 11 6 5 2" xfId="18358"/>
    <cellStyle name="40% - Accent1 18 11 6 6" xfId="18359"/>
    <cellStyle name="40% - Accent1 18 11 7" xfId="18360"/>
    <cellStyle name="40% - Accent1 18 11 7 2" xfId="18361"/>
    <cellStyle name="40% - Accent1 18 11 7 2 2" xfId="18362"/>
    <cellStyle name="40% - Accent1 18 11 7 3" xfId="18363"/>
    <cellStyle name="40% - Accent1 18 11 7 3 2" xfId="18364"/>
    <cellStyle name="40% - Accent1 18 11 7 4" xfId="18365"/>
    <cellStyle name="40% - Accent1 18 11 7 4 2" xfId="18366"/>
    <cellStyle name="40% - Accent1 18 11 7 5" xfId="18367"/>
    <cellStyle name="40% - Accent1 18 11 7 5 2" xfId="18368"/>
    <cellStyle name="40% - Accent1 18 11 7 6" xfId="18369"/>
    <cellStyle name="40% - Accent1 18 11 8" xfId="18370"/>
    <cellStyle name="40% - Accent1 18 11 8 2" xfId="18371"/>
    <cellStyle name="40% - Accent1 18 11 8 2 2" xfId="18372"/>
    <cellStyle name="40% - Accent1 18 11 8 3" xfId="18373"/>
    <cellStyle name="40% - Accent1 18 11 8 3 2" xfId="18374"/>
    <cellStyle name="40% - Accent1 18 11 8 4" xfId="18375"/>
    <cellStyle name="40% - Accent1 18 11 8 4 2" xfId="18376"/>
    <cellStyle name="40% - Accent1 18 11 8 5" xfId="18377"/>
    <cellStyle name="40% - Accent1 18 11 8 5 2" xfId="18378"/>
    <cellStyle name="40% - Accent1 18 11 8 6" xfId="18379"/>
    <cellStyle name="40% - Accent1 18 11 9" xfId="18380"/>
    <cellStyle name="40% - Accent1 18 11 9 2" xfId="18381"/>
    <cellStyle name="40% - Accent1 18 11 9 2 2" xfId="18382"/>
    <cellStyle name="40% - Accent1 18 11 9 3" xfId="18383"/>
    <cellStyle name="40% - Accent1 18 11 9 3 2" xfId="18384"/>
    <cellStyle name="40% - Accent1 18 11 9 4" xfId="18385"/>
    <cellStyle name="40% - Accent1 18 11 9 4 2" xfId="18386"/>
    <cellStyle name="40% - Accent1 18 11 9 5" xfId="18387"/>
    <cellStyle name="40% - Accent1 18 11 9 5 2" xfId="18388"/>
    <cellStyle name="40% - Accent1 18 11 9 6" xfId="18389"/>
    <cellStyle name="40% - Accent1 18 12" xfId="18390"/>
    <cellStyle name="40% - Accent1 18 12 10" xfId="18391"/>
    <cellStyle name="40% - Accent1 18 12 10 2" xfId="18392"/>
    <cellStyle name="40% - Accent1 18 12 10 2 2" xfId="18393"/>
    <cellStyle name="40% - Accent1 18 12 10 3" xfId="18394"/>
    <cellStyle name="40% - Accent1 18 12 10 3 2" xfId="18395"/>
    <cellStyle name="40% - Accent1 18 12 10 4" xfId="18396"/>
    <cellStyle name="40% - Accent1 18 12 10 4 2" xfId="18397"/>
    <cellStyle name="40% - Accent1 18 12 10 5" xfId="18398"/>
    <cellStyle name="40% - Accent1 18 12 10 5 2" xfId="18399"/>
    <cellStyle name="40% - Accent1 18 12 10 6" xfId="18400"/>
    <cellStyle name="40% - Accent1 18 12 11" xfId="18401"/>
    <cellStyle name="40% - Accent1 18 12 11 2" xfId="18402"/>
    <cellStyle name="40% - Accent1 18 12 11 2 2" xfId="18403"/>
    <cellStyle name="40% - Accent1 18 12 11 3" xfId="18404"/>
    <cellStyle name="40% - Accent1 18 12 11 3 2" xfId="18405"/>
    <cellStyle name="40% - Accent1 18 12 11 4" xfId="18406"/>
    <cellStyle name="40% - Accent1 18 12 11 4 2" xfId="18407"/>
    <cellStyle name="40% - Accent1 18 12 11 5" xfId="18408"/>
    <cellStyle name="40% - Accent1 18 12 11 5 2" xfId="18409"/>
    <cellStyle name="40% - Accent1 18 12 11 6" xfId="18410"/>
    <cellStyle name="40% - Accent1 18 12 12" xfId="18411"/>
    <cellStyle name="40% - Accent1 18 12 12 2" xfId="18412"/>
    <cellStyle name="40% - Accent1 18 12 13" xfId="18413"/>
    <cellStyle name="40% - Accent1 18 12 13 2" xfId="18414"/>
    <cellStyle name="40% - Accent1 18 12 14" xfId="18415"/>
    <cellStyle name="40% - Accent1 18 12 14 2" xfId="18416"/>
    <cellStyle name="40% - Accent1 18 12 15" xfId="18417"/>
    <cellStyle name="40% - Accent1 18 12 15 2" xfId="18418"/>
    <cellStyle name="40% - Accent1 18 12 16" xfId="18419"/>
    <cellStyle name="40% - Accent1 18 12 16 2" xfId="18420"/>
    <cellStyle name="40% - Accent1 18 12 17" xfId="18421"/>
    <cellStyle name="40% - Accent1 18 12 17 2" xfId="18422"/>
    <cellStyle name="40% - Accent1 18 12 18" xfId="18423"/>
    <cellStyle name="40% - Accent1 18 12 18 2" xfId="18424"/>
    <cellStyle name="40% - Accent1 18 12 19" xfId="18425"/>
    <cellStyle name="40% - Accent1 18 12 2" xfId="18426"/>
    <cellStyle name="40% - Accent1 18 12 2 2" xfId="18427"/>
    <cellStyle name="40% - Accent1 18 12 2 2 2" xfId="18428"/>
    <cellStyle name="40% - Accent1 18 12 2 3" xfId="18429"/>
    <cellStyle name="40% - Accent1 18 12 2 3 2" xfId="18430"/>
    <cellStyle name="40% - Accent1 18 12 2 4" xfId="18431"/>
    <cellStyle name="40% - Accent1 18 12 2 4 2" xfId="18432"/>
    <cellStyle name="40% - Accent1 18 12 2 5" xfId="18433"/>
    <cellStyle name="40% - Accent1 18 12 2 5 2" xfId="18434"/>
    <cellStyle name="40% - Accent1 18 12 2 6" xfId="18435"/>
    <cellStyle name="40% - Accent1 18 12 20" xfId="18436"/>
    <cellStyle name="40% - Accent1 18 12 21" xfId="18437"/>
    <cellStyle name="40% - Accent1 18 12 22" xfId="18438"/>
    <cellStyle name="40% - Accent1 18 12 23" xfId="18439"/>
    <cellStyle name="40% - Accent1 18 12 3" xfId="18440"/>
    <cellStyle name="40% - Accent1 18 12 3 2" xfId="18441"/>
    <cellStyle name="40% - Accent1 18 12 3 2 2" xfId="18442"/>
    <cellStyle name="40% - Accent1 18 12 3 3" xfId="18443"/>
    <cellStyle name="40% - Accent1 18 12 3 3 2" xfId="18444"/>
    <cellStyle name="40% - Accent1 18 12 3 4" xfId="18445"/>
    <cellStyle name="40% - Accent1 18 12 3 4 2" xfId="18446"/>
    <cellStyle name="40% - Accent1 18 12 3 5" xfId="18447"/>
    <cellStyle name="40% - Accent1 18 12 3 5 2" xfId="18448"/>
    <cellStyle name="40% - Accent1 18 12 3 6" xfId="18449"/>
    <cellStyle name="40% - Accent1 18 12 4" xfId="18450"/>
    <cellStyle name="40% - Accent1 18 12 4 2" xfId="18451"/>
    <cellStyle name="40% - Accent1 18 12 4 2 2" xfId="18452"/>
    <cellStyle name="40% - Accent1 18 12 4 3" xfId="18453"/>
    <cellStyle name="40% - Accent1 18 12 4 3 2" xfId="18454"/>
    <cellStyle name="40% - Accent1 18 12 4 4" xfId="18455"/>
    <cellStyle name="40% - Accent1 18 12 4 4 2" xfId="18456"/>
    <cellStyle name="40% - Accent1 18 12 4 5" xfId="18457"/>
    <cellStyle name="40% - Accent1 18 12 4 5 2" xfId="18458"/>
    <cellStyle name="40% - Accent1 18 12 4 6" xfId="18459"/>
    <cellStyle name="40% - Accent1 18 12 5" xfId="18460"/>
    <cellStyle name="40% - Accent1 18 12 5 2" xfId="18461"/>
    <cellStyle name="40% - Accent1 18 12 5 2 2" xfId="18462"/>
    <cellStyle name="40% - Accent1 18 12 5 3" xfId="18463"/>
    <cellStyle name="40% - Accent1 18 12 5 3 2" xfId="18464"/>
    <cellStyle name="40% - Accent1 18 12 5 4" xfId="18465"/>
    <cellStyle name="40% - Accent1 18 12 5 4 2" xfId="18466"/>
    <cellStyle name="40% - Accent1 18 12 5 5" xfId="18467"/>
    <cellStyle name="40% - Accent1 18 12 5 5 2" xfId="18468"/>
    <cellStyle name="40% - Accent1 18 12 5 6" xfId="18469"/>
    <cellStyle name="40% - Accent1 18 12 6" xfId="18470"/>
    <cellStyle name="40% - Accent1 18 12 6 2" xfId="18471"/>
    <cellStyle name="40% - Accent1 18 12 6 2 2" xfId="18472"/>
    <cellStyle name="40% - Accent1 18 12 6 3" xfId="18473"/>
    <cellStyle name="40% - Accent1 18 12 6 3 2" xfId="18474"/>
    <cellStyle name="40% - Accent1 18 12 6 4" xfId="18475"/>
    <cellStyle name="40% - Accent1 18 12 6 4 2" xfId="18476"/>
    <cellStyle name="40% - Accent1 18 12 6 5" xfId="18477"/>
    <cellStyle name="40% - Accent1 18 12 6 5 2" xfId="18478"/>
    <cellStyle name="40% - Accent1 18 12 6 6" xfId="18479"/>
    <cellStyle name="40% - Accent1 18 12 7" xfId="18480"/>
    <cellStyle name="40% - Accent1 18 12 7 2" xfId="18481"/>
    <cellStyle name="40% - Accent1 18 12 7 2 2" xfId="18482"/>
    <cellStyle name="40% - Accent1 18 12 7 3" xfId="18483"/>
    <cellStyle name="40% - Accent1 18 12 7 3 2" xfId="18484"/>
    <cellStyle name="40% - Accent1 18 12 7 4" xfId="18485"/>
    <cellStyle name="40% - Accent1 18 12 7 4 2" xfId="18486"/>
    <cellStyle name="40% - Accent1 18 12 7 5" xfId="18487"/>
    <cellStyle name="40% - Accent1 18 12 7 5 2" xfId="18488"/>
    <cellStyle name="40% - Accent1 18 12 7 6" xfId="18489"/>
    <cellStyle name="40% - Accent1 18 12 8" xfId="18490"/>
    <cellStyle name="40% - Accent1 18 12 8 2" xfId="18491"/>
    <cellStyle name="40% - Accent1 18 12 8 2 2" xfId="18492"/>
    <cellStyle name="40% - Accent1 18 12 8 3" xfId="18493"/>
    <cellStyle name="40% - Accent1 18 12 8 3 2" xfId="18494"/>
    <cellStyle name="40% - Accent1 18 12 8 4" xfId="18495"/>
    <cellStyle name="40% - Accent1 18 12 8 4 2" xfId="18496"/>
    <cellStyle name="40% - Accent1 18 12 8 5" xfId="18497"/>
    <cellStyle name="40% - Accent1 18 12 8 5 2" xfId="18498"/>
    <cellStyle name="40% - Accent1 18 12 8 6" xfId="18499"/>
    <cellStyle name="40% - Accent1 18 12 9" xfId="18500"/>
    <cellStyle name="40% - Accent1 18 12 9 2" xfId="18501"/>
    <cellStyle name="40% - Accent1 18 12 9 2 2" xfId="18502"/>
    <cellStyle name="40% - Accent1 18 12 9 3" xfId="18503"/>
    <cellStyle name="40% - Accent1 18 12 9 3 2" xfId="18504"/>
    <cellStyle name="40% - Accent1 18 12 9 4" xfId="18505"/>
    <cellStyle name="40% - Accent1 18 12 9 4 2" xfId="18506"/>
    <cellStyle name="40% - Accent1 18 12 9 5" xfId="18507"/>
    <cellStyle name="40% - Accent1 18 12 9 5 2" xfId="18508"/>
    <cellStyle name="40% - Accent1 18 12 9 6" xfId="18509"/>
    <cellStyle name="40% - Accent1 18 13" xfId="18510"/>
    <cellStyle name="40% - Accent1 18 13 10" xfId="18511"/>
    <cellStyle name="40% - Accent1 18 13 10 2" xfId="18512"/>
    <cellStyle name="40% - Accent1 18 13 10 2 2" xfId="18513"/>
    <cellStyle name="40% - Accent1 18 13 10 3" xfId="18514"/>
    <cellStyle name="40% - Accent1 18 13 10 3 2" xfId="18515"/>
    <cellStyle name="40% - Accent1 18 13 10 4" xfId="18516"/>
    <cellStyle name="40% - Accent1 18 13 10 4 2" xfId="18517"/>
    <cellStyle name="40% - Accent1 18 13 10 5" xfId="18518"/>
    <cellStyle name="40% - Accent1 18 13 10 5 2" xfId="18519"/>
    <cellStyle name="40% - Accent1 18 13 10 6" xfId="18520"/>
    <cellStyle name="40% - Accent1 18 13 11" xfId="18521"/>
    <cellStyle name="40% - Accent1 18 13 11 2" xfId="18522"/>
    <cellStyle name="40% - Accent1 18 13 11 2 2" xfId="18523"/>
    <cellStyle name="40% - Accent1 18 13 11 3" xfId="18524"/>
    <cellStyle name="40% - Accent1 18 13 11 3 2" xfId="18525"/>
    <cellStyle name="40% - Accent1 18 13 11 4" xfId="18526"/>
    <cellStyle name="40% - Accent1 18 13 11 4 2" xfId="18527"/>
    <cellStyle name="40% - Accent1 18 13 11 5" xfId="18528"/>
    <cellStyle name="40% - Accent1 18 13 11 5 2" xfId="18529"/>
    <cellStyle name="40% - Accent1 18 13 11 6" xfId="18530"/>
    <cellStyle name="40% - Accent1 18 13 12" xfId="18531"/>
    <cellStyle name="40% - Accent1 18 13 12 2" xfId="18532"/>
    <cellStyle name="40% - Accent1 18 13 13" xfId="18533"/>
    <cellStyle name="40% - Accent1 18 13 13 2" xfId="18534"/>
    <cellStyle name="40% - Accent1 18 13 14" xfId="18535"/>
    <cellStyle name="40% - Accent1 18 13 14 2" xfId="18536"/>
    <cellStyle name="40% - Accent1 18 13 15" xfId="18537"/>
    <cellStyle name="40% - Accent1 18 13 15 2" xfId="18538"/>
    <cellStyle name="40% - Accent1 18 13 16" xfId="18539"/>
    <cellStyle name="40% - Accent1 18 13 16 2" xfId="18540"/>
    <cellStyle name="40% - Accent1 18 13 17" xfId="18541"/>
    <cellStyle name="40% - Accent1 18 13 17 2" xfId="18542"/>
    <cellStyle name="40% - Accent1 18 13 18" xfId="18543"/>
    <cellStyle name="40% - Accent1 18 13 18 2" xfId="18544"/>
    <cellStyle name="40% - Accent1 18 13 19" xfId="18545"/>
    <cellStyle name="40% - Accent1 18 13 2" xfId="18546"/>
    <cellStyle name="40% - Accent1 18 13 2 2" xfId="18547"/>
    <cellStyle name="40% - Accent1 18 13 2 2 2" xfId="18548"/>
    <cellStyle name="40% - Accent1 18 13 2 3" xfId="18549"/>
    <cellStyle name="40% - Accent1 18 13 2 3 2" xfId="18550"/>
    <cellStyle name="40% - Accent1 18 13 2 4" xfId="18551"/>
    <cellStyle name="40% - Accent1 18 13 2 4 2" xfId="18552"/>
    <cellStyle name="40% - Accent1 18 13 2 5" xfId="18553"/>
    <cellStyle name="40% - Accent1 18 13 2 5 2" xfId="18554"/>
    <cellStyle name="40% - Accent1 18 13 2 6" xfId="18555"/>
    <cellStyle name="40% - Accent1 18 13 20" xfId="18556"/>
    <cellStyle name="40% - Accent1 18 13 21" xfId="18557"/>
    <cellStyle name="40% - Accent1 18 13 22" xfId="18558"/>
    <cellStyle name="40% - Accent1 18 13 23" xfId="18559"/>
    <cellStyle name="40% - Accent1 18 13 3" xfId="18560"/>
    <cellStyle name="40% - Accent1 18 13 3 2" xfId="18561"/>
    <cellStyle name="40% - Accent1 18 13 3 2 2" xfId="18562"/>
    <cellStyle name="40% - Accent1 18 13 3 3" xfId="18563"/>
    <cellStyle name="40% - Accent1 18 13 3 3 2" xfId="18564"/>
    <cellStyle name="40% - Accent1 18 13 3 4" xfId="18565"/>
    <cellStyle name="40% - Accent1 18 13 3 4 2" xfId="18566"/>
    <cellStyle name="40% - Accent1 18 13 3 5" xfId="18567"/>
    <cellStyle name="40% - Accent1 18 13 3 5 2" xfId="18568"/>
    <cellStyle name="40% - Accent1 18 13 3 6" xfId="18569"/>
    <cellStyle name="40% - Accent1 18 13 4" xfId="18570"/>
    <cellStyle name="40% - Accent1 18 13 4 2" xfId="18571"/>
    <cellStyle name="40% - Accent1 18 13 4 2 2" xfId="18572"/>
    <cellStyle name="40% - Accent1 18 13 4 3" xfId="18573"/>
    <cellStyle name="40% - Accent1 18 13 4 3 2" xfId="18574"/>
    <cellStyle name="40% - Accent1 18 13 4 4" xfId="18575"/>
    <cellStyle name="40% - Accent1 18 13 4 4 2" xfId="18576"/>
    <cellStyle name="40% - Accent1 18 13 4 5" xfId="18577"/>
    <cellStyle name="40% - Accent1 18 13 4 5 2" xfId="18578"/>
    <cellStyle name="40% - Accent1 18 13 4 6" xfId="18579"/>
    <cellStyle name="40% - Accent1 18 13 5" xfId="18580"/>
    <cellStyle name="40% - Accent1 18 13 5 2" xfId="18581"/>
    <cellStyle name="40% - Accent1 18 13 5 2 2" xfId="18582"/>
    <cellStyle name="40% - Accent1 18 13 5 3" xfId="18583"/>
    <cellStyle name="40% - Accent1 18 13 5 3 2" xfId="18584"/>
    <cellStyle name="40% - Accent1 18 13 5 4" xfId="18585"/>
    <cellStyle name="40% - Accent1 18 13 5 4 2" xfId="18586"/>
    <cellStyle name="40% - Accent1 18 13 5 5" xfId="18587"/>
    <cellStyle name="40% - Accent1 18 13 5 5 2" xfId="18588"/>
    <cellStyle name="40% - Accent1 18 13 5 6" xfId="18589"/>
    <cellStyle name="40% - Accent1 18 13 6" xfId="18590"/>
    <cellStyle name="40% - Accent1 18 13 6 2" xfId="18591"/>
    <cellStyle name="40% - Accent1 18 13 6 2 2" xfId="18592"/>
    <cellStyle name="40% - Accent1 18 13 6 3" xfId="18593"/>
    <cellStyle name="40% - Accent1 18 13 6 3 2" xfId="18594"/>
    <cellStyle name="40% - Accent1 18 13 6 4" xfId="18595"/>
    <cellStyle name="40% - Accent1 18 13 6 4 2" xfId="18596"/>
    <cellStyle name="40% - Accent1 18 13 6 5" xfId="18597"/>
    <cellStyle name="40% - Accent1 18 13 6 5 2" xfId="18598"/>
    <cellStyle name="40% - Accent1 18 13 6 6" xfId="18599"/>
    <cellStyle name="40% - Accent1 18 13 7" xfId="18600"/>
    <cellStyle name="40% - Accent1 18 13 7 2" xfId="18601"/>
    <cellStyle name="40% - Accent1 18 13 7 2 2" xfId="18602"/>
    <cellStyle name="40% - Accent1 18 13 7 3" xfId="18603"/>
    <cellStyle name="40% - Accent1 18 13 7 3 2" xfId="18604"/>
    <cellStyle name="40% - Accent1 18 13 7 4" xfId="18605"/>
    <cellStyle name="40% - Accent1 18 13 7 4 2" xfId="18606"/>
    <cellStyle name="40% - Accent1 18 13 7 5" xfId="18607"/>
    <cellStyle name="40% - Accent1 18 13 7 5 2" xfId="18608"/>
    <cellStyle name="40% - Accent1 18 13 7 6" xfId="18609"/>
    <cellStyle name="40% - Accent1 18 13 8" xfId="18610"/>
    <cellStyle name="40% - Accent1 18 13 8 2" xfId="18611"/>
    <cellStyle name="40% - Accent1 18 13 8 2 2" xfId="18612"/>
    <cellStyle name="40% - Accent1 18 13 8 3" xfId="18613"/>
    <cellStyle name="40% - Accent1 18 13 8 3 2" xfId="18614"/>
    <cellStyle name="40% - Accent1 18 13 8 4" xfId="18615"/>
    <cellStyle name="40% - Accent1 18 13 8 4 2" xfId="18616"/>
    <cellStyle name="40% - Accent1 18 13 8 5" xfId="18617"/>
    <cellStyle name="40% - Accent1 18 13 8 5 2" xfId="18618"/>
    <cellStyle name="40% - Accent1 18 13 8 6" xfId="18619"/>
    <cellStyle name="40% - Accent1 18 13 9" xfId="18620"/>
    <cellStyle name="40% - Accent1 18 13 9 2" xfId="18621"/>
    <cellStyle name="40% - Accent1 18 13 9 2 2" xfId="18622"/>
    <cellStyle name="40% - Accent1 18 13 9 3" xfId="18623"/>
    <cellStyle name="40% - Accent1 18 13 9 3 2" xfId="18624"/>
    <cellStyle name="40% - Accent1 18 13 9 4" xfId="18625"/>
    <cellStyle name="40% - Accent1 18 13 9 4 2" xfId="18626"/>
    <cellStyle name="40% - Accent1 18 13 9 5" xfId="18627"/>
    <cellStyle name="40% - Accent1 18 13 9 5 2" xfId="18628"/>
    <cellStyle name="40% - Accent1 18 13 9 6" xfId="18629"/>
    <cellStyle name="40% - Accent1 18 14" xfId="18630"/>
    <cellStyle name="40% - Accent1 18 14 10" xfId="18631"/>
    <cellStyle name="40% - Accent1 18 14 10 2" xfId="18632"/>
    <cellStyle name="40% - Accent1 18 14 10 2 2" xfId="18633"/>
    <cellStyle name="40% - Accent1 18 14 10 3" xfId="18634"/>
    <cellStyle name="40% - Accent1 18 14 10 3 2" xfId="18635"/>
    <cellStyle name="40% - Accent1 18 14 10 4" xfId="18636"/>
    <cellStyle name="40% - Accent1 18 14 10 4 2" xfId="18637"/>
    <cellStyle name="40% - Accent1 18 14 10 5" xfId="18638"/>
    <cellStyle name="40% - Accent1 18 14 10 5 2" xfId="18639"/>
    <cellStyle name="40% - Accent1 18 14 10 6" xfId="18640"/>
    <cellStyle name="40% - Accent1 18 14 11" xfId="18641"/>
    <cellStyle name="40% - Accent1 18 14 11 2" xfId="18642"/>
    <cellStyle name="40% - Accent1 18 14 11 2 2" xfId="18643"/>
    <cellStyle name="40% - Accent1 18 14 11 3" xfId="18644"/>
    <cellStyle name="40% - Accent1 18 14 11 3 2" xfId="18645"/>
    <cellStyle name="40% - Accent1 18 14 11 4" xfId="18646"/>
    <cellStyle name="40% - Accent1 18 14 11 4 2" xfId="18647"/>
    <cellStyle name="40% - Accent1 18 14 11 5" xfId="18648"/>
    <cellStyle name="40% - Accent1 18 14 11 5 2" xfId="18649"/>
    <cellStyle name="40% - Accent1 18 14 11 6" xfId="18650"/>
    <cellStyle name="40% - Accent1 18 14 12" xfId="18651"/>
    <cellStyle name="40% - Accent1 18 14 12 2" xfId="18652"/>
    <cellStyle name="40% - Accent1 18 14 13" xfId="18653"/>
    <cellStyle name="40% - Accent1 18 14 13 2" xfId="18654"/>
    <cellStyle name="40% - Accent1 18 14 14" xfId="18655"/>
    <cellStyle name="40% - Accent1 18 14 14 2" xfId="18656"/>
    <cellStyle name="40% - Accent1 18 14 15" xfId="18657"/>
    <cellStyle name="40% - Accent1 18 14 15 2" xfId="18658"/>
    <cellStyle name="40% - Accent1 18 14 16" xfId="18659"/>
    <cellStyle name="40% - Accent1 18 14 16 2" xfId="18660"/>
    <cellStyle name="40% - Accent1 18 14 17" xfId="18661"/>
    <cellStyle name="40% - Accent1 18 14 17 2" xfId="18662"/>
    <cellStyle name="40% - Accent1 18 14 18" xfId="18663"/>
    <cellStyle name="40% - Accent1 18 14 18 2" xfId="18664"/>
    <cellStyle name="40% - Accent1 18 14 19" xfId="18665"/>
    <cellStyle name="40% - Accent1 18 14 2" xfId="18666"/>
    <cellStyle name="40% - Accent1 18 14 2 2" xfId="18667"/>
    <cellStyle name="40% - Accent1 18 14 2 2 2" xfId="18668"/>
    <cellStyle name="40% - Accent1 18 14 2 3" xfId="18669"/>
    <cellStyle name="40% - Accent1 18 14 2 3 2" xfId="18670"/>
    <cellStyle name="40% - Accent1 18 14 2 4" xfId="18671"/>
    <cellStyle name="40% - Accent1 18 14 2 4 2" xfId="18672"/>
    <cellStyle name="40% - Accent1 18 14 2 5" xfId="18673"/>
    <cellStyle name="40% - Accent1 18 14 2 5 2" xfId="18674"/>
    <cellStyle name="40% - Accent1 18 14 2 6" xfId="18675"/>
    <cellStyle name="40% - Accent1 18 14 20" xfId="18676"/>
    <cellStyle name="40% - Accent1 18 14 21" xfId="18677"/>
    <cellStyle name="40% - Accent1 18 14 22" xfId="18678"/>
    <cellStyle name="40% - Accent1 18 14 23" xfId="18679"/>
    <cellStyle name="40% - Accent1 18 14 3" xfId="18680"/>
    <cellStyle name="40% - Accent1 18 14 3 2" xfId="18681"/>
    <cellStyle name="40% - Accent1 18 14 3 2 2" xfId="18682"/>
    <cellStyle name="40% - Accent1 18 14 3 3" xfId="18683"/>
    <cellStyle name="40% - Accent1 18 14 3 3 2" xfId="18684"/>
    <cellStyle name="40% - Accent1 18 14 3 4" xfId="18685"/>
    <cellStyle name="40% - Accent1 18 14 3 4 2" xfId="18686"/>
    <cellStyle name="40% - Accent1 18 14 3 5" xfId="18687"/>
    <cellStyle name="40% - Accent1 18 14 3 5 2" xfId="18688"/>
    <cellStyle name="40% - Accent1 18 14 3 6" xfId="18689"/>
    <cellStyle name="40% - Accent1 18 14 4" xfId="18690"/>
    <cellStyle name="40% - Accent1 18 14 4 2" xfId="18691"/>
    <cellStyle name="40% - Accent1 18 14 4 2 2" xfId="18692"/>
    <cellStyle name="40% - Accent1 18 14 4 3" xfId="18693"/>
    <cellStyle name="40% - Accent1 18 14 4 3 2" xfId="18694"/>
    <cellStyle name="40% - Accent1 18 14 4 4" xfId="18695"/>
    <cellStyle name="40% - Accent1 18 14 4 4 2" xfId="18696"/>
    <cellStyle name="40% - Accent1 18 14 4 5" xfId="18697"/>
    <cellStyle name="40% - Accent1 18 14 4 5 2" xfId="18698"/>
    <cellStyle name="40% - Accent1 18 14 4 6" xfId="18699"/>
    <cellStyle name="40% - Accent1 18 14 5" xfId="18700"/>
    <cellStyle name="40% - Accent1 18 14 5 2" xfId="18701"/>
    <cellStyle name="40% - Accent1 18 14 5 2 2" xfId="18702"/>
    <cellStyle name="40% - Accent1 18 14 5 3" xfId="18703"/>
    <cellStyle name="40% - Accent1 18 14 5 3 2" xfId="18704"/>
    <cellStyle name="40% - Accent1 18 14 5 4" xfId="18705"/>
    <cellStyle name="40% - Accent1 18 14 5 4 2" xfId="18706"/>
    <cellStyle name="40% - Accent1 18 14 5 5" xfId="18707"/>
    <cellStyle name="40% - Accent1 18 14 5 5 2" xfId="18708"/>
    <cellStyle name="40% - Accent1 18 14 5 6" xfId="18709"/>
    <cellStyle name="40% - Accent1 18 14 6" xfId="18710"/>
    <cellStyle name="40% - Accent1 18 14 6 2" xfId="18711"/>
    <cellStyle name="40% - Accent1 18 14 6 2 2" xfId="18712"/>
    <cellStyle name="40% - Accent1 18 14 6 3" xfId="18713"/>
    <cellStyle name="40% - Accent1 18 14 6 3 2" xfId="18714"/>
    <cellStyle name="40% - Accent1 18 14 6 4" xfId="18715"/>
    <cellStyle name="40% - Accent1 18 14 6 4 2" xfId="18716"/>
    <cellStyle name="40% - Accent1 18 14 6 5" xfId="18717"/>
    <cellStyle name="40% - Accent1 18 14 6 5 2" xfId="18718"/>
    <cellStyle name="40% - Accent1 18 14 6 6" xfId="18719"/>
    <cellStyle name="40% - Accent1 18 14 7" xfId="18720"/>
    <cellStyle name="40% - Accent1 18 14 7 2" xfId="18721"/>
    <cellStyle name="40% - Accent1 18 14 7 2 2" xfId="18722"/>
    <cellStyle name="40% - Accent1 18 14 7 3" xfId="18723"/>
    <cellStyle name="40% - Accent1 18 14 7 3 2" xfId="18724"/>
    <cellStyle name="40% - Accent1 18 14 7 4" xfId="18725"/>
    <cellStyle name="40% - Accent1 18 14 7 4 2" xfId="18726"/>
    <cellStyle name="40% - Accent1 18 14 7 5" xfId="18727"/>
    <cellStyle name="40% - Accent1 18 14 7 5 2" xfId="18728"/>
    <cellStyle name="40% - Accent1 18 14 7 6" xfId="18729"/>
    <cellStyle name="40% - Accent1 18 14 8" xfId="18730"/>
    <cellStyle name="40% - Accent1 18 14 8 2" xfId="18731"/>
    <cellStyle name="40% - Accent1 18 14 8 2 2" xfId="18732"/>
    <cellStyle name="40% - Accent1 18 14 8 3" xfId="18733"/>
    <cellStyle name="40% - Accent1 18 14 8 3 2" xfId="18734"/>
    <cellStyle name="40% - Accent1 18 14 8 4" xfId="18735"/>
    <cellStyle name="40% - Accent1 18 14 8 4 2" xfId="18736"/>
    <cellStyle name="40% - Accent1 18 14 8 5" xfId="18737"/>
    <cellStyle name="40% - Accent1 18 14 8 5 2" xfId="18738"/>
    <cellStyle name="40% - Accent1 18 14 8 6" xfId="18739"/>
    <cellStyle name="40% - Accent1 18 14 9" xfId="18740"/>
    <cellStyle name="40% - Accent1 18 14 9 2" xfId="18741"/>
    <cellStyle name="40% - Accent1 18 14 9 2 2" xfId="18742"/>
    <cellStyle name="40% - Accent1 18 14 9 3" xfId="18743"/>
    <cellStyle name="40% - Accent1 18 14 9 3 2" xfId="18744"/>
    <cellStyle name="40% - Accent1 18 14 9 4" xfId="18745"/>
    <cellStyle name="40% - Accent1 18 14 9 4 2" xfId="18746"/>
    <cellStyle name="40% - Accent1 18 14 9 5" xfId="18747"/>
    <cellStyle name="40% - Accent1 18 14 9 5 2" xfId="18748"/>
    <cellStyle name="40% - Accent1 18 14 9 6" xfId="18749"/>
    <cellStyle name="40% - Accent1 18 15" xfId="18750"/>
    <cellStyle name="40% - Accent1 18 15 10" xfId="18751"/>
    <cellStyle name="40% - Accent1 18 15 10 2" xfId="18752"/>
    <cellStyle name="40% - Accent1 18 15 10 2 2" xfId="18753"/>
    <cellStyle name="40% - Accent1 18 15 10 3" xfId="18754"/>
    <cellStyle name="40% - Accent1 18 15 10 3 2" xfId="18755"/>
    <cellStyle name="40% - Accent1 18 15 10 4" xfId="18756"/>
    <cellStyle name="40% - Accent1 18 15 10 4 2" xfId="18757"/>
    <cellStyle name="40% - Accent1 18 15 10 5" xfId="18758"/>
    <cellStyle name="40% - Accent1 18 15 10 5 2" xfId="18759"/>
    <cellStyle name="40% - Accent1 18 15 10 6" xfId="18760"/>
    <cellStyle name="40% - Accent1 18 15 11" xfId="18761"/>
    <cellStyle name="40% - Accent1 18 15 11 2" xfId="18762"/>
    <cellStyle name="40% - Accent1 18 15 11 2 2" xfId="18763"/>
    <cellStyle name="40% - Accent1 18 15 11 3" xfId="18764"/>
    <cellStyle name="40% - Accent1 18 15 11 3 2" xfId="18765"/>
    <cellStyle name="40% - Accent1 18 15 11 4" xfId="18766"/>
    <cellStyle name="40% - Accent1 18 15 11 4 2" xfId="18767"/>
    <cellStyle name="40% - Accent1 18 15 11 5" xfId="18768"/>
    <cellStyle name="40% - Accent1 18 15 11 5 2" xfId="18769"/>
    <cellStyle name="40% - Accent1 18 15 11 6" xfId="18770"/>
    <cellStyle name="40% - Accent1 18 15 12" xfId="18771"/>
    <cellStyle name="40% - Accent1 18 15 12 2" xfId="18772"/>
    <cellStyle name="40% - Accent1 18 15 13" xfId="18773"/>
    <cellStyle name="40% - Accent1 18 15 13 2" xfId="18774"/>
    <cellStyle name="40% - Accent1 18 15 14" xfId="18775"/>
    <cellStyle name="40% - Accent1 18 15 14 2" xfId="18776"/>
    <cellStyle name="40% - Accent1 18 15 15" xfId="18777"/>
    <cellStyle name="40% - Accent1 18 15 15 2" xfId="18778"/>
    <cellStyle name="40% - Accent1 18 15 16" xfId="18779"/>
    <cellStyle name="40% - Accent1 18 15 16 2" xfId="18780"/>
    <cellStyle name="40% - Accent1 18 15 17" xfId="18781"/>
    <cellStyle name="40% - Accent1 18 15 17 2" xfId="18782"/>
    <cellStyle name="40% - Accent1 18 15 18" xfId="18783"/>
    <cellStyle name="40% - Accent1 18 15 18 2" xfId="18784"/>
    <cellStyle name="40% - Accent1 18 15 19" xfId="18785"/>
    <cellStyle name="40% - Accent1 18 15 2" xfId="18786"/>
    <cellStyle name="40% - Accent1 18 15 2 2" xfId="18787"/>
    <cellStyle name="40% - Accent1 18 15 2 2 2" xfId="18788"/>
    <cellStyle name="40% - Accent1 18 15 2 3" xfId="18789"/>
    <cellStyle name="40% - Accent1 18 15 2 3 2" xfId="18790"/>
    <cellStyle name="40% - Accent1 18 15 2 4" xfId="18791"/>
    <cellStyle name="40% - Accent1 18 15 2 4 2" xfId="18792"/>
    <cellStyle name="40% - Accent1 18 15 2 5" xfId="18793"/>
    <cellStyle name="40% - Accent1 18 15 2 5 2" xfId="18794"/>
    <cellStyle name="40% - Accent1 18 15 2 6" xfId="18795"/>
    <cellStyle name="40% - Accent1 18 15 20" xfId="18796"/>
    <cellStyle name="40% - Accent1 18 15 21" xfId="18797"/>
    <cellStyle name="40% - Accent1 18 15 22" xfId="18798"/>
    <cellStyle name="40% - Accent1 18 15 23" xfId="18799"/>
    <cellStyle name="40% - Accent1 18 15 3" xfId="18800"/>
    <cellStyle name="40% - Accent1 18 15 3 2" xfId="18801"/>
    <cellStyle name="40% - Accent1 18 15 3 2 2" xfId="18802"/>
    <cellStyle name="40% - Accent1 18 15 3 3" xfId="18803"/>
    <cellStyle name="40% - Accent1 18 15 3 3 2" xfId="18804"/>
    <cellStyle name="40% - Accent1 18 15 3 4" xfId="18805"/>
    <cellStyle name="40% - Accent1 18 15 3 4 2" xfId="18806"/>
    <cellStyle name="40% - Accent1 18 15 3 5" xfId="18807"/>
    <cellStyle name="40% - Accent1 18 15 3 5 2" xfId="18808"/>
    <cellStyle name="40% - Accent1 18 15 3 6" xfId="18809"/>
    <cellStyle name="40% - Accent1 18 15 4" xfId="18810"/>
    <cellStyle name="40% - Accent1 18 15 4 2" xfId="18811"/>
    <cellStyle name="40% - Accent1 18 15 4 2 2" xfId="18812"/>
    <cellStyle name="40% - Accent1 18 15 4 3" xfId="18813"/>
    <cellStyle name="40% - Accent1 18 15 4 3 2" xfId="18814"/>
    <cellStyle name="40% - Accent1 18 15 4 4" xfId="18815"/>
    <cellStyle name="40% - Accent1 18 15 4 4 2" xfId="18816"/>
    <cellStyle name="40% - Accent1 18 15 4 5" xfId="18817"/>
    <cellStyle name="40% - Accent1 18 15 4 5 2" xfId="18818"/>
    <cellStyle name="40% - Accent1 18 15 4 6" xfId="18819"/>
    <cellStyle name="40% - Accent1 18 15 5" xfId="18820"/>
    <cellStyle name="40% - Accent1 18 15 5 2" xfId="18821"/>
    <cellStyle name="40% - Accent1 18 15 5 2 2" xfId="18822"/>
    <cellStyle name="40% - Accent1 18 15 5 3" xfId="18823"/>
    <cellStyle name="40% - Accent1 18 15 5 3 2" xfId="18824"/>
    <cellStyle name="40% - Accent1 18 15 5 4" xfId="18825"/>
    <cellStyle name="40% - Accent1 18 15 5 4 2" xfId="18826"/>
    <cellStyle name="40% - Accent1 18 15 5 5" xfId="18827"/>
    <cellStyle name="40% - Accent1 18 15 5 5 2" xfId="18828"/>
    <cellStyle name="40% - Accent1 18 15 5 6" xfId="18829"/>
    <cellStyle name="40% - Accent1 18 15 6" xfId="18830"/>
    <cellStyle name="40% - Accent1 18 15 6 2" xfId="18831"/>
    <cellStyle name="40% - Accent1 18 15 6 2 2" xfId="18832"/>
    <cellStyle name="40% - Accent1 18 15 6 3" xfId="18833"/>
    <cellStyle name="40% - Accent1 18 15 6 3 2" xfId="18834"/>
    <cellStyle name="40% - Accent1 18 15 6 4" xfId="18835"/>
    <cellStyle name="40% - Accent1 18 15 6 4 2" xfId="18836"/>
    <cellStyle name="40% - Accent1 18 15 6 5" xfId="18837"/>
    <cellStyle name="40% - Accent1 18 15 6 5 2" xfId="18838"/>
    <cellStyle name="40% - Accent1 18 15 6 6" xfId="18839"/>
    <cellStyle name="40% - Accent1 18 15 7" xfId="18840"/>
    <cellStyle name="40% - Accent1 18 15 7 2" xfId="18841"/>
    <cellStyle name="40% - Accent1 18 15 7 2 2" xfId="18842"/>
    <cellStyle name="40% - Accent1 18 15 7 3" xfId="18843"/>
    <cellStyle name="40% - Accent1 18 15 7 3 2" xfId="18844"/>
    <cellStyle name="40% - Accent1 18 15 7 4" xfId="18845"/>
    <cellStyle name="40% - Accent1 18 15 7 4 2" xfId="18846"/>
    <cellStyle name="40% - Accent1 18 15 7 5" xfId="18847"/>
    <cellStyle name="40% - Accent1 18 15 7 5 2" xfId="18848"/>
    <cellStyle name="40% - Accent1 18 15 7 6" xfId="18849"/>
    <cellStyle name="40% - Accent1 18 15 8" xfId="18850"/>
    <cellStyle name="40% - Accent1 18 15 8 2" xfId="18851"/>
    <cellStyle name="40% - Accent1 18 15 8 2 2" xfId="18852"/>
    <cellStyle name="40% - Accent1 18 15 8 3" xfId="18853"/>
    <cellStyle name="40% - Accent1 18 15 8 3 2" xfId="18854"/>
    <cellStyle name="40% - Accent1 18 15 8 4" xfId="18855"/>
    <cellStyle name="40% - Accent1 18 15 8 4 2" xfId="18856"/>
    <cellStyle name="40% - Accent1 18 15 8 5" xfId="18857"/>
    <cellStyle name="40% - Accent1 18 15 8 5 2" xfId="18858"/>
    <cellStyle name="40% - Accent1 18 15 8 6" xfId="18859"/>
    <cellStyle name="40% - Accent1 18 15 9" xfId="18860"/>
    <cellStyle name="40% - Accent1 18 15 9 2" xfId="18861"/>
    <cellStyle name="40% - Accent1 18 15 9 2 2" xfId="18862"/>
    <cellStyle name="40% - Accent1 18 15 9 3" xfId="18863"/>
    <cellStyle name="40% - Accent1 18 15 9 3 2" xfId="18864"/>
    <cellStyle name="40% - Accent1 18 15 9 4" xfId="18865"/>
    <cellStyle name="40% - Accent1 18 15 9 4 2" xfId="18866"/>
    <cellStyle name="40% - Accent1 18 15 9 5" xfId="18867"/>
    <cellStyle name="40% - Accent1 18 15 9 5 2" xfId="18868"/>
    <cellStyle name="40% - Accent1 18 15 9 6" xfId="18869"/>
    <cellStyle name="40% - Accent1 18 16" xfId="18870"/>
    <cellStyle name="40% - Accent1 18 16 10" xfId="18871"/>
    <cellStyle name="40% - Accent1 18 16 10 2" xfId="18872"/>
    <cellStyle name="40% - Accent1 18 16 10 2 2" xfId="18873"/>
    <cellStyle name="40% - Accent1 18 16 10 3" xfId="18874"/>
    <cellStyle name="40% - Accent1 18 16 10 3 2" xfId="18875"/>
    <cellStyle name="40% - Accent1 18 16 10 4" xfId="18876"/>
    <cellStyle name="40% - Accent1 18 16 10 4 2" xfId="18877"/>
    <cellStyle name="40% - Accent1 18 16 10 5" xfId="18878"/>
    <cellStyle name="40% - Accent1 18 16 10 5 2" xfId="18879"/>
    <cellStyle name="40% - Accent1 18 16 10 6" xfId="18880"/>
    <cellStyle name="40% - Accent1 18 16 11" xfId="18881"/>
    <cellStyle name="40% - Accent1 18 16 11 2" xfId="18882"/>
    <cellStyle name="40% - Accent1 18 16 11 2 2" xfId="18883"/>
    <cellStyle name="40% - Accent1 18 16 11 3" xfId="18884"/>
    <cellStyle name="40% - Accent1 18 16 11 3 2" xfId="18885"/>
    <cellStyle name="40% - Accent1 18 16 11 4" xfId="18886"/>
    <cellStyle name="40% - Accent1 18 16 11 4 2" xfId="18887"/>
    <cellStyle name="40% - Accent1 18 16 11 5" xfId="18888"/>
    <cellStyle name="40% - Accent1 18 16 11 5 2" xfId="18889"/>
    <cellStyle name="40% - Accent1 18 16 11 6" xfId="18890"/>
    <cellStyle name="40% - Accent1 18 16 12" xfId="18891"/>
    <cellStyle name="40% - Accent1 18 16 12 2" xfId="18892"/>
    <cellStyle name="40% - Accent1 18 16 13" xfId="18893"/>
    <cellStyle name="40% - Accent1 18 16 13 2" xfId="18894"/>
    <cellStyle name="40% - Accent1 18 16 14" xfId="18895"/>
    <cellStyle name="40% - Accent1 18 16 14 2" xfId="18896"/>
    <cellStyle name="40% - Accent1 18 16 15" xfId="18897"/>
    <cellStyle name="40% - Accent1 18 16 15 2" xfId="18898"/>
    <cellStyle name="40% - Accent1 18 16 16" xfId="18899"/>
    <cellStyle name="40% - Accent1 18 16 16 2" xfId="18900"/>
    <cellStyle name="40% - Accent1 18 16 17" xfId="18901"/>
    <cellStyle name="40% - Accent1 18 16 17 2" xfId="18902"/>
    <cellStyle name="40% - Accent1 18 16 18" xfId="18903"/>
    <cellStyle name="40% - Accent1 18 16 18 2" xfId="18904"/>
    <cellStyle name="40% - Accent1 18 16 19" xfId="18905"/>
    <cellStyle name="40% - Accent1 18 16 2" xfId="18906"/>
    <cellStyle name="40% - Accent1 18 16 2 2" xfId="18907"/>
    <cellStyle name="40% - Accent1 18 16 2 2 2" xfId="18908"/>
    <cellStyle name="40% - Accent1 18 16 2 3" xfId="18909"/>
    <cellStyle name="40% - Accent1 18 16 2 3 2" xfId="18910"/>
    <cellStyle name="40% - Accent1 18 16 2 4" xfId="18911"/>
    <cellStyle name="40% - Accent1 18 16 2 4 2" xfId="18912"/>
    <cellStyle name="40% - Accent1 18 16 2 5" xfId="18913"/>
    <cellStyle name="40% - Accent1 18 16 2 5 2" xfId="18914"/>
    <cellStyle name="40% - Accent1 18 16 2 6" xfId="18915"/>
    <cellStyle name="40% - Accent1 18 16 20" xfId="18916"/>
    <cellStyle name="40% - Accent1 18 16 21" xfId="18917"/>
    <cellStyle name="40% - Accent1 18 16 22" xfId="18918"/>
    <cellStyle name="40% - Accent1 18 16 23" xfId="18919"/>
    <cellStyle name="40% - Accent1 18 16 3" xfId="18920"/>
    <cellStyle name="40% - Accent1 18 16 3 2" xfId="18921"/>
    <cellStyle name="40% - Accent1 18 16 3 2 2" xfId="18922"/>
    <cellStyle name="40% - Accent1 18 16 3 3" xfId="18923"/>
    <cellStyle name="40% - Accent1 18 16 3 3 2" xfId="18924"/>
    <cellStyle name="40% - Accent1 18 16 3 4" xfId="18925"/>
    <cellStyle name="40% - Accent1 18 16 3 4 2" xfId="18926"/>
    <cellStyle name="40% - Accent1 18 16 3 5" xfId="18927"/>
    <cellStyle name="40% - Accent1 18 16 3 5 2" xfId="18928"/>
    <cellStyle name="40% - Accent1 18 16 3 6" xfId="18929"/>
    <cellStyle name="40% - Accent1 18 16 4" xfId="18930"/>
    <cellStyle name="40% - Accent1 18 16 4 2" xfId="18931"/>
    <cellStyle name="40% - Accent1 18 16 4 2 2" xfId="18932"/>
    <cellStyle name="40% - Accent1 18 16 4 3" xfId="18933"/>
    <cellStyle name="40% - Accent1 18 16 4 3 2" xfId="18934"/>
    <cellStyle name="40% - Accent1 18 16 4 4" xfId="18935"/>
    <cellStyle name="40% - Accent1 18 16 4 4 2" xfId="18936"/>
    <cellStyle name="40% - Accent1 18 16 4 5" xfId="18937"/>
    <cellStyle name="40% - Accent1 18 16 4 5 2" xfId="18938"/>
    <cellStyle name="40% - Accent1 18 16 4 6" xfId="18939"/>
    <cellStyle name="40% - Accent1 18 16 5" xfId="18940"/>
    <cellStyle name="40% - Accent1 18 16 5 2" xfId="18941"/>
    <cellStyle name="40% - Accent1 18 16 5 2 2" xfId="18942"/>
    <cellStyle name="40% - Accent1 18 16 5 3" xfId="18943"/>
    <cellStyle name="40% - Accent1 18 16 5 3 2" xfId="18944"/>
    <cellStyle name="40% - Accent1 18 16 5 4" xfId="18945"/>
    <cellStyle name="40% - Accent1 18 16 5 4 2" xfId="18946"/>
    <cellStyle name="40% - Accent1 18 16 5 5" xfId="18947"/>
    <cellStyle name="40% - Accent1 18 16 5 5 2" xfId="18948"/>
    <cellStyle name="40% - Accent1 18 16 5 6" xfId="18949"/>
    <cellStyle name="40% - Accent1 18 16 6" xfId="18950"/>
    <cellStyle name="40% - Accent1 18 16 6 2" xfId="18951"/>
    <cellStyle name="40% - Accent1 18 16 6 2 2" xfId="18952"/>
    <cellStyle name="40% - Accent1 18 16 6 3" xfId="18953"/>
    <cellStyle name="40% - Accent1 18 16 6 3 2" xfId="18954"/>
    <cellStyle name="40% - Accent1 18 16 6 4" xfId="18955"/>
    <cellStyle name="40% - Accent1 18 16 6 4 2" xfId="18956"/>
    <cellStyle name="40% - Accent1 18 16 6 5" xfId="18957"/>
    <cellStyle name="40% - Accent1 18 16 6 5 2" xfId="18958"/>
    <cellStyle name="40% - Accent1 18 16 6 6" xfId="18959"/>
    <cellStyle name="40% - Accent1 18 16 7" xfId="18960"/>
    <cellStyle name="40% - Accent1 18 16 7 2" xfId="18961"/>
    <cellStyle name="40% - Accent1 18 16 7 2 2" xfId="18962"/>
    <cellStyle name="40% - Accent1 18 16 7 3" xfId="18963"/>
    <cellStyle name="40% - Accent1 18 16 7 3 2" xfId="18964"/>
    <cellStyle name="40% - Accent1 18 16 7 4" xfId="18965"/>
    <cellStyle name="40% - Accent1 18 16 7 4 2" xfId="18966"/>
    <cellStyle name="40% - Accent1 18 16 7 5" xfId="18967"/>
    <cellStyle name="40% - Accent1 18 16 7 5 2" xfId="18968"/>
    <cellStyle name="40% - Accent1 18 16 7 6" xfId="18969"/>
    <cellStyle name="40% - Accent1 18 16 8" xfId="18970"/>
    <cellStyle name="40% - Accent1 18 16 8 2" xfId="18971"/>
    <cellStyle name="40% - Accent1 18 16 8 2 2" xfId="18972"/>
    <cellStyle name="40% - Accent1 18 16 8 3" xfId="18973"/>
    <cellStyle name="40% - Accent1 18 16 8 3 2" xfId="18974"/>
    <cellStyle name="40% - Accent1 18 16 8 4" xfId="18975"/>
    <cellStyle name="40% - Accent1 18 16 8 4 2" xfId="18976"/>
    <cellStyle name="40% - Accent1 18 16 8 5" xfId="18977"/>
    <cellStyle name="40% - Accent1 18 16 8 5 2" xfId="18978"/>
    <cellStyle name="40% - Accent1 18 16 8 6" xfId="18979"/>
    <cellStyle name="40% - Accent1 18 16 9" xfId="18980"/>
    <cellStyle name="40% - Accent1 18 16 9 2" xfId="18981"/>
    <cellStyle name="40% - Accent1 18 16 9 2 2" xfId="18982"/>
    <cellStyle name="40% - Accent1 18 16 9 3" xfId="18983"/>
    <cellStyle name="40% - Accent1 18 16 9 3 2" xfId="18984"/>
    <cellStyle name="40% - Accent1 18 16 9 4" xfId="18985"/>
    <cellStyle name="40% - Accent1 18 16 9 4 2" xfId="18986"/>
    <cellStyle name="40% - Accent1 18 16 9 5" xfId="18987"/>
    <cellStyle name="40% - Accent1 18 16 9 5 2" xfId="18988"/>
    <cellStyle name="40% - Accent1 18 16 9 6" xfId="18989"/>
    <cellStyle name="40% - Accent1 18 17" xfId="18990"/>
    <cellStyle name="40% - Accent1 18 17 10" xfId="18991"/>
    <cellStyle name="40% - Accent1 18 17 10 2" xfId="18992"/>
    <cellStyle name="40% - Accent1 18 17 10 2 2" xfId="18993"/>
    <cellStyle name="40% - Accent1 18 17 10 3" xfId="18994"/>
    <cellStyle name="40% - Accent1 18 17 10 3 2" xfId="18995"/>
    <cellStyle name="40% - Accent1 18 17 10 4" xfId="18996"/>
    <cellStyle name="40% - Accent1 18 17 10 4 2" xfId="18997"/>
    <cellStyle name="40% - Accent1 18 17 10 5" xfId="18998"/>
    <cellStyle name="40% - Accent1 18 17 10 5 2" xfId="18999"/>
    <cellStyle name="40% - Accent1 18 17 10 6" xfId="19000"/>
    <cellStyle name="40% - Accent1 18 17 11" xfId="19001"/>
    <cellStyle name="40% - Accent1 18 17 11 2" xfId="19002"/>
    <cellStyle name="40% - Accent1 18 17 11 2 2" xfId="19003"/>
    <cellStyle name="40% - Accent1 18 17 11 3" xfId="19004"/>
    <cellStyle name="40% - Accent1 18 17 11 3 2" xfId="19005"/>
    <cellStyle name="40% - Accent1 18 17 11 4" xfId="19006"/>
    <cellStyle name="40% - Accent1 18 17 11 4 2" xfId="19007"/>
    <cellStyle name="40% - Accent1 18 17 11 5" xfId="19008"/>
    <cellStyle name="40% - Accent1 18 17 11 5 2" xfId="19009"/>
    <cellStyle name="40% - Accent1 18 17 11 6" xfId="19010"/>
    <cellStyle name="40% - Accent1 18 17 12" xfId="19011"/>
    <cellStyle name="40% - Accent1 18 17 12 2" xfId="19012"/>
    <cellStyle name="40% - Accent1 18 17 13" xfId="19013"/>
    <cellStyle name="40% - Accent1 18 17 13 2" xfId="19014"/>
    <cellStyle name="40% - Accent1 18 17 14" xfId="19015"/>
    <cellStyle name="40% - Accent1 18 17 14 2" xfId="19016"/>
    <cellStyle name="40% - Accent1 18 17 15" xfId="19017"/>
    <cellStyle name="40% - Accent1 18 17 15 2" xfId="19018"/>
    <cellStyle name="40% - Accent1 18 17 16" xfId="19019"/>
    <cellStyle name="40% - Accent1 18 17 16 2" xfId="19020"/>
    <cellStyle name="40% - Accent1 18 17 17" xfId="19021"/>
    <cellStyle name="40% - Accent1 18 17 17 2" xfId="19022"/>
    <cellStyle name="40% - Accent1 18 17 18" xfId="19023"/>
    <cellStyle name="40% - Accent1 18 17 18 2" xfId="19024"/>
    <cellStyle name="40% - Accent1 18 17 19" xfId="19025"/>
    <cellStyle name="40% - Accent1 18 17 2" xfId="19026"/>
    <cellStyle name="40% - Accent1 18 17 2 2" xfId="19027"/>
    <cellStyle name="40% - Accent1 18 17 2 2 2" xfId="19028"/>
    <cellStyle name="40% - Accent1 18 17 2 3" xfId="19029"/>
    <cellStyle name="40% - Accent1 18 17 2 3 2" xfId="19030"/>
    <cellStyle name="40% - Accent1 18 17 2 4" xfId="19031"/>
    <cellStyle name="40% - Accent1 18 17 2 4 2" xfId="19032"/>
    <cellStyle name="40% - Accent1 18 17 2 5" xfId="19033"/>
    <cellStyle name="40% - Accent1 18 17 2 5 2" xfId="19034"/>
    <cellStyle name="40% - Accent1 18 17 2 6" xfId="19035"/>
    <cellStyle name="40% - Accent1 18 17 20" xfId="19036"/>
    <cellStyle name="40% - Accent1 18 17 21" xfId="19037"/>
    <cellStyle name="40% - Accent1 18 17 22" xfId="19038"/>
    <cellStyle name="40% - Accent1 18 17 23" xfId="19039"/>
    <cellStyle name="40% - Accent1 18 17 3" xfId="19040"/>
    <cellStyle name="40% - Accent1 18 17 3 2" xfId="19041"/>
    <cellStyle name="40% - Accent1 18 17 3 2 2" xfId="19042"/>
    <cellStyle name="40% - Accent1 18 17 3 3" xfId="19043"/>
    <cellStyle name="40% - Accent1 18 17 3 3 2" xfId="19044"/>
    <cellStyle name="40% - Accent1 18 17 3 4" xfId="19045"/>
    <cellStyle name="40% - Accent1 18 17 3 4 2" xfId="19046"/>
    <cellStyle name="40% - Accent1 18 17 3 5" xfId="19047"/>
    <cellStyle name="40% - Accent1 18 17 3 5 2" xfId="19048"/>
    <cellStyle name="40% - Accent1 18 17 3 6" xfId="19049"/>
    <cellStyle name="40% - Accent1 18 17 4" xfId="19050"/>
    <cellStyle name="40% - Accent1 18 17 4 2" xfId="19051"/>
    <cellStyle name="40% - Accent1 18 17 4 2 2" xfId="19052"/>
    <cellStyle name="40% - Accent1 18 17 4 3" xfId="19053"/>
    <cellStyle name="40% - Accent1 18 17 4 3 2" xfId="19054"/>
    <cellStyle name="40% - Accent1 18 17 4 4" xfId="19055"/>
    <cellStyle name="40% - Accent1 18 17 4 4 2" xfId="19056"/>
    <cellStyle name="40% - Accent1 18 17 4 5" xfId="19057"/>
    <cellStyle name="40% - Accent1 18 17 4 5 2" xfId="19058"/>
    <cellStyle name="40% - Accent1 18 17 4 6" xfId="19059"/>
    <cellStyle name="40% - Accent1 18 17 5" xfId="19060"/>
    <cellStyle name="40% - Accent1 18 17 5 2" xfId="19061"/>
    <cellStyle name="40% - Accent1 18 17 5 2 2" xfId="19062"/>
    <cellStyle name="40% - Accent1 18 17 5 3" xfId="19063"/>
    <cellStyle name="40% - Accent1 18 17 5 3 2" xfId="19064"/>
    <cellStyle name="40% - Accent1 18 17 5 4" xfId="19065"/>
    <cellStyle name="40% - Accent1 18 17 5 4 2" xfId="19066"/>
    <cellStyle name="40% - Accent1 18 17 5 5" xfId="19067"/>
    <cellStyle name="40% - Accent1 18 17 5 5 2" xfId="19068"/>
    <cellStyle name="40% - Accent1 18 17 5 6" xfId="19069"/>
    <cellStyle name="40% - Accent1 18 17 6" xfId="19070"/>
    <cellStyle name="40% - Accent1 18 17 6 2" xfId="19071"/>
    <cellStyle name="40% - Accent1 18 17 6 2 2" xfId="19072"/>
    <cellStyle name="40% - Accent1 18 17 6 3" xfId="19073"/>
    <cellStyle name="40% - Accent1 18 17 6 3 2" xfId="19074"/>
    <cellStyle name="40% - Accent1 18 17 6 4" xfId="19075"/>
    <cellStyle name="40% - Accent1 18 17 6 4 2" xfId="19076"/>
    <cellStyle name="40% - Accent1 18 17 6 5" xfId="19077"/>
    <cellStyle name="40% - Accent1 18 17 6 5 2" xfId="19078"/>
    <cellStyle name="40% - Accent1 18 17 6 6" xfId="19079"/>
    <cellStyle name="40% - Accent1 18 17 7" xfId="19080"/>
    <cellStyle name="40% - Accent1 18 17 7 2" xfId="19081"/>
    <cellStyle name="40% - Accent1 18 17 7 2 2" xfId="19082"/>
    <cellStyle name="40% - Accent1 18 17 7 3" xfId="19083"/>
    <cellStyle name="40% - Accent1 18 17 7 3 2" xfId="19084"/>
    <cellStyle name="40% - Accent1 18 17 7 4" xfId="19085"/>
    <cellStyle name="40% - Accent1 18 17 7 4 2" xfId="19086"/>
    <cellStyle name="40% - Accent1 18 17 7 5" xfId="19087"/>
    <cellStyle name="40% - Accent1 18 17 7 5 2" xfId="19088"/>
    <cellStyle name="40% - Accent1 18 17 7 6" xfId="19089"/>
    <cellStyle name="40% - Accent1 18 17 8" xfId="19090"/>
    <cellStyle name="40% - Accent1 18 17 8 2" xfId="19091"/>
    <cellStyle name="40% - Accent1 18 17 8 2 2" xfId="19092"/>
    <cellStyle name="40% - Accent1 18 17 8 3" xfId="19093"/>
    <cellStyle name="40% - Accent1 18 17 8 3 2" xfId="19094"/>
    <cellStyle name="40% - Accent1 18 17 8 4" xfId="19095"/>
    <cellStyle name="40% - Accent1 18 17 8 4 2" xfId="19096"/>
    <cellStyle name="40% - Accent1 18 17 8 5" xfId="19097"/>
    <cellStyle name="40% - Accent1 18 17 8 5 2" xfId="19098"/>
    <cellStyle name="40% - Accent1 18 17 8 6" xfId="19099"/>
    <cellStyle name="40% - Accent1 18 17 9" xfId="19100"/>
    <cellStyle name="40% - Accent1 18 17 9 2" xfId="19101"/>
    <cellStyle name="40% - Accent1 18 17 9 2 2" xfId="19102"/>
    <cellStyle name="40% - Accent1 18 17 9 3" xfId="19103"/>
    <cellStyle name="40% - Accent1 18 17 9 3 2" xfId="19104"/>
    <cellStyle name="40% - Accent1 18 17 9 4" xfId="19105"/>
    <cellStyle name="40% - Accent1 18 17 9 4 2" xfId="19106"/>
    <cellStyle name="40% - Accent1 18 17 9 5" xfId="19107"/>
    <cellStyle name="40% - Accent1 18 17 9 5 2" xfId="19108"/>
    <cellStyle name="40% - Accent1 18 17 9 6" xfId="19109"/>
    <cellStyle name="40% - Accent1 18 18" xfId="19110"/>
    <cellStyle name="40% - Accent1 18 18 10" xfId="19111"/>
    <cellStyle name="40% - Accent1 18 18 10 2" xfId="19112"/>
    <cellStyle name="40% - Accent1 18 18 10 2 2" xfId="19113"/>
    <cellStyle name="40% - Accent1 18 18 10 3" xfId="19114"/>
    <cellStyle name="40% - Accent1 18 18 10 3 2" xfId="19115"/>
    <cellStyle name="40% - Accent1 18 18 10 4" xfId="19116"/>
    <cellStyle name="40% - Accent1 18 18 10 4 2" xfId="19117"/>
    <cellStyle name="40% - Accent1 18 18 10 5" xfId="19118"/>
    <cellStyle name="40% - Accent1 18 18 10 5 2" xfId="19119"/>
    <cellStyle name="40% - Accent1 18 18 10 6" xfId="19120"/>
    <cellStyle name="40% - Accent1 18 18 11" xfId="19121"/>
    <cellStyle name="40% - Accent1 18 18 11 2" xfId="19122"/>
    <cellStyle name="40% - Accent1 18 18 11 2 2" xfId="19123"/>
    <cellStyle name="40% - Accent1 18 18 11 3" xfId="19124"/>
    <cellStyle name="40% - Accent1 18 18 11 3 2" xfId="19125"/>
    <cellStyle name="40% - Accent1 18 18 11 4" xfId="19126"/>
    <cellStyle name="40% - Accent1 18 18 11 4 2" xfId="19127"/>
    <cellStyle name="40% - Accent1 18 18 11 5" xfId="19128"/>
    <cellStyle name="40% - Accent1 18 18 11 5 2" xfId="19129"/>
    <cellStyle name="40% - Accent1 18 18 11 6" xfId="19130"/>
    <cellStyle name="40% - Accent1 18 18 12" xfId="19131"/>
    <cellStyle name="40% - Accent1 18 18 12 2" xfId="19132"/>
    <cellStyle name="40% - Accent1 18 18 13" xfId="19133"/>
    <cellStyle name="40% - Accent1 18 18 13 2" xfId="19134"/>
    <cellStyle name="40% - Accent1 18 18 14" xfId="19135"/>
    <cellStyle name="40% - Accent1 18 18 14 2" xfId="19136"/>
    <cellStyle name="40% - Accent1 18 18 15" xfId="19137"/>
    <cellStyle name="40% - Accent1 18 18 15 2" xfId="19138"/>
    <cellStyle name="40% - Accent1 18 18 16" xfId="19139"/>
    <cellStyle name="40% - Accent1 18 18 16 2" xfId="19140"/>
    <cellStyle name="40% - Accent1 18 18 17" xfId="19141"/>
    <cellStyle name="40% - Accent1 18 18 17 2" xfId="19142"/>
    <cellStyle name="40% - Accent1 18 18 18" xfId="19143"/>
    <cellStyle name="40% - Accent1 18 18 18 2" xfId="19144"/>
    <cellStyle name="40% - Accent1 18 18 19" xfId="19145"/>
    <cellStyle name="40% - Accent1 18 18 2" xfId="19146"/>
    <cellStyle name="40% - Accent1 18 18 2 2" xfId="19147"/>
    <cellStyle name="40% - Accent1 18 18 2 2 2" xfId="19148"/>
    <cellStyle name="40% - Accent1 18 18 2 3" xfId="19149"/>
    <cellStyle name="40% - Accent1 18 18 2 3 2" xfId="19150"/>
    <cellStyle name="40% - Accent1 18 18 2 4" xfId="19151"/>
    <cellStyle name="40% - Accent1 18 18 2 4 2" xfId="19152"/>
    <cellStyle name="40% - Accent1 18 18 2 5" xfId="19153"/>
    <cellStyle name="40% - Accent1 18 18 2 5 2" xfId="19154"/>
    <cellStyle name="40% - Accent1 18 18 2 6" xfId="19155"/>
    <cellStyle name="40% - Accent1 18 18 20" xfId="19156"/>
    <cellStyle name="40% - Accent1 18 18 21" xfId="19157"/>
    <cellStyle name="40% - Accent1 18 18 22" xfId="19158"/>
    <cellStyle name="40% - Accent1 18 18 23" xfId="19159"/>
    <cellStyle name="40% - Accent1 18 18 3" xfId="19160"/>
    <cellStyle name="40% - Accent1 18 18 3 2" xfId="19161"/>
    <cellStyle name="40% - Accent1 18 18 3 2 2" xfId="19162"/>
    <cellStyle name="40% - Accent1 18 18 3 3" xfId="19163"/>
    <cellStyle name="40% - Accent1 18 18 3 3 2" xfId="19164"/>
    <cellStyle name="40% - Accent1 18 18 3 4" xfId="19165"/>
    <cellStyle name="40% - Accent1 18 18 3 4 2" xfId="19166"/>
    <cellStyle name="40% - Accent1 18 18 3 5" xfId="19167"/>
    <cellStyle name="40% - Accent1 18 18 3 5 2" xfId="19168"/>
    <cellStyle name="40% - Accent1 18 18 3 6" xfId="19169"/>
    <cellStyle name="40% - Accent1 18 18 4" xfId="19170"/>
    <cellStyle name="40% - Accent1 18 18 4 2" xfId="19171"/>
    <cellStyle name="40% - Accent1 18 18 4 2 2" xfId="19172"/>
    <cellStyle name="40% - Accent1 18 18 4 3" xfId="19173"/>
    <cellStyle name="40% - Accent1 18 18 4 3 2" xfId="19174"/>
    <cellStyle name="40% - Accent1 18 18 4 4" xfId="19175"/>
    <cellStyle name="40% - Accent1 18 18 4 4 2" xfId="19176"/>
    <cellStyle name="40% - Accent1 18 18 4 5" xfId="19177"/>
    <cellStyle name="40% - Accent1 18 18 4 5 2" xfId="19178"/>
    <cellStyle name="40% - Accent1 18 18 4 6" xfId="19179"/>
    <cellStyle name="40% - Accent1 18 18 5" xfId="19180"/>
    <cellStyle name="40% - Accent1 18 18 5 2" xfId="19181"/>
    <cellStyle name="40% - Accent1 18 18 5 2 2" xfId="19182"/>
    <cellStyle name="40% - Accent1 18 18 5 3" xfId="19183"/>
    <cellStyle name="40% - Accent1 18 18 5 3 2" xfId="19184"/>
    <cellStyle name="40% - Accent1 18 18 5 4" xfId="19185"/>
    <cellStyle name="40% - Accent1 18 18 5 4 2" xfId="19186"/>
    <cellStyle name="40% - Accent1 18 18 5 5" xfId="19187"/>
    <cellStyle name="40% - Accent1 18 18 5 5 2" xfId="19188"/>
    <cellStyle name="40% - Accent1 18 18 5 6" xfId="19189"/>
    <cellStyle name="40% - Accent1 18 18 6" xfId="19190"/>
    <cellStyle name="40% - Accent1 18 18 6 2" xfId="19191"/>
    <cellStyle name="40% - Accent1 18 18 6 2 2" xfId="19192"/>
    <cellStyle name="40% - Accent1 18 18 6 3" xfId="19193"/>
    <cellStyle name="40% - Accent1 18 18 6 3 2" xfId="19194"/>
    <cellStyle name="40% - Accent1 18 18 6 4" xfId="19195"/>
    <cellStyle name="40% - Accent1 18 18 6 4 2" xfId="19196"/>
    <cellStyle name="40% - Accent1 18 18 6 5" xfId="19197"/>
    <cellStyle name="40% - Accent1 18 18 6 5 2" xfId="19198"/>
    <cellStyle name="40% - Accent1 18 18 6 6" xfId="19199"/>
    <cellStyle name="40% - Accent1 18 18 7" xfId="19200"/>
    <cellStyle name="40% - Accent1 18 18 7 2" xfId="19201"/>
    <cellStyle name="40% - Accent1 18 18 7 2 2" xfId="19202"/>
    <cellStyle name="40% - Accent1 18 18 7 3" xfId="19203"/>
    <cellStyle name="40% - Accent1 18 18 7 3 2" xfId="19204"/>
    <cellStyle name="40% - Accent1 18 18 7 4" xfId="19205"/>
    <cellStyle name="40% - Accent1 18 18 7 4 2" xfId="19206"/>
    <cellStyle name="40% - Accent1 18 18 7 5" xfId="19207"/>
    <cellStyle name="40% - Accent1 18 18 7 5 2" xfId="19208"/>
    <cellStyle name="40% - Accent1 18 18 7 6" xfId="19209"/>
    <cellStyle name="40% - Accent1 18 18 8" xfId="19210"/>
    <cellStyle name="40% - Accent1 18 18 8 2" xfId="19211"/>
    <cellStyle name="40% - Accent1 18 18 8 2 2" xfId="19212"/>
    <cellStyle name="40% - Accent1 18 18 8 3" xfId="19213"/>
    <cellStyle name="40% - Accent1 18 18 8 3 2" xfId="19214"/>
    <cellStyle name="40% - Accent1 18 18 8 4" xfId="19215"/>
    <cellStyle name="40% - Accent1 18 18 8 4 2" xfId="19216"/>
    <cellStyle name="40% - Accent1 18 18 8 5" xfId="19217"/>
    <cellStyle name="40% - Accent1 18 18 8 5 2" xfId="19218"/>
    <cellStyle name="40% - Accent1 18 18 8 6" xfId="19219"/>
    <cellStyle name="40% - Accent1 18 18 9" xfId="19220"/>
    <cellStyle name="40% - Accent1 18 18 9 2" xfId="19221"/>
    <cellStyle name="40% - Accent1 18 18 9 2 2" xfId="19222"/>
    <cellStyle name="40% - Accent1 18 18 9 3" xfId="19223"/>
    <cellStyle name="40% - Accent1 18 18 9 3 2" xfId="19224"/>
    <cellStyle name="40% - Accent1 18 18 9 4" xfId="19225"/>
    <cellStyle name="40% - Accent1 18 18 9 4 2" xfId="19226"/>
    <cellStyle name="40% - Accent1 18 18 9 5" xfId="19227"/>
    <cellStyle name="40% - Accent1 18 18 9 5 2" xfId="19228"/>
    <cellStyle name="40% - Accent1 18 18 9 6" xfId="19229"/>
    <cellStyle name="40% - Accent1 18 19" xfId="19230"/>
    <cellStyle name="40% - Accent1 18 19 10" xfId="19231"/>
    <cellStyle name="40% - Accent1 18 19 10 2" xfId="19232"/>
    <cellStyle name="40% - Accent1 18 19 10 2 2" xfId="19233"/>
    <cellStyle name="40% - Accent1 18 19 10 3" xfId="19234"/>
    <cellStyle name="40% - Accent1 18 19 10 3 2" xfId="19235"/>
    <cellStyle name="40% - Accent1 18 19 10 4" xfId="19236"/>
    <cellStyle name="40% - Accent1 18 19 10 4 2" xfId="19237"/>
    <cellStyle name="40% - Accent1 18 19 10 5" xfId="19238"/>
    <cellStyle name="40% - Accent1 18 19 10 5 2" xfId="19239"/>
    <cellStyle name="40% - Accent1 18 19 10 6" xfId="19240"/>
    <cellStyle name="40% - Accent1 18 19 11" xfId="19241"/>
    <cellStyle name="40% - Accent1 18 19 11 2" xfId="19242"/>
    <cellStyle name="40% - Accent1 18 19 12" xfId="19243"/>
    <cellStyle name="40% - Accent1 18 19 12 2" xfId="19244"/>
    <cellStyle name="40% - Accent1 18 19 13" xfId="19245"/>
    <cellStyle name="40% - Accent1 18 19 13 2" xfId="19246"/>
    <cellStyle name="40% - Accent1 18 19 14" xfId="19247"/>
    <cellStyle name="40% - Accent1 18 19 14 2" xfId="19248"/>
    <cellStyle name="40% - Accent1 18 19 15" xfId="19249"/>
    <cellStyle name="40% - Accent1 18 19 15 2" xfId="19250"/>
    <cellStyle name="40% - Accent1 18 19 16" xfId="19251"/>
    <cellStyle name="40% - Accent1 18 19 16 2" xfId="19252"/>
    <cellStyle name="40% - Accent1 18 19 17" xfId="19253"/>
    <cellStyle name="40% - Accent1 18 19 17 2" xfId="19254"/>
    <cellStyle name="40% - Accent1 18 19 18" xfId="19255"/>
    <cellStyle name="40% - Accent1 18 19 19" xfId="19256"/>
    <cellStyle name="40% - Accent1 18 19 2" xfId="19257"/>
    <cellStyle name="40% - Accent1 18 19 2 2" xfId="19258"/>
    <cellStyle name="40% - Accent1 18 19 2 2 2" xfId="19259"/>
    <cellStyle name="40% - Accent1 18 19 2 3" xfId="19260"/>
    <cellStyle name="40% - Accent1 18 19 2 3 2" xfId="19261"/>
    <cellStyle name="40% - Accent1 18 19 2 4" xfId="19262"/>
    <cellStyle name="40% - Accent1 18 19 2 4 2" xfId="19263"/>
    <cellStyle name="40% - Accent1 18 19 2 5" xfId="19264"/>
    <cellStyle name="40% - Accent1 18 19 2 5 2" xfId="19265"/>
    <cellStyle name="40% - Accent1 18 19 2 6" xfId="19266"/>
    <cellStyle name="40% - Accent1 18 19 20" xfId="19267"/>
    <cellStyle name="40% - Accent1 18 19 21" xfId="19268"/>
    <cellStyle name="40% - Accent1 18 19 22" xfId="19269"/>
    <cellStyle name="40% - Accent1 18 19 3" xfId="19270"/>
    <cellStyle name="40% - Accent1 18 19 3 2" xfId="19271"/>
    <cellStyle name="40% - Accent1 18 19 3 2 2" xfId="19272"/>
    <cellStyle name="40% - Accent1 18 19 3 3" xfId="19273"/>
    <cellStyle name="40% - Accent1 18 19 3 3 2" xfId="19274"/>
    <cellStyle name="40% - Accent1 18 19 3 4" xfId="19275"/>
    <cellStyle name="40% - Accent1 18 19 3 4 2" xfId="19276"/>
    <cellStyle name="40% - Accent1 18 19 3 5" xfId="19277"/>
    <cellStyle name="40% - Accent1 18 19 3 5 2" xfId="19278"/>
    <cellStyle name="40% - Accent1 18 19 3 6" xfId="19279"/>
    <cellStyle name="40% - Accent1 18 19 4" xfId="19280"/>
    <cellStyle name="40% - Accent1 18 19 4 2" xfId="19281"/>
    <cellStyle name="40% - Accent1 18 19 4 2 2" xfId="19282"/>
    <cellStyle name="40% - Accent1 18 19 4 3" xfId="19283"/>
    <cellStyle name="40% - Accent1 18 19 4 3 2" xfId="19284"/>
    <cellStyle name="40% - Accent1 18 19 4 4" xfId="19285"/>
    <cellStyle name="40% - Accent1 18 19 4 4 2" xfId="19286"/>
    <cellStyle name="40% - Accent1 18 19 4 5" xfId="19287"/>
    <cellStyle name="40% - Accent1 18 19 4 5 2" xfId="19288"/>
    <cellStyle name="40% - Accent1 18 19 4 6" xfId="19289"/>
    <cellStyle name="40% - Accent1 18 19 5" xfId="19290"/>
    <cellStyle name="40% - Accent1 18 19 5 2" xfId="19291"/>
    <cellStyle name="40% - Accent1 18 19 5 2 2" xfId="19292"/>
    <cellStyle name="40% - Accent1 18 19 5 3" xfId="19293"/>
    <cellStyle name="40% - Accent1 18 19 5 3 2" xfId="19294"/>
    <cellStyle name="40% - Accent1 18 19 5 4" xfId="19295"/>
    <cellStyle name="40% - Accent1 18 19 5 4 2" xfId="19296"/>
    <cellStyle name="40% - Accent1 18 19 5 5" xfId="19297"/>
    <cellStyle name="40% - Accent1 18 19 5 5 2" xfId="19298"/>
    <cellStyle name="40% - Accent1 18 19 5 6" xfId="19299"/>
    <cellStyle name="40% - Accent1 18 19 6" xfId="19300"/>
    <cellStyle name="40% - Accent1 18 19 6 2" xfId="19301"/>
    <cellStyle name="40% - Accent1 18 19 6 2 2" xfId="19302"/>
    <cellStyle name="40% - Accent1 18 19 6 3" xfId="19303"/>
    <cellStyle name="40% - Accent1 18 19 6 3 2" xfId="19304"/>
    <cellStyle name="40% - Accent1 18 19 6 4" xfId="19305"/>
    <cellStyle name="40% - Accent1 18 19 6 4 2" xfId="19306"/>
    <cellStyle name="40% - Accent1 18 19 6 5" xfId="19307"/>
    <cellStyle name="40% - Accent1 18 19 6 5 2" xfId="19308"/>
    <cellStyle name="40% - Accent1 18 19 6 6" xfId="19309"/>
    <cellStyle name="40% - Accent1 18 19 7" xfId="19310"/>
    <cellStyle name="40% - Accent1 18 19 7 2" xfId="19311"/>
    <cellStyle name="40% - Accent1 18 19 7 2 2" xfId="19312"/>
    <cellStyle name="40% - Accent1 18 19 7 3" xfId="19313"/>
    <cellStyle name="40% - Accent1 18 19 7 3 2" xfId="19314"/>
    <cellStyle name="40% - Accent1 18 19 7 4" xfId="19315"/>
    <cellStyle name="40% - Accent1 18 19 7 4 2" xfId="19316"/>
    <cellStyle name="40% - Accent1 18 19 7 5" xfId="19317"/>
    <cellStyle name="40% - Accent1 18 19 7 5 2" xfId="19318"/>
    <cellStyle name="40% - Accent1 18 19 7 6" xfId="19319"/>
    <cellStyle name="40% - Accent1 18 19 8" xfId="19320"/>
    <cellStyle name="40% - Accent1 18 19 8 2" xfId="19321"/>
    <cellStyle name="40% - Accent1 18 19 8 2 2" xfId="19322"/>
    <cellStyle name="40% - Accent1 18 19 8 3" xfId="19323"/>
    <cellStyle name="40% - Accent1 18 19 8 3 2" xfId="19324"/>
    <cellStyle name="40% - Accent1 18 19 8 4" xfId="19325"/>
    <cellStyle name="40% - Accent1 18 19 8 4 2" xfId="19326"/>
    <cellStyle name="40% - Accent1 18 19 8 5" xfId="19327"/>
    <cellStyle name="40% - Accent1 18 19 8 5 2" xfId="19328"/>
    <cellStyle name="40% - Accent1 18 19 8 6" xfId="19329"/>
    <cellStyle name="40% - Accent1 18 19 9" xfId="19330"/>
    <cellStyle name="40% - Accent1 18 19 9 2" xfId="19331"/>
    <cellStyle name="40% - Accent1 18 19 9 2 2" xfId="19332"/>
    <cellStyle name="40% - Accent1 18 19 9 3" xfId="19333"/>
    <cellStyle name="40% - Accent1 18 19 9 3 2" xfId="19334"/>
    <cellStyle name="40% - Accent1 18 19 9 4" xfId="19335"/>
    <cellStyle name="40% - Accent1 18 19 9 4 2" xfId="19336"/>
    <cellStyle name="40% - Accent1 18 19 9 5" xfId="19337"/>
    <cellStyle name="40% - Accent1 18 19 9 5 2" xfId="19338"/>
    <cellStyle name="40% - Accent1 18 19 9 6" xfId="19339"/>
    <cellStyle name="40% - Accent1 18 2" xfId="19340"/>
    <cellStyle name="40% - Accent1 18 2 10" xfId="19341"/>
    <cellStyle name="40% - Accent1 18 2 10 2" xfId="19342"/>
    <cellStyle name="40% - Accent1 18 2 10 2 2" xfId="19343"/>
    <cellStyle name="40% - Accent1 18 2 10 3" xfId="19344"/>
    <cellStyle name="40% - Accent1 18 2 10 3 2" xfId="19345"/>
    <cellStyle name="40% - Accent1 18 2 10 4" xfId="19346"/>
    <cellStyle name="40% - Accent1 18 2 10 4 2" xfId="19347"/>
    <cellStyle name="40% - Accent1 18 2 10 5" xfId="19348"/>
    <cellStyle name="40% - Accent1 18 2 10 5 2" xfId="19349"/>
    <cellStyle name="40% - Accent1 18 2 10 6" xfId="19350"/>
    <cellStyle name="40% - Accent1 18 2 11" xfId="19351"/>
    <cellStyle name="40% - Accent1 18 2 11 2" xfId="19352"/>
    <cellStyle name="40% - Accent1 18 2 11 2 2" xfId="19353"/>
    <cellStyle name="40% - Accent1 18 2 11 3" xfId="19354"/>
    <cellStyle name="40% - Accent1 18 2 11 3 2" xfId="19355"/>
    <cellStyle name="40% - Accent1 18 2 11 4" xfId="19356"/>
    <cellStyle name="40% - Accent1 18 2 11 4 2" xfId="19357"/>
    <cellStyle name="40% - Accent1 18 2 11 5" xfId="19358"/>
    <cellStyle name="40% - Accent1 18 2 11 5 2" xfId="19359"/>
    <cellStyle name="40% - Accent1 18 2 11 6" xfId="19360"/>
    <cellStyle name="40% - Accent1 18 2 12" xfId="19361"/>
    <cellStyle name="40% - Accent1 18 2 12 2" xfId="19362"/>
    <cellStyle name="40% - Accent1 18 2 13" xfId="19363"/>
    <cellStyle name="40% - Accent1 18 2 13 2" xfId="19364"/>
    <cellStyle name="40% - Accent1 18 2 14" xfId="19365"/>
    <cellStyle name="40% - Accent1 18 2 14 2" xfId="19366"/>
    <cellStyle name="40% - Accent1 18 2 15" xfId="19367"/>
    <cellStyle name="40% - Accent1 18 2 15 2" xfId="19368"/>
    <cellStyle name="40% - Accent1 18 2 16" xfId="19369"/>
    <cellStyle name="40% - Accent1 18 2 16 2" xfId="19370"/>
    <cellStyle name="40% - Accent1 18 2 17" xfId="19371"/>
    <cellStyle name="40% - Accent1 18 2 17 2" xfId="19372"/>
    <cellStyle name="40% - Accent1 18 2 18" xfId="19373"/>
    <cellStyle name="40% - Accent1 18 2 18 2" xfId="19374"/>
    <cellStyle name="40% - Accent1 18 2 19" xfId="19375"/>
    <cellStyle name="40% - Accent1 18 2 2" xfId="19376"/>
    <cellStyle name="40% - Accent1 18 2 2 2" xfId="19377"/>
    <cellStyle name="40% - Accent1 18 2 2 2 2" xfId="19378"/>
    <cellStyle name="40% - Accent1 18 2 2 3" xfId="19379"/>
    <cellStyle name="40% - Accent1 18 2 2 3 2" xfId="19380"/>
    <cellStyle name="40% - Accent1 18 2 2 4" xfId="19381"/>
    <cellStyle name="40% - Accent1 18 2 2 4 2" xfId="19382"/>
    <cellStyle name="40% - Accent1 18 2 2 5" xfId="19383"/>
    <cellStyle name="40% - Accent1 18 2 2 5 2" xfId="19384"/>
    <cellStyle name="40% - Accent1 18 2 2 6" xfId="19385"/>
    <cellStyle name="40% - Accent1 18 2 20" xfId="19386"/>
    <cellStyle name="40% - Accent1 18 2 21" xfId="19387"/>
    <cellStyle name="40% - Accent1 18 2 22" xfId="19388"/>
    <cellStyle name="40% - Accent1 18 2 23" xfId="19389"/>
    <cellStyle name="40% - Accent1 18 2 3" xfId="19390"/>
    <cellStyle name="40% - Accent1 18 2 3 2" xfId="19391"/>
    <cellStyle name="40% - Accent1 18 2 3 2 2" xfId="19392"/>
    <cellStyle name="40% - Accent1 18 2 3 3" xfId="19393"/>
    <cellStyle name="40% - Accent1 18 2 3 3 2" xfId="19394"/>
    <cellStyle name="40% - Accent1 18 2 3 4" xfId="19395"/>
    <cellStyle name="40% - Accent1 18 2 3 4 2" xfId="19396"/>
    <cellStyle name="40% - Accent1 18 2 3 5" xfId="19397"/>
    <cellStyle name="40% - Accent1 18 2 3 5 2" xfId="19398"/>
    <cellStyle name="40% - Accent1 18 2 3 6" xfId="19399"/>
    <cellStyle name="40% - Accent1 18 2 4" xfId="19400"/>
    <cellStyle name="40% - Accent1 18 2 4 2" xfId="19401"/>
    <cellStyle name="40% - Accent1 18 2 4 2 2" xfId="19402"/>
    <cellStyle name="40% - Accent1 18 2 4 3" xfId="19403"/>
    <cellStyle name="40% - Accent1 18 2 4 3 2" xfId="19404"/>
    <cellStyle name="40% - Accent1 18 2 4 4" xfId="19405"/>
    <cellStyle name="40% - Accent1 18 2 4 4 2" xfId="19406"/>
    <cellStyle name="40% - Accent1 18 2 4 5" xfId="19407"/>
    <cellStyle name="40% - Accent1 18 2 4 5 2" xfId="19408"/>
    <cellStyle name="40% - Accent1 18 2 4 6" xfId="19409"/>
    <cellStyle name="40% - Accent1 18 2 5" xfId="19410"/>
    <cellStyle name="40% - Accent1 18 2 5 2" xfId="19411"/>
    <cellStyle name="40% - Accent1 18 2 5 2 2" xfId="19412"/>
    <cellStyle name="40% - Accent1 18 2 5 3" xfId="19413"/>
    <cellStyle name="40% - Accent1 18 2 5 3 2" xfId="19414"/>
    <cellStyle name="40% - Accent1 18 2 5 4" xfId="19415"/>
    <cellStyle name="40% - Accent1 18 2 5 4 2" xfId="19416"/>
    <cellStyle name="40% - Accent1 18 2 5 5" xfId="19417"/>
    <cellStyle name="40% - Accent1 18 2 5 5 2" xfId="19418"/>
    <cellStyle name="40% - Accent1 18 2 5 6" xfId="19419"/>
    <cellStyle name="40% - Accent1 18 2 6" xfId="19420"/>
    <cellStyle name="40% - Accent1 18 2 6 2" xfId="19421"/>
    <cellStyle name="40% - Accent1 18 2 6 2 2" xfId="19422"/>
    <cellStyle name="40% - Accent1 18 2 6 3" xfId="19423"/>
    <cellStyle name="40% - Accent1 18 2 6 3 2" xfId="19424"/>
    <cellStyle name="40% - Accent1 18 2 6 4" xfId="19425"/>
    <cellStyle name="40% - Accent1 18 2 6 4 2" xfId="19426"/>
    <cellStyle name="40% - Accent1 18 2 6 5" xfId="19427"/>
    <cellStyle name="40% - Accent1 18 2 6 5 2" xfId="19428"/>
    <cellStyle name="40% - Accent1 18 2 6 6" xfId="19429"/>
    <cellStyle name="40% - Accent1 18 2 7" xfId="19430"/>
    <cellStyle name="40% - Accent1 18 2 7 2" xfId="19431"/>
    <cellStyle name="40% - Accent1 18 2 7 2 2" xfId="19432"/>
    <cellStyle name="40% - Accent1 18 2 7 3" xfId="19433"/>
    <cellStyle name="40% - Accent1 18 2 7 3 2" xfId="19434"/>
    <cellStyle name="40% - Accent1 18 2 7 4" xfId="19435"/>
    <cellStyle name="40% - Accent1 18 2 7 4 2" xfId="19436"/>
    <cellStyle name="40% - Accent1 18 2 7 5" xfId="19437"/>
    <cellStyle name="40% - Accent1 18 2 7 5 2" xfId="19438"/>
    <cellStyle name="40% - Accent1 18 2 7 6" xfId="19439"/>
    <cellStyle name="40% - Accent1 18 2 8" xfId="19440"/>
    <cellStyle name="40% - Accent1 18 2 8 2" xfId="19441"/>
    <cellStyle name="40% - Accent1 18 2 8 2 2" xfId="19442"/>
    <cellStyle name="40% - Accent1 18 2 8 3" xfId="19443"/>
    <cellStyle name="40% - Accent1 18 2 8 3 2" xfId="19444"/>
    <cellStyle name="40% - Accent1 18 2 8 4" xfId="19445"/>
    <cellStyle name="40% - Accent1 18 2 8 4 2" xfId="19446"/>
    <cellStyle name="40% - Accent1 18 2 8 5" xfId="19447"/>
    <cellStyle name="40% - Accent1 18 2 8 5 2" xfId="19448"/>
    <cellStyle name="40% - Accent1 18 2 8 6" xfId="19449"/>
    <cellStyle name="40% - Accent1 18 2 9" xfId="19450"/>
    <cellStyle name="40% - Accent1 18 2 9 2" xfId="19451"/>
    <cellStyle name="40% - Accent1 18 2 9 2 2" xfId="19452"/>
    <cellStyle name="40% - Accent1 18 2 9 3" xfId="19453"/>
    <cellStyle name="40% - Accent1 18 2 9 3 2" xfId="19454"/>
    <cellStyle name="40% - Accent1 18 2 9 4" xfId="19455"/>
    <cellStyle name="40% - Accent1 18 2 9 4 2" xfId="19456"/>
    <cellStyle name="40% - Accent1 18 2 9 5" xfId="19457"/>
    <cellStyle name="40% - Accent1 18 2 9 5 2" xfId="19458"/>
    <cellStyle name="40% - Accent1 18 2 9 6" xfId="19459"/>
    <cellStyle name="40% - Accent1 18 20" xfId="19460"/>
    <cellStyle name="40% - Accent1 18 20 10" xfId="19461"/>
    <cellStyle name="40% - Accent1 18 20 10 2" xfId="19462"/>
    <cellStyle name="40% - Accent1 18 20 10 2 2" xfId="19463"/>
    <cellStyle name="40% - Accent1 18 20 10 3" xfId="19464"/>
    <cellStyle name="40% - Accent1 18 20 10 3 2" xfId="19465"/>
    <cellStyle name="40% - Accent1 18 20 10 4" xfId="19466"/>
    <cellStyle name="40% - Accent1 18 20 10 4 2" xfId="19467"/>
    <cellStyle name="40% - Accent1 18 20 10 5" xfId="19468"/>
    <cellStyle name="40% - Accent1 18 20 10 5 2" xfId="19469"/>
    <cellStyle name="40% - Accent1 18 20 10 6" xfId="19470"/>
    <cellStyle name="40% - Accent1 18 20 11" xfId="19471"/>
    <cellStyle name="40% - Accent1 18 20 11 2" xfId="19472"/>
    <cellStyle name="40% - Accent1 18 20 12" xfId="19473"/>
    <cellStyle name="40% - Accent1 18 20 12 2" xfId="19474"/>
    <cellStyle name="40% - Accent1 18 20 13" xfId="19475"/>
    <cellStyle name="40% - Accent1 18 20 13 2" xfId="19476"/>
    <cellStyle name="40% - Accent1 18 20 14" xfId="19477"/>
    <cellStyle name="40% - Accent1 18 20 14 2" xfId="19478"/>
    <cellStyle name="40% - Accent1 18 20 15" xfId="19479"/>
    <cellStyle name="40% - Accent1 18 20 15 2" xfId="19480"/>
    <cellStyle name="40% - Accent1 18 20 16" xfId="19481"/>
    <cellStyle name="40% - Accent1 18 20 16 2" xfId="19482"/>
    <cellStyle name="40% - Accent1 18 20 17" xfId="19483"/>
    <cellStyle name="40% - Accent1 18 20 17 2" xfId="19484"/>
    <cellStyle name="40% - Accent1 18 20 18" xfId="19485"/>
    <cellStyle name="40% - Accent1 18 20 19" xfId="19486"/>
    <cellStyle name="40% - Accent1 18 20 2" xfId="19487"/>
    <cellStyle name="40% - Accent1 18 20 2 2" xfId="19488"/>
    <cellStyle name="40% - Accent1 18 20 2 2 2" xfId="19489"/>
    <cellStyle name="40% - Accent1 18 20 2 3" xfId="19490"/>
    <cellStyle name="40% - Accent1 18 20 2 3 2" xfId="19491"/>
    <cellStyle name="40% - Accent1 18 20 2 4" xfId="19492"/>
    <cellStyle name="40% - Accent1 18 20 2 4 2" xfId="19493"/>
    <cellStyle name="40% - Accent1 18 20 2 5" xfId="19494"/>
    <cellStyle name="40% - Accent1 18 20 2 5 2" xfId="19495"/>
    <cellStyle name="40% - Accent1 18 20 2 6" xfId="19496"/>
    <cellStyle name="40% - Accent1 18 20 20" xfId="19497"/>
    <cellStyle name="40% - Accent1 18 20 21" xfId="19498"/>
    <cellStyle name="40% - Accent1 18 20 22" xfId="19499"/>
    <cellStyle name="40% - Accent1 18 20 3" xfId="19500"/>
    <cellStyle name="40% - Accent1 18 20 3 2" xfId="19501"/>
    <cellStyle name="40% - Accent1 18 20 3 2 2" xfId="19502"/>
    <cellStyle name="40% - Accent1 18 20 3 3" xfId="19503"/>
    <cellStyle name="40% - Accent1 18 20 3 3 2" xfId="19504"/>
    <cellStyle name="40% - Accent1 18 20 3 4" xfId="19505"/>
    <cellStyle name="40% - Accent1 18 20 3 4 2" xfId="19506"/>
    <cellStyle name="40% - Accent1 18 20 3 5" xfId="19507"/>
    <cellStyle name="40% - Accent1 18 20 3 5 2" xfId="19508"/>
    <cellStyle name="40% - Accent1 18 20 3 6" xfId="19509"/>
    <cellStyle name="40% - Accent1 18 20 4" xfId="19510"/>
    <cellStyle name="40% - Accent1 18 20 4 2" xfId="19511"/>
    <cellStyle name="40% - Accent1 18 20 4 2 2" xfId="19512"/>
    <cellStyle name="40% - Accent1 18 20 4 3" xfId="19513"/>
    <cellStyle name="40% - Accent1 18 20 4 3 2" xfId="19514"/>
    <cellStyle name="40% - Accent1 18 20 4 4" xfId="19515"/>
    <cellStyle name="40% - Accent1 18 20 4 4 2" xfId="19516"/>
    <cellStyle name="40% - Accent1 18 20 4 5" xfId="19517"/>
    <cellStyle name="40% - Accent1 18 20 4 5 2" xfId="19518"/>
    <cellStyle name="40% - Accent1 18 20 4 6" xfId="19519"/>
    <cellStyle name="40% - Accent1 18 20 5" xfId="19520"/>
    <cellStyle name="40% - Accent1 18 20 5 2" xfId="19521"/>
    <cellStyle name="40% - Accent1 18 20 5 2 2" xfId="19522"/>
    <cellStyle name="40% - Accent1 18 20 5 3" xfId="19523"/>
    <cellStyle name="40% - Accent1 18 20 5 3 2" xfId="19524"/>
    <cellStyle name="40% - Accent1 18 20 5 4" xfId="19525"/>
    <cellStyle name="40% - Accent1 18 20 5 4 2" xfId="19526"/>
    <cellStyle name="40% - Accent1 18 20 5 5" xfId="19527"/>
    <cellStyle name="40% - Accent1 18 20 5 5 2" xfId="19528"/>
    <cellStyle name="40% - Accent1 18 20 5 6" xfId="19529"/>
    <cellStyle name="40% - Accent1 18 20 6" xfId="19530"/>
    <cellStyle name="40% - Accent1 18 20 6 2" xfId="19531"/>
    <cellStyle name="40% - Accent1 18 20 6 2 2" xfId="19532"/>
    <cellStyle name="40% - Accent1 18 20 6 3" xfId="19533"/>
    <cellStyle name="40% - Accent1 18 20 6 3 2" xfId="19534"/>
    <cellStyle name="40% - Accent1 18 20 6 4" xfId="19535"/>
    <cellStyle name="40% - Accent1 18 20 6 4 2" xfId="19536"/>
    <cellStyle name="40% - Accent1 18 20 6 5" xfId="19537"/>
    <cellStyle name="40% - Accent1 18 20 6 5 2" xfId="19538"/>
    <cellStyle name="40% - Accent1 18 20 6 6" xfId="19539"/>
    <cellStyle name="40% - Accent1 18 20 7" xfId="19540"/>
    <cellStyle name="40% - Accent1 18 20 7 2" xfId="19541"/>
    <cellStyle name="40% - Accent1 18 20 7 2 2" xfId="19542"/>
    <cellStyle name="40% - Accent1 18 20 7 3" xfId="19543"/>
    <cellStyle name="40% - Accent1 18 20 7 3 2" xfId="19544"/>
    <cellStyle name="40% - Accent1 18 20 7 4" xfId="19545"/>
    <cellStyle name="40% - Accent1 18 20 7 4 2" xfId="19546"/>
    <cellStyle name="40% - Accent1 18 20 7 5" xfId="19547"/>
    <cellStyle name="40% - Accent1 18 20 7 5 2" xfId="19548"/>
    <cellStyle name="40% - Accent1 18 20 7 6" xfId="19549"/>
    <cellStyle name="40% - Accent1 18 20 8" xfId="19550"/>
    <cellStyle name="40% - Accent1 18 20 8 2" xfId="19551"/>
    <cellStyle name="40% - Accent1 18 20 8 2 2" xfId="19552"/>
    <cellStyle name="40% - Accent1 18 20 8 3" xfId="19553"/>
    <cellStyle name="40% - Accent1 18 20 8 3 2" xfId="19554"/>
    <cellStyle name="40% - Accent1 18 20 8 4" xfId="19555"/>
    <cellStyle name="40% - Accent1 18 20 8 4 2" xfId="19556"/>
    <cellStyle name="40% - Accent1 18 20 8 5" xfId="19557"/>
    <cellStyle name="40% - Accent1 18 20 8 5 2" xfId="19558"/>
    <cellStyle name="40% - Accent1 18 20 8 6" xfId="19559"/>
    <cellStyle name="40% - Accent1 18 20 9" xfId="19560"/>
    <cellStyle name="40% - Accent1 18 20 9 2" xfId="19561"/>
    <cellStyle name="40% - Accent1 18 20 9 2 2" xfId="19562"/>
    <cellStyle name="40% - Accent1 18 20 9 3" xfId="19563"/>
    <cellStyle name="40% - Accent1 18 20 9 3 2" xfId="19564"/>
    <cellStyle name="40% - Accent1 18 20 9 4" xfId="19565"/>
    <cellStyle name="40% - Accent1 18 20 9 4 2" xfId="19566"/>
    <cellStyle name="40% - Accent1 18 20 9 5" xfId="19567"/>
    <cellStyle name="40% - Accent1 18 20 9 5 2" xfId="19568"/>
    <cellStyle name="40% - Accent1 18 20 9 6" xfId="19569"/>
    <cellStyle name="40% - Accent1 18 21" xfId="19570"/>
    <cellStyle name="40% - Accent1 18 21 10" xfId="19571"/>
    <cellStyle name="40% - Accent1 18 21 10 2" xfId="19572"/>
    <cellStyle name="40% - Accent1 18 21 10 2 2" xfId="19573"/>
    <cellStyle name="40% - Accent1 18 21 10 3" xfId="19574"/>
    <cellStyle name="40% - Accent1 18 21 10 3 2" xfId="19575"/>
    <cellStyle name="40% - Accent1 18 21 10 4" xfId="19576"/>
    <cellStyle name="40% - Accent1 18 21 10 4 2" xfId="19577"/>
    <cellStyle name="40% - Accent1 18 21 10 5" xfId="19578"/>
    <cellStyle name="40% - Accent1 18 21 10 5 2" xfId="19579"/>
    <cellStyle name="40% - Accent1 18 21 10 6" xfId="19580"/>
    <cellStyle name="40% - Accent1 18 21 11" xfId="19581"/>
    <cellStyle name="40% - Accent1 18 21 11 2" xfId="19582"/>
    <cellStyle name="40% - Accent1 18 21 12" xfId="19583"/>
    <cellStyle name="40% - Accent1 18 21 12 2" xfId="19584"/>
    <cellStyle name="40% - Accent1 18 21 13" xfId="19585"/>
    <cellStyle name="40% - Accent1 18 21 13 2" xfId="19586"/>
    <cellStyle name="40% - Accent1 18 21 14" xfId="19587"/>
    <cellStyle name="40% - Accent1 18 21 14 2" xfId="19588"/>
    <cellStyle name="40% - Accent1 18 21 15" xfId="19589"/>
    <cellStyle name="40% - Accent1 18 21 15 2" xfId="19590"/>
    <cellStyle name="40% - Accent1 18 21 16" xfId="19591"/>
    <cellStyle name="40% - Accent1 18 21 16 2" xfId="19592"/>
    <cellStyle name="40% - Accent1 18 21 17" xfId="19593"/>
    <cellStyle name="40% - Accent1 18 21 17 2" xfId="19594"/>
    <cellStyle name="40% - Accent1 18 21 18" xfId="19595"/>
    <cellStyle name="40% - Accent1 18 21 19" xfId="19596"/>
    <cellStyle name="40% - Accent1 18 21 2" xfId="19597"/>
    <cellStyle name="40% - Accent1 18 21 2 2" xfId="19598"/>
    <cellStyle name="40% - Accent1 18 21 2 2 2" xfId="19599"/>
    <cellStyle name="40% - Accent1 18 21 2 3" xfId="19600"/>
    <cellStyle name="40% - Accent1 18 21 2 3 2" xfId="19601"/>
    <cellStyle name="40% - Accent1 18 21 2 4" xfId="19602"/>
    <cellStyle name="40% - Accent1 18 21 2 4 2" xfId="19603"/>
    <cellStyle name="40% - Accent1 18 21 2 5" xfId="19604"/>
    <cellStyle name="40% - Accent1 18 21 2 5 2" xfId="19605"/>
    <cellStyle name="40% - Accent1 18 21 2 6" xfId="19606"/>
    <cellStyle name="40% - Accent1 18 21 20" xfId="19607"/>
    <cellStyle name="40% - Accent1 18 21 21" xfId="19608"/>
    <cellStyle name="40% - Accent1 18 21 22" xfId="19609"/>
    <cellStyle name="40% - Accent1 18 21 3" xfId="19610"/>
    <cellStyle name="40% - Accent1 18 21 3 2" xfId="19611"/>
    <cellStyle name="40% - Accent1 18 21 3 2 2" xfId="19612"/>
    <cellStyle name="40% - Accent1 18 21 3 3" xfId="19613"/>
    <cellStyle name="40% - Accent1 18 21 3 3 2" xfId="19614"/>
    <cellStyle name="40% - Accent1 18 21 3 4" xfId="19615"/>
    <cellStyle name="40% - Accent1 18 21 3 4 2" xfId="19616"/>
    <cellStyle name="40% - Accent1 18 21 3 5" xfId="19617"/>
    <cellStyle name="40% - Accent1 18 21 3 5 2" xfId="19618"/>
    <cellStyle name="40% - Accent1 18 21 3 6" xfId="19619"/>
    <cellStyle name="40% - Accent1 18 21 4" xfId="19620"/>
    <cellStyle name="40% - Accent1 18 21 4 2" xfId="19621"/>
    <cellStyle name="40% - Accent1 18 21 4 2 2" xfId="19622"/>
    <cellStyle name="40% - Accent1 18 21 4 3" xfId="19623"/>
    <cellStyle name="40% - Accent1 18 21 4 3 2" xfId="19624"/>
    <cellStyle name="40% - Accent1 18 21 4 4" xfId="19625"/>
    <cellStyle name="40% - Accent1 18 21 4 4 2" xfId="19626"/>
    <cellStyle name="40% - Accent1 18 21 4 5" xfId="19627"/>
    <cellStyle name="40% - Accent1 18 21 4 5 2" xfId="19628"/>
    <cellStyle name="40% - Accent1 18 21 4 6" xfId="19629"/>
    <cellStyle name="40% - Accent1 18 21 5" xfId="19630"/>
    <cellStyle name="40% - Accent1 18 21 5 2" xfId="19631"/>
    <cellStyle name="40% - Accent1 18 21 5 2 2" xfId="19632"/>
    <cellStyle name="40% - Accent1 18 21 5 3" xfId="19633"/>
    <cellStyle name="40% - Accent1 18 21 5 3 2" xfId="19634"/>
    <cellStyle name="40% - Accent1 18 21 5 4" xfId="19635"/>
    <cellStyle name="40% - Accent1 18 21 5 4 2" xfId="19636"/>
    <cellStyle name="40% - Accent1 18 21 5 5" xfId="19637"/>
    <cellStyle name="40% - Accent1 18 21 5 5 2" xfId="19638"/>
    <cellStyle name="40% - Accent1 18 21 5 6" xfId="19639"/>
    <cellStyle name="40% - Accent1 18 21 6" xfId="19640"/>
    <cellStyle name="40% - Accent1 18 21 6 2" xfId="19641"/>
    <cellStyle name="40% - Accent1 18 21 6 2 2" xfId="19642"/>
    <cellStyle name="40% - Accent1 18 21 6 3" xfId="19643"/>
    <cellStyle name="40% - Accent1 18 21 6 3 2" xfId="19644"/>
    <cellStyle name="40% - Accent1 18 21 6 4" xfId="19645"/>
    <cellStyle name="40% - Accent1 18 21 6 4 2" xfId="19646"/>
    <cellStyle name="40% - Accent1 18 21 6 5" xfId="19647"/>
    <cellStyle name="40% - Accent1 18 21 6 5 2" xfId="19648"/>
    <cellStyle name="40% - Accent1 18 21 6 6" xfId="19649"/>
    <cellStyle name="40% - Accent1 18 21 7" xfId="19650"/>
    <cellStyle name="40% - Accent1 18 21 7 2" xfId="19651"/>
    <cellStyle name="40% - Accent1 18 21 7 2 2" xfId="19652"/>
    <cellStyle name="40% - Accent1 18 21 7 3" xfId="19653"/>
    <cellStyle name="40% - Accent1 18 21 7 3 2" xfId="19654"/>
    <cellStyle name="40% - Accent1 18 21 7 4" xfId="19655"/>
    <cellStyle name="40% - Accent1 18 21 7 4 2" xfId="19656"/>
    <cellStyle name="40% - Accent1 18 21 7 5" xfId="19657"/>
    <cellStyle name="40% - Accent1 18 21 7 5 2" xfId="19658"/>
    <cellStyle name="40% - Accent1 18 21 7 6" xfId="19659"/>
    <cellStyle name="40% - Accent1 18 21 8" xfId="19660"/>
    <cellStyle name="40% - Accent1 18 21 8 2" xfId="19661"/>
    <cellStyle name="40% - Accent1 18 21 8 2 2" xfId="19662"/>
    <cellStyle name="40% - Accent1 18 21 8 3" xfId="19663"/>
    <cellStyle name="40% - Accent1 18 21 8 3 2" xfId="19664"/>
    <cellStyle name="40% - Accent1 18 21 8 4" xfId="19665"/>
    <cellStyle name="40% - Accent1 18 21 8 4 2" xfId="19666"/>
    <cellStyle name="40% - Accent1 18 21 8 5" xfId="19667"/>
    <cellStyle name="40% - Accent1 18 21 8 5 2" xfId="19668"/>
    <cellStyle name="40% - Accent1 18 21 8 6" xfId="19669"/>
    <cellStyle name="40% - Accent1 18 21 9" xfId="19670"/>
    <cellStyle name="40% - Accent1 18 21 9 2" xfId="19671"/>
    <cellStyle name="40% - Accent1 18 21 9 2 2" xfId="19672"/>
    <cellStyle name="40% - Accent1 18 21 9 3" xfId="19673"/>
    <cellStyle name="40% - Accent1 18 21 9 3 2" xfId="19674"/>
    <cellStyle name="40% - Accent1 18 21 9 4" xfId="19675"/>
    <cellStyle name="40% - Accent1 18 21 9 4 2" xfId="19676"/>
    <cellStyle name="40% - Accent1 18 21 9 5" xfId="19677"/>
    <cellStyle name="40% - Accent1 18 21 9 5 2" xfId="19678"/>
    <cellStyle name="40% - Accent1 18 21 9 6" xfId="19679"/>
    <cellStyle name="40% - Accent1 18 22" xfId="19680"/>
    <cellStyle name="40% - Accent1 18 22 2" xfId="19681"/>
    <cellStyle name="40% - Accent1 18 22 2 2" xfId="19682"/>
    <cellStyle name="40% - Accent1 18 22 3" xfId="19683"/>
    <cellStyle name="40% - Accent1 18 22 3 2" xfId="19684"/>
    <cellStyle name="40% - Accent1 18 22 4" xfId="19685"/>
    <cellStyle name="40% - Accent1 18 22 4 2" xfId="19686"/>
    <cellStyle name="40% - Accent1 18 22 5" xfId="19687"/>
    <cellStyle name="40% - Accent1 18 22 5 2" xfId="19688"/>
    <cellStyle name="40% - Accent1 18 22 6" xfId="19689"/>
    <cellStyle name="40% - Accent1 18 23" xfId="19690"/>
    <cellStyle name="40% - Accent1 18 23 2" xfId="19691"/>
    <cellStyle name="40% - Accent1 18 23 2 2" xfId="19692"/>
    <cellStyle name="40% - Accent1 18 23 3" xfId="19693"/>
    <cellStyle name="40% - Accent1 18 23 3 2" xfId="19694"/>
    <cellStyle name="40% - Accent1 18 23 4" xfId="19695"/>
    <cellStyle name="40% - Accent1 18 23 4 2" xfId="19696"/>
    <cellStyle name="40% - Accent1 18 23 5" xfId="19697"/>
    <cellStyle name="40% - Accent1 18 23 5 2" xfId="19698"/>
    <cellStyle name="40% - Accent1 18 23 6" xfId="19699"/>
    <cellStyle name="40% - Accent1 18 24" xfId="19700"/>
    <cellStyle name="40% - Accent1 18 24 2" xfId="19701"/>
    <cellStyle name="40% - Accent1 18 24 2 2" xfId="19702"/>
    <cellStyle name="40% - Accent1 18 24 3" xfId="19703"/>
    <cellStyle name="40% - Accent1 18 24 3 2" xfId="19704"/>
    <cellStyle name="40% - Accent1 18 24 4" xfId="19705"/>
    <cellStyle name="40% - Accent1 18 24 4 2" xfId="19706"/>
    <cellStyle name="40% - Accent1 18 24 5" xfId="19707"/>
    <cellStyle name="40% - Accent1 18 24 5 2" xfId="19708"/>
    <cellStyle name="40% - Accent1 18 24 6" xfId="19709"/>
    <cellStyle name="40% - Accent1 18 25" xfId="19710"/>
    <cellStyle name="40% - Accent1 18 25 2" xfId="19711"/>
    <cellStyle name="40% - Accent1 18 25 2 2" xfId="19712"/>
    <cellStyle name="40% - Accent1 18 25 3" xfId="19713"/>
    <cellStyle name="40% - Accent1 18 25 3 2" xfId="19714"/>
    <cellStyle name="40% - Accent1 18 25 4" xfId="19715"/>
    <cellStyle name="40% - Accent1 18 25 4 2" xfId="19716"/>
    <cellStyle name="40% - Accent1 18 25 5" xfId="19717"/>
    <cellStyle name="40% - Accent1 18 25 5 2" xfId="19718"/>
    <cellStyle name="40% - Accent1 18 25 6" xfId="19719"/>
    <cellStyle name="40% - Accent1 18 26" xfId="19720"/>
    <cellStyle name="40% - Accent1 18 26 2" xfId="19721"/>
    <cellStyle name="40% - Accent1 18 26 2 2" xfId="19722"/>
    <cellStyle name="40% - Accent1 18 26 3" xfId="19723"/>
    <cellStyle name="40% - Accent1 18 26 3 2" xfId="19724"/>
    <cellStyle name="40% - Accent1 18 26 4" xfId="19725"/>
    <cellStyle name="40% - Accent1 18 26 4 2" xfId="19726"/>
    <cellStyle name="40% - Accent1 18 26 5" xfId="19727"/>
    <cellStyle name="40% - Accent1 18 26 5 2" xfId="19728"/>
    <cellStyle name="40% - Accent1 18 26 6" xfId="19729"/>
    <cellStyle name="40% - Accent1 18 27" xfId="19730"/>
    <cellStyle name="40% - Accent1 18 27 2" xfId="19731"/>
    <cellStyle name="40% - Accent1 18 27 2 2" xfId="19732"/>
    <cellStyle name="40% - Accent1 18 27 3" xfId="19733"/>
    <cellStyle name="40% - Accent1 18 27 3 2" xfId="19734"/>
    <cellStyle name="40% - Accent1 18 27 4" xfId="19735"/>
    <cellStyle name="40% - Accent1 18 27 4 2" xfId="19736"/>
    <cellStyle name="40% - Accent1 18 27 5" xfId="19737"/>
    <cellStyle name="40% - Accent1 18 27 5 2" xfId="19738"/>
    <cellStyle name="40% - Accent1 18 27 6" xfId="19739"/>
    <cellStyle name="40% - Accent1 18 28" xfId="19740"/>
    <cellStyle name="40% - Accent1 18 28 2" xfId="19741"/>
    <cellStyle name="40% - Accent1 18 28 2 2" xfId="19742"/>
    <cellStyle name="40% - Accent1 18 28 3" xfId="19743"/>
    <cellStyle name="40% - Accent1 18 28 3 2" xfId="19744"/>
    <cellStyle name="40% - Accent1 18 28 4" xfId="19745"/>
    <cellStyle name="40% - Accent1 18 28 4 2" xfId="19746"/>
    <cellStyle name="40% - Accent1 18 28 5" xfId="19747"/>
    <cellStyle name="40% - Accent1 18 28 5 2" xfId="19748"/>
    <cellStyle name="40% - Accent1 18 28 6" xfId="19749"/>
    <cellStyle name="40% - Accent1 18 29" xfId="19750"/>
    <cellStyle name="40% - Accent1 18 29 2" xfId="19751"/>
    <cellStyle name="40% - Accent1 18 29 2 2" xfId="19752"/>
    <cellStyle name="40% - Accent1 18 29 3" xfId="19753"/>
    <cellStyle name="40% - Accent1 18 29 3 2" xfId="19754"/>
    <cellStyle name="40% - Accent1 18 29 4" xfId="19755"/>
    <cellStyle name="40% - Accent1 18 29 4 2" xfId="19756"/>
    <cellStyle name="40% - Accent1 18 29 5" xfId="19757"/>
    <cellStyle name="40% - Accent1 18 29 5 2" xfId="19758"/>
    <cellStyle name="40% - Accent1 18 29 6" xfId="19759"/>
    <cellStyle name="40% - Accent1 18 3" xfId="19760"/>
    <cellStyle name="40% - Accent1 18 3 10" xfId="19761"/>
    <cellStyle name="40% - Accent1 18 3 10 2" xfId="19762"/>
    <cellStyle name="40% - Accent1 18 3 10 2 2" xfId="19763"/>
    <cellStyle name="40% - Accent1 18 3 10 3" xfId="19764"/>
    <cellStyle name="40% - Accent1 18 3 10 3 2" xfId="19765"/>
    <cellStyle name="40% - Accent1 18 3 10 4" xfId="19766"/>
    <cellStyle name="40% - Accent1 18 3 10 4 2" xfId="19767"/>
    <cellStyle name="40% - Accent1 18 3 10 5" xfId="19768"/>
    <cellStyle name="40% - Accent1 18 3 10 5 2" xfId="19769"/>
    <cellStyle name="40% - Accent1 18 3 10 6" xfId="19770"/>
    <cellStyle name="40% - Accent1 18 3 11" xfId="19771"/>
    <cellStyle name="40% - Accent1 18 3 11 2" xfId="19772"/>
    <cellStyle name="40% - Accent1 18 3 11 2 2" xfId="19773"/>
    <cellStyle name="40% - Accent1 18 3 11 3" xfId="19774"/>
    <cellStyle name="40% - Accent1 18 3 11 3 2" xfId="19775"/>
    <cellStyle name="40% - Accent1 18 3 11 4" xfId="19776"/>
    <cellStyle name="40% - Accent1 18 3 11 4 2" xfId="19777"/>
    <cellStyle name="40% - Accent1 18 3 11 5" xfId="19778"/>
    <cellStyle name="40% - Accent1 18 3 11 5 2" xfId="19779"/>
    <cellStyle name="40% - Accent1 18 3 11 6" xfId="19780"/>
    <cellStyle name="40% - Accent1 18 3 12" xfId="19781"/>
    <cellStyle name="40% - Accent1 18 3 12 2" xfId="19782"/>
    <cellStyle name="40% - Accent1 18 3 13" xfId="19783"/>
    <cellStyle name="40% - Accent1 18 3 13 2" xfId="19784"/>
    <cellStyle name="40% - Accent1 18 3 14" xfId="19785"/>
    <cellStyle name="40% - Accent1 18 3 14 2" xfId="19786"/>
    <cellStyle name="40% - Accent1 18 3 15" xfId="19787"/>
    <cellStyle name="40% - Accent1 18 3 15 2" xfId="19788"/>
    <cellStyle name="40% - Accent1 18 3 16" xfId="19789"/>
    <cellStyle name="40% - Accent1 18 3 16 2" xfId="19790"/>
    <cellStyle name="40% - Accent1 18 3 17" xfId="19791"/>
    <cellStyle name="40% - Accent1 18 3 17 2" xfId="19792"/>
    <cellStyle name="40% - Accent1 18 3 18" xfId="19793"/>
    <cellStyle name="40% - Accent1 18 3 18 2" xfId="19794"/>
    <cellStyle name="40% - Accent1 18 3 19" xfId="19795"/>
    <cellStyle name="40% - Accent1 18 3 2" xfId="19796"/>
    <cellStyle name="40% - Accent1 18 3 2 2" xfId="19797"/>
    <cellStyle name="40% - Accent1 18 3 2 2 2" xfId="19798"/>
    <cellStyle name="40% - Accent1 18 3 2 3" xfId="19799"/>
    <cellStyle name="40% - Accent1 18 3 2 3 2" xfId="19800"/>
    <cellStyle name="40% - Accent1 18 3 2 4" xfId="19801"/>
    <cellStyle name="40% - Accent1 18 3 2 4 2" xfId="19802"/>
    <cellStyle name="40% - Accent1 18 3 2 5" xfId="19803"/>
    <cellStyle name="40% - Accent1 18 3 2 5 2" xfId="19804"/>
    <cellStyle name="40% - Accent1 18 3 2 6" xfId="19805"/>
    <cellStyle name="40% - Accent1 18 3 20" xfId="19806"/>
    <cellStyle name="40% - Accent1 18 3 21" xfId="19807"/>
    <cellStyle name="40% - Accent1 18 3 22" xfId="19808"/>
    <cellStyle name="40% - Accent1 18 3 23" xfId="19809"/>
    <cellStyle name="40% - Accent1 18 3 3" xfId="19810"/>
    <cellStyle name="40% - Accent1 18 3 3 2" xfId="19811"/>
    <cellStyle name="40% - Accent1 18 3 3 2 2" xfId="19812"/>
    <cellStyle name="40% - Accent1 18 3 3 3" xfId="19813"/>
    <cellStyle name="40% - Accent1 18 3 3 3 2" xfId="19814"/>
    <cellStyle name="40% - Accent1 18 3 3 4" xfId="19815"/>
    <cellStyle name="40% - Accent1 18 3 3 4 2" xfId="19816"/>
    <cellStyle name="40% - Accent1 18 3 3 5" xfId="19817"/>
    <cellStyle name="40% - Accent1 18 3 3 5 2" xfId="19818"/>
    <cellStyle name="40% - Accent1 18 3 3 6" xfId="19819"/>
    <cellStyle name="40% - Accent1 18 3 4" xfId="19820"/>
    <cellStyle name="40% - Accent1 18 3 4 2" xfId="19821"/>
    <cellStyle name="40% - Accent1 18 3 4 2 2" xfId="19822"/>
    <cellStyle name="40% - Accent1 18 3 4 3" xfId="19823"/>
    <cellStyle name="40% - Accent1 18 3 4 3 2" xfId="19824"/>
    <cellStyle name="40% - Accent1 18 3 4 4" xfId="19825"/>
    <cellStyle name="40% - Accent1 18 3 4 4 2" xfId="19826"/>
    <cellStyle name="40% - Accent1 18 3 4 5" xfId="19827"/>
    <cellStyle name="40% - Accent1 18 3 4 5 2" xfId="19828"/>
    <cellStyle name="40% - Accent1 18 3 4 6" xfId="19829"/>
    <cellStyle name="40% - Accent1 18 3 5" xfId="19830"/>
    <cellStyle name="40% - Accent1 18 3 5 2" xfId="19831"/>
    <cellStyle name="40% - Accent1 18 3 5 2 2" xfId="19832"/>
    <cellStyle name="40% - Accent1 18 3 5 3" xfId="19833"/>
    <cellStyle name="40% - Accent1 18 3 5 3 2" xfId="19834"/>
    <cellStyle name="40% - Accent1 18 3 5 4" xfId="19835"/>
    <cellStyle name="40% - Accent1 18 3 5 4 2" xfId="19836"/>
    <cellStyle name="40% - Accent1 18 3 5 5" xfId="19837"/>
    <cellStyle name="40% - Accent1 18 3 5 5 2" xfId="19838"/>
    <cellStyle name="40% - Accent1 18 3 5 6" xfId="19839"/>
    <cellStyle name="40% - Accent1 18 3 6" xfId="19840"/>
    <cellStyle name="40% - Accent1 18 3 6 2" xfId="19841"/>
    <cellStyle name="40% - Accent1 18 3 6 2 2" xfId="19842"/>
    <cellStyle name="40% - Accent1 18 3 6 3" xfId="19843"/>
    <cellStyle name="40% - Accent1 18 3 6 3 2" xfId="19844"/>
    <cellStyle name="40% - Accent1 18 3 6 4" xfId="19845"/>
    <cellStyle name="40% - Accent1 18 3 6 4 2" xfId="19846"/>
    <cellStyle name="40% - Accent1 18 3 6 5" xfId="19847"/>
    <cellStyle name="40% - Accent1 18 3 6 5 2" xfId="19848"/>
    <cellStyle name="40% - Accent1 18 3 6 6" xfId="19849"/>
    <cellStyle name="40% - Accent1 18 3 7" xfId="19850"/>
    <cellStyle name="40% - Accent1 18 3 7 2" xfId="19851"/>
    <cellStyle name="40% - Accent1 18 3 7 2 2" xfId="19852"/>
    <cellStyle name="40% - Accent1 18 3 7 3" xfId="19853"/>
    <cellStyle name="40% - Accent1 18 3 7 3 2" xfId="19854"/>
    <cellStyle name="40% - Accent1 18 3 7 4" xfId="19855"/>
    <cellStyle name="40% - Accent1 18 3 7 4 2" xfId="19856"/>
    <cellStyle name="40% - Accent1 18 3 7 5" xfId="19857"/>
    <cellStyle name="40% - Accent1 18 3 7 5 2" xfId="19858"/>
    <cellStyle name="40% - Accent1 18 3 7 6" xfId="19859"/>
    <cellStyle name="40% - Accent1 18 3 8" xfId="19860"/>
    <cellStyle name="40% - Accent1 18 3 8 2" xfId="19861"/>
    <cellStyle name="40% - Accent1 18 3 8 2 2" xfId="19862"/>
    <cellStyle name="40% - Accent1 18 3 8 3" xfId="19863"/>
    <cellStyle name="40% - Accent1 18 3 8 3 2" xfId="19864"/>
    <cellStyle name="40% - Accent1 18 3 8 4" xfId="19865"/>
    <cellStyle name="40% - Accent1 18 3 8 4 2" xfId="19866"/>
    <cellStyle name="40% - Accent1 18 3 8 5" xfId="19867"/>
    <cellStyle name="40% - Accent1 18 3 8 5 2" xfId="19868"/>
    <cellStyle name="40% - Accent1 18 3 8 6" xfId="19869"/>
    <cellStyle name="40% - Accent1 18 3 9" xfId="19870"/>
    <cellStyle name="40% - Accent1 18 3 9 2" xfId="19871"/>
    <cellStyle name="40% - Accent1 18 3 9 2 2" xfId="19872"/>
    <cellStyle name="40% - Accent1 18 3 9 3" xfId="19873"/>
    <cellStyle name="40% - Accent1 18 3 9 3 2" xfId="19874"/>
    <cellStyle name="40% - Accent1 18 3 9 4" xfId="19875"/>
    <cellStyle name="40% - Accent1 18 3 9 4 2" xfId="19876"/>
    <cellStyle name="40% - Accent1 18 3 9 5" xfId="19877"/>
    <cellStyle name="40% - Accent1 18 3 9 5 2" xfId="19878"/>
    <cellStyle name="40% - Accent1 18 3 9 6" xfId="19879"/>
    <cellStyle name="40% - Accent1 18 30" xfId="19880"/>
    <cellStyle name="40% - Accent1 18 30 2" xfId="19881"/>
    <cellStyle name="40% - Accent1 18 30 2 2" xfId="19882"/>
    <cellStyle name="40% - Accent1 18 30 3" xfId="19883"/>
    <cellStyle name="40% - Accent1 18 30 3 2" xfId="19884"/>
    <cellStyle name="40% - Accent1 18 30 4" xfId="19885"/>
    <cellStyle name="40% - Accent1 18 30 4 2" xfId="19886"/>
    <cellStyle name="40% - Accent1 18 30 5" xfId="19887"/>
    <cellStyle name="40% - Accent1 18 30 5 2" xfId="19888"/>
    <cellStyle name="40% - Accent1 18 30 6" xfId="19889"/>
    <cellStyle name="40% - Accent1 18 31" xfId="19890"/>
    <cellStyle name="40% - Accent1 18 31 2" xfId="19891"/>
    <cellStyle name="40% - Accent1 18 31 2 2" xfId="19892"/>
    <cellStyle name="40% - Accent1 18 31 3" xfId="19893"/>
    <cellStyle name="40% - Accent1 18 31 3 2" xfId="19894"/>
    <cellStyle name="40% - Accent1 18 31 4" xfId="19895"/>
    <cellStyle name="40% - Accent1 18 31 4 2" xfId="19896"/>
    <cellStyle name="40% - Accent1 18 31 5" xfId="19897"/>
    <cellStyle name="40% - Accent1 18 31 5 2" xfId="19898"/>
    <cellStyle name="40% - Accent1 18 31 6" xfId="19899"/>
    <cellStyle name="40% - Accent1 18 32" xfId="19900"/>
    <cellStyle name="40% - Accent1 18 32 2" xfId="19901"/>
    <cellStyle name="40% - Accent1 18 33" xfId="19902"/>
    <cellStyle name="40% - Accent1 18 33 2" xfId="19903"/>
    <cellStyle name="40% - Accent1 18 34" xfId="19904"/>
    <cellStyle name="40% - Accent1 18 34 2" xfId="19905"/>
    <cellStyle name="40% - Accent1 18 35" xfId="19906"/>
    <cellStyle name="40% - Accent1 18 35 2" xfId="19907"/>
    <cellStyle name="40% - Accent1 18 36" xfId="19908"/>
    <cellStyle name="40% - Accent1 18 36 2" xfId="19909"/>
    <cellStyle name="40% - Accent1 18 37" xfId="19910"/>
    <cellStyle name="40% - Accent1 18 37 2" xfId="19911"/>
    <cellStyle name="40% - Accent1 18 38" xfId="19912"/>
    <cellStyle name="40% - Accent1 18 38 2" xfId="19913"/>
    <cellStyle name="40% - Accent1 18 39" xfId="19914"/>
    <cellStyle name="40% - Accent1 18 4" xfId="19915"/>
    <cellStyle name="40% - Accent1 18 4 10" xfId="19916"/>
    <cellStyle name="40% - Accent1 18 4 10 2" xfId="19917"/>
    <cellStyle name="40% - Accent1 18 4 10 2 2" xfId="19918"/>
    <cellStyle name="40% - Accent1 18 4 10 3" xfId="19919"/>
    <cellStyle name="40% - Accent1 18 4 10 3 2" xfId="19920"/>
    <cellStyle name="40% - Accent1 18 4 10 4" xfId="19921"/>
    <cellStyle name="40% - Accent1 18 4 10 4 2" xfId="19922"/>
    <cellStyle name="40% - Accent1 18 4 10 5" xfId="19923"/>
    <cellStyle name="40% - Accent1 18 4 10 5 2" xfId="19924"/>
    <cellStyle name="40% - Accent1 18 4 10 6" xfId="19925"/>
    <cellStyle name="40% - Accent1 18 4 11" xfId="19926"/>
    <cellStyle name="40% - Accent1 18 4 11 2" xfId="19927"/>
    <cellStyle name="40% - Accent1 18 4 11 2 2" xfId="19928"/>
    <cellStyle name="40% - Accent1 18 4 11 3" xfId="19929"/>
    <cellStyle name="40% - Accent1 18 4 11 3 2" xfId="19930"/>
    <cellStyle name="40% - Accent1 18 4 11 4" xfId="19931"/>
    <cellStyle name="40% - Accent1 18 4 11 4 2" xfId="19932"/>
    <cellStyle name="40% - Accent1 18 4 11 5" xfId="19933"/>
    <cellStyle name="40% - Accent1 18 4 11 5 2" xfId="19934"/>
    <cellStyle name="40% - Accent1 18 4 11 6" xfId="19935"/>
    <cellStyle name="40% - Accent1 18 4 12" xfId="19936"/>
    <cellStyle name="40% - Accent1 18 4 12 2" xfId="19937"/>
    <cellStyle name="40% - Accent1 18 4 13" xfId="19938"/>
    <cellStyle name="40% - Accent1 18 4 13 2" xfId="19939"/>
    <cellStyle name="40% - Accent1 18 4 14" xfId="19940"/>
    <cellStyle name="40% - Accent1 18 4 14 2" xfId="19941"/>
    <cellStyle name="40% - Accent1 18 4 15" xfId="19942"/>
    <cellStyle name="40% - Accent1 18 4 15 2" xfId="19943"/>
    <cellStyle name="40% - Accent1 18 4 16" xfId="19944"/>
    <cellStyle name="40% - Accent1 18 4 16 2" xfId="19945"/>
    <cellStyle name="40% - Accent1 18 4 17" xfId="19946"/>
    <cellStyle name="40% - Accent1 18 4 17 2" xfId="19947"/>
    <cellStyle name="40% - Accent1 18 4 18" xfId="19948"/>
    <cellStyle name="40% - Accent1 18 4 18 2" xfId="19949"/>
    <cellStyle name="40% - Accent1 18 4 19" xfId="19950"/>
    <cellStyle name="40% - Accent1 18 4 2" xfId="19951"/>
    <cellStyle name="40% - Accent1 18 4 2 2" xfId="19952"/>
    <cellStyle name="40% - Accent1 18 4 2 2 2" xfId="19953"/>
    <cellStyle name="40% - Accent1 18 4 2 3" xfId="19954"/>
    <cellStyle name="40% - Accent1 18 4 2 3 2" xfId="19955"/>
    <cellStyle name="40% - Accent1 18 4 2 4" xfId="19956"/>
    <cellStyle name="40% - Accent1 18 4 2 4 2" xfId="19957"/>
    <cellStyle name="40% - Accent1 18 4 2 5" xfId="19958"/>
    <cellStyle name="40% - Accent1 18 4 2 5 2" xfId="19959"/>
    <cellStyle name="40% - Accent1 18 4 2 6" xfId="19960"/>
    <cellStyle name="40% - Accent1 18 4 20" xfId="19961"/>
    <cellStyle name="40% - Accent1 18 4 21" xfId="19962"/>
    <cellStyle name="40% - Accent1 18 4 22" xfId="19963"/>
    <cellStyle name="40% - Accent1 18 4 23" xfId="19964"/>
    <cellStyle name="40% - Accent1 18 4 3" xfId="19965"/>
    <cellStyle name="40% - Accent1 18 4 3 2" xfId="19966"/>
    <cellStyle name="40% - Accent1 18 4 3 2 2" xfId="19967"/>
    <cellStyle name="40% - Accent1 18 4 3 3" xfId="19968"/>
    <cellStyle name="40% - Accent1 18 4 3 3 2" xfId="19969"/>
    <cellStyle name="40% - Accent1 18 4 3 4" xfId="19970"/>
    <cellStyle name="40% - Accent1 18 4 3 4 2" xfId="19971"/>
    <cellStyle name="40% - Accent1 18 4 3 5" xfId="19972"/>
    <cellStyle name="40% - Accent1 18 4 3 5 2" xfId="19973"/>
    <cellStyle name="40% - Accent1 18 4 3 6" xfId="19974"/>
    <cellStyle name="40% - Accent1 18 4 4" xfId="19975"/>
    <cellStyle name="40% - Accent1 18 4 4 2" xfId="19976"/>
    <cellStyle name="40% - Accent1 18 4 4 2 2" xfId="19977"/>
    <cellStyle name="40% - Accent1 18 4 4 3" xfId="19978"/>
    <cellStyle name="40% - Accent1 18 4 4 3 2" xfId="19979"/>
    <cellStyle name="40% - Accent1 18 4 4 4" xfId="19980"/>
    <cellStyle name="40% - Accent1 18 4 4 4 2" xfId="19981"/>
    <cellStyle name="40% - Accent1 18 4 4 5" xfId="19982"/>
    <cellStyle name="40% - Accent1 18 4 4 5 2" xfId="19983"/>
    <cellStyle name="40% - Accent1 18 4 4 6" xfId="19984"/>
    <cellStyle name="40% - Accent1 18 4 5" xfId="19985"/>
    <cellStyle name="40% - Accent1 18 4 5 2" xfId="19986"/>
    <cellStyle name="40% - Accent1 18 4 5 2 2" xfId="19987"/>
    <cellStyle name="40% - Accent1 18 4 5 3" xfId="19988"/>
    <cellStyle name="40% - Accent1 18 4 5 3 2" xfId="19989"/>
    <cellStyle name="40% - Accent1 18 4 5 4" xfId="19990"/>
    <cellStyle name="40% - Accent1 18 4 5 4 2" xfId="19991"/>
    <cellStyle name="40% - Accent1 18 4 5 5" xfId="19992"/>
    <cellStyle name="40% - Accent1 18 4 5 5 2" xfId="19993"/>
    <cellStyle name="40% - Accent1 18 4 5 6" xfId="19994"/>
    <cellStyle name="40% - Accent1 18 4 6" xfId="19995"/>
    <cellStyle name="40% - Accent1 18 4 6 2" xfId="19996"/>
    <cellStyle name="40% - Accent1 18 4 6 2 2" xfId="19997"/>
    <cellStyle name="40% - Accent1 18 4 6 3" xfId="19998"/>
    <cellStyle name="40% - Accent1 18 4 6 3 2" xfId="19999"/>
    <cellStyle name="40% - Accent1 18 4 6 4" xfId="20000"/>
    <cellStyle name="40% - Accent1 18 4 6 4 2" xfId="20001"/>
    <cellStyle name="40% - Accent1 18 4 6 5" xfId="20002"/>
    <cellStyle name="40% - Accent1 18 4 6 5 2" xfId="20003"/>
    <cellStyle name="40% - Accent1 18 4 6 6" xfId="20004"/>
    <cellStyle name="40% - Accent1 18 4 7" xfId="20005"/>
    <cellStyle name="40% - Accent1 18 4 7 2" xfId="20006"/>
    <cellStyle name="40% - Accent1 18 4 7 2 2" xfId="20007"/>
    <cellStyle name="40% - Accent1 18 4 7 3" xfId="20008"/>
    <cellStyle name="40% - Accent1 18 4 7 3 2" xfId="20009"/>
    <cellStyle name="40% - Accent1 18 4 7 4" xfId="20010"/>
    <cellStyle name="40% - Accent1 18 4 7 4 2" xfId="20011"/>
    <cellStyle name="40% - Accent1 18 4 7 5" xfId="20012"/>
    <cellStyle name="40% - Accent1 18 4 7 5 2" xfId="20013"/>
    <cellStyle name="40% - Accent1 18 4 7 6" xfId="20014"/>
    <cellStyle name="40% - Accent1 18 4 8" xfId="20015"/>
    <cellStyle name="40% - Accent1 18 4 8 2" xfId="20016"/>
    <cellStyle name="40% - Accent1 18 4 8 2 2" xfId="20017"/>
    <cellStyle name="40% - Accent1 18 4 8 3" xfId="20018"/>
    <cellStyle name="40% - Accent1 18 4 8 3 2" xfId="20019"/>
    <cellStyle name="40% - Accent1 18 4 8 4" xfId="20020"/>
    <cellStyle name="40% - Accent1 18 4 8 4 2" xfId="20021"/>
    <cellStyle name="40% - Accent1 18 4 8 5" xfId="20022"/>
    <cellStyle name="40% - Accent1 18 4 8 5 2" xfId="20023"/>
    <cellStyle name="40% - Accent1 18 4 8 6" xfId="20024"/>
    <cellStyle name="40% - Accent1 18 4 9" xfId="20025"/>
    <cellStyle name="40% - Accent1 18 4 9 2" xfId="20026"/>
    <cellStyle name="40% - Accent1 18 4 9 2 2" xfId="20027"/>
    <cellStyle name="40% - Accent1 18 4 9 3" xfId="20028"/>
    <cellStyle name="40% - Accent1 18 4 9 3 2" xfId="20029"/>
    <cellStyle name="40% - Accent1 18 4 9 4" xfId="20030"/>
    <cellStyle name="40% - Accent1 18 4 9 4 2" xfId="20031"/>
    <cellStyle name="40% - Accent1 18 4 9 5" xfId="20032"/>
    <cellStyle name="40% - Accent1 18 4 9 5 2" xfId="20033"/>
    <cellStyle name="40% - Accent1 18 4 9 6" xfId="20034"/>
    <cellStyle name="40% - Accent1 18 40" xfId="20035"/>
    <cellStyle name="40% - Accent1 18 41" xfId="20036"/>
    <cellStyle name="40% - Accent1 18 42" xfId="20037"/>
    <cellStyle name="40% - Accent1 18 43" xfId="20038"/>
    <cellStyle name="40% - Accent1 18 5" xfId="20039"/>
    <cellStyle name="40% - Accent1 18 5 10" xfId="20040"/>
    <cellStyle name="40% - Accent1 18 5 10 2" xfId="20041"/>
    <cellStyle name="40% - Accent1 18 5 10 2 2" xfId="20042"/>
    <cellStyle name="40% - Accent1 18 5 10 3" xfId="20043"/>
    <cellStyle name="40% - Accent1 18 5 10 3 2" xfId="20044"/>
    <cellStyle name="40% - Accent1 18 5 10 4" xfId="20045"/>
    <cellStyle name="40% - Accent1 18 5 10 4 2" xfId="20046"/>
    <cellStyle name="40% - Accent1 18 5 10 5" xfId="20047"/>
    <cellStyle name="40% - Accent1 18 5 10 5 2" xfId="20048"/>
    <cellStyle name="40% - Accent1 18 5 10 6" xfId="20049"/>
    <cellStyle name="40% - Accent1 18 5 11" xfId="20050"/>
    <cellStyle name="40% - Accent1 18 5 11 2" xfId="20051"/>
    <cellStyle name="40% - Accent1 18 5 11 2 2" xfId="20052"/>
    <cellStyle name="40% - Accent1 18 5 11 3" xfId="20053"/>
    <cellStyle name="40% - Accent1 18 5 11 3 2" xfId="20054"/>
    <cellStyle name="40% - Accent1 18 5 11 4" xfId="20055"/>
    <cellStyle name="40% - Accent1 18 5 11 4 2" xfId="20056"/>
    <cellStyle name="40% - Accent1 18 5 11 5" xfId="20057"/>
    <cellStyle name="40% - Accent1 18 5 11 5 2" xfId="20058"/>
    <cellStyle name="40% - Accent1 18 5 11 6" xfId="20059"/>
    <cellStyle name="40% - Accent1 18 5 12" xfId="20060"/>
    <cellStyle name="40% - Accent1 18 5 12 2" xfId="20061"/>
    <cellStyle name="40% - Accent1 18 5 13" xfId="20062"/>
    <cellStyle name="40% - Accent1 18 5 13 2" xfId="20063"/>
    <cellStyle name="40% - Accent1 18 5 14" xfId="20064"/>
    <cellStyle name="40% - Accent1 18 5 14 2" xfId="20065"/>
    <cellStyle name="40% - Accent1 18 5 15" xfId="20066"/>
    <cellStyle name="40% - Accent1 18 5 15 2" xfId="20067"/>
    <cellStyle name="40% - Accent1 18 5 16" xfId="20068"/>
    <cellStyle name="40% - Accent1 18 5 16 2" xfId="20069"/>
    <cellStyle name="40% - Accent1 18 5 17" xfId="20070"/>
    <cellStyle name="40% - Accent1 18 5 17 2" xfId="20071"/>
    <cellStyle name="40% - Accent1 18 5 18" xfId="20072"/>
    <cellStyle name="40% - Accent1 18 5 18 2" xfId="20073"/>
    <cellStyle name="40% - Accent1 18 5 19" xfId="20074"/>
    <cellStyle name="40% - Accent1 18 5 2" xfId="20075"/>
    <cellStyle name="40% - Accent1 18 5 2 2" xfId="20076"/>
    <cellStyle name="40% - Accent1 18 5 2 2 2" xfId="20077"/>
    <cellStyle name="40% - Accent1 18 5 2 3" xfId="20078"/>
    <cellStyle name="40% - Accent1 18 5 2 3 2" xfId="20079"/>
    <cellStyle name="40% - Accent1 18 5 2 4" xfId="20080"/>
    <cellStyle name="40% - Accent1 18 5 2 4 2" xfId="20081"/>
    <cellStyle name="40% - Accent1 18 5 2 5" xfId="20082"/>
    <cellStyle name="40% - Accent1 18 5 2 5 2" xfId="20083"/>
    <cellStyle name="40% - Accent1 18 5 2 6" xfId="20084"/>
    <cellStyle name="40% - Accent1 18 5 20" xfId="20085"/>
    <cellStyle name="40% - Accent1 18 5 21" xfId="20086"/>
    <cellStyle name="40% - Accent1 18 5 22" xfId="20087"/>
    <cellStyle name="40% - Accent1 18 5 23" xfId="20088"/>
    <cellStyle name="40% - Accent1 18 5 3" xfId="20089"/>
    <cellStyle name="40% - Accent1 18 5 3 2" xfId="20090"/>
    <cellStyle name="40% - Accent1 18 5 3 2 2" xfId="20091"/>
    <cellStyle name="40% - Accent1 18 5 3 3" xfId="20092"/>
    <cellStyle name="40% - Accent1 18 5 3 3 2" xfId="20093"/>
    <cellStyle name="40% - Accent1 18 5 3 4" xfId="20094"/>
    <cellStyle name="40% - Accent1 18 5 3 4 2" xfId="20095"/>
    <cellStyle name="40% - Accent1 18 5 3 5" xfId="20096"/>
    <cellStyle name="40% - Accent1 18 5 3 5 2" xfId="20097"/>
    <cellStyle name="40% - Accent1 18 5 3 6" xfId="20098"/>
    <cellStyle name="40% - Accent1 18 5 4" xfId="20099"/>
    <cellStyle name="40% - Accent1 18 5 4 2" xfId="20100"/>
    <cellStyle name="40% - Accent1 18 5 4 2 2" xfId="20101"/>
    <cellStyle name="40% - Accent1 18 5 4 3" xfId="20102"/>
    <cellStyle name="40% - Accent1 18 5 4 3 2" xfId="20103"/>
    <cellStyle name="40% - Accent1 18 5 4 4" xfId="20104"/>
    <cellStyle name="40% - Accent1 18 5 4 4 2" xfId="20105"/>
    <cellStyle name="40% - Accent1 18 5 4 5" xfId="20106"/>
    <cellStyle name="40% - Accent1 18 5 4 5 2" xfId="20107"/>
    <cellStyle name="40% - Accent1 18 5 4 6" xfId="20108"/>
    <cellStyle name="40% - Accent1 18 5 5" xfId="20109"/>
    <cellStyle name="40% - Accent1 18 5 5 2" xfId="20110"/>
    <cellStyle name="40% - Accent1 18 5 5 2 2" xfId="20111"/>
    <cellStyle name="40% - Accent1 18 5 5 3" xfId="20112"/>
    <cellStyle name="40% - Accent1 18 5 5 3 2" xfId="20113"/>
    <cellStyle name="40% - Accent1 18 5 5 4" xfId="20114"/>
    <cellStyle name="40% - Accent1 18 5 5 4 2" xfId="20115"/>
    <cellStyle name="40% - Accent1 18 5 5 5" xfId="20116"/>
    <cellStyle name="40% - Accent1 18 5 5 5 2" xfId="20117"/>
    <cellStyle name="40% - Accent1 18 5 5 6" xfId="20118"/>
    <cellStyle name="40% - Accent1 18 5 6" xfId="20119"/>
    <cellStyle name="40% - Accent1 18 5 6 2" xfId="20120"/>
    <cellStyle name="40% - Accent1 18 5 6 2 2" xfId="20121"/>
    <cellStyle name="40% - Accent1 18 5 6 3" xfId="20122"/>
    <cellStyle name="40% - Accent1 18 5 6 3 2" xfId="20123"/>
    <cellStyle name="40% - Accent1 18 5 6 4" xfId="20124"/>
    <cellStyle name="40% - Accent1 18 5 6 4 2" xfId="20125"/>
    <cellStyle name="40% - Accent1 18 5 6 5" xfId="20126"/>
    <cellStyle name="40% - Accent1 18 5 6 5 2" xfId="20127"/>
    <cellStyle name="40% - Accent1 18 5 6 6" xfId="20128"/>
    <cellStyle name="40% - Accent1 18 5 7" xfId="20129"/>
    <cellStyle name="40% - Accent1 18 5 7 2" xfId="20130"/>
    <cellStyle name="40% - Accent1 18 5 7 2 2" xfId="20131"/>
    <cellStyle name="40% - Accent1 18 5 7 3" xfId="20132"/>
    <cellStyle name="40% - Accent1 18 5 7 3 2" xfId="20133"/>
    <cellStyle name="40% - Accent1 18 5 7 4" xfId="20134"/>
    <cellStyle name="40% - Accent1 18 5 7 4 2" xfId="20135"/>
    <cellStyle name="40% - Accent1 18 5 7 5" xfId="20136"/>
    <cellStyle name="40% - Accent1 18 5 7 5 2" xfId="20137"/>
    <cellStyle name="40% - Accent1 18 5 7 6" xfId="20138"/>
    <cellStyle name="40% - Accent1 18 5 8" xfId="20139"/>
    <cellStyle name="40% - Accent1 18 5 8 2" xfId="20140"/>
    <cellStyle name="40% - Accent1 18 5 8 2 2" xfId="20141"/>
    <cellStyle name="40% - Accent1 18 5 8 3" xfId="20142"/>
    <cellStyle name="40% - Accent1 18 5 8 3 2" xfId="20143"/>
    <cellStyle name="40% - Accent1 18 5 8 4" xfId="20144"/>
    <cellStyle name="40% - Accent1 18 5 8 4 2" xfId="20145"/>
    <cellStyle name="40% - Accent1 18 5 8 5" xfId="20146"/>
    <cellStyle name="40% - Accent1 18 5 8 5 2" xfId="20147"/>
    <cellStyle name="40% - Accent1 18 5 8 6" xfId="20148"/>
    <cellStyle name="40% - Accent1 18 5 9" xfId="20149"/>
    <cellStyle name="40% - Accent1 18 5 9 2" xfId="20150"/>
    <cellStyle name="40% - Accent1 18 5 9 2 2" xfId="20151"/>
    <cellStyle name="40% - Accent1 18 5 9 3" xfId="20152"/>
    <cellStyle name="40% - Accent1 18 5 9 3 2" xfId="20153"/>
    <cellStyle name="40% - Accent1 18 5 9 4" xfId="20154"/>
    <cellStyle name="40% - Accent1 18 5 9 4 2" xfId="20155"/>
    <cellStyle name="40% - Accent1 18 5 9 5" xfId="20156"/>
    <cellStyle name="40% - Accent1 18 5 9 5 2" xfId="20157"/>
    <cellStyle name="40% - Accent1 18 5 9 6" xfId="20158"/>
    <cellStyle name="40% - Accent1 18 6" xfId="20159"/>
    <cellStyle name="40% - Accent1 18 6 10" xfId="20160"/>
    <cellStyle name="40% - Accent1 18 6 10 2" xfId="20161"/>
    <cellStyle name="40% - Accent1 18 6 10 2 2" xfId="20162"/>
    <cellStyle name="40% - Accent1 18 6 10 3" xfId="20163"/>
    <cellStyle name="40% - Accent1 18 6 10 3 2" xfId="20164"/>
    <cellStyle name="40% - Accent1 18 6 10 4" xfId="20165"/>
    <cellStyle name="40% - Accent1 18 6 10 4 2" xfId="20166"/>
    <cellStyle name="40% - Accent1 18 6 10 5" xfId="20167"/>
    <cellStyle name="40% - Accent1 18 6 10 5 2" xfId="20168"/>
    <cellStyle name="40% - Accent1 18 6 10 6" xfId="20169"/>
    <cellStyle name="40% - Accent1 18 6 11" xfId="20170"/>
    <cellStyle name="40% - Accent1 18 6 11 2" xfId="20171"/>
    <cellStyle name="40% - Accent1 18 6 11 2 2" xfId="20172"/>
    <cellStyle name="40% - Accent1 18 6 11 3" xfId="20173"/>
    <cellStyle name="40% - Accent1 18 6 11 3 2" xfId="20174"/>
    <cellStyle name="40% - Accent1 18 6 11 4" xfId="20175"/>
    <cellStyle name="40% - Accent1 18 6 11 4 2" xfId="20176"/>
    <cellStyle name="40% - Accent1 18 6 11 5" xfId="20177"/>
    <cellStyle name="40% - Accent1 18 6 11 5 2" xfId="20178"/>
    <cellStyle name="40% - Accent1 18 6 11 6" xfId="20179"/>
    <cellStyle name="40% - Accent1 18 6 12" xfId="20180"/>
    <cellStyle name="40% - Accent1 18 6 12 2" xfId="20181"/>
    <cellStyle name="40% - Accent1 18 6 13" xfId="20182"/>
    <cellStyle name="40% - Accent1 18 6 13 2" xfId="20183"/>
    <cellStyle name="40% - Accent1 18 6 14" xfId="20184"/>
    <cellStyle name="40% - Accent1 18 6 14 2" xfId="20185"/>
    <cellStyle name="40% - Accent1 18 6 15" xfId="20186"/>
    <cellStyle name="40% - Accent1 18 6 15 2" xfId="20187"/>
    <cellStyle name="40% - Accent1 18 6 16" xfId="20188"/>
    <cellStyle name="40% - Accent1 18 6 16 2" xfId="20189"/>
    <cellStyle name="40% - Accent1 18 6 17" xfId="20190"/>
    <cellStyle name="40% - Accent1 18 6 17 2" xfId="20191"/>
    <cellStyle name="40% - Accent1 18 6 18" xfId="20192"/>
    <cellStyle name="40% - Accent1 18 6 18 2" xfId="20193"/>
    <cellStyle name="40% - Accent1 18 6 19" xfId="20194"/>
    <cellStyle name="40% - Accent1 18 6 2" xfId="20195"/>
    <cellStyle name="40% - Accent1 18 6 2 2" xfId="20196"/>
    <cellStyle name="40% - Accent1 18 6 2 2 2" xfId="20197"/>
    <cellStyle name="40% - Accent1 18 6 2 3" xfId="20198"/>
    <cellStyle name="40% - Accent1 18 6 2 3 2" xfId="20199"/>
    <cellStyle name="40% - Accent1 18 6 2 4" xfId="20200"/>
    <cellStyle name="40% - Accent1 18 6 2 4 2" xfId="20201"/>
    <cellStyle name="40% - Accent1 18 6 2 5" xfId="20202"/>
    <cellStyle name="40% - Accent1 18 6 2 5 2" xfId="20203"/>
    <cellStyle name="40% - Accent1 18 6 2 6" xfId="20204"/>
    <cellStyle name="40% - Accent1 18 6 20" xfId="20205"/>
    <cellStyle name="40% - Accent1 18 6 21" xfId="20206"/>
    <cellStyle name="40% - Accent1 18 6 22" xfId="20207"/>
    <cellStyle name="40% - Accent1 18 6 23" xfId="20208"/>
    <cellStyle name="40% - Accent1 18 6 3" xfId="20209"/>
    <cellStyle name="40% - Accent1 18 6 3 2" xfId="20210"/>
    <cellStyle name="40% - Accent1 18 6 3 2 2" xfId="20211"/>
    <cellStyle name="40% - Accent1 18 6 3 3" xfId="20212"/>
    <cellStyle name="40% - Accent1 18 6 3 3 2" xfId="20213"/>
    <cellStyle name="40% - Accent1 18 6 3 4" xfId="20214"/>
    <cellStyle name="40% - Accent1 18 6 3 4 2" xfId="20215"/>
    <cellStyle name="40% - Accent1 18 6 3 5" xfId="20216"/>
    <cellStyle name="40% - Accent1 18 6 3 5 2" xfId="20217"/>
    <cellStyle name="40% - Accent1 18 6 3 6" xfId="20218"/>
    <cellStyle name="40% - Accent1 18 6 4" xfId="20219"/>
    <cellStyle name="40% - Accent1 18 6 4 2" xfId="20220"/>
    <cellStyle name="40% - Accent1 18 6 4 2 2" xfId="20221"/>
    <cellStyle name="40% - Accent1 18 6 4 3" xfId="20222"/>
    <cellStyle name="40% - Accent1 18 6 4 3 2" xfId="20223"/>
    <cellStyle name="40% - Accent1 18 6 4 4" xfId="20224"/>
    <cellStyle name="40% - Accent1 18 6 4 4 2" xfId="20225"/>
    <cellStyle name="40% - Accent1 18 6 4 5" xfId="20226"/>
    <cellStyle name="40% - Accent1 18 6 4 5 2" xfId="20227"/>
    <cellStyle name="40% - Accent1 18 6 4 6" xfId="20228"/>
    <cellStyle name="40% - Accent1 18 6 5" xfId="20229"/>
    <cellStyle name="40% - Accent1 18 6 5 2" xfId="20230"/>
    <cellStyle name="40% - Accent1 18 6 5 2 2" xfId="20231"/>
    <cellStyle name="40% - Accent1 18 6 5 3" xfId="20232"/>
    <cellStyle name="40% - Accent1 18 6 5 3 2" xfId="20233"/>
    <cellStyle name="40% - Accent1 18 6 5 4" xfId="20234"/>
    <cellStyle name="40% - Accent1 18 6 5 4 2" xfId="20235"/>
    <cellStyle name="40% - Accent1 18 6 5 5" xfId="20236"/>
    <cellStyle name="40% - Accent1 18 6 5 5 2" xfId="20237"/>
    <cellStyle name="40% - Accent1 18 6 5 6" xfId="20238"/>
    <cellStyle name="40% - Accent1 18 6 6" xfId="20239"/>
    <cellStyle name="40% - Accent1 18 6 6 2" xfId="20240"/>
    <cellStyle name="40% - Accent1 18 6 6 2 2" xfId="20241"/>
    <cellStyle name="40% - Accent1 18 6 6 3" xfId="20242"/>
    <cellStyle name="40% - Accent1 18 6 6 3 2" xfId="20243"/>
    <cellStyle name="40% - Accent1 18 6 6 4" xfId="20244"/>
    <cellStyle name="40% - Accent1 18 6 6 4 2" xfId="20245"/>
    <cellStyle name="40% - Accent1 18 6 6 5" xfId="20246"/>
    <cellStyle name="40% - Accent1 18 6 6 5 2" xfId="20247"/>
    <cellStyle name="40% - Accent1 18 6 6 6" xfId="20248"/>
    <cellStyle name="40% - Accent1 18 6 7" xfId="20249"/>
    <cellStyle name="40% - Accent1 18 6 7 2" xfId="20250"/>
    <cellStyle name="40% - Accent1 18 6 7 2 2" xfId="20251"/>
    <cellStyle name="40% - Accent1 18 6 7 3" xfId="20252"/>
    <cellStyle name="40% - Accent1 18 6 7 3 2" xfId="20253"/>
    <cellStyle name="40% - Accent1 18 6 7 4" xfId="20254"/>
    <cellStyle name="40% - Accent1 18 6 7 4 2" xfId="20255"/>
    <cellStyle name="40% - Accent1 18 6 7 5" xfId="20256"/>
    <cellStyle name="40% - Accent1 18 6 7 5 2" xfId="20257"/>
    <cellStyle name="40% - Accent1 18 6 7 6" xfId="20258"/>
    <cellStyle name="40% - Accent1 18 6 8" xfId="20259"/>
    <cellStyle name="40% - Accent1 18 6 8 2" xfId="20260"/>
    <cellStyle name="40% - Accent1 18 6 8 2 2" xfId="20261"/>
    <cellStyle name="40% - Accent1 18 6 8 3" xfId="20262"/>
    <cellStyle name="40% - Accent1 18 6 8 3 2" xfId="20263"/>
    <cellStyle name="40% - Accent1 18 6 8 4" xfId="20264"/>
    <cellStyle name="40% - Accent1 18 6 8 4 2" xfId="20265"/>
    <cellStyle name="40% - Accent1 18 6 8 5" xfId="20266"/>
    <cellStyle name="40% - Accent1 18 6 8 5 2" xfId="20267"/>
    <cellStyle name="40% - Accent1 18 6 8 6" xfId="20268"/>
    <cellStyle name="40% - Accent1 18 6 9" xfId="20269"/>
    <cellStyle name="40% - Accent1 18 6 9 2" xfId="20270"/>
    <cellStyle name="40% - Accent1 18 6 9 2 2" xfId="20271"/>
    <cellStyle name="40% - Accent1 18 6 9 3" xfId="20272"/>
    <cellStyle name="40% - Accent1 18 6 9 3 2" xfId="20273"/>
    <cellStyle name="40% - Accent1 18 6 9 4" xfId="20274"/>
    <cellStyle name="40% - Accent1 18 6 9 4 2" xfId="20275"/>
    <cellStyle name="40% - Accent1 18 6 9 5" xfId="20276"/>
    <cellStyle name="40% - Accent1 18 6 9 5 2" xfId="20277"/>
    <cellStyle name="40% - Accent1 18 6 9 6" xfId="20278"/>
    <cellStyle name="40% - Accent1 18 7" xfId="20279"/>
    <cellStyle name="40% - Accent1 18 7 10" xfId="20280"/>
    <cellStyle name="40% - Accent1 18 7 10 2" xfId="20281"/>
    <cellStyle name="40% - Accent1 18 7 10 2 2" xfId="20282"/>
    <cellStyle name="40% - Accent1 18 7 10 3" xfId="20283"/>
    <cellStyle name="40% - Accent1 18 7 10 3 2" xfId="20284"/>
    <cellStyle name="40% - Accent1 18 7 10 4" xfId="20285"/>
    <cellStyle name="40% - Accent1 18 7 10 4 2" xfId="20286"/>
    <cellStyle name="40% - Accent1 18 7 10 5" xfId="20287"/>
    <cellStyle name="40% - Accent1 18 7 10 5 2" xfId="20288"/>
    <cellStyle name="40% - Accent1 18 7 10 6" xfId="20289"/>
    <cellStyle name="40% - Accent1 18 7 11" xfId="20290"/>
    <cellStyle name="40% - Accent1 18 7 11 2" xfId="20291"/>
    <cellStyle name="40% - Accent1 18 7 11 2 2" xfId="20292"/>
    <cellStyle name="40% - Accent1 18 7 11 3" xfId="20293"/>
    <cellStyle name="40% - Accent1 18 7 11 3 2" xfId="20294"/>
    <cellStyle name="40% - Accent1 18 7 11 4" xfId="20295"/>
    <cellStyle name="40% - Accent1 18 7 11 4 2" xfId="20296"/>
    <cellStyle name="40% - Accent1 18 7 11 5" xfId="20297"/>
    <cellStyle name="40% - Accent1 18 7 11 5 2" xfId="20298"/>
    <cellStyle name="40% - Accent1 18 7 11 6" xfId="20299"/>
    <cellStyle name="40% - Accent1 18 7 12" xfId="20300"/>
    <cellStyle name="40% - Accent1 18 7 12 2" xfId="20301"/>
    <cellStyle name="40% - Accent1 18 7 13" xfId="20302"/>
    <cellStyle name="40% - Accent1 18 7 13 2" xfId="20303"/>
    <cellStyle name="40% - Accent1 18 7 14" xfId="20304"/>
    <cellStyle name="40% - Accent1 18 7 14 2" xfId="20305"/>
    <cellStyle name="40% - Accent1 18 7 15" xfId="20306"/>
    <cellStyle name="40% - Accent1 18 7 15 2" xfId="20307"/>
    <cellStyle name="40% - Accent1 18 7 16" xfId="20308"/>
    <cellStyle name="40% - Accent1 18 7 16 2" xfId="20309"/>
    <cellStyle name="40% - Accent1 18 7 17" xfId="20310"/>
    <cellStyle name="40% - Accent1 18 7 17 2" xfId="20311"/>
    <cellStyle name="40% - Accent1 18 7 18" xfId="20312"/>
    <cellStyle name="40% - Accent1 18 7 18 2" xfId="20313"/>
    <cellStyle name="40% - Accent1 18 7 19" xfId="20314"/>
    <cellStyle name="40% - Accent1 18 7 2" xfId="20315"/>
    <cellStyle name="40% - Accent1 18 7 2 2" xfId="20316"/>
    <cellStyle name="40% - Accent1 18 7 2 2 2" xfId="20317"/>
    <cellStyle name="40% - Accent1 18 7 2 3" xfId="20318"/>
    <cellStyle name="40% - Accent1 18 7 2 3 2" xfId="20319"/>
    <cellStyle name="40% - Accent1 18 7 2 4" xfId="20320"/>
    <cellStyle name="40% - Accent1 18 7 2 4 2" xfId="20321"/>
    <cellStyle name="40% - Accent1 18 7 2 5" xfId="20322"/>
    <cellStyle name="40% - Accent1 18 7 2 5 2" xfId="20323"/>
    <cellStyle name="40% - Accent1 18 7 2 6" xfId="20324"/>
    <cellStyle name="40% - Accent1 18 7 20" xfId="20325"/>
    <cellStyle name="40% - Accent1 18 7 21" xfId="20326"/>
    <cellStyle name="40% - Accent1 18 7 22" xfId="20327"/>
    <cellStyle name="40% - Accent1 18 7 23" xfId="20328"/>
    <cellStyle name="40% - Accent1 18 7 3" xfId="20329"/>
    <cellStyle name="40% - Accent1 18 7 3 2" xfId="20330"/>
    <cellStyle name="40% - Accent1 18 7 3 2 2" xfId="20331"/>
    <cellStyle name="40% - Accent1 18 7 3 3" xfId="20332"/>
    <cellStyle name="40% - Accent1 18 7 3 3 2" xfId="20333"/>
    <cellStyle name="40% - Accent1 18 7 3 4" xfId="20334"/>
    <cellStyle name="40% - Accent1 18 7 3 4 2" xfId="20335"/>
    <cellStyle name="40% - Accent1 18 7 3 5" xfId="20336"/>
    <cellStyle name="40% - Accent1 18 7 3 5 2" xfId="20337"/>
    <cellStyle name="40% - Accent1 18 7 3 6" xfId="20338"/>
    <cellStyle name="40% - Accent1 18 7 4" xfId="20339"/>
    <cellStyle name="40% - Accent1 18 7 4 2" xfId="20340"/>
    <cellStyle name="40% - Accent1 18 7 4 2 2" xfId="20341"/>
    <cellStyle name="40% - Accent1 18 7 4 3" xfId="20342"/>
    <cellStyle name="40% - Accent1 18 7 4 3 2" xfId="20343"/>
    <cellStyle name="40% - Accent1 18 7 4 4" xfId="20344"/>
    <cellStyle name="40% - Accent1 18 7 4 4 2" xfId="20345"/>
    <cellStyle name="40% - Accent1 18 7 4 5" xfId="20346"/>
    <cellStyle name="40% - Accent1 18 7 4 5 2" xfId="20347"/>
    <cellStyle name="40% - Accent1 18 7 4 6" xfId="20348"/>
    <cellStyle name="40% - Accent1 18 7 5" xfId="20349"/>
    <cellStyle name="40% - Accent1 18 7 5 2" xfId="20350"/>
    <cellStyle name="40% - Accent1 18 7 5 2 2" xfId="20351"/>
    <cellStyle name="40% - Accent1 18 7 5 3" xfId="20352"/>
    <cellStyle name="40% - Accent1 18 7 5 3 2" xfId="20353"/>
    <cellStyle name="40% - Accent1 18 7 5 4" xfId="20354"/>
    <cellStyle name="40% - Accent1 18 7 5 4 2" xfId="20355"/>
    <cellStyle name="40% - Accent1 18 7 5 5" xfId="20356"/>
    <cellStyle name="40% - Accent1 18 7 5 5 2" xfId="20357"/>
    <cellStyle name="40% - Accent1 18 7 5 6" xfId="20358"/>
    <cellStyle name="40% - Accent1 18 7 6" xfId="20359"/>
    <cellStyle name="40% - Accent1 18 7 6 2" xfId="20360"/>
    <cellStyle name="40% - Accent1 18 7 6 2 2" xfId="20361"/>
    <cellStyle name="40% - Accent1 18 7 6 3" xfId="20362"/>
    <cellStyle name="40% - Accent1 18 7 6 3 2" xfId="20363"/>
    <cellStyle name="40% - Accent1 18 7 6 4" xfId="20364"/>
    <cellStyle name="40% - Accent1 18 7 6 4 2" xfId="20365"/>
    <cellStyle name="40% - Accent1 18 7 6 5" xfId="20366"/>
    <cellStyle name="40% - Accent1 18 7 6 5 2" xfId="20367"/>
    <cellStyle name="40% - Accent1 18 7 6 6" xfId="20368"/>
    <cellStyle name="40% - Accent1 18 7 7" xfId="20369"/>
    <cellStyle name="40% - Accent1 18 7 7 2" xfId="20370"/>
    <cellStyle name="40% - Accent1 18 7 7 2 2" xfId="20371"/>
    <cellStyle name="40% - Accent1 18 7 7 3" xfId="20372"/>
    <cellStyle name="40% - Accent1 18 7 7 3 2" xfId="20373"/>
    <cellStyle name="40% - Accent1 18 7 7 4" xfId="20374"/>
    <cellStyle name="40% - Accent1 18 7 7 4 2" xfId="20375"/>
    <cellStyle name="40% - Accent1 18 7 7 5" xfId="20376"/>
    <cellStyle name="40% - Accent1 18 7 7 5 2" xfId="20377"/>
    <cellStyle name="40% - Accent1 18 7 7 6" xfId="20378"/>
    <cellStyle name="40% - Accent1 18 7 8" xfId="20379"/>
    <cellStyle name="40% - Accent1 18 7 8 2" xfId="20380"/>
    <cellStyle name="40% - Accent1 18 7 8 2 2" xfId="20381"/>
    <cellStyle name="40% - Accent1 18 7 8 3" xfId="20382"/>
    <cellStyle name="40% - Accent1 18 7 8 3 2" xfId="20383"/>
    <cellStyle name="40% - Accent1 18 7 8 4" xfId="20384"/>
    <cellStyle name="40% - Accent1 18 7 8 4 2" xfId="20385"/>
    <cellStyle name="40% - Accent1 18 7 8 5" xfId="20386"/>
    <cellStyle name="40% - Accent1 18 7 8 5 2" xfId="20387"/>
    <cellStyle name="40% - Accent1 18 7 8 6" xfId="20388"/>
    <cellStyle name="40% - Accent1 18 7 9" xfId="20389"/>
    <cellStyle name="40% - Accent1 18 7 9 2" xfId="20390"/>
    <cellStyle name="40% - Accent1 18 7 9 2 2" xfId="20391"/>
    <cellStyle name="40% - Accent1 18 7 9 3" xfId="20392"/>
    <cellStyle name="40% - Accent1 18 7 9 3 2" xfId="20393"/>
    <cellStyle name="40% - Accent1 18 7 9 4" xfId="20394"/>
    <cellStyle name="40% - Accent1 18 7 9 4 2" xfId="20395"/>
    <cellStyle name="40% - Accent1 18 7 9 5" xfId="20396"/>
    <cellStyle name="40% - Accent1 18 7 9 5 2" xfId="20397"/>
    <cellStyle name="40% - Accent1 18 7 9 6" xfId="20398"/>
    <cellStyle name="40% - Accent1 18 8" xfId="20399"/>
    <cellStyle name="40% - Accent1 18 8 10" xfId="20400"/>
    <cellStyle name="40% - Accent1 18 8 10 2" xfId="20401"/>
    <cellStyle name="40% - Accent1 18 8 10 2 2" xfId="20402"/>
    <cellStyle name="40% - Accent1 18 8 10 3" xfId="20403"/>
    <cellStyle name="40% - Accent1 18 8 10 3 2" xfId="20404"/>
    <cellStyle name="40% - Accent1 18 8 10 4" xfId="20405"/>
    <cellStyle name="40% - Accent1 18 8 10 4 2" xfId="20406"/>
    <cellStyle name="40% - Accent1 18 8 10 5" xfId="20407"/>
    <cellStyle name="40% - Accent1 18 8 10 5 2" xfId="20408"/>
    <cellStyle name="40% - Accent1 18 8 10 6" xfId="20409"/>
    <cellStyle name="40% - Accent1 18 8 11" xfId="20410"/>
    <cellStyle name="40% - Accent1 18 8 11 2" xfId="20411"/>
    <cellStyle name="40% - Accent1 18 8 11 2 2" xfId="20412"/>
    <cellStyle name="40% - Accent1 18 8 11 3" xfId="20413"/>
    <cellStyle name="40% - Accent1 18 8 11 3 2" xfId="20414"/>
    <cellStyle name="40% - Accent1 18 8 11 4" xfId="20415"/>
    <cellStyle name="40% - Accent1 18 8 11 4 2" xfId="20416"/>
    <cellStyle name="40% - Accent1 18 8 11 5" xfId="20417"/>
    <cellStyle name="40% - Accent1 18 8 11 5 2" xfId="20418"/>
    <cellStyle name="40% - Accent1 18 8 11 6" xfId="20419"/>
    <cellStyle name="40% - Accent1 18 8 12" xfId="20420"/>
    <cellStyle name="40% - Accent1 18 8 12 2" xfId="20421"/>
    <cellStyle name="40% - Accent1 18 8 13" xfId="20422"/>
    <cellStyle name="40% - Accent1 18 8 13 2" xfId="20423"/>
    <cellStyle name="40% - Accent1 18 8 14" xfId="20424"/>
    <cellStyle name="40% - Accent1 18 8 14 2" xfId="20425"/>
    <cellStyle name="40% - Accent1 18 8 15" xfId="20426"/>
    <cellStyle name="40% - Accent1 18 8 15 2" xfId="20427"/>
    <cellStyle name="40% - Accent1 18 8 16" xfId="20428"/>
    <cellStyle name="40% - Accent1 18 8 16 2" xfId="20429"/>
    <cellStyle name="40% - Accent1 18 8 17" xfId="20430"/>
    <cellStyle name="40% - Accent1 18 8 17 2" xfId="20431"/>
    <cellStyle name="40% - Accent1 18 8 18" xfId="20432"/>
    <cellStyle name="40% - Accent1 18 8 18 2" xfId="20433"/>
    <cellStyle name="40% - Accent1 18 8 19" xfId="20434"/>
    <cellStyle name="40% - Accent1 18 8 2" xfId="20435"/>
    <cellStyle name="40% - Accent1 18 8 2 2" xfId="20436"/>
    <cellStyle name="40% - Accent1 18 8 2 2 2" xfId="20437"/>
    <cellStyle name="40% - Accent1 18 8 2 3" xfId="20438"/>
    <cellStyle name="40% - Accent1 18 8 2 3 2" xfId="20439"/>
    <cellStyle name="40% - Accent1 18 8 2 4" xfId="20440"/>
    <cellStyle name="40% - Accent1 18 8 2 4 2" xfId="20441"/>
    <cellStyle name="40% - Accent1 18 8 2 5" xfId="20442"/>
    <cellStyle name="40% - Accent1 18 8 2 5 2" xfId="20443"/>
    <cellStyle name="40% - Accent1 18 8 2 6" xfId="20444"/>
    <cellStyle name="40% - Accent1 18 8 20" xfId="20445"/>
    <cellStyle name="40% - Accent1 18 8 21" xfId="20446"/>
    <cellStyle name="40% - Accent1 18 8 22" xfId="20447"/>
    <cellStyle name="40% - Accent1 18 8 23" xfId="20448"/>
    <cellStyle name="40% - Accent1 18 8 3" xfId="20449"/>
    <cellStyle name="40% - Accent1 18 8 3 2" xfId="20450"/>
    <cellStyle name="40% - Accent1 18 8 3 2 2" xfId="20451"/>
    <cellStyle name="40% - Accent1 18 8 3 3" xfId="20452"/>
    <cellStyle name="40% - Accent1 18 8 3 3 2" xfId="20453"/>
    <cellStyle name="40% - Accent1 18 8 3 4" xfId="20454"/>
    <cellStyle name="40% - Accent1 18 8 3 4 2" xfId="20455"/>
    <cellStyle name="40% - Accent1 18 8 3 5" xfId="20456"/>
    <cellStyle name="40% - Accent1 18 8 3 5 2" xfId="20457"/>
    <cellStyle name="40% - Accent1 18 8 3 6" xfId="20458"/>
    <cellStyle name="40% - Accent1 18 8 4" xfId="20459"/>
    <cellStyle name="40% - Accent1 18 8 4 2" xfId="20460"/>
    <cellStyle name="40% - Accent1 18 8 4 2 2" xfId="20461"/>
    <cellStyle name="40% - Accent1 18 8 4 3" xfId="20462"/>
    <cellStyle name="40% - Accent1 18 8 4 3 2" xfId="20463"/>
    <cellStyle name="40% - Accent1 18 8 4 4" xfId="20464"/>
    <cellStyle name="40% - Accent1 18 8 4 4 2" xfId="20465"/>
    <cellStyle name="40% - Accent1 18 8 4 5" xfId="20466"/>
    <cellStyle name="40% - Accent1 18 8 4 5 2" xfId="20467"/>
    <cellStyle name="40% - Accent1 18 8 4 6" xfId="20468"/>
    <cellStyle name="40% - Accent1 18 8 5" xfId="20469"/>
    <cellStyle name="40% - Accent1 18 8 5 2" xfId="20470"/>
    <cellStyle name="40% - Accent1 18 8 5 2 2" xfId="20471"/>
    <cellStyle name="40% - Accent1 18 8 5 3" xfId="20472"/>
    <cellStyle name="40% - Accent1 18 8 5 3 2" xfId="20473"/>
    <cellStyle name="40% - Accent1 18 8 5 4" xfId="20474"/>
    <cellStyle name="40% - Accent1 18 8 5 4 2" xfId="20475"/>
    <cellStyle name="40% - Accent1 18 8 5 5" xfId="20476"/>
    <cellStyle name="40% - Accent1 18 8 5 5 2" xfId="20477"/>
    <cellStyle name="40% - Accent1 18 8 5 6" xfId="20478"/>
    <cellStyle name="40% - Accent1 18 8 6" xfId="20479"/>
    <cellStyle name="40% - Accent1 18 8 6 2" xfId="20480"/>
    <cellStyle name="40% - Accent1 18 8 6 2 2" xfId="20481"/>
    <cellStyle name="40% - Accent1 18 8 6 3" xfId="20482"/>
    <cellStyle name="40% - Accent1 18 8 6 3 2" xfId="20483"/>
    <cellStyle name="40% - Accent1 18 8 6 4" xfId="20484"/>
    <cellStyle name="40% - Accent1 18 8 6 4 2" xfId="20485"/>
    <cellStyle name="40% - Accent1 18 8 6 5" xfId="20486"/>
    <cellStyle name="40% - Accent1 18 8 6 5 2" xfId="20487"/>
    <cellStyle name="40% - Accent1 18 8 6 6" xfId="20488"/>
    <cellStyle name="40% - Accent1 18 8 7" xfId="20489"/>
    <cellStyle name="40% - Accent1 18 8 7 2" xfId="20490"/>
    <cellStyle name="40% - Accent1 18 8 7 2 2" xfId="20491"/>
    <cellStyle name="40% - Accent1 18 8 7 3" xfId="20492"/>
    <cellStyle name="40% - Accent1 18 8 7 3 2" xfId="20493"/>
    <cellStyle name="40% - Accent1 18 8 7 4" xfId="20494"/>
    <cellStyle name="40% - Accent1 18 8 7 4 2" xfId="20495"/>
    <cellStyle name="40% - Accent1 18 8 7 5" xfId="20496"/>
    <cellStyle name="40% - Accent1 18 8 7 5 2" xfId="20497"/>
    <cellStyle name="40% - Accent1 18 8 7 6" xfId="20498"/>
    <cellStyle name="40% - Accent1 18 8 8" xfId="20499"/>
    <cellStyle name="40% - Accent1 18 8 8 2" xfId="20500"/>
    <cellStyle name="40% - Accent1 18 8 8 2 2" xfId="20501"/>
    <cellStyle name="40% - Accent1 18 8 8 3" xfId="20502"/>
    <cellStyle name="40% - Accent1 18 8 8 3 2" xfId="20503"/>
    <cellStyle name="40% - Accent1 18 8 8 4" xfId="20504"/>
    <cellStyle name="40% - Accent1 18 8 8 4 2" xfId="20505"/>
    <cellStyle name="40% - Accent1 18 8 8 5" xfId="20506"/>
    <cellStyle name="40% - Accent1 18 8 8 5 2" xfId="20507"/>
    <cellStyle name="40% - Accent1 18 8 8 6" xfId="20508"/>
    <cellStyle name="40% - Accent1 18 8 9" xfId="20509"/>
    <cellStyle name="40% - Accent1 18 8 9 2" xfId="20510"/>
    <cellStyle name="40% - Accent1 18 8 9 2 2" xfId="20511"/>
    <cellStyle name="40% - Accent1 18 8 9 3" xfId="20512"/>
    <cellStyle name="40% - Accent1 18 8 9 3 2" xfId="20513"/>
    <cellStyle name="40% - Accent1 18 8 9 4" xfId="20514"/>
    <cellStyle name="40% - Accent1 18 8 9 4 2" xfId="20515"/>
    <cellStyle name="40% - Accent1 18 8 9 5" xfId="20516"/>
    <cellStyle name="40% - Accent1 18 8 9 5 2" xfId="20517"/>
    <cellStyle name="40% - Accent1 18 8 9 6" xfId="20518"/>
    <cellStyle name="40% - Accent1 18 9" xfId="20519"/>
    <cellStyle name="40% - Accent1 18 9 10" xfId="20520"/>
    <cellStyle name="40% - Accent1 18 9 10 2" xfId="20521"/>
    <cellStyle name="40% - Accent1 18 9 10 2 2" xfId="20522"/>
    <cellStyle name="40% - Accent1 18 9 10 3" xfId="20523"/>
    <cellStyle name="40% - Accent1 18 9 10 3 2" xfId="20524"/>
    <cellStyle name="40% - Accent1 18 9 10 4" xfId="20525"/>
    <cellStyle name="40% - Accent1 18 9 10 4 2" xfId="20526"/>
    <cellStyle name="40% - Accent1 18 9 10 5" xfId="20527"/>
    <cellStyle name="40% - Accent1 18 9 10 5 2" xfId="20528"/>
    <cellStyle name="40% - Accent1 18 9 10 6" xfId="20529"/>
    <cellStyle name="40% - Accent1 18 9 11" xfId="20530"/>
    <cellStyle name="40% - Accent1 18 9 11 2" xfId="20531"/>
    <cellStyle name="40% - Accent1 18 9 11 2 2" xfId="20532"/>
    <cellStyle name="40% - Accent1 18 9 11 3" xfId="20533"/>
    <cellStyle name="40% - Accent1 18 9 11 3 2" xfId="20534"/>
    <cellStyle name="40% - Accent1 18 9 11 4" xfId="20535"/>
    <cellStyle name="40% - Accent1 18 9 11 4 2" xfId="20536"/>
    <cellStyle name="40% - Accent1 18 9 11 5" xfId="20537"/>
    <cellStyle name="40% - Accent1 18 9 11 5 2" xfId="20538"/>
    <cellStyle name="40% - Accent1 18 9 11 6" xfId="20539"/>
    <cellStyle name="40% - Accent1 18 9 12" xfId="20540"/>
    <cellStyle name="40% - Accent1 18 9 12 2" xfId="20541"/>
    <cellStyle name="40% - Accent1 18 9 13" xfId="20542"/>
    <cellStyle name="40% - Accent1 18 9 13 2" xfId="20543"/>
    <cellStyle name="40% - Accent1 18 9 14" xfId="20544"/>
    <cellStyle name="40% - Accent1 18 9 14 2" xfId="20545"/>
    <cellStyle name="40% - Accent1 18 9 15" xfId="20546"/>
    <cellStyle name="40% - Accent1 18 9 15 2" xfId="20547"/>
    <cellStyle name="40% - Accent1 18 9 16" xfId="20548"/>
    <cellStyle name="40% - Accent1 18 9 16 2" xfId="20549"/>
    <cellStyle name="40% - Accent1 18 9 17" xfId="20550"/>
    <cellStyle name="40% - Accent1 18 9 17 2" xfId="20551"/>
    <cellStyle name="40% - Accent1 18 9 18" xfId="20552"/>
    <cellStyle name="40% - Accent1 18 9 18 2" xfId="20553"/>
    <cellStyle name="40% - Accent1 18 9 19" xfId="20554"/>
    <cellStyle name="40% - Accent1 18 9 2" xfId="20555"/>
    <cellStyle name="40% - Accent1 18 9 2 2" xfId="20556"/>
    <cellStyle name="40% - Accent1 18 9 2 2 2" xfId="20557"/>
    <cellStyle name="40% - Accent1 18 9 2 3" xfId="20558"/>
    <cellStyle name="40% - Accent1 18 9 2 3 2" xfId="20559"/>
    <cellStyle name="40% - Accent1 18 9 2 4" xfId="20560"/>
    <cellStyle name="40% - Accent1 18 9 2 4 2" xfId="20561"/>
    <cellStyle name="40% - Accent1 18 9 2 5" xfId="20562"/>
    <cellStyle name="40% - Accent1 18 9 2 5 2" xfId="20563"/>
    <cellStyle name="40% - Accent1 18 9 2 6" xfId="20564"/>
    <cellStyle name="40% - Accent1 18 9 20" xfId="20565"/>
    <cellStyle name="40% - Accent1 18 9 21" xfId="20566"/>
    <cellStyle name="40% - Accent1 18 9 22" xfId="20567"/>
    <cellStyle name="40% - Accent1 18 9 23" xfId="20568"/>
    <cellStyle name="40% - Accent1 18 9 3" xfId="20569"/>
    <cellStyle name="40% - Accent1 18 9 3 2" xfId="20570"/>
    <cellStyle name="40% - Accent1 18 9 3 2 2" xfId="20571"/>
    <cellStyle name="40% - Accent1 18 9 3 3" xfId="20572"/>
    <cellStyle name="40% - Accent1 18 9 3 3 2" xfId="20573"/>
    <cellStyle name="40% - Accent1 18 9 3 4" xfId="20574"/>
    <cellStyle name="40% - Accent1 18 9 3 4 2" xfId="20575"/>
    <cellStyle name="40% - Accent1 18 9 3 5" xfId="20576"/>
    <cellStyle name="40% - Accent1 18 9 3 5 2" xfId="20577"/>
    <cellStyle name="40% - Accent1 18 9 3 6" xfId="20578"/>
    <cellStyle name="40% - Accent1 18 9 4" xfId="20579"/>
    <cellStyle name="40% - Accent1 18 9 4 2" xfId="20580"/>
    <cellStyle name="40% - Accent1 18 9 4 2 2" xfId="20581"/>
    <cellStyle name="40% - Accent1 18 9 4 3" xfId="20582"/>
    <cellStyle name="40% - Accent1 18 9 4 3 2" xfId="20583"/>
    <cellStyle name="40% - Accent1 18 9 4 4" xfId="20584"/>
    <cellStyle name="40% - Accent1 18 9 4 4 2" xfId="20585"/>
    <cellStyle name="40% - Accent1 18 9 4 5" xfId="20586"/>
    <cellStyle name="40% - Accent1 18 9 4 5 2" xfId="20587"/>
    <cellStyle name="40% - Accent1 18 9 4 6" xfId="20588"/>
    <cellStyle name="40% - Accent1 18 9 5" xfId="20589"/>
    <cellStyle name="40% - Accent1 18 9 5 2" xfId="20590"/>
    <cellStyle name="40% - Accent1 18 9 5 2 2" xfId="20591"/>
    <cellStyle name="40% - Accent1 18 9 5 3" xfId="20592"/>
    <cellStyle name="40% - Accent1 18 9 5 3 2" xfId="20593"/>
    <cellStyle name="40% - Accent1 18 9 5 4" xfId="20594"/>
    <cellStyle name="40% - Accent1 18 9 5 4 2" xfId="20595"/>
    <cellStyle name="40% - Accent1 18 9 5 5" xfId="20596"/>
    <cellStyle name="40% - Accent1 18 9 5 5 2" xfId="20597"/>
    <cellStyle name="40% - Accent1 18 9 5 6" xfId="20598"/>
    <cellStyle name="40% - Accent1 18 9 6" xfId="20599"/>
    <cellStyle name="40% - Accent1 18 9 6 2" xfId="20600"/>
    <cellStyle name="40% - Accent1 18 9 6 2 2" xfId="20601"/>
    <cellStyle name="40% - Accent1 18 9 6 3" xfId="20602"/>
    <cellStyle name="40% - Accent1 18 9 6 3 2" xfId="20603"/>
    <cellStyle name="40% - Accent1 18 9 6 4" xfId="20604"/>
    <cellStyle name="40% - Accent1 18 9 6 4 2" xfId="20605"/>
    <cellStyle name="40% - Accent1 18 9 6 5" xfId="20606"/>
    <cellStyle name="40% - Accent1 18 9 6 5 2" xfId="20607"/>
    <cellStyle name="40% - Accent1 18 9 6 6" xfId="20608"/>
    <cellStyle name="40% - Accent1 18 9 7" xfId="20609"/>
    <cellStyle name="40% - Accent1 18 9 7 2" xfId="20610"/>
    <cellStyle name="40% - Accent1 18 9 7 2 2" xfId="20611"/>
    <cellStyle name="40% - Accent1 18 9 7 3" xfId="20612"/>
    <cellStyle name="40% - Accent1 18 9 7 3 2" xfId="20613"/>
    <cellStyle name="40% - Accent1 18 9 7 4" xfId="20614"/>
    <cellStyle name="40% - Accent1 18 9 7 4 2" xfId="20615"/>
    <cellStyle name="40% - Accent1 18 9 7 5" xfId="20616"/>
    <cellStyle name="40% - Accent1 18 9 7 5 2" xfId="20617"/>
    <cellStyle name="40% - Accent1 18 9 7 6" xfId="20618"/>
    <cellStyle name="40% - Accent1 18 9 8" xfId="20619"/>
    <cellStyle name="40% - Accent1 18 9 8 2" xfId="20620"/>
    <cellStyle name="40% - Accent1 18 9 8 2 2" xfId="20621"/>
    <cellStyle name="40% - Accent1 18 9 8 3" xfId="20622"/>
    <cellStyle name="40% - Accent1 18 9 8 3 2" xfId="20623"/>
    <cellStyle name="40% - Accent1 18 9 8 4" xfId="20624"/>
    <cellStyle name="40% - Accent1 18 9 8 4 2" xfId="20625"/>
    <cellStyle name="40% - Accent1 18 9 8 5" xfId="20626"/>
    <cellStyle name="40% - Accent1 18 9 8 5 2" xfId="20627"/>
    <cellStyle name="40% - Accent1 18 9 8 6" xfId="20628"/>
    <cellStyle name="40% - Accent1 18 9 9" xfId="20629"/>
    <cellStyle name="40% - Accent1 18 9 9 2" xfId="20630"/>
    <cellStyle name="40% - Accent1 18 9 9 2 2" xfId="20631"/>
    <cellStyle name="40% - Accent1 18 9 9 3" xfId="20632"/>
    <cellStyle name="40% - Accent1 18 9 9 3 2" xfId="20633"/>
    <cellStyle name="40% - Accent1 18 9 9 4" xfId="20634"/>
    <cellStyle name="40% - Accent1 18 9 9 4 2" xfId="20635"/>
    <cellStyle name="40% - Accent1 18 9 9 5" xfId="20636"/>
    <cellStyle name="40% - Accent1 18 9 9 5 2" xfId="20637"/>
    <cellStyle name="40% - Accent1 18 9 9 6" xfId="20638"/>
    <cellStyle name="40% - Accent1 19" xfId="20639"/>
    <cellStyle name="40% - Accent1 19 2" xfId="20640"/>
    <cellStyle name="40% - Accent1 19 2 2" xfId="20641"/>
    <cellStyle name="40% - Accent1 19 3" xfId="20642"/>
    <cellStyle name="40% - Accent1 19 3 2" xfId="20643"/>
    <cellStyle name="40% - Accent1 19 4" xfId="20644"/>
    <cellStyle name="40% - Accent1 19 4 2" xfId="20645"/>
    <cellStyle name="40% - Accent1 19 5" xfId="20646"/>
    <cellStyle name="40% - Accent1 19 5 2" xfId="20647"/>
    <cellStyle name="40% - Accent1 19 6" xfId="20648"/>
    <cellStyle name="40% - Accent1 2" xfId="1595"/>
    <cellStyle name="40% - Accent1 2 10" xfId="20649"/>
    <cellStyle name="40% - Accent1 2 2" xfId="1596"/>
    <cellStyle name="40% - Accent1 2 2 10" xfId="20650"/>
    <cellStyle name="40% - Accent1 2 2 2" xfId="20651"/>
    <cellStyle name="40% - Accent1 2 2 3" xfId="20652"/>
    <cellStyle name="40% - Accent1 2 2 4" xfId="20653"/>
    <cellStyle name="40% - Accent1 2 2 5" xfId="20654"/>
    <cellStyle name="40% - Accent1 2 2 6" xfId="20655"/>
    <cellStyle name="40% - Accent1 2 2 7" xfId="20656"/>
    <cellStyle name="40% - Accent1 2 2 8" xfId="20657"/>
    <cellStyle name="40% - Accent1 2 2 9" xfId="20658"/>
    <cellStyle name="40% - Accent1 2 3" xfId="1597"/>
    <cellStyle name="40% - Accent1 2 3 2" xfId="20659"/>
    <cellStyle name="40% - Accent1 2 4" xfId="20660"/>
    <cellStyle name="40% - Accent1 2 5" xfId="20661"/>
    <cellStyle name="40% - Accent1 2 6" xfId="20662"/>
    <cellStyle name="40% - Accent1 2 7" xfId="20663"/>
    <cellStyle name="40% - Accent1 2 8" xfId="20664"/>
    <cellStyle name="40% - Accent1 2 9" xfId="20665"/>
    <cellStyle name="40% - Accent1 20" xfId="20666"/>
    <cellStyle name="40% - Accent1 20 2" xfId="20667"/>
    <cellStyle name="40% - Accent1 21" xfId="20668"/>
    <cellStyle name="40% - Accent1 21 2" xfId="20669"/>
    <cellStyle name="40% - Accent1 22" xfId="20670"/>
    <cellStyle name="40% - Accent1 22 2" xfId="20671"/>
    <cellStyle name="40% - Accent1 23" xfId="20672"/>
    <cellStyle name="40% - Accent1 23 2" xfId="20673"/>
    <cellStyle name="40% - Accent1 3" xfId="1598"/>
    <cellStyle name="40% - Accent1 3 2" xfId="1599"/>
    <cellStyle name="40% - Accent1 3 3" xfId="1600"/>
    <cellStyle name="40% - Accent1 4" xfId="1601"/>
    <cellStyle name="40% - Accent1 5" xfId="1602"/>
    <cellStyle name="40% - Accent1 6" xfId="20674"/>
    <cellStyle name="40% - Accent1 7" xfId="20675"/>
    <cellStyle name="40% - Accent1 8" xfId="20676"/>
    <cellStyle name="40% - Accent1 9" xfId="20677"/>
    <cellStyle name="40% - Accent2" xfId="131"/>
    <cellStyle name="40% - Accent2 10" xfId="20678"/>
    <cellStyle name="40% - Accent2 11" xfId="20679"/>
    <cellStyle name="40% - Accent2 12" xfId="20680"/>
    <cellStyle name="40% - Accent2 13" xfId="20681"/>
    <cellStyle name="40% - Accent2 14" xfId="20682"/>
    <cellStyle name="40% - Accent2 15" xfId="20683"/>
    <cellStyle name="40% - Accent2 16" xfId="20684"/>
    <cellStyle name="40% - Accent2 17" xfId="20685"/>
    <cellStyle name="40% - Accent2 18" xfId="20686"/>
    <cellStyle name="40% - Accent2 18 10" xfId="20687"/>
    <cellStyle name="40% - Accent2 18 10 10" xfId="20688"/>
    <cellStyle name="40% - Accent2 18 10 10 2" xfId="20689"/>
    <cellStyle name="40% - Accent2 18 10 10 2 2" xfId="20690"/>
    <cellStyle name="40% - Accent2 18 10 10 3" xfId="20691"/>
    <cellStyle name="40% - Accent2 18 10 10 3 2" xfId="20692"/>
    <cellStyle name="40% - Accent2 18 10 10 4" xfId="20693"/>
    <cellStyle name="40% - Accent2 18 10 10 4 2" xfId="20694"/>
    <cellStyle name="40% - Accent2 18 10 10 5" xfId="20695"/>
    <cellStyle name="40% - Accent2 18 10 10 5 2" xfId="20696"/>
    <cellStyle name="40% - Accent2 18 10 10 6" xfId="20697"/>
    <cellStyle name="40% - Accent2 18 10 11" xfId="20698"/>
    <cellStyle name="40% - Accent2 18 10 11 2" xfId="20699"/>
    <cellStyle name="40% - Accent2 18 10 11 2 2" xfId="20700"/>
    <cellStyle name="40% - Accent2 18 10 11 3" xfId="20701"/>
    <cellStyle name="40% - Accent2 18 10 11 3 2" xfId="20702"/>
    <cellStyle name="40% - Accent2 18 10 11 4" xfId="20703"/>
    <cellStyle name="40% - Accent2 18 10 11 4 2" xfId="20704"/>
    <cellStyle name="40% - Accent2 18 10 11 5" xfId="20705"/>
    <cellStyle name="40% - Accent2 18 10 11 5 2" xfId="20706"/>
    <cellStyle name="40% - Accent2 18 10 11 6" xfId="20707"/>
    <cellStyle name="40% - Accent2 18 10 12" xfId="20708"/>
    <cellStyle name="40% - Accent2 18 10 12 2" xfId="20709"/>
    <cellStyle name="40% - Accent2 18 10 13" xfId="20710"/>
    <cellStyle name="40% - Accent2 18 10 13 2" xfId="20711"/>
    <cellStyle name="40% - Accent2 18 10 14" xfId="20712"/>
    <cellStyle name="40% - Accent2 18 10 14 2" xfId="20713"/>
    <cellStyle name="40% - Accent2 18 10 15" xfId="20714"/>
    <cellStyle name="40% - Accent2 18 10 15 2" xfId="20715"/>
    <cellStyle name="40% - Accent2 18 10 16" xfId="20716"/>
    <cellStyle name="40% - Accent2 18 10 16 2" xfId="20717"/>
    <cellStyle name="40% - Accent2 18 10 17" xfId="20718"/>
    <cellStyle name="40% - Accent2 18 10 17 2" xfId="20719"/>
    <cellStyle name="40% - Accent2 18 10 18" xfId="20720"/>
    <cellStyle name="40% - Accent2 18 10 18 2" xfId="20721"/>
    <cellStyle name="40% - Accent2 18 10 19" xfId="20722"/>
    <cellStyle name="40% - Accent2 18 10 2" xfId="20723"/>
    <cellStyle name="40% - Accent2 18 10 2 2" xfId="20724"/>
    <cellStyle name="40% - Accent2 18 10 2 2 2" xfId="20725"/>
    <cellStyle name="40% - Accent2 18 10 2 3" xfId="20726"/>
    <cellStyle name="40% - Accent2 18 10 2 3 2" xfId="20727"/>
    <cellStyle name="40% - Accent2 18 10 2 4" xfId="20728"/>
    <cellStyle name="40% - Accent2 18 10 2 4 2" xfId="20729"/>
    <cellStyle name="40% - Accent2 18 10 2 5" xfId="20730"/>
    <cellStyle name="40% - Accent2 18 10 2 5 2" xfId="20731"/>
    <cellStyle name="40% - Accent2 18 10 2 6" xfId="20732"/>
    <cellStyle name="40% - Accent2 18 10 20" xfId="20733"/>
    <cellStyle name="40% - Accent2 18 10 21" xfId="20734"/>
    <cellStyle name="40% - Accent2 18 10 22" xfId="20735"/>
    <cellStyle name="40% - Accent2 18 10 23" xfId="20736"/>
    <cellStyle name="40% - Accent2 18 10 3" xfId="20737"/>
    <cellStyle name="40% - Accent2 18 10 3 2" xfId="20738"/>
    <cellStyle name="40% - Accent2 18 10 3 2 2" xfId="20739"/>
    <cellStyle name="40% - Accent2 18 10 3 3" xfId="20740"/>
    <cellStyle name="40% - Accent2 18 10 3 3 2" xfId="20741"/>
    <cellStyle name="40% - Accent2 18 10 3 4" xfId="20742"/>
    <cellStyle name="40% - Accent2 18 10 3 4 2" xfId="20743"/>
    <cellStyle name="40% - Accent2 18 10 3 5" xfId="20744"/>
    <cellStyle name="40% - Accent2 18 10 3 5 2" xfId="20745"/>
    <cellStyle name="40% - Accent2 18 10 3 6" xfId="20746"/>
    <cellStyle name="40% - Accent2 18 10 4" xfId="20747"/>
    <cellStyle name="40% - Accent2 18 10 4 2" xfId="20748"/>
    <cellStyle name="40% - Accent2 18 10 4 2 2" xfId="20749"/>
    <cellStyle name="40% - Accent2 18 10 4 3" xfId="20750"/>
    <cellStyle name="40% - Accent2 18 10 4 3 2" xfId="20751"/>
    <cellStyle name="40% - Accent2 18 10 4 4" xfId="20752"/>
    <cellStyle name="40% - Accent2 18 10 4 4 2" xfId="20753"/>
    <cellStyle name="40% - Accent2 18 10 4 5" xfId="20754"/>
    <cellStyle name="40% - Accent2 18 10 4 5 2" xfId="20755"/>
    <cellStyle name="40% - Accent2 18 10 4 6" xfId="20756"/>
    <cellStyle name="40% - Accent2 18 10 5" xfId="20757"/>
    <cellStyle name="40% - Accent2 18 10 5 2" xfId="20758"/>
    <cellStyle name="40% - Accent2 18 10 5 2 2" xfId="20759"/>
    <cellStyle name="40% - Accent2 18 10 5 3" xfId="20760"/>
    <cellStyle name="40% - Accent2 18 10 5 3 2" xfId="20761"/>
    <cellStyle name="40% - Accent2 18 10 5 4" xfId="20762"/>
    <cellStyle name="40% - Accent2 18 10 5 4 2" xfId="20763"/>
    <cellStyle name="40% - Accent2 18 10 5 5" xfId="20764"/>
    <cellStyle name="40% - Accent2 18 10 5 5 2" xfId="20765"/>
    <cellStyle name="40% - Accent2 18 10 5 6" xfId="20766"/>
    <cellStyle name="40% - Accent2 18 10 6" xfId="20767"/>
    <cellStyle name="40% - Accent2 18 10 6 2" xfId="20768"/>
    <cellStyle name="40% - Accent2 18 10 6 2 2" xfId="20769"/>
    <cellStyle name="40% - Accent2 18 10 6 3" xfId="20770"/>
    <cellStyle name="40% - Accent2 18 10 6 3 2" xfId="20771"/>
    <cellStyle name="40% - Accent2 18 10 6 4" xfId="20772"/>
    <cellStyle name="40% - Accent2 18 10 6 4 2" xfId="20773"/>
    <cellStyle name="40% - Accent2 18 10 6 5" xfId="20774"/>
    <cellStyle name="40% - Accent2 18 10 6 5 2" xfId="20775"/>
    <cellStyle name="40% - Accent2 18 10 6 6" xfId="20776"/>
    <cellStyle name="40% - Accent2 18 10 7" xfId="20777"/>
    <cellStyle name="40% - Accent2 18 10 7 2" xfId="20778"/>
    <cellStyle name="40% - Accent2 18 10 7 2 2" xfId="20779"/>
    <cellStyle name="40% - Accent2 18 10 7 3" xfId="20780"/>
    <cellStyle name="40% - Accent2 18 10 7 3 2" xfId="20781"/>
    <cellStyle name="40% - Accent2 18 10 7 4" xfId="20782"/>
    <cellStyle name="40% - Accent2 18 10 7 4 2" xfId="20783"/>
    <cellStyle name="40% - Accent2 18 10 7 5" xfId="20784"/>
    <cellStyle name="40% - Accent2 18 10 7 5 2" xfId="20785"/>
    <cellStyle name="40% - Accent2 18 10 7 6" xfId="20786"/>
    <cellStyle name="40% - Accent2 18 10 8" xfId="20787"/>
    <cellStyle name="40% - Accent2 18 10 8 2" xfId="20788"/>
    <cellStyle name="40% - Accent2 18 10 8 2 2" xfId="20789"/>
    <cellStyle name="40% - Accent2 18 10 8 3" xfId="20790"/>
    <cellStyle name="40% - Accent2 18 10 8 3 2" xfId="20791"/>
    <cellStyle name="40% - Accent2 18 10 8 4" xfId="20792"/>
    <cellStyle name="40% - Accent2 18 10 8 4 2" xfId="20793"/>
    <cellStyle name="40% - Accent2 18 10 8 5" xfId="20794"/>
    <cellStyle name="40% - Accent2 18 10 8 5 2" xfId="20795"/>
    <cellStyle name="40% - Accent2 18 10 8 6" xfId="20796"/>
    <cellStyle name="40% - Accent2 18 10 9" xfId="20797"/>
    <cellStyle name="40% - Accent2 18 10 9 2" xfId="20798"/>
    <cellStyle name="40% - Accent2 18 10 9 2 2" xfId="20799"/>
    <cellStyle name="40% - Accent2 18 10 9 3" xfId="20800"/>
    <cellStyle name="40% - Accent2 18 10 9 3 2" xfId="20801"/>
    <cellStyle name="40% - Accent2 18 10 9 4" xfId="20802"/>
    <cellStyle name="40% - Accent2 18 10 9 4 2" xfId="20803"/>
    <cellStyle name="40% - Accent2 18 10 9 5" xfId="20804"/>
    <cellStyle name="40% - Accent2 18 10 9 5 2" xfId="20805"/>
    <cellStyle name="40% - Accent2 18 10 9 6" xfId="20806"/>
    <cellStyle name="40% - Accent2 18 11" xfId="20807"/>
    <cellStyle name="40% - Accent2 18 11 10" xfId="20808"/>
    <cellStyle name="40% - Accent2 18 11 10 2" xfId="20809"/>
    <cellStyle name="40% - Accent2 18 11 10 2 2" xfId="20810"/>
    <cellStyle name="40% - Accent2 18 11 10 3" xfId="20811"/>
    <cellStyle name="40% - Accent2 18 11 10 3 2" xfId="20812"/>
    <cellStyle name="40% - Accent2 18 11 10 4" xfId="20813"/>
    <cellStyle name="40% - Accent2 18 11 10 4 2" xfId="20814"/>
    <cellStyle name="40% - Accent2 18 11 10 5" xfId="20815"/>
    <cellStyle name="40% - Accent2 18 11 10 5 2" xfId="20816"/>
    <cellStyle name="40% - Accent2 18 11 10 6" xfId="20817"/>
    <cellStyle name="40% - Accent2 18 11 11" xfId="20818"/>
    <cellStyle name="40% - Accent2 18 11 11 2" xfId="20819"/>
    <cellStyle name="40% - Accent2 18 11 11 2 2" xfId="20820"/>
    <cellStyle name="40% - Accent2 18 11 11 3" xfId="20821"/>
    <cellStyle name="40% - Accent2 18 11 11 3 2" xfId="20822"/>
    <cellStyle name="40% - Accent2 18 11 11 4" xfId="20823"/>
    <cellStyle name="40% - Accent2 18 11 11 4 2" xfId="20824"/>
    <cellStyle name="40% - Accent2 18 11 11 5" xfId="20825"/>
    <cellStyle name="40% - Accent2 18 11 11 5 2" xfId="20826"/>
    <cellStyle name="40% - Accent2 18 11 11 6" xfId="20827"/>
    <cellStyle name="40% - Accent2 18 11 12" xfId="20828"/>
    <cellStyle name="40% - Accent2 18 11 12 2" xfId="20829"/>
    <cellStyle name="40% - Accent2 18 11 13" xfId="20830"/>
    <cellStyle name="40% - Accent2 18 11 13 2" xfId="20831"/>
    <cellStyle name="40% - Accent2 18 11 14" xfId="20832"/>
    <cellStyle name="40% - Accent2 18 11 14 2" xfId="20833"/>
    <cellStyle name="40% - Accent2 18 11 15" xfId="20834"/>
    <cellStyle name="40% - Accent2 18 11 15 2" xfId="20835"/>
    <cellStyle name="40% - Accent2 18 11 16" xfId="20836"/>
    <cellStyle name="40% - Accent2 18 11 16 2" xfId="20837"/>
    <cellStyle name="40% - Accent2 18 11 17" xfId="20838"/>
    <cellStyle name="40% - Accent2 18 11 17 2" xfId="20839"/>
    <cellStyle name="40% - Accent2 18 11 18" xfId="20840"/>
    <cellStyle name="40% - Accent2 18 11 18 2" xfId="20841"/>
    <cellStyle name="40% - Accent2 18 11 19" xfId="20842"/>
    <cellStyle name="40% - Accent2 18 11 2" xfId="20843"/>
    <cellStyle name="40% - Accent2 18 11 2 2" xfId="20844"/>
    <cellStyle name="40% - Accent2 18 11 2 2 2" xfId="20845"/>
    <cellStyle name="40% - Accent2 18 11 2 3" xfId="20846"/>
    <cellStyle name="40% - Accent2 18 11 2 3 2" xfId="20847"/>
    <cellStyle name="40% - Accent2 18 11 2 4" xfId="20848"/>
    <cellStyle name="40% - Accent2 18 11 2 4 2" xfId="20849"/>
    <cellStyle name="40% - Accent2 18 11 2 5" xfId="20850"/>
    <cellStyle name="40% - Accent2 18 11 2 5 2" xfId="20851"/>
    <cellStyle name="40% - Accent2 18 11 2 6" xfId="20852"/>
    <cellStyle name="40% - Accent2 18 11 20" xfId="20853"/>
    <cellStyle name="40% - Accent2 18 11 21" xfId="20854"/>
    <cellStyle name="40% - Accent2 18 11 22" xfId="20855"/>
    <cellStyle name="40% - Accent2 18 11 23" xfId="20856"/>
    <cellStyle name="40% - Accent2 18 11 3" xfId="20857"/>
    <cellStyle name="40% - Accent2 18 11 3 2" xfId="20858"/>
    <cellStyle name="40% - Accent2 18 11 3 2 2" xfId="20859"/>
    <cellStyle name="40% - Accent2 18 11 3 3" xfId="20860"/>
    <cellStyle name="40% - Accent2 18 11 3 3 2" xfId="20861"/>
    <cellStyle name="40% - Accent2 18 11 3 4" xfId="20862"/>
    <cellStyle name="40% - Accent2 18 11 3 4 2" xfId="20863"/>
    <cellStyle name="40% - Accent2 18 11 3 5" xfId="20864"/>
    <cellStyle name="40% - Accent2 18 11 3 5 2" xfId="20865"/>
    <cellStyle name="40% - Accent2 18 11 3 6" xfId="20866"/>
    <cellStyle name="40% - Accent2 18 11 4" xfId="20867"/>
    <cellStyle name="40% - Accent2 18 11 4 2" xfId="20868"/>
    <cellStyle name="40% - Accent2 18 11 4 2 2" xfId="20869"/>
    <cellStyle name="40% - Accent2 18 11 4 3" xfId="20870"/>
    <cellStyle name="40% - Accent2 18 11 4 3 2" xfId="20871"/>
    <cellStyle name="40% - Accent2 18 11 4 4" xfId="20872"/>
    <cellStyle name="40% - Accent2 18 11 4 4 2" xfId="20873"/>
    <cellStyle name="40% - Accent2 18 11 4 5" xfId="20874"/>
    <cellStyle name="40% - Accent2 18 11 4 5 2" xfId="20875"/>
    <cellStyle name="40% - Accent2 18 11 4 6" xfId="20876"/>
    <cellStyle name="40% - Accent2 18 11 5" xfId="20877"/>
    <cellStyle name="40% - Accent2 18 11 5 2" xfId="20878"/>
    <cellStyle name="40% - Accent2 18 11 5 2 2" xfId="20879"/>
    <cellStyle name="40% - Accent2 18 11 5 3" xfId="20880"/>
    <cellStyle name="40% - Accent2 18 11 5 3 2" xfId="20881"/>
    <cellStyle name="40% - Accent2 18 11 5 4" xfId="20882"/>
    <cellStyle name="40% - Accent2 18 11 5 4 2" xfId="20883"/>
    <cellStyle name="40% - Accent2 18 11 5 5" xfId="20884"/>
    <cellStyle name="40% - Accent2 18 11 5 5 2" xfId="20885"/>
    <cellStyle name="40% - Accent2 18 11 5 6" xfId="20886"/>
    <cellStyle name="40% - Accent2 18 11 6" xfId="20887"/>
    <cellStyle name="40% - Accent2 18 11 6 2" xfId="20888"/>
    <cellStyle name="40% - Accent2 18 11 6 2 2" xfId="20889"/>
    <cellStyle name="40% - Accent2 18 11 6 3" xfId="20890"/>
    <cellStyle name="40% - Accent2 18 11 6 3 2" xfId="20891"/>
    <cellStyle name="40% - Accent2 18 11 6 4" xfId="20892"/>
    <cellStyle name="40% - Accent2 18 11 6 4 2" xfId="20893"/>
    <cellStyle name="40% - Accent2 18 11 6 5" xfId="20894"/>
    <cellStyle name="40% - Accent2 18 11 6 5 2" xfId="20895"/>
    <cellStyle name="40% - Accent2 18 11 6 6" xfId="20896"/>
    <cellStyle name="40% - Accent2 18 11 7" xfId="20897"/>
    <cellStyle name="40% - Accent2 18 11 7 2" xfId="20898"/>
    <cellStyle name="40% - Accent2 18 11 7 2 2" xfId="20899"/>
    <cellStyle name="40% - Accent2 18 11 7 3" xfId="20900"/>
    <cellStyle name="40% - Accent2 18 11 7 3 2" xfId="20901"/>
    <cellStyle name="40% - Accent2 18 11 7 4" xfId="20902"/>
    <cellStyle name="40% - Accent2 18 11 7 4 2" xfId="20903"/>
    <cellStyle name="40% - Accent2 18 11 7 5" xfId="20904"/>
    <cellStyle name="40% - Accent2 18 11 7 5 2" xfId="20905"/>
    <cellStyle name="40% - Accent2 18 11 7 6" xfId="20906"/>
    <cellStyle name="40% - Accent2 18 11 8" xfId="20907"/>
    <cellStyle name="40% - Accent2 18 11 8 2" xfId="20908"/>
    <cellStyle name="40% - Accent2 18 11 8 2 2" xfId="20909"/>
    <cellStyle name="40% - Accent2 18 11 8 3" xfId="20910"/>
    <cellStyle name="40% - Accent2 18 11 8 3 2" xfId="20911"/>
    <cellStyle name="40% - Accent2 18 11 8 4" xfId="20912"/>
    <cellStyle name="40% - Accent2 18 11 8 4 2" xfId="20913"/>
    <cellStyle name="40% - Accent2 18 11 8 5" xfId="20914"/>
    <cellStyle name="40% - Accent2 18 11 8 5 2" xfId="20915"/>
    <cellStyle name="40% - Accent2 18 11 8 6" xfId="20916"/>
    <cellStyle name="40% - Accent2 18 11 9" xfId="20917"/>
    <cellStyle name="40% - Accent2 18 11 9 2" xfId="20918"/>
    <cellStyle name="40% - Accent2 18 11 9 2 2" xfId="20919"/>
    <cellStyle name="40% - Accent2 18 11 9 3" xfId="20920"/>
    <cellStyle name="40% - Accent2 18 11 9 3 2" xfId="20921"/>
    <cellStyle name="40% - Accent2 18 11 9 4" xfId="20922"/>
    <cellStyle name="40% - Accent2 18 11 9 4 2" xfId="20923"/>
    <cellStyle name="40% - Accent2 18 11 9 5" xfId="20924"/>
    <cellStyle name="40% - Accent2 18 11 9 5 2" xfId="20925"/>
    <cellStyle name="40% - Accent2 18 11 9 6" xfId="20926"/>
    <cellStyle name="40% - Accent2 18 12" xfId="20927"/>
    <cellStyle name="40% - Accent2 18 12 10" xfId="20928"/>
    <cellStyle name="40% - Accent2 18 12 10 2" xfId="20929"/>
    <cellStyle name="40% - Accent2 18 12 10 2 2" xfId="20930"/>
    <cellStyle name="40% - Accent2 18 12 10 3" xfId="20931"/>
    <cellStyle name="40% - Accent2 18 12 10 3 2" xfId="20932"/>
    <cellStyle name="40% - Accent2 18 12 10 4" xfId="20933"/>
    <cellStyle name="40% - Accent2 18 12 10 4 2" xfId="20934"/>
    <cellStyle name="40% - Accent2 18 12 10 5" xfId="20935"/>
    <cellStyle name="40% - Accent2 18 12 10 5 2" xfId="20936"/>
    <cellStyle name="40% - Accent2 18 12 10 6" xfId="20937"/>
    <cellStyle name="40% - Accent2 18 12 11" xfId="20938"/>
    <cellStyle name="40% - Accent2 18 12 11 2" xfId="20939"/>
    <cellStyle name="40% - Accent2 18 12 11 2 2" xfId="20940"/>
    <cellStyle name="40% - Accent2 18 12 11 3" xfId="20941"/>
    <cellStyle name="40% - Accent2 18 12 11 3 2" xfId="20942"/>
    <cellStyle name="40% - Accent2 18 12 11 4" xfId="20943"/>
    <cellStyle name="40% - Accent2 18 12 11 4 2" xfId="20944"/>
    <cellStyle name="40% - Accent2 18 12 11 5" xfId="20945"/>
    <cellStyle name="40% - Accent2 18 12 11 5 2" xfId="20946"/>
    <cellStyle name="40% - Accent2 18 12 11 6" xfId="20947"/>
    <cellStyle name="40% - Accent2 18 12 12" xfId="20948"/>
    <cellStyle name="40% - Accent2 18 12 12 2" xfId="20949"/>
    <cellStyle name="40% - Accent2 18 12 13" xfId="20950"/>
    <cellStyle name="40% - Accent2 18 12 13 2" xfId="20951"/>
    <cellStyle name="40% - Accent2 18 12 14" xfId="20952"/>
    <cellStyle name="40% - Accent2 18 12 14 2" xfId="20953"/>
    <cellStyle name="40% - Accent2 18 12 15" xfId="20954"/>
    <cellStyle name="40% - Accent2 18 12 15 2" xfId="20955"/>
    <cellStyle name="40% - Accent2 18 12 16" xfId="20956"/>
    <cellStyle name="40% - Accent2 18 12 16 2" xfId="20957"/>
    <cellStyle name="40% - Accent2 18 12 17" xfId="20958"/>
    <cellStyle name="40% - Accent2 18 12 17 2" xfId="20959"/>
    <cellStyle name="40% - Accent2 18 12 18" xfId="20960"/>
    <cellStyle name="40% - Accent2 18 12 18 2" xfId="20961"/>
    <cellStyle name="40% - Accent2 18 12 19" xfId="20962"/>
    <cellStyle name="40% - Accent2 18 12 2" xfId="20963"/>
    <cellStyle name="40% - Accent2 18 12 2 2" xfId="20964"/>
    <cellStyle name="40% - Accent2 18 12 2 2 2" xfId="20965"/>
    <cellStyle name="40% - Accent2 18 12 2 3" xfId="20966"/>
    <cellStyle name="40% - Accent2 18 12 2 3 2" xfId="20967"/>
    <cellStyle name="40% - Accent2 18 12 2 4" xfId="20968"/>
    <cellStyle name="40% - Accent2 18 12 2 4 2" xfId="20969"/>
    <cellStyle name="40% - Accent2 18 12 2 5" xfId="20970"/>
    <cellStyle name="40% - Accent2 18 12 2 5 2" xfId="20971"/>
    <cellStyle name="40% - Accent2 18 12 2 6" xfId="20972"/>
    <cellStyle name="40% - Accent2 18 12 20" xfId="20973"/>
    <cellStyle name="40% - Accent2 18 12 21" xfId="20974"/>
    <cellStyle name="40% - Accent2 18 12 22" xfId="20975"/>
    <cellStyle name="40% - Accent2 18 12 23" xfId="20976"/>
    <cellStyle name="40% - Accent2 18 12 3" xfId="20977"/>
    <cellStyle name="40% - Accent2 18 12 3 2" xfId="20978"/>
    <cellStyle name="40% - Accent2 18 12 3 2 2" xfId="20979"/>
    <cellStyle name="40% - Accent2 18 12 3 3" xfId="20980"/>
    <cellStyle name="40% - Accent2 18 12 3 3 2" xfId="20981"/>
    <cellStyle name="40% - Accent2 18 12 3 4" xfId="20982"/>
    <cellStyle name="40% - Accent2 18 12 3 4 2" xfId="20983"/>
    <cellStyle name="40% - Accent2 18 12 3 5" xfId="20984"/>
    <cellStyle name="40% - Accent2 18 12 3 5 2" xfId="20985"/>
    <cellStyle name="40% - Accent2 18 12 3 6" xfId="20986"/>
    <cellStyle name="40% - Accent2 18 12 4" xfId="20987"/>
    <cellStyle name="40% - Accent2 18 12 4 2" xfId="20988"/>
    <cellStyle name="40% - Accent2 18 12 4 2 2" xfId="20989"/>
    <cellStyle name="40% - Accent2 18 12 4 3" xfId="20990"/>
    <cellStyle name="40% - Accent2 18 12 4 3 2" xfId="20991"/>
    <cellStyle name="40% - Accent2 18 12 4 4" xfId="20992"/>
    <cellStyle name="40% - Accent2 18 12 4 4 2" xfId="20993"/>
    <cellStyle name="40% - Accent2 18 12 4 5" xfId="20994"/>
    <cellStyle name="40% - Accent2 18 12 4 5 2" xfId="20995"/>
    <cellStyle name="40% - Accent2 18 12 4 6" xfId="20996"/>
    <cellStyle name="40% - Accent2 18 12 5" xfId="20997"/>
    <cellStyle name="40% - Accent2 18 12 5 2" xfId="20998"/>
    <cellStyle name="40% - Accent2 18 12 5 2 2" xfId="20999"/>
    <cellStyle name="40% - Accent2 18 12 5 3" xfId="21000"/>
    <cellStyle name="40% - Accent2 18 12 5 3 2" xfId="21001"/>
    <cellStyle name="40% - Accent2 18 12 5 4" xfId="21002"/>
    <cellStyle name="40% - Accent2 18 12 5 4 2" xfId="21003"/>
    <cellStyle name="40% - Accent2 18 12 5 5" xfId="21004"/>
    <cellStyle name="40% - Accent2 18 12 5 5 2" xfId="21005"/>
    <cellStyle name="40% - Accent2 18 12 5 6" xfId="21006"/>
    <cellStyle name="40% - Accent2 18 12 6" xfId="21007"/>
    <cellStyle name="40% - Accent2 18 12 6 2" xfId="21008"/>
    <cellStyle name="40% - Accent2 18 12 6 2 2" xfId="21009"/>
    <cellStyle name="40% - Accent2 18 12 6 3" xfId="21010"/>
    <cellStyle name="40% - Accent2 18 12 6 3 2" xfId="21011"/>
    <cellStyle name="40% - Accent2 18 12 6 4" xfId="21012"/>
    <cellStyle name="40% - Accent2 18 12 6 4 2" xfId="21013"/>
    <cellStyle name="40% - Accent2 18 12 6 5" xfId="21014"/>
    <cellStyle name="40% - Accent2 18 12 6 5 2" xfId="21015"/>
    <cellStyle name="40% - Accent2 18 12 6 6" xfId="21016"/>
    <cellStyle name="40% - Accent2 18 12 7" xfId="21017"/>
    <cellStyle name="40% - Accent2 18 12 7 2" xfId="21018"/>
    <cellStyle name="40% - Accent2 18 12 7 2 2" xfId="21019"/>
    <cellStyle name="40% - Accent2 18 12 7 3" xfId="21020"/>
    <cellStyle name="40% - Accent2 18 12 7 3 2" xfId="21021"/>
    <cellStyle name="40% - Accent2 18 12 7 4" xfId="21022"/>
    <cellStyle name="40% - Accent2 18 12 7 4 2" xfId="21023"/>
    <cellStyle name="40% - Accent2 18 12 7 5" xfId="21024"/>
    <cellStyle name="40% - Accent2 18 12 7 5 2" xfId="21025"/>
    <cellStyle name="40% - Accent2 18 12 7 6" xfId="21026"/>
    <cellStyle name="40% - Accent2 18 12 8" xfId="21027"/>
    <cellStyle name="40% - Accent2 18 12 8 2" xfId="21028"/>
    <cellStyle name="40% - Accent2 18 12 8 2 2" xfId="21029"/>
    <cellStyle name="40% - Accent2 18 12 8 3" xfId="21030"/>
    <cellStyle name="40% - Accent2 18 12 8 3 2" xfId="21031"/>
    <cellStyle name="40% - Accent2 18 12 8 4" xfId="21032"/>
    <cellStyle name="40% - Accent2 18 12 8 4 2" xfId="21033"/>
    <cellStyle name="40% - Accent2 18 12 8 5" xfId="21034"/>
    <cellStyle name="40% - Accent2 18 12 8 5 2" xfId="21035"/>
    <cellStyle name="40% - Accent2 18 12 8 6" xfId="21036"/>
    <cellStyle name="40% - Accent2 18 12 9" xfId="21037"/>
    <cellStyle name="40% - Accent2 18 12 9 2" xfId="21038"/>
    <cellStyle name="40% - Accent2 18 12 9 2 2" xfId="21039"/>
    <cellStyle name="40% - Accent2 18 12 9 3" xfId="21040"/>
    <cellStyle name="40% - Accent2 18 12 9 3 2" xfId="21041"/>
    <cellStyle name="40% - Accent2 18 12 9 4" xfId="21042"/>
    <cellStyle name="40% - Accent2 18 12 9 4 2" xfId="21043"/>
    <cellStyle name="40% - Accent2 18 12 9 5" xfId="21044"/>
    <cellStyle name="40% - Accent2 18 12 9 5 2" xfId="21045"/>
    <cellStyle name="40% - Accent2 18 12 9 6" xfId="21046"/>
    <cellStyle name="40% - Accent2 18 13" xfId="21047"/>
    <cellStyle name="40% - Accent2 18 13 10" xfId="21048"/>
    <cellStyle name="40% - Accent2 18 13 10 2" xfId="21049"/>
    <cellStyle name="40% - Accent2 18 13 10 2 2" xfId="21050"/>
    <cellStyle name="40% - Accent2 18 13 10 3" xfId="21051"/>
    <cellStyle name="40% - Accent2 18 13 10 3 2" xfId="21052"/>
    <cellStyle name="40% - Accent2 18 13 10 4" xfId="21053"/>
    <cellStyle name="40% - Accent2 18 13 10 4 2" xfId="21054"/>
    <cellStyle name="40% - Accent2 18 13 10 5" xfId="21055"/>
    <cellStyle name="40% - Accent2 18 13 10 5 2" xfId="21056"/>
    <cellStyle name="40% - Accent2 18 13 10 6" xfId="21057"/>
    <cellStyle name="40% - Accent2 18 13 11" xfId="21058"/>
    <cellStyle name="40% - Accent2 18 13 11 2" xfId="21059"/>
    <cellStyle name="40% - Accent2 18 13 11 2 2" xfId="21060"/>
    <cellStyle name="40% - Accent2 18 13 11 3" xfId="21061"/>
    <cellStyle name="40% - Accent2 18 13 11 3 2" xfId="21062"/>
    <cellStyle name="40% - Accent2 18 13 11 4" xfId="21063"/>
    <cellStyle name="40% - Accent2 18 13 11 4 2" xfId="21064"/>
    <cellStyle name="40% - Accent2 18 13 11 5" xfId="21065"/>
    <cellStyle name="40% - Accent2 18 13 11 5 2" xfId="21066"/>
    <cellStyle name="40% - Accent2 18 13 11 6" xfId="21067"/>
    <cellStyle name="40% - Accent2 18 13 12" xfId="21068"/>
    <cellStyle name="40% - Accent2 18 13 12 2" xfId="21069"/>
    <cellStyle name="40% - Accent2 18 13 13" xfId="21070"/>
    <cellStyle name="40% - Accent2 18 13 13 2" xfId="21071"/>
    <cellStyle name="40% - Accent2 18 13 14" xfId="21072"/>
    <cellStyle name="40% - Accent2 18 13 14 2" xfId="21073"/>
    <cellStyle name="40% - Accent2 18 13 15" xfId="21074"/>
    <cellStyle name="40% - Accent2 18 13 15 2" xfId="21075"/>
    <cellStyle name="40% - Accent2 18 13 16" xfId="21076"/>
    <cellStyle name="40% - Accent2 18 13 16 2" xfId="21077"/>
    <cellStyle name="40% - Accent2 18 13 17" xfId="21078"/>
    <cellStyle name="40% - Accent2 18 13 17 2" xfId="21079"/>
    <cellStyle name="40% - Accent2 18 13 18" xfId="21080"/>
    <cellStyle name="40% - Accent2 18 13 18 2" xfId="21081"/>
    <cellStyle name="40% - Accent2 18 13 19" xfId="21082"/>
    <cellStyle name="40% - Accent2 18 13 2" xfId="21083"/>
    <cellStyle name="40% - Accent2 18 13 2 2" xfId="21084"/>
    <cellStyle name="40% - Accent2 18 13 2 2 2" xfId="21085"/>
    <cellStyle name="40% - Accent2 18 13 2 3" xfId="21086"/>
    <cellStyle name="40% - Accent2 18 13 2 3 2" xfId="21087"/>
    <cellStyle name="40% - Accent2 18 13 2 4" xfId="21088"/>
    <cellStyle name="40% - Accent2 18 13 2 4 2" xfId="21089"/>
    <cellStyle name="40% - Accent2 18 13 2 5" xfId="21090"/>
    <cellStyle name="40% - Accent2 18 13 2 5 2" xfId="21091"/>
    <cellStyle name="40% - Accent2 18 13 2 6" xfId="21092"/>
    <cellStyle name="40% - Accent2 18 13 20" xfId="21093"/>
    <cellStyle name="40% - Accent2 18 13 21" xfId="21094"/>
    <cellStyle name="40% - Accent2 18 13 22" xfId="21095"/>
    <cellStyle name="40% - Accent2 18 13 23" xfId="21096"/>
    <cellStyle name="40% - Accent2 18 13 3" xfId="21097"/>
    <cellStyle name="40% - Accent2 18 13 3 2" xfId="21098"/>
    <cellStyle name="40% - Accent2 18 13 3 2 2" xfId="21099"/>
    <cellStyle name="40% - Accent2 18 13 3 3" xfId="21100"/>
    <cellStyle name="40% - Accent2 18 13 3 3 2" xfId="21101"/>
    <cellStyle name="40% - Accent2 18 13 3 4" xfId="21102"/>
    <cellStyle name="40% - Accent2 18 13 3 4 2" xfId="21103"/>
    <cellStyle name="40% - Accent2 18 13 3 5" xfId="21104"/>
    <cellStyle name="40% - Accent2 18 13 3 5 2" xfId="21105"/>
    <cellStyle name="40% - Accent2 18 13 3 6" xfId="21106"/>
    <cellStyle name="40% - Accent2 18 13 4" xfId="21107"/>
    <cellStyle name="40% - Accent2 18 13 4 2" xfId="21108"/>
    <cellStyle name="40% - Accent2 18 13 4 2 2" xfId="21109"/>
    <cellStyle name="40% - Accent2 18 13 4 3" xfId="21110"/>
    <cellStyle name="40% - Accent2 18 13 4 3 2" xfId="21111"/>
    <cellStyle name="40% - Accent2 18 13 4 4" xfId="21112"/>
    <cellStyle name="40% - Accent2 18 13 4 4 2" xfId="21113"/>
    <cellStyle name="40% - Accent2 18 13 4 5" xfId="21114"/>
    <cellStyle name="40% - Accent2 18 13 4 5 2" xfId="21115"/>
    <cellStyle name="40% - Accent2 18 13 4 6" xfId="21116"/>
    <cellStyle name="40% - Accent2 18 13 5" xfId="21117"/>
    <cellStyle name="40% - Accent2 18 13 5 2" xfId="21118"/>
    <cellStyle name="40% - Accent2 18 13 5 2 2" xfId="21119"/>
    <cellStyle name="40% - Accent2 18 13 5 3" xfId="21120"/>
    <cellStyle name="40% - Accent2 18 13 5 3 2" xfId="21121"/>
    <cellStyle name="40% - Accent2 18 13 5 4" xfId="21122"/>
    <cellStyle name="40% - Accent2 18 13 5 4 2" xfId="21123"/>
    <cellStyle name="40% - Accent2 18 13 5 5" xfId="21124"/>
    <cellStyle name="40% - Accent2 18 13 5 5 2" xfId="21125"/>
    <cellStyle name="40% - Accent2 18 13 5 6" xfId="21126"/>
    <cellStyle name="40% - Accent2 18 13 6" xfId="21127"/>
    <cellStyle name="40% - Accent2 18 13 6 2" xfId="21128"/>
    <cellStyle name="40% - Accent2 18 13 6 2 2" xfId="21129"/>
    <cellStyle name="40% - Accent2 18 13 6 3" xfId="21130"/>
    <cellStyle name="40% - Accent2 18 13 6 3 2" xfId="21131"/>
    <cellStyle name="40% - Accent2 18 13 6 4" xfId="21132"/>
    <cellStyle name="40% - Accent2 18 13 6 4 2" xfId="21133"/>
    <cellStyle name="40% - Accent2 18 13 6 5" xfId="21134"/>
    <cellStyle name="40% - Accent2 18 13 6 5 2" xfId="21135"/>
    <cellStyle name="40% - Accent2 18 13 6 6" xfId="21136"/>
    <cellStyle name="40% - Accent2 18 13 7" xfId="21137"/>
    <cellStyle name="40% - Accent2 18 13 7 2" xfId="21138"/>
    <cellStyle name="40% - Accent2 18 13 7 2 2" xfId="21139"/>
    <cellStyle name="40% - Accent2 18 13 7 3" xfId="21140"/>
    <cellStyle name="40% - Accent2 18 13 7 3 2" xfId="21141"/>
    <cellStyle name="40% - Accent2 18 13 7 4" xfId="21142"/>
    <cellStyle name="40% - Accent2 18 13 7 4 2" xfId="21143"/>
    <cellStyle name="40% - Accent2 18 13 7 5" xfId="21144"/>
    <cellStyle name="40% - Accent2 18 13 7 5 2" xfId="21145"/>
    <cellStyle name="40% - Accent2 18 13 7 6" xfId="21146"/>
    <cellStyle name="40% - Accent2 18 13 8" xfId="21147"/>
    <cellStyle name="40% - Accent2 18 13 8 2" xfId="21148"/>
    <cellStyle name="40% - Accent2 18 13 8 2 2" xfId="21149"/>
    <cellStyle name="40% - Accent2 18 13 8 3" xfId="21150"/>
    <cellStyle name="40% - Accent2 18 13 8 3 2" xfId="21151"/>
    <cellStyle name="40% - Accent2 18 13 8 4" xfId="21152"/>
    <cellStyle name="40% - Accent2 18 13 8 4 2" xfId="21153"/>
    <cellStyle name="40% - Accent2 18 13 8 5" xfId="21154"/>
    <cellStyle name="40% - Accent2 18 13 8 5 2" xfId="21155"/>
    <cellStyle name="40% - Accent2 18 13 8 6" xfId="21156"/>
    <cellStyle name="40% - Accent2 18 13 9" xfId="21157"/>
    <cellStyle name="40% - Accent2 18 13 9 2" xfId="21158"/>
    <cellStyle name="40% - Accent2 18 13 9 2 2" xfId="21159"/>
    <cellStyle name="40% - Accent2 18 13 9 3" xfId="21160"/>
    <cellStyle name="40% - Accent2 18 13 9 3 2" xfId="21161"/>
    <cellStyle name="40% - Accent2 18 13 9 4" xfId="21162"/>
    <cellStyle name="40% - Accent2 18 13 9 4 2" xfId="21163"/>
    <cellStyle name="40% - Accent2 18 13 9 5" xfId="21164"/>
    <cellStyle name="40% - Accent2 18 13 9 5 2" xfId="21165"/>
    <cellStyle name="40% - Accent2 18 13 9 6" xfId="21166"/>
    <cellStyle name="40% - Accent2 18 14" xfId="21167"/>
    <cellStyle name="40% - Accent2 18 14 10" xfId="21168"/>
    <cellStyle name="40% - Accent2 18 14 10 2" xfId="21169"/>
    <cellStyle name="40% - Accent2 18 14 10 2 2" xfId="21170"/>
    <cellStyle name="40% - Accent2 18 14 10 3" xfId="21171"/>
    <cellStyle name="40% - Accent2 18 14 10 3 2" xfId="21172"/>
    <cellStyle name="40% - Accent2 18 14 10 4" xfId="21173"/>
    <cellStyle name="40% - Accent2 18 14 10 4 2" xfId="21174"/>
    <cellStyle name="40% - Accent2 18 14 10 5" xfId="21175"/>
    <cellStyle name="40% - Accent2 18 14 10 5 2" xfId="21176"/>
    <cellStyle name="40% - Accent2 18 14 10 6" xfId="21177"/>
    <cellStyle name="40% - Accent2 18 14 11" xfId="21178"/>
    <cellStyle name="40% - Accent2 18 14 11 2" xfId="21179"/>
    <cellStyle name="40% - Accent2 18 14 11 2 2" xfId="21180"/>
    <cellStyle name="40% - Accent2 18 14 11 3" xfId="21181"/>
    <cellStyle name="40% - Accent2 18 14 11 3 2" xfId="21182"/>
    <cellStyle name="40% - Accent2 18 14 11 4" xfId="21183"/>
    <cellStyle name="40% - Accent2 18 14 11 4 2" xfId="21184"/>
    <cellStyle name="40% - Accent2 18 14 11 5" xfId="21185"/>
    <cellStyle name="40% - Accent2 18 14 11 5 2" xfId="21186"/>
    <cellStyle name="40% - Accent2 18 14 11 6" xfId="21187"/>
    <cellStyle name="40% - Accent2 18 14 12" xfId="21188"/>
    <cellStyle name="40% - Accent2 18 14 12 2" xfId="21189"/>
    <cellStyle name="40% - Accent2 18 14 13" xfId="21190"/>
    <cellStyle name="40% - Accent2 18 14 13 2" xfId="21191"/>
    <cellStyle name="40% - Accent2 18 14 14" xfId="21192"/>
    <cellStyle name="40% - Accent2 18 14 14 2" xfId="21193"/>
    <cellStyle name="40% - Accent2 18 14 15" xfId="21194"/>
    <cellStyle name="40% - Accent2 18 14 15 2" xfId="21195"/>
    <cellStyle name="40% - Accent2 18 14 16" xfId="21196"/>
    <cellStyle name="40% - Accent2 18 14 16 2" xfId="21197"/>
    <cellStyle name="40% - Accent2 18 14 17" xfId="21198"/>
    <cellStyle name="40% - Accent2 18 14 17 2" xfId="21199"/>
    <cellStyle name="40% - Accent2 18 14 18" xfId="21200"/>
    <cellStyle name="40% - Accent2 18 14 18 2" xfId="21201"/>
    <cellStyle name="40% - Accent2 18 14 19" xfId="21202"/>
    <cellStyle name="40% - Accent2 18 14 2" xfId="21203"/>
    <cellStyle name="40% - Accent2 18 14 2 2" xfId="21204"/>
    <cellStyle name="40% - Accent2 18 14 2 2 2" xfId="21205"/>
    <cellStyle name="40% - Accent2 18 14 2 3" xfId="21206"/>
    <cellStyle name="40% - Accent2 18 14 2 3 2" xfId="21207"/>
    <cellStyle name="40% - Accent2 18 14 2 4" xfId="21208"/>
    <cellStyle name="40% - Accent2 18 14 2 4 2" xfId="21209"/>
    <cellStyle name="40% - Accent2 18 14 2 5" xfId="21210"/>
    <cellStyle name="40% - Accent2 18 14 2 5 2" xfId="21211"/>
    <cellStyle name="40% - Accent2 18 14 2 6" xfId="21212"/>
    <cellStyle name="40% - Accent2 18 14 20" xfId="21213"/>
    <cellStyle name="40% - Accent2 18 14 21" xfId="21214"/>
    <cellStyle name="40% - Accent2 18 14 22" xfId="21215"/>
    <cellStyle name="40% - Accent2 18 14 23" xfId="21216"/>
    <cellStyle name="40% - Accent2 18 14 3" xfId="21217"/>
    <cellStyle name="40% - Accent2 18 14 3 2" xfId="21218"/>
    <cellStyle name="40% - Accent2 18 14 3 2 2" xfId="21219"/>
    <cellStyle name="40% - Accent2 18 14 3 3" xfId="21220"/>
    <cellStyle name="40% - Accent2 18 14 3 3 2" xfId="21221"/>
    <cellStyle name="40% - Accent2 18 14 3 4" xfId="21222"/>
    <cellStyle name="40% - Accent2 18 14 3 4 2" xfId="21223"/>
    <cellStyle name="40% - Accent2 18 14 3 5" xfId="21224"/>
    <cellStyle name="40% - Accent2 18 14 3 5 2" xfId="21225"/>
    <cellStyle name="40% - Accent2 18 14 3 6" xfId="21226"/>
    <cellStyle name="40% - Accent2 18 14 4" xfId="21227"/>
    <cellStyle name="40% - Accent2 18 14 4 2" xfId="21228"/>
    <cellStyle name="40% - Accent2 18 14 4 2 2" xfId="21229"/>
    <cellStyle name="40% - Accent2 18 14 4 3" xfId="21230"/>
    <cellStyle name="40% - Accent2 18 14 4 3 2" xfId="21231"/>
    <cellStyle name="40% - Accent2 18 14 4 4" xfId="21232"/>
    <cellStyle name="40% - Accent2 18 14 4 4 2" xfId="21233"/>
    <cellStyle name="40% - Accent2 18 14 4 5" xfId="21234"/>
    <cellStyle name="40% - Accent2 18 14 4 5 2" xfId="21235"/>
    <cellStyle name="40% - Accent2 18 14 4 6" xfId="21236"/>
    <cellStyle name="40% - Accent2 18 14 5" xfId="21237"/>
    <cellStyle name="40% - Accent2 18 14 5 2" xfId="21238"/>
    <cellStyle name="40% - Accent2 18 14 5 2 2" xfId="21239"/>
    <cellStyle name="40% - Accent2 18 14 5 3" xfId="21240"/>
    <cellStyle name="40% - Accent2 18 14 5 3 2" xfId="21241"/>
    <cellStyle name="40% - Accent2 18 14 5 4" xfId="21242"/>
    <cellStyle name="40% - Accent2 18 14 5 4 2" xfId="21243"/>
    <cellStyle name="40% - Accent2 18 14 5 5" xfId="21244"/>
    <cellStyle name="40% - Accent2 18 14 5 5 2" xfId="21245"/>
    <cellStyle name="40% - Accent2 18 14 5 6" xfId="21246"/>
    <cellStyle name="40% - Accent2 18 14 6" xfId="21247"/>
    <cellStyle name="40% - Accent2 18 14 6 2" xfId="21248"/>
    <cellStyle name="40% - Accent2 18 14 6 2 2" xfId="21249"/>
    <cellStyle name="40% - Accent2 18 14 6 3" xfId="21250"/>
    <cellStyle name="40% - Accent2 18 14 6 3 2" xfId="21251"/>
    <cellStyle name="40% - Accent2 18 14 6 4" xfId="21252"/>
    <cellStyle name="40% - Accent2 18 14 6 4 2" xfId="21253"/>
    <cellStyle name="40% - Accent2 18 14 6 5" xfId="21254"/>
    <cellStyle name="40% - Accent2 18 14 6 5 2" xfId="21255"/>
    <cellStyle name="40% - Accent2 18 14 6 6" xfId="21256"/>
    <cellStyle name="40% - Accent2 18 14 7" xfId="21257"/>
    <cellStyle name="40% - Accent2 18 14 7 2" xfId="21258"/>
    <cellStyle name="40% - Accent2 18 14 7 2 2" xfId="21259"/>
    <cellStyle name="40% - Accent2 18 14 7 3" xfId="21260"/>
    <cellStyle name="40% - Accent2 18 14 7 3 2" xfId="21261"/>
    <cellStyle name="40% - Accent2 18 14 7 4" xfId="21262"/>
    <cellStyle name="40% - Accent2 18 14 7 4 2" xfId="21263"/>
    <cellStyle name="40% - Accent2 18 14 7 5" xfId="21264"/>
    <cellStyle name="40% - Accent2 18 14 7 5 2" xfId="21265"/>
    <cellStyle name="40% - Accent2 18 14 7 6" xfId="21266"/>
    <cellStyle name="40% - Accent2 18 14 8" xfId="21267"/>
    <cellStyle name="40% - Accent2 18 14 8 2" xfId="21268"/>
    <cellStyle name="40% - Accent2 18 14 8 2 2" xfId="21269"/>
    <cellStyle name="40% - Accent2 18 14 8 3" xfId="21270"/>
    <cellStyle name="40% - Accent2 18 14 8 3 2" xfId="21271"/>
    <cellStyle name="40% - Accent2 18 14 8 4" xfId="21272"/>
    <cellStyle name="40% - Accent2 18 14 8 4 2" xfId="21273"/>
    <cellStyle name="40% - Accent2 18 14 8 5" xfId="21274"/>
    <cellStyle name="40% - Accent2 18 14 8 5 2" xfId="21275"/>
    <cellStyle name="40% - Accent2 18 14 8 6" xfId="21276"/>
    <cellStyle name="40% - Accent2 18 14 9" xfId="21277"/>
    <cellStyle name="40% - Accent2 18 14 9 2" xfId="21278"/>
    <cellStyle name="40% - Accent2 18 14 9 2 2" xfId="21279"/>
    <cellStyle name="40% - Accent2 18 14 9 3" xfId="21280"/>
    <cellStyle name="40% - Accent2 18 14 9 3 2" xfId="21281"/>
    <cellStyle name="40% - Accent2 18 14 9 4" xfId="21282"/>
    <cellStyle name="40% - Accent2 18 14 9 4 2" xfId="21283"/>
    <cellStyle name="40% - Accent2 18 14 9 5" xfId="21284"/>
    <cellStyle name="40% - Accent2 18 14 9 5 2" xfId="21285"/>
    <cellStyle name="40% - Accent2 18 14 9 6" xfId="21286"/>
    <cellStyle name="40% - Accent2 18 15" xfId="21287"/>
    <cellStyle name="40% - Accent2 18 15 10" xfId="21288"/>
    <cellStyle name="40% - Accent2 18 15 10 2" xfId="21289"/>
    <cellStyle name="40% - Accent2 18 15 10 2 2" xfId="21290"/>
    <cellStyle name="40% - Accent2 18 15 10 3" xfId="21291"/>
    <cellStyle name="40% - Accent2 18 15 10 3 2" xfId="21292"/>
    <cellStyle name="40% - Accent2 18 15 10 4" xfId="21293"/>
    <cellStyle name="40% - Accent2 18 15 10 4 2" xfId="21294"/>
    <cellStyle name="40% - Accent2 18 15 10 5" xfId="21295"/>
    <cellStyle name="40% - Accent2 18 15 10 5 2" xfId="21296"/>
    <cellStyle name="40% - Accent2 18 15 10 6" xfId="21297"/>
    <cellStyle name="40% - Accent2 18 15 11" xfId="21298"/>
    <cellStyle name="40% - Accent2 18 15 11 2" xfId="21299"/>
    <cellStyle name="40% - Accent2 18 15 11 2 2" xfId="21300"/>
    <cellStyle name="40% - Accent2 18 15 11 3" xfId="21301"/>
    <cellStyle name="40% - Accent2 18 15 11 3 2" xfId="21302"/>
    <cellStyle name="40% - Accent2 18 15 11 4" xfId="21303"/>
    <cellStyle name="40% - Accent2 18 15 11 4 2" xfId="21304"/>
    <cellStyle name="40% - Accent2 18 15 11 5" xfId="21305"/>
    <cellStyle name="40% - Accent2 18 15 11 5 2" xfId="21306"/>
    <cellStyle name="40% - Accent2 18 15 11 6" xfId="21307"/>
    <cellStyle name="40% - Accent2 18 15 12" xfId="21308"/>
    <cellStyle name="40% - Accent2 18 15 12 2" xfId="21309"/>
    <cellStyle name="40% - Accent2 18 15 13" xfId="21310"/>
    <cellStyle name="40% - Accent2 18 15 13 2" xfId="21311"/>
    <cellStyle name="40% - Accent2 18 15 14" xfId="21312"/>
    <cellStyle name="40% - Accent2 18 15 14 2" xfId="21313"/>
    <cellStyle name="40% - Accent2 18 15 15" xfId="21314"/>
    <cellStyle name="40% - Accent2 18 15 15 2" xfId="21315"/>
    <cellStyle name="40% - Accent2 18 15 16" xfId="21316"/>
    <cellStyle name="40% - Accent2 18 15 16 2" xfId="21317"/>
    <cellStyle name="40% - Accent2 18 15 17" xfId="21318"/>
    <cellStyle name="40% - Accent2 18 15 17 2" xfId="21319"/>
    <cellStyle name="40% - Accent2 18 15 18" xfId="21320"/>
    <cellStyle name="40% - Accent2 18 15 18 2" xfId="21321"/>
    <cellStyle name="40% - Accent2 18 15 19" xfId="21322"/>
    <cellStyle name="40% - Accent2 18 15 2" xfId="21323"/>
    <cellStyle name="40% - Accent2 18 15 2 2" xfId="21324"/>
    <cellStyle name="40% - Accent2 18 15 2 2 2" xfId="21325"/>
    <cellStyle name="40% - Accent2 18 15 2 3" xfId="21326"/>
    <cellStyle name="40% - Accent2 18 15 2 3 2" xfId="21327"/>
    <cellStyle name="40% - Accent2 18 15 2 4" xfId="21328"/>
    <cellStyle name="40% - Accent2 18 15 2 4 2" xfId="21329"/>
    <cellStyle name="40% - Accent2 18 15 2 5" xfId="21330"/>
    <cellStyle name="40% - Accent2 18 15 2 5 2" xfId="21331"/>
    <cellStyle name="40% - Accent2 18 15 2 6" xfId="21332"/>
    <cellStyle name="40% - Accent2 18 15 20" xfId="21333"/>
    <cellStyle name="40% - Accent2 18 15 21" xfId="21334"/>
    <cellStyle name="40% - Accent2 18 15 22" xfId="21335"/>
    <cellStyle name="40% - Accent2 18 15 23" xfId="21336"/>
    <cellStyle name="40% - Accent2 18 15 3" xfId="21337"/>
    <cellStyle name="40% - Accent2 18 15 3 2" xfId="21338"/>
    <cellStyle name="40% - Accent2 18 15 3 2 2" xfId="21339"/>
    <cellStyle name="40% - Accent2 18 15 3 3" xfId="21340"/>
    <cellStyle name="40% - Accent2 18 15 3 3 2" xfId="21341"/>
    <cellStyle name="40% - Accent2 18 15 3 4" xfId="21342"/>
    <cellStyle name="40% - Accent2 18 15 3 4 2" xfId="21343"/>
    <cellStyle name="40% - Accent2 18 15 3 5" xfId="21344"/>
    <cellStyle name="40% - Accent2 18 15 3 5 2" xfId="21345"/>
    <cellStyle name="40% - Accent2 18 15 3 6" xfId="21346"/>
    <cellStyle name="40% - Accent2 18 15 4" xfId="21347"/>
    <cellStyle name="40% - Accent2 18 15 4 2" xfId="21348"/>
    <cellStyle name="40% - Accent2 18 15 4 2 2" xfId="21349"/>
    <cellStyle name="40% - Accent2 18 15 4 3" xfId="21350"/>
    <cellStyle name="40% - Accent2 18 15 4 3 2" xfId="21351"/>
    <cellStyle name="40% - Accent2 18 15 4 4" xfId="21352"/>
    <cellStyle name="40% - Accent2 18 15 4 4 2" xfId="21353"/>
    <cellStyle name="40% - Accent2 18 15 4 5" xfId="21354"/>
    <cellStyle name="40% - Accent2 18 15 4 5 2" xfId="21355"/>
    <cellStyle name="40% - Accent2 18 15 4 6" xfId="21356"/>
    <cellStyle name="40% - Accent2 18 15 5" xfId="21357"/>
    <cellStyle name="40% - Accent2 18 15 5 2" xfId="21358"/>
    <cellStyle name="40% - Accent2 18 15 5 2 2" xfId="21359"/>
    <cellStyle name="40% - Accent2 18 15 5 3" xfId="21360"/>
    <cellStyle name="40% - Accent2 18 15 5 3 2" xfId="21361"/>
    <cellStyle name="40% - Accent2 18 15 5 4" xfId="21362"/>
    <cellStyle name="40% - Accent2 18 15 5 4 2" xfId="21363"/>
    <cellStyle name="40% - Accent2 18 15 5 5" xfId="21364"/>
    <cellStyle name="40% - Accent2 18 15 5 5 2" xfId="21365"/>
    <cellStyle name="40% - Accent2 18 15 5 6" xfId="21366"/>
    <cellStyle name="40% - Accent2 18 15 6" xfId="21367"/>
    <cellStyle name="40% - Accent2 18 15 6 2" xfId="21368"/>
    <cellStyle name="40% - Accent2 18 15 6 2 2" xfId="21369"/>
    <cellStyle name="40% - Accent2 18 15 6 3" xfId="21370"/>
    <cellStyle name="40% - Accent2 18 15 6 3 2" xfId="21371"/>
    <cellStyle name="40% - Accent2 18 15 6 4" xfId="21372"/>
    <cellStyle name="40% - Accent2 18 15 6 4 2" xfId="21373"/>
    <cellStyle name="40% - Accent2 18 15 6 5" xfId="21374"/>
    <cellStyle name="40% - Accent2 18 15 6 5 2" xfId="21375"/>
    <cellStyle name="40% - Accent2 18 15 6 6" xfId="21376"/>
    <cellStyle name="40% - Accent2 18 15 7" xfId="21377"/>
    <cellStyle name="40% - Accent2 18 15 7 2" xfId="21378"/>
    <cellStyle name="40% - Accent2 18 15 7 2 2" xfId="21379"/>
    <cellStyle name="40% - Accent2 18 15 7 3" xfId="21380"/>
    <cellStyle name="40% - Accent2 18 15 7 3 2" xfId="21381"/>
    <cellStyle name="40% - Accent2 18 15 7 4" xfId="21382"/>
    <cellStyle name="40% - Accent2 18 15 7 4 2" xfId="21383"/>
    <cellStyle name="40% - Accent2 18 15 7 5" xfId="21384"/>
    <cellStyle name="40% - Accent2 18 15 7 5 2" xfId="21385"/>
    <cellStyle name="40% - Accent2 18 15 7 6" xfId="21386"/>
    <cellStyle name="40% - Accent2 18 15 8" xfId="21387"/>
    <cellStyle name="40% - Accent2 18 15 8 2" xfId="21388"/>
    <cellStyle name="40% - Accent2 18 15 8 2 2" xfId="21389"/>
    <cellStyle name="40% - Accent2 18 15 8 3" xfId="21390"/>
    <cellStyle name="40% - Accent2 18 15 8 3 2" xfId="21391"/>
    <cellStyle name="40% - Accent2 18 15 8 4" xfId="21392"/>
    <cellStyle name="40% - Accent2 18 15 8 4 2" xfId="21393"/>
    <cellStyle name="40% - Accent2 18 15 8 5" xfId="21394"/>
    <cellStyle name="40% - Accent2 18 15 8 5 2" xfId="21395"/>
    <cellStyle name="40% - Accent2 18 15 8 6" xfId="21396"/>
    <cellStyle name="40% - Accent2 18 15 9" xfId="21397"/>
    <cellStyle name="40% - Accent2 18 15 9 2" xfId="21398"/>
    <cellStyle name="40% - Accent2 18 15 9 2 2" xfId="21399"/>
    <cellStyle name="40% - Accent2 18 15 9 3" xfId="21400"/>
    <cellStyle name="40% - Accent2 18 15 9 3 2" xfId="21401"/>
    <cellStyle name="40% - Accent2 18 15 9 4" xfId="21402"/>
    <cellStyle name="40% - Accent2 18 15 9 4 2" xfId="21403"/>
    <cellStyle name="40% - Accent2 18 15 9 5" xfId="21404"/>
    <cellStyle name="40% - Accent2 18 15 9 5 2" xfId="21405"/>
    <cellStyle name="40% - Accent2 18 15 9 6" xfId="21406"/>
    <cellStyle name="40% - Accent2 18 16" xfId="21407"/>
    <cellStyle name="40% - Accent2 18 16 10" xfId="21408"/>
    <cellStyle name="40% - Accent2 18 16 10 2" xfId="21409"/>
    <cellStyle name="40% - Accent2 18 16 10 2 2" xfId="21410"/>
    <cellStyle name="40% - Accent2 18 16 10 3" xfId="21411"/>
    <cellStyle name="40% - Accent2 18 16 10 3 2" xfId="21412"/>
    <cellStyle name="40% - Accent2 18 16 10 4" xfId="21413"/>
    <cellStyle name="40% - Accent2 18 16 10 4 2" xfId="21414"/>
    <cellStyle name="40% - Accent2 18 16 10 5" xfId="21415"/>
    <cellStyle name="40% - Accent2 18 16 10 5 2" xfId="21416"/>
    <cellStyle name="40% - Accent2 18 16 10 6" xfId="21417"/>
    <cellStyle name="40% - Accent2 18 16 11" xfId="21418"/>
    <cellStyle name="40% - Accent2 18 16 11 2" xfId="21419"/>
    <cellStyle name="40% - Accent2 18 16 11 2 2" xfId="21420"/>
    <cellStyle name="40% - Accent2 18 16 11 3" xfId="21421"/>
    <cellStyle name="40% - Accent2 18 16 11 3 2" xfId="21422"/>
    <cellStyle name="40% - Accent2 18 16 11 4" xfId="21423"/>
    <cellStyle name="40% - Accent2 18 16 11 4 2" xfId="21424"/>
    <cellStyle name="40% - Accent2 18 16 11 5" xfId="21425"/>
    <cellStyle name="40% - Accent2 18 16 11 5 2" xfId="21426"/>
    <cellStyle name="40% - Accent2 18 16 11 6" xfId="21427"/>
    <cellStyle name="40% - Accent2 18 16 12" xfId="21428"/>
    <cellStyle name="40% - Accent2 18 16 12 2" xfId="21429"/>
    <cellStyle name="40% - Accent2 18 16 13" xfId="21430"/>
    <cellStyle name="40% - Accent2 18 16 13 2" xfId="21431"/>
    <cellStyle name="40% - Accent2 18 16 14" xfId="21432"/>
    <cellStyle name="40% - Accent2 18 16 14 2" xfId="21433"/>
    <cellStyle name="40% - Accent2 18 16 15" xfId="21434"/>
    <cellStyle name="40% - Accent2 18 16 15 2" xfId="21435"/>
    <cellStyle name="40% - Accent2 18 16 16" xfId="21436"/>
    <cellStyle name="40% - Accent2 18 16 16 2" xfId="21437"/>
    <cellStyle name="40% - Accent2 18 16 17" xfId="21438"/>
    <cellStyle name="40% - Accent2 18 16 17 2" xfId="21439"/>
    <cellStyle name="40% - Accent2 18 16 18" xfId="21440"/>
    <cellStyle name="40% - Accent2 18 16 18 2" xfId="21441"/>
    <cellStyle name="40% - Accent2 18 16 19" xfId="21442"/>
    <cellStyle name="40% - Accent2 18 16 2" xfId="21443"/>
    <cellStyle name="40% - Accent2 18 16 2 2" xfId="21444"/>
    <cellStyle name="40% - Accent2 18 16 2 2 2" xfId="21445"/>
    <cellStyle name="40% - Accent2 18 16 2 3" xfId="21446"/>
    <cellStyle name="40% - Accent2 18 16 2 3 2" xfId="21447"/>
    <cellStyle name="40% - Accent2 18 16 2 4" xfId="21448"/>
    <cellStyle name="40% - Accent2 18 16 2 4 2" xfId="21449"/>
    <cellStyle name="40% - Accent2 18 16 2 5" xfId="21450"/>
    <cellStyle name="40% - Accent2 18 16 2 5 2" xfId="21451"/>
    <cellStyle name="40% - Accent2 18 16 2 6" xfId="21452"/>
    <cellStyle name="40% - Accent2 18 16 20" xfId="21453"/>
    <cellStyle name="40% - Accent2 18 16 21" xfId="21454"/>
    <cellStyle name="40% - Accent2 18 16 22" xfId="21455"/>
    <cellStyle name="40% - Accent2 18 16 23" xfId="21456"/>
    <cellStyle name="40% - Accent2 18 16 3" xfId="21457"/>
    <cellStyle name="40% - Accent2 18 16 3 2" xfId="21458"/>
    <cellStyle name="40% - Accent2 18 16 3 2 2" xfId="21459"/>
    <cellStyle name="40% - Accent2 18 16 3 3" xfId="21460"/>
    <cellStyle name="40% - Accent2 18 16 3 3 2" xfId="21461"/>
    <cellStyle name="40% - Accent2 18 16 3 4" xfId="21462"/>
    <cellStyle name="40% - Accent2 18 16 3 4 2" xfId="21463"/>
    <cellStyle name="40% - Accent2 18 16 3 5" xfId="21464"/>
    <cellStyle name="40% - Accent2 18 16 3 5 2" xfId="21465"/>
    <cellStyle name="40% - Accent2 18 16 3 6" xfId="21466"/>
    <cellStyle name="40% - Accent2 18 16 4" xfId="21467"/>
    <cellStyle name="40% - Accent2 18 16 4 2" xfId="21468"/>
    <cellStyle name="40% - Accent2 18 16 4 2 2" xfId="21469"/>
    <cellStyle name="40% - Accent2 18 16 4 3" xfId="21470"/>
    <cellStyle name="40% - Accent2 18 16 4 3 2" xfId="21471"/>
    <cellStyle name="40% - Accent2 18 16 4 4" xfId="21472"/>
    <cellStyle name="40% - Accent2 18 16 4 4 2" xfId="21473"/>
    <cellStyle name="40% - Accent2 18 16 4 5" xfId="21474"/>
    <cellStyle name="40% - Accent2 18 16 4 5 2" xfId="21475"/>
    <cellStyle name="40% - Accent2 18 16 4 6" xfId="21476"/>
    <cellStyle name="40% - Accent2 18 16 5" xfId="21477"/>
    <cellStyle name="40% - Accent2 18 16 5 2" xfId="21478"/>
    <cellStyle name="40% - Accent2 18 16 5 2 2" xfId="21479"/>
    <cellStyle name="40% - Accent2 18 16 5 3" xfId="21480"/>
    <cellStyle name="40% - Accent2 18 16 5 3 2" xfId="21481"/>
    <cellStyle name="40% - Accent2 18 16 5 4" xfId="21482"/>
    <cellStyle name="40% - Accent2 18 16 5 4 2" xfId="21483"/>
    <cellStyle name="40% - Accent2 18 16 5 5" xfId="21484"/>
    <cellStyle name="40% - Accent2 18 16 5 5 2" xfId="21485"/>
    <cellStyle name="40% - Accent2 18 16 5 6" xfId="21486"/>
    <cellStyle name="40% - Accent2 18 16 6" xfId="21487"/>
    <cellStyle name="40% - Accent2 18 16 6 2" xfId="21488"/>
    <cellStyle name="40% - Accent2 18 16 6 2 2" xfId="21489"/>
    <cellStyle name="40% - Accent2 18 16 6 3" xfId="21490"/>
    <cellStyle name="40% - Accent2 18 16 6 3 2" xfId="21491"/>
    <cellStyle name="40% - Accent2 18 16 6 4" xfId="21492"/>
    <cellStyle name="40% - Accent2 18 16 6 4 2" xfId="21493"/>
    <cellStyle name="40% - Accent2 18 16 6 5" xfId="21494"/>
    <cellStyle name="40% - Accent2 18 16 6 5 2" xfId="21495"/>
    <cellStyle name="40% - Accent2 18 16 6 6" xfId="21496"/>
    <cellStyle name="40% - Accent2 18 16 7" xfId="21497"/>
    <cellStyle name="40% - Accent2 18 16 7 2" xfId="21498"/>
    <cellStyle name="40% - Accent2 18 16 7 2 2" xfId="21499"/>
    <cellStyle name="40% - Accent2 18 16 7 3" xfId="21500"/>
    <cellStyle name="40% - Accent2 18 16 7 3 2" xfId="21501"/>
    <cellStyle name="40% - Accent2 18 16 7 4" xfId="21502"/>
    <cellStyle name="40% - Accent2 18 16 7 4 2" xfId="21503"/>
    <cellStyle name="40% - Accent2 18 16 7 5" xfId="21504"/>
    <cellStyle name="40% - Accent2 18 16 7 5 2" xfId="21505"/>
    <cellStyle name="40% - Accent2 18 16 7 6" xfId="21506"/>
    <cellStyle name="40% - Accent2 18 16 8" xfId="21507"/>
    <cellStyle name="40% - Accent2 18 16 8 2" xfId="21508"/>
    <cellStyle name="40% - Accent2 18 16 8 2 2" xfId="21509"/>
    <cellStyle name="40% - Accent2 18 16 8 3" xfId="21510"/>
    <cellStyle name="40% - Accent2 18 16 8 3 2" xfId="21511"/>
    <cellStyle name="40% - Accent2 18 16 8 4" xfId="21512"/>
    <cellStyle name="40% - Accent2 18 16 8 4 2" xfId="21513"/>
    <cellStyle name="40% - Accent2 18 16 8 5" xfId="21514"/>
    <cellStyle name="40% - Accent2 18 16 8 5 2" xfId="21515"/>
    <cellStyle name="40% - Accent2 18 16 8 6" xfId="21516"/>
    <cellStyle name="40% - Accent2 18 16 9" xfId="21517"/>
    <cellStyle name="40% - Accent2 18 16 9 2" xfId="21518"/>
    <cellStyle name="40% - Accent2 18 16 9 2 2" xfId="21519"/>
    <cellStyle name="40% - Accent2 18 16 9 3" xfId="21520"/>
    <cellStyle name="40% - Accent2 18 16 9 3 2" xfId="21521"/>
    <cellStyle name="40% - Accent2 18 16 9 4" xfId="21522"/>
    <cellStyle name="40% - Accent2 18 16 9 4 2" xfId="21523"/>
    <cellStyle name="40% - Accent2 18 16 9 5" xfId="21524"/>
    <cellStyle name="40% - Accent2 18 16 9 5 2" xfId="21525"/>
    <cellStyle name="40% - Accent2 18 16 9 6" xfId="21526"/>
    <cellStyle name="40% - Accent2 18 17" xfId="21527"/>
    <cellStyle name="40% - Accent2 18 17 10" xfId="21528"/>
    <cellStyle name="40% - Accent2 18 17 10 2" xfId="21529"/>
    <cellStyle name="40% - Accent2 18 17 10 2 2" xfId="21530"/>
    <cellStyle name="40% - Accent2 18 17 10 3" xfId="21531"/>
    <cellStyle name="40% - Accent2 18 17 10 3 2" xfId="21532"/>
    <cellStyle name="40% - Accent2 18 17 10 4" xfId="21533"/>
    <cellStyle name="40% - Accent2 18 17 10 4 2" xfId="21534"/>
    <cellStyle name="40% - Accent2 18 17 10 5" xfId="21535"/>
    <cellStyle name="40% - Accent2 18 17 10 5 2" xfId="21536"/>
    <cellStyle name="40% - Accent2 18 17 10 6" xfId="21537"/>
    <cellStyle name="40% - Accent2 18 17 11" xfId="21538"/>
    <cellStyle name="40% - Accent2 18 17 11 2" xfId="21539"/>
    <cellStyle name="40% - Accent2 18 17 11 2 2" xfId="21540"/>
    <cellStyle name="40% - Accent2 18 17 11 3" xfId="21541"/>
    <cellStyle name="40% - Accent2 18 17 11 3 2" xfId="21542"/>
    <cellStyle name="40% - Accent2 18 17 11 4" xfId="21543"/>
    <cellStyle name="40% - Accent2 18 17 11 4 2" xfId="21544"/>
    <cellStyle name="40% - Accent2 18 17 11 5" xfId="21545"/>
    <cellStyle name="40% - Accent2 18 17 11 5 2" xfId="21546"/>
    <cellStyle name="40% - Accent2 18 17 11 6" xfId="21547"/>
    <cellStyle name="40% - Accent2 18 17 12" xfId="21548"/>
    <cellStyle name="40% - Accent2 18 17 12 2" xfId="21549"/>
    <cellStyle name="40% - Accent2 18 17 13" xfId="21550"/>
    <cellStyle name="40% - Accent2 18 17 13 2" xfId="21551"/>
    <cellStyle name="40% - Accent2 18 17 14" xfId="21552"/>
    <cellStyle name="40% - Accent2 18 17 14 2" xfId="21553"/>
    <cellStyle name="40% - Accent2 18 17 15" xfId="21554"/>
    <cellStyle name="40% - Accent2 18 17 15 2" xfId="21555"/>
    <cellStyle name="40% - Accent2 18 17 16" xfId="21556"/>
    <cellStyle name="40% - Accent2 18 17 16 2" xfId="21557"/>
    <cellStyle name="40% - Accent2 18 17 17" xfId="21558"/>
    <cellStyle name="40% - Accent2 18 17 17 2" xfId="21559"/>
    <cellStyle name="40% - Accent2 18 17 18" xfId="21560"/>
    <cellStyle name="40% - Accent2 18 17 18 2" xfId="21561"/>
    <cellStyle name="40% - Accent2 18 17 19" xfId="21562"/>
    <cellStyle name="40% - Accent2 18 17 2" xfId="21563"/>
    <cellStyle name="40% - Accent2 18 17 2 2" xfId="21564"/>
    <cellStyle name="40% - Accent2 18 17 2 2 2" xfId="21565"/>
    <cellStyle name="40% - Accent2 18 17 2 3" xfId="21566"/>
    <cellStyle name="40% - Accent2 18 17 2 3 2" xfId="21567"/>
    <cellStyle name="40% - Accent2 18 17 2 4" xfId="21568"/>
    <cellStyle name="40% - Accent2 18 17 2 4 2" xfId="21569"/>
    <cellStyle name="40% - Accent2 18 17 2 5" xfId="21570"/>
    <cellStyle name="40% - Accent2 18 17 2 5 2" xfId="21571"/>
    <cellStyle name="40% - Accent2 18 17 2 6" xfId="21572"/>
    <cellStyle name="40% - Accent2 18 17 20" xfId="21573"/>
    <cellStyle name="40% - Accent2 18 17 21" xfId="21574"/>
    <cellStyle name="40% - Accent2 18 17 22" xfId="21575"/>
    <cellStyle name="40% - Accent2 18 17 23" xfId="21576"/>
    <cellStyle name="40% - Accent2 18 17 3" xfId="21577"/>
    <cellStyle name="40% - Accent2 18 17 3 2" xfId="21578"/>
    <cellStyle name="40% - Accent2 18 17 3 2 2" xfId="21579"/>
    <cellStyle name="40% - Accent2 18 17 3 3" xfId="21580"/>
    <cellStyle name="40% - Accent2 18 17 3 3 2" xfId="21581"/>
    <cellStyle name="40% - Accent2 18 17 3 4" xfId="21582"/>
    <cellStyle name="40% - Accent2 18 17 3 4 2" xfId="21583"/>
    <cellStyle name="40% - Accent2 18 17 3 5" xfId="21584"/>
    <cellStyle name="40% - Accent2 18 17 3 5 2" xfId="21585"/>
    <cellStyle name="40% - Accent2 18 17 3 6" xfId="21586"/>
    <cellStyle name="40% - Accent2 18 17 4" xfId="21587"/>
    <cellStyle name="40% - Accent2 18 17 4 2" xfId="21588"/>
    <cellStyle name="40% - Accent2 18 17 4 2 2" xfId="21589"/>
    <cellStyle name="40% - Accent2 18 17 4 3" xfId="21590"/>
    <cellStyle name="40% - Accent2 18 17 4 3 2" xfId="21591"/>
    <cellStyle name="40% - Accent2 18 17 4 4" xfId="21592"/>
    <cellStyle name="40% - Accent2 18 17 4 4 2" xfId="21593"/>
    <cellStyle name="40% - Accent2 18 17 4 5" xfId="21594"/>
    <cellStyle name="40% - Accent2 18 17 4 5 2" xfId="21595"/>
    <cellStyle name="40% - Accent2 18 17 4 6" xfId="21596"/>
    <cellStyle name="40% - Accent2 18 17 5" xfId="21597"/>
    <cellStyle name="40% - Accent2 18 17 5 2" xfId="21598"/>
    <cellStyle name="40% - Accent2 18 17 5 2 2" xfId="21599"/>
    <cellStyle name="40% - Accent2 18 17 5 3" xfId="21600"/>
    <cellStyle name="40% - Accent2 18 17 5 3 2" xfId="21601"/>
    <cellStyle name="40% - Accent2 18 17 5 4" xfId="21602"/>
    <cellStyle name="40% - Accent2 18 17 5 4 2" xfId="21603"/>
    <cellStyle name="40% - Accent2 18 17 5 5" xfId="21604"/>
    <cellStyle name="40% - Accent2 18 17 5 5 2" xfId="21605"/>
    <cellStyle name="40% - Accent2 18 17 5 6" xfId="21606"/>
    <cellStyle name="40% - Accent2 18 17 6" xfId="21607"/>
    <cellStyle name="40% - Accent2 18 17 6 2" xfId="21608"/>
    <cellStyle name="40% - Accent2 18 17 6 2 2" xfId="21609"/>
    <cellStyle name="40% - Accent2 18 17 6 3" xfId="21610"/>
    <cellStyle name="40% - Accent2 18 17 6 3 2" xfId="21611"/>
    <cellStyle name="40% - Accent2 18 17 6 4" xfId="21612"/>
    <cellStyle name="40% - Accent2 18 17 6 4 2" xfId="21613"/>
    <cellStyle name="40% - Accent2 18 17 6 5" xfId="21614"/>
    <cellStyle name="40% - Accent2 18 17 6 5 2" xfId="21615"/>
    <cellStyle name="40% - Accent2 18 17 6 6" xfId="21616"/>
    <cellStyle name="40% - Accent2 18 17 7" xfId="21617"/>
    <cellStyle name="40% - Accent2 18 17 7 2" xfId="21618"/>
    <cellStyle name="40% - Accent2 18 17 7 2 2" xfId="21619"/>
    <cellStyle name="40% - Accent2 18 17 7 3" xfId="21620"/>
    <cellStyle name="40% - Accent2 18 17 7 3 2" xfId="21621"/>
    <cellStyle name="40% - Accent2 18 17 7 4" xfId="21622"/>
    <cellStyle name="40% - Accent2 18 17 7 4 2" xfId="21623"/>
    <cellStyle name="40% - Accent2 18 17 7 5" xfId="21624"/>
    <cellStyle name="40% - Accent2 18 17 7 5 2" xfId="21625"/>
    <cellStyle name="40% - Accent2 18 17 7 6" xfId="21626"/>
    <cellStyle name="40% - Accent2 18 17 8" xfId="21627"/>
    <cellStyle name="40% - Accent2 18 17 8 2" xfId="21628"/>
    <cellStyle name="40% - Accent2 18 17 8 2 2" xfId="21629"/>
    <cellStyle name="40% - Accent2 18 17 8 3" xfId="21630"/>
    <cellStyle name="40% - Accent2 18 17 8 3 2" xfId="21631"/>
    <cellStyle name="40% - Accent2 18 17 8 4" xfId="21632"/>
    <cellStyle name="40% - Accent2 18 17 8 4 2" xfId="21633"/>
    <cellStyle name="40% - Accent2 18 17 8 5" xfId="21634"/>
    <cellStyle name="40% - Accent2 18 17 8 5 2" xfId="21635"/>
    <cellStyle name="40% - Accent2 18 17 8 6" xfId="21636"/>
    <cellStyle name="40% - Accent2 18 17 9" xfId="21637"/>
    <cellStyle name="40% - Accent2 18 17 9 2" xfId="21638"/>
    <cellStyle name="40% - Accent2 18 17 9 2 2" xfId="21639"/>
    <cellStyle name="40% - Accent2 18 17 9 3" xfId="21640"/>
    <cellStyle name="40% - Accent2 18 17 9 3 2" xfId="21641"/>
    <cellStyle name="40% - Accent2 18 17 9 4" xfId="21642"/>
    <cellStyle name="40% - Accent2 18 17 9 4 2" xfId="21643"/>
    <cellStyle name="40% - Accent2 18 17 9 5" xfId="21644"/>
    <cellStyle name="40% - Accent2 18 17 9 5 2" xfId="21645"/>
    <cellStyle name="40% - Accent2 18 17 9 6" xfId="21646"/>
    <cellStyle name="40% - Accent2 18 18" xfId="21647"/>
    <cellStyle name="40% - Accent2 18 18 10" xfId="21648"/>
    <cellStyle name="40% - Accent2 18 18 10 2" xfId="21649"/>
    <cellStyle name="40% - Accent2 18 18 10 2 2" xfId="21650"/>
    <cellStyle name="40% - Accent2 18 18 10 3" xfId="21651"/>
    <cellStyle name="40% - Accent2 18 18 10 3 2" xfId="21652"/>
    <cellStyle name="40% - Accent2 18 18 10 4" xfId="21653"/>
    <cellStyle name="40% - Accent2 18 18 10 4 2" xfId="21654"/>
    <cellStyle name="40% - Accent2 18 18 10 5" xfId="21655"/>
    <cellStyle name="40% - Accent2 18 18 10 5 2" xfId="21656"/>
    <cellStyle name="40% - Accent2 18 18 10 6" xfId="21657"/>
    <cellStyle name="40% - Accent2 18 18 11" xfId="21658"/>
    <cellStyle name="40% - Accent2 18 18 11 2" xfId="21659"/>
    <cellStyle name="40% - Accent2 18 18 11 2 2" xfId="21660"/>
    <cellStyle name="40% - Accent2 18 18 11 3" xfId="21661"/>
    <cellStyle name="40% - Accent2 18 18 11 3 2" xfId="21662"/>
    <cellStyle name="40% - Accent2 18 18 11 4" xfId="21663"/>
    <cellStyle name="40% - Accent2 18 18 11 4 2" xfId="21664"/>
    <cellStyle name="40% - Accent2 18 18 11 5" xfId="21665"/>
    <cellStyle name="40% - Accent2 18 18 11 5 2" xfId="21666"/>
    <cellStyle name="40% - Accent2 18 18 11 6" xfId="21667"/>
    <cellStyle name="40% - Accent2 18 18 12" xfId="21668"/>
    <cellStyle name="40% - Accent2 18 18 12 2" xfId="21669"/>
    <cellStyle name="40% - Accent2 18 18 13" xfId="21670"/>
    <cellStyle name="40% - Accent2 18 18 13 2" xfId="21671"/>
    <cellStyle name="40% - Accent2 18 18 14" xfId="21672"/>
    <cellStyle name="40% - Accent2 18 18 14 2" xfId="21673"/>
    <cellStyle name="40% - Accent2 18 18 15" xfId="21674"/>
    <cellStyle name="40% - Accent2 18 18 15 2" xfId="21675"/>
    <cellStyle name="40% - Accent2 18 18 16" xfId="21676"/>
    <cellStyle name="40% - Accent2 18 18 16 2" xfId="21677"/>
    <cellStyle name="40% - Accent2 18 18 17" xfId="21678"/>
    <cellStyle name="40% - Accent2 18 18 17 2" xfId="21679"/>
    <cellStyle name="40% - Accent2 18 18 18" xfId="21680"/>
    <cellStyle name="40% - Accent2 18 18 18 2" xfId="21681"/>
    <cellStyle name="40% - Accent2 18 18 19" xfId="21682"/>
    <cellStyle name="40% - Accent2 18 18 2" xfId="21683"/>
    <cellStyle name="40% - Accent2 18 18 2 2" xfId="21684"/>
    <cellStyle name="40% - Accent2 18 18 2 2 2" xfId="21685"/>
    <cellStyle name="40% - Accent2 18 18 2 3" xfId="21686"/>
    <cellStyle name="40% - Accent2 18 18 2 3 2" xfId="21687"/>
    <cellStyle name="40% - Accent2 18 18 2 4" xfId="21688"/>
    <cellStyle name="40% - Accent2 18 18 2 4 2" xfId="21689"/>
    <cellStyle name="40% - Accent2 18 18 2 5" xfId="21690"/>
    <cellStyle name="40% - Accent2 18 18 2 5 2" xfId="21691"/>
    <cellStyle name="40% - Accent2 18 18 2 6" xfId="21692"/>
    <cellStyle name="40% - Accent2 18 18 20" xfId="21693"/>
    <cellStyle name="40% - Accent2 18 18 21" xfId="21694"/>
    <cellStyle name="40% - Accent2 18 18 22" xfId="21695"/>
    <cellStyle name="40% - Accent2 18 18 23" xfId="21696"/>
    <cellStyle name="40% - Accent2 18 18 3" xfId="21697"/>
    <cellStyle name="40% - Accent2 18 18 3 2" xfId="21698"/>
    <cellStyle name="40% - Accent2 18 18 3 2 2" xfId="21699"/>
    <cellStyle name="40% - Accent2 18 18 3 3" xfId="21700"/>
    <cellStyle name="40% - Accent2 18 18 3 3 2" xfId="21701"/>
    <cellStyle name="40% - Accent2 18 18 3 4" xfId="21702"/>
    <cellStyle name="40% - Accent2 18 18 3 4 2" xfId="21703"/>
    <cellStyle name="40% - Accent2 18 18 3 5" xfId="21704"/>
    <cellStyle name="40% - Accent2 18 18 3 5 2" xfId="21705"/>
    <cellStyle name="40% - Accent2 18 18 3 6" xfId="21706"/>
    <cellStyle name="40% - Accent2 18 18 4" xfId="21707"/>
    <cellStyle name="40% - Accent2 18 18 4 2" xfId="21708"/>
    <cellStyle name="40% - Accent2 18 18 4 2 2" xfId="21709"/>
    <cellStyle name="40% - Accent2 18 18 4 3" xfId="21710"/>
    <cellStyle name="40% - Accent2 18 18 4 3 2" xfId="21711"/>
    <cellStyle name="40% - Accent2 18 18 4 4" xfId="21712"/>
    <cellStyle name="40% - Accent2 18 18 4 4 2" xfId="21713"/>
    <cellStyle name="40% - Accent2 18 18 4 5" xfId="21714"/>
    <cellStyle name="40% - Accent2 18 18 4 5 2" xfId="21715"/>
    <cellStyle name="40% - Accent2 18 18 4 6" xfId="21716"/>
    <cellStyle name="40% - Accent2 18 18 5" xfId="21717"/>
    <cellStyle name="40% - Accent2 18 18 5 2" xfId="21718"/>
    <cellStyle name="40% - Accent2 18 18 5 2 2" xfId="21719"/>
    <cellStyle name="40% - Accent2 18 18 5 3" xfId="21720"/>
    <cellStyle name="40% - Accent2 18 18 5 3 2" xfId="21721"/>
    <cellStyle name="40% - Accent2 18 18 5 4" xfId="21722"/>
    <cellStyle name="40% - Accent2 18 18 5 4 2" xfId="21723"/>
    <cellStyle name="40% - Accent2 18 18 5 5" xfId="21724"/>
    <cellStyle name="40% - Accent2 18 18 5 5 2" xfId="21725"/>
    <cellStyle name="40% - Accent2 18 18 5 6" xfId="21726"/>
    <cellStyle name="40% - Accent2 18 18 6" xfId="21727"/>
    <cellStyle name="40% - Accent2 18 18 6 2" xfId="21728"/>
    <cellStyle name="40% - Accent2 18 18 6 2 2" xfId="21729"/>
    <cellStyle name="40% - Accent2 18 18 6 3" xfId="21730"/>
    <cellStyle name="40% - Accent2 18 18 6 3 2" xfId="21731"/>
    <cellStyle name="40% - Accent2 18 18 6 4" xfId="21732"/>
    <cellStyle name="40% - Accent2 18 18 6 4 2" xfId="21733"/>
    <cellStyle name="40% - Accent2 18 18 6 5" xfId="21734"/>
    <cellStyle name="40% - Accent2 18 18 6 5 2" xfId="21735"/>
    <cellStyle name="40% - Accent2 18 18 6 6" xfId="21736"/>
    <cellStyle name="40% - Accent2 18 18 7" xfId="21737"/>
    <cellStyle name="40% - Accent2 18 18 7 2" xfId="21738"/>
    <cellStyle name="40% - Accent2 18 18 7 2 2" xfId="21739"/>
    <cellStyle name="40% - Accent2 18 18 7 3" xfId="21740"/>
    <cellStyle name="40% - Accent2 18 18 7 3 2" xfId="21741"/>
    <cellStyle name="40% - Accent2 18 18 7 4" xfId="21742"/>
    <cellStyle name="40% - Accent2 18 18 7 4 2" xfId="21743"/>
    <cellStyle name="40% - Accent2 18 18 7 5" xfId="21744"/>
    <cellStyle name="40% - Accent2 18 18 7 5 2" xfId="21745"/>
    <cellStyle name="40% - Accent2 18 18 7 6" xfId="21746"/>
    <cellStyle name="40% - Accent2 18 18 8" xfId="21747"/>
    <cellStyle name="40% - Accent2 18 18 8 2" xfId="21748"/>
    <cellStyle name="40% - Accent2 18 18 8 2 2" xfId="21749"/>
    <cellStyle name="40% - Accent2 18 18 8 3" xfId="21750"/>
    <cellStyle name="40% - Accent2 18 18 8 3 2" xfId="21751"/>
    <cellStyle name="40% - Accent2 18 18 8 4" xfId="21752"/>
    <cellStyle name="40% - Accent2 18 18 8 4 2" xfId="21753"/>
    <cellStyle name="40% - Accent2 18 18 8 5" xfId="21754"/>
    <cellStyle name="40% - Accent2 18 18 8 5 2" xfId="21755"/>
    <cellStyle name="40% - Accent2 18 18 8 6" xfId="21756"/>
    <cellStyle name="40% - Accent2 18 18 9" xfId="21757"/>
    <cellStyle name="40% - Accent2 18 18 9 2" xfId="21758"/>
    <cellStyle name="40% - Accent2 18 18 9 2 2" xfId="21759"/>
    <cellStyle name="40% - Accent2 18 18 9 3" xfId="21760"/>
    <cellStyle name="40% - Accent2 18 18 9 3 2" xfId="21761"/>
    <cellStyle name="40% - Accent2 18 18 9 4" xfId="21762"/>
    <cellStyle name="40% - Accent2 18 18 9 4 2" xfId="21763"/>
    <cellStyle name="40% - Accent2 18 18 9 5" xfId="21764"/>
    <cellStyle name="40% - Accent2 18 18 9 5 2" xfId="21765"/>
    <cellStyle name="40% - Accent2 18 18 9 6" xfId="21766"/>
    <cellStyle name="40% - Accent2 18 19" xfId="21767"/>
    <cellStyle name="40% - Accent2 18 19 10" xfId="21768"/>
    <cellStyle name="40% - Accent2 18 19 10 2" xfId="21769"/>
    <cellStyle name="40% - Accent2 18 19 10 2 2" xfId="21770"/>
    <cellStyle name="40% - Accent2 18 19 10 3" xfId="21771"/>
    <cellStyle name="40% - Accent2 18 19 10 3 2" xfId="21772"/>
    <cellStyle name="40% - Accent2 18 19 10 4" xfId="21773"/>
    <cellStyle name="40% - Accent2 18 19 10 4 2" xfId="21774"/>
    <cellStyle name="40% - Accent2 18 19 10 5" xfId="21775"/>
    <cellStyle name="40% - Accent2 18 19 10 5 2" xfId="21776"/>
    <cellStyle name="40% - Accent2 18 19 10 6" xfId="21777"/>
    <cellStyle name="40% - Accent2 18 19 11" xfId="21778"/>
    <cellStyle name="40% - Accent2 18 19 11 2" xfId="21779"/>
    <cellStyle name="40% - Accent2 18 19 12" xfId="21780"/>
    <cellStyle name="40% - Accent2 18 19 12 2" xfId="21781"/>
    <cellStyle name="40% - Accent2 18 19 13" xfId="21782"/>
    <cellStyle name="40% - Accent2 18 19 13 2" xfId="21783"/>
    <cellStyle name="40% - Accent2 18 19 14" xfId="21784"/>
    <cellStyle name="40% - Accent2 18 19 14 2" xfId="21785"/>
    <cellStyle name="40% - Accent2 18 19 15" xfId="21786"/>
    <cellStyle name="40% - Accent2 18 19 15 2" xfId="21787"/>
    <cellStyle name="40% - Accent2 18 19 16" xfId="21788"/>
    <cellStyle name="40% - Accent2 18 19 16 2" xfId="21789"/>
    <cellStyle name="40% - Accent2 18 19 17" xfId="21790"/>
    <cellStyle name="40% - Accent2 18 19 17 2" xfId="21791"/>
    <cellStyle name="40% - Accent2 18 19 18" xfId="21792"/>
    <cellStyle name="40% - Accent2 18 19 19" xfId="21793"/>
    <cellStyle name="40% - Accent2 18 19 2" xfId="21794"/>
    <cellStyle name="40% - Accent2 18 19 2 2" xfId="21795"/>
    <cellStyle name="40% - Accent2 18 19 2 2 2" xfId="21796"/>
    <cellStyle name="40% - Accent2 18 19 2 3" xfId="21797"/>
    <cellStyle name="40% - Accent2 18 19 2 3 2" xfId="21798"/>
    <cellStyle name="40% - Accent2 18 19 2 4" xfId="21799"/>
    <cellStyle name="40% - Accent2 18 19 2 4 2" xfId="21800"/>
    <cellStyle name="40% - Accent2 18 19 2 5" xfId="21801"/>
    <cellStyle name="40% - Accent2 18 19 2 5 2" xfId="21802"/>
    <cellStyle name="40% - Accent2 18 19 2 6" xfId="21803"/>
    <cellStyle name="40% - Accent2 18 19 20" xfId="21804"/>
    <cellStyle name="40% - Accent2 18 19 21" xfId="21805"/>
    <cellStyle name="40% - Accent2 18 19 22" xfId="21806"/>
    <cellStyle name="40% - Accent2 18 19 3" xfId="21807"/>
    <cellStyle name="40% - Accent2 18 19 3 2" xfId="21808"/>
    <cellStyle name="40% - Accent2 18 19 3 2 2" xfId="21809"/>
    <cellStyle name="40% - Accent2 18 19 3 3" xfId="21810"/>
    <cellStyle name="40% - Accent2 18 19 3 3 2" xfId="21811"/>
    <cellStyle name="40% - Accent2 18 19 3 4" xfId="21812"/>
    <cellStyle name="40% - Accent2 18 19 3 4 2" xfId="21813"/>
    <cellStyle name="40% - Accent2 18 19 3 5" xfId="21814"/>
    <cellStyle name="40% - Accent2 18 19 3 5 2" xfId="21815"/>
    <cellStyle name="40% - Accent2 18 19 3 6" xfId="21816"/>
    <cellStyle name="40% - Accent2 18 19 4" xfId="21817"/>
    <cellStyle name="40% - Accent2 18 19 4 2" xfId="21818"/>
    <cellStyle name="40% - Accent2 18 19 4 2 2" xfId="21819"/>
    <cellStyle name="40% - Accent2 18 19 4 3" xfId="21820"/>
    <cellStyle name="40% - Accent2 18 19 4 3 2" xfId="21821"/>
    <cellStyle name="40% - Accent2 18 19 4 4" xfId="21822"/>
    <cellStyle name="40% - Accent2 18 19 4 4 2" xfId="21823"/>
    <cellStyle name="40% - Accent2 18 19 4 5" xfId="21824"/>
    <cellStyle name="40% - Accent2 18 19 4 5 2" xfId="21825"/>
    <cellStyle name="40% - Accent2 18 19 4 6" xfId="21826"/>
    <cellStyle name="40% - Accent2 18 19 5" xfId="21827"/>
    <cellStyle name="40% - Accent2 18 19 5 2" xfId="21828"/>
    <cellStyle name="40% - Accent2 18 19 5 2 2" xfId="21829"/>
    <cellStyle name="40% - Accent2 18 19 5 3" xfId="21830"/>
    <cellStyle name="40% - Accent2 18 19 5 3 2" xfId="21831"/>
    <cellStyle name="40% - Accent2 18 19 5 4" xfId="21832"/>
    <cellStyle name="40% - Accent2 18 19 5 4 2" xfId="21833"/>
    <cellStyle name="40% - Accent2 18 19 5 5" xfId="21834"/>
    <cellStyle name="40% - Accent2 18 19 5 5 2" xfId="21835"/>
    <cellStyle name="40% - Accent2 18 19 5 6" xfId="21836"/>
    <cellStyle name="40% - Accent2 18 19 6" xfId="21837"/>
    <cellStyle name="40% - Accent2 18 19 6 2" xfId="21838"/>
    <cellStyle name="40% - Accent2 18 19 6 2 2" xfId="21839"/>
    <cellStyle name="40% - Accent2 18 19 6 3" xfId="21840"/>
    <cellStyle name="40% - Accent2 18 19 6 3 2" xfId="21841"/>
    <cellStyle name="40% - Accent2 18 19 6 4" xfId="21842"/>
    <cellStyle name="40% - Accent2 18 19 6 4 2" xfId="21843"/>
    <cellStyle name="40% - Accent2 18 19 6 5" xfId="21844"/>
    <cellStyle name="40% - Accent2 18 19 6 5 2" xfId="21845"/>
    <cellStyle name="40% - Accent2 18 19 6 6" xfId="21846"/>
    <cellStyle name="40% - Accent2 18 19 7" xfId="21847"/>
    <cellStyle name="40% - Accent2 18 19 7 2" xfId="21848"/>
    <cellStyle name="40% - Accent2 18 19 7 2 2" xfId="21849"/>
    <cellStyle name="40% - Accent2 18 19 7 3" xfId="21850"/>
    <cellStyle name="40% - Accent2 18 19 7 3 2" xfId="21851"/>
    <cellStyle name="40% - Accent2 18 19 7 4" xfId="21852"/>
    <cellStyle name="40% - Accent2 18 19 7 4 2" xfId="21853"/>
    <cellStyle name="40% - Accent2 18 19 7 5" xfId="21854"/>
    <cellStyle name="40% - Accent2 18 19 7 5 2" xfId="21855"/>
    <cellStyle name="40% - Accent2 18 19 7 6" xfId="21856"/>
    <cellStyle name="40% - Accent2 18 19 8" xfId="21857"/>
    <cellStyle name="40% - Accent2 18 19 8 2" xfId="21858"/>
    <cellStyle name="40% - Accent2 18 19 8 2 2" xfId="21859"/>
    <cellStyle name="40% - Accent2 18 19 8 3" xfId="21860"/>
    <cellStyle name="40% - Accent2 18 19 8 3 2" xfId="21861"/>
    <cellStyle name="40% - Accent2 18 19 8 4" xfId="21862"/>
    <cellStyle name="40% - Accent2 18 19 8 4 2" xfId="21863"/>
    <cellStyle name="40% - Accent2 18 19 8 5" xfId="21864"/>
    <cellStyle name="40% - Accent2 18 19 8 5 2" xfId="21865"/>
    <cellStyle name="40% - Accent2 18 19 8 6" xfId="21866"/>
    <cellStyle name="40% - Accent2 18 19 9" xfId="21867"/>
    <cellStyle name="40% - Accent2 18 19 9 2" xfId="21868"/>
    <cellStyle name="40% - Accent2 18 19 9 2 2" xfId="21869"/>
    <cellStyle name="40% - Accent2 18 19 9 3" xfId="21870"/>
    <cellStyle name="40% - Accent2 18 19 9 3 2" xfId="21871"/>
    <cellStyle name="40% - Accent2 18 19 9 4" xfId="21872"/>
    <cellStyle name="40% - Accent2 18 19 9 4 2" xfId="21873"/>
    <cellStyle name="40% - Accent2 18 19 9 5" xfId="21874"/>
    <cellStyle name="40% - Accent2 18 19 9 5 2" xfId="21875"/>
    <cellStyle name="40% - Accent2 18 19 9 6" xfId="21876"/>
    <cellStyle name="40% - Accent2 18 2" xfId="21877"/>
    <cellStyle name="40% - Accent2 18 2 10" xfId="21878"/>
    <cellStyle name="40% - Accent2 18 2 10 2" xfId="21879"/>
    <cellStyle name="40% - Accent2 18 2 10 2 2" xfId="21880"/>
    <cellStyle name="40% - Accent2 18 2 10 3" xfId="21881"/>
    <cellStyle name="40% - Accent2 18 2 10 3 2" xfId="21882"/>
    <cellStyle name="40% - Accent2 18 2 10 4" xfId="21883"/>
    <cellStyle name="40% - Accent2 18 2 10 4 2" xfId="21884"/>
    <cellStyle name="40% - Accent2 18 2 10 5" xfId="21885"/>
    <cellStyle name="40% - Accent2 18 2 10 5 2" xfId="21886"/>
    <cellStyle name="40% - Accent2 18 2 10 6" xfId="21887"/>
    <cellStyle name="40% - Accent2 18 2 11" xfId="21888"/>
    <cellStyle name="40% - Accent2 18 2 11 2" xfId="21889"/>
    <cellStyle name="40% - Accent2 18 2 11 2 2" xfId="21890"/>
    <cellStyle name="40% - Accent2 18 2 11 3" xfId="21891"/>
    <cellStyle name="40% - Accent2 18 2 11 3 2" xfId="21892"/>
    <cellStyle name="40% - Accent2 18 2 11 4" xfId="21893"/>
    <cellStyle name="40% - Accent2 18 2 11 4 2" xfId="21894"/>
    <cellStyle name="40% - Accent2 18 2 11 5" xfId="21895"/>
    <cellStyle name="40% - Accent2 18 2 11 5 2" xfId="21896"/>
    <cellStyle name="40% - Accent2 18 2 11 6" xfId="21897"/>
    <cellStyle name="40% - Accent2 18 2 12" xfId="21898"/>
    <cellStyle name="40% - Accent2 18 2 12 2" xfId="21899"/>
    <cellStyle name="40% - Accent2 18 2 13" xfId="21900"/>
    <cellStyle name="40% - Accent2 18 2 13 2" xfId="21901"/>
    <cellStyle name="40% - Accent2 18 2 14" xfId="21902"/>
    <cellStyle name="40% - Accent2 18 2 14 2" xfId="21903"/>
    <cellStyle name="40% - Accent2 18 2 15" xfId="21904"/>
    <cellStyle name="40% - Accent2 18 2 15 2" xfId="21905"/>
    <cellStyle name="40% - Accent2 18 2 16" xfId="21906"/>
    <cellStyle name="40% - Accent2 18 2 16 2" xfId="21907"/>
    <cellStyle name="40% - Accent2 18 2 17" xfId="21908"/>
    <cellStyle name="40% - Accent2 18 2 17 2" xfId="21909"/>
    <cellStyle name="40% - Accent2 18 2 18" xfId="21910"/>
    <cellStyle name="40% - Accent2 18 2 18 2" xfId="21911"/>
    <cellStyle name="40% - Accent2 18 2 19" xfId="21912"/>
    <cellStyle name="40% - Accent2 18 2 2" xfId="21913"/>
    <cellStyle name="40% - Accent2 18 2 2 2" xfId="21914"/>
    <cellStyle name="40% - Accent2 18 2 2 2 2" xfId="21915"/>
    <cellStyle name="40% - Accent2 18 2 2 3" xfId="21916"/>
    <cellStyle name="40% - Accent2 18 2 2 3 2" xfId="21917"/>
    <cellStyle name="40% - Accent2 18 2 2 4" xfId="21918"/>
    <cellStyle name="40% - Accent2 18 2 2 4 2" xfId="21919"/>
    <cellStyle name="40% - Accent2 18 2 2 5" xfId="21920"/>
    <cellStyle name="40% - Accent2 18 2 2 5 2" xfId="21921"/>
    <cellStyle name="40% - Accent2 18 2 2 6" xfId="21922"/>
    <cellStyle name="40% - Accent2 18 2 20" xfId="21923"/>
    <cellStyle name="40% - Accent2 18 2 21" xfId="21924"/>
    <cellStyle name="40% - Accent2 18 2 22" xfId="21925"/>
    <cellStyle name="40% - Accent2 18 2 23" xfId="21926"/>
    <cellStyle name="40% - Accent2 18 2 3" xfId="21927"/>
    <cellStyle name="40% - Accent2 18 2 3 2" xfId="21928"/>
    <cellStyle name="40% - Accent2 18 2 3 2 2" xfId="21929"/>
    <cellStyle name="40% - Accent2 18 2 3 3" xfId="21930"/>
    <cellStyle name="40% - Accent2 18 2 3 3 2" xfId="21931"/>
    <cellStyle name="40% - Accent2 18 2 3 4" xfId="21932"/>
    <cellStyle name="40% - Accent2 18 2 3 4 2" xfId="21933"/>
    <cellStyle name="40% - Accent2 18 2 3 5" xfId="21934"/>
    <cellStyle name="40% - Accent2 18 2 3 5 2" xfId="21935"/>
    <cellStyle name="40% - Accent2 18 2 3 6" xfId="21936"/>
    <cellStyle name="40% - Accent2 18 2 4" xfId="21937"/>
    <cellStyle name="40% - Accent2 18 2 4 2" xfId="21938"/>
    <cellStyle name="40% - Accent2 18 2 4 2 2" xfId="21939"/>
    <cellStyle name="40% - Accent2 18 2 4 3" xfId="21940"/>
    <cellStyle name="40% - Accent2 18 2 4 3 2" xfId="21941"/>
    <cellStyle name="40% - Accent2 18 2 4 4" xfId="21942"/>
    <cellStyle name="40% - Accent2 18 2 4 4 2" xfId="21943"/>
    <cellStyle name="40% - Accent2 18 2 4 5" xfId="21944"/>
    <cellStyle name="40% - Accent2 18 2 4 5 2" xfId="21945"/>
    <cellStyle name="40% - Accent2 18 2 4 6" xfId="21946"/>
    <cellStyle name="40% - Accent2 18 2 5" xfId="21947"/>
    <cellStyle name="40% - Accent2 18 2 5 2" xfId="21948"/>
    <cellStyle name="40% - Accent2 18 2 5 2 2" xfId="21949"/>
    <cellStyle name="40% - Accent2 18 2 5 3" xfId="21950"/>
    <cellStyle name="40% - Accent2 18 2 5 3 2" xfId="21951"/>
    <cellStyle name="40% - Accent2 18 2 5 4" xfId="21952"/>
    <cellStyle name="40% - Accent2 18 2 5 4 2" xfId="21953"/>
    <cellStyle name="40% - Accent2 18 2 5 5" xfId="21954"/>
    <cellStyle name="40% - Accent2 18 2 5 5 2" xfId="21955"/>
    <cellStyle name="40% - Accent2 18 2 5 6" xfId="21956"/>
    <cellStyle name="40% - Accent2 18 2 6" xfId="21957"/>
    <cellStyle name="40% - Accent2 18 2 6 2" xfId="21958"/>
    <cellStyle name="40% - Accent2 18 2 6 2 2" xfId="21959"/>
    <cellStyle name="40% - Accent2 18 2 6 3" xfId="21960"/>
    <cellStyle name="40% - Accent2 18 2 6 3 2" xfId="21961"/>
    <cellStyle name="40% - Accent2 18 2 6 4" xfId="21962"/>
    <cellStyle name="40% - Accent2 18 2 6 4 2" xfId="21963"/>
    <cellStyle name="40% - Accent2 18 2 6 5" xfId="21964"/>
    <cellStyle name="40% - Accent2 18 2 6 5 2" xfId="21965"/>
    <cellStyle name="40% - Accent2 18 2 6 6" xfId="21966"/>
    <cellStyle name="40% - Accent2 18 2 7" xfId="21967"/>
    <cellStyle name="40% - Accent2 18 2 7 2" xfId="21968"/>
    <cellStyle name="40% - Accent2 18 2 7 2 2" xfId="21969"/>
    <cellStyle name="40% - Accent2 18 2 7 3" xfId="21970"/>
    <cellStyle name="40% - Accent2 18 2 7 3 2" xfId="21971"/>
    <cellStyle name="40% - Accent2 18 2 7 4" xfId="21972"/>
    <cellStyle name="40% - Accent2 18 2 7 4 2" xfId="21973"/>
    <cellStyle name="40% - Accent2 18 2 7 5" xfId="21974"/>
    <cellStyle name="40% - Accent2 18 2 7 5 2" xfId="21975"/>
    <cellStyle name="40% - Accent2 18 2 7 6" xfId="21976"/>
    <cellStyle name="40% - Accent2 18 2 8" xfId="21977"/>
    <cellStyle name="40% - Accent2 18 2 8 2" xfId="21978"/>
    <cellStyle name="40% - Accent2 18 2 8 2 2" xfId="21979"/>
    <cellStyle name="40% - Accent2 18 2 8 3" xfId="21980"/>
    <cellStyle name="40% - Accent2 18 2 8 3 2" xfId="21981"/>
    <cellStyle name="40% - Accent2 18 2 8 4" xfId="21982"/>
    <cellStyle name="40% - Accent2 18 2 8 4 2" xfId="21983"/>
    <cellStyle name="40% - Accent2 18 2 8 5" xfId="21984"/>
    <cellStyle name="40% - Accent2 18 2 8 5 2" xfId="21985"/>
    <cellStyle name="40% - Accent2 18 2 8 6" xfId="21986"/>
    <cellStyle name="40% - Accent2 18 2 9" xfId="21987"/>
    <cellStyle name="40% - Accent2 18 2 9 2" xfId="21988"/>
    <cellStyle name="40% - Accent2 18 2 9 2 2" xfId="21989"/>
    <cellStyle name="40% - Accent2 18 2 9 3" xfId="21990"/>
    <cellStyle name="40% - Accent2 18 2 9 3 2" xfId="21991"/>
    <cellStyle name="40% - Accent2 18 2 9 4" xfId="21992"/>
    <cellStyle name="40% - Accent2 18 2 9 4 2" xfId="21993"/>
    <cellStyle name="40% - Accent2 18 2 9 5" xfId="21994"/>
    <cellStyle name="40% - Accent2 18 2 9 5 2" xfId="21995"/>
    <cellStyle name="40% - Accent2 18 2 9 6" xfId="21996"/>
    <cellStyle name="40% - Accent2 18 20" xfId="21997"/>
    <cellStyle name="40% - Accent2 18 20 10" xfId="21998"/>
    <cellStyle name="40% - Accent2 18 20 10 2" xfId="21999"/>
    <cellStyle name="40% - Accent2 18 20 10 2 2" xfId="22000"/>
    <cellStyle name="40% - Accent2 18 20 10 3" xfId="22001"/>
    <cellStyle name="40% - Accent2 18 20 10 3 2" xfId="22002"/>
    <cellStyle name="40% - Accent2 18 20 10 4" xfId="22003"/>
    <cellStyle name="40% - Accent2 18 20 10 4 2" xfId="22004"/>
    <cellStyle name="40% - Accent2 18 20 10 5" xfId="22005"/>
    <cellStyle name="40% - Accent2 18 20 10 5 2" xfId="22006"/>
    <cellStyle name="40% - Accent2 18 20 10 6" xfId="22007"/>
    <cellStyle name="40% - Accent2 18 20 11" xfId="22008"/>
    <cellStyle name="40% - Accent2 18 20 11 2" xfId="22009"/>
    <cellStyle name="40% - Accent2 18 20 12" xfId="22010"/>
    <cellStyle name="40% - Accent2 18 20 12 2" xfId="22011"/>
    <cellStyle name="40% - Accent2 18 20 13" xfId="22012"/>
    <cellStyle name="40% - Accent2 18 20 13 2" xfId="22013"/>
    <cellStyle name="40% - Accent2 18 20 14" xfId="22014"/>
    <cellStyle name="40% - Accent2 18 20 14 2" xfId="22015"/>
    <cellStyle name="40% - Accent2 18 20 15" xfId="22016"/>
    <cellStyle name="40% - Accent2 18 20 15 2" xfId="22017"/>
    <cellStyle name="40% - Accent2 18 20 16" xfId="22018"/>
    <cellStyle name="40% - Accent2 18 20 16 2" xfId="22019"/>
    <cellStyle name="40% - Accent2 18 20 17" xfId="22020"/>
    <cellStyle name="40% - Accent2 18 20 17 2" xfId="22021"/>
    <cellStyle name="40% - Accent2 18 20 18" xfId="22022"/>
    <cellStyle name="40% - Accent2 18 20 19" xfId="22023"/>
    <cellStyle name="40% - Accent2 18 20 2" xfId="22024"/>
    <cellStyle name="40% - Accent2 18 20 2 2" xfId="22025"/>
    <cellStyle name="40% - Accent2 18 20 2 2 2" xfId="22026"/>
    <cellStyle name="40% - Accent2 18 20 2 3" xfId="22027"/>
    <cellStyle name="40% - Accent2 18 20 2 3 2" xfId="22028"/>
    <cellStyle name="40% - Accent2 18 20 2 4" xfId="22029"/>
    <cellStyle name="40% - Accent2 18 20 2 4 2" xfId="22030"/>
    <cellStyle name="40% - Accent2 18 20 2 5" xfId="22031"/>
    <cellStyle name="40% - Accent2 18 20 2 5 2" xfId="22032"/>
    <cellStyle name="40% - Accent2 18 20 2 6" xfId="22033"/>
    <cellStyle name="40% - Accent2 18 20 20" xfId="22034"/>
    <cellStyle name="40% - Accent2 18 20 21" xfId="22035"/>
    <cellStyle name="40% - Accent2 18 20 22" xfId="22036"/>
    <cellStyle name="40% - Accent2 18 20 3" xfId="22037"/>
    <cellStyle name="40% - Accent2 18 20 3 2" xfId="22038"/>
    <cellStyle name="40% - Accent2 18 20 3 2 2" xfId="22039"/>
    <cellStyle name="40% - Accent2 18 20 3 3" xfId="22040"/>
    <cellStyle name="40% - Accent2 18 20 3 3 2" xfId="22041"/>
    <cellStyle name="40% - Accent2 18 20 3 4" xfId="22042"/>
    <cellStyle name="40% - Accent2 18 20 3 4 2" xfId="22043"/>
    <cellStyle name="40% - Accent2 18 20 3 5" xfId="22044"/>
    <cellStyle name="40% - Accent2 18 20 3 5 2" xfId="22045"/>
    <cellStyle name="40% - Accent2 18 20 3 6" xfId="22046"/>
    <cellStyle name="40% - Accent2 18 20 4" xfId="22047"/>
    <cellStyle name="40% - Accent2 18 20 4 2" xfId="22048"/>
    <cellStyle name="40% - Accent2 18 20 4 2 2" xfId="22049"/>
    <cellStyle name="40% - Accent2 18 20 4 3" xfId="22050"/>
    <cellStyle name="40% - Accent2 18 20 4 3 2" xfId="22051"/>
    <cellStyle name="40% - Accent2 18 20 4 4" xfId="22052"/>
    <cellStyle name="40% - Accent2 18 20 4 4 2" xfId="22053"/>
    <cellStyle name="40% - Accent2 18 20 4 5" xfId="22054"/>
    <cellStyle name="40% - Accent2 18 20 4 5 2" xfId="22055"/>
    <cellStyle name="40% - Accent2 18 20 4 6" xfId="22056"/>
    <cellStyle name="40% - Accent2 18 20 5" xfId="22057"/>
    <cellStyle name="40% - Accent2 18 20 5 2" xfId="22058"/>
    <cellStyle name="40% - Accent2 18 20 5 2 2" xfId="22059"/>
    <cellStyle name="40% - Accent2 18 20 5 3" xfId="22060"/>
    <cellStyle name="40% - Accent2 18 20 5 3 2" xfId="22061"/>
    <cellStyle name="40% - Accent2 18 20 5 4" xfId="22062"/>
    <cellStyle name="40% - Accent2 18 20 5 4 2" xfId="22063"/>
    <cellStyle name="40% - Accent2 18 20 5 5" xfId="22064"/>
    <cellStyle name="40% - Accent2 18 20 5 5 2" xfId="22065"/>
    <cellStyle name="40% - Accent2 18 20 5 6" xfId="22066"/>
    <cellStyle name="40% - Accent2 18 20 6" xfId="22067"/>
    <cellStyle name="40% - Accent2 18 20 6 2" xfId="22068"/>
    <cellStyle name="40% - Accent2 18 20 6 2 2" xfId="22069"/>
    <cellStyle name="40% - Accent2 18 20 6 3" xfId="22070"/>
    <cellStyle name="40% - Accent2 18 20 6 3 2" xfId="22071"/>
    <cellStyle name="40% - Accent2 18 20 6 4" xfId="22072"/>
    <cellStyle name="40% - Accent2 18 20 6 4 2" xfId="22073"/>
    <cellStyle name="40% - Accent2 18 20 6 5" xfId="22074"/>
    <cellStyle name="40% - Accent2 18 20 6 5 2" xfId="22075"/>
    <cellStyle name="40% - Accent2 18 20 6 6" xfId="22076"/>
    <cellStyle name="40% - Accent2 18 20 7" xfId="22077"/>
    <cellStyle name="40% - Accent2 18 20 7 2" xfId="22078"/>
    <cellStyle name="40% - Accent2 18 20 7 2 2" xfId="22079"/>
    <cellStyle name="40% - Accent2 18 20 7 3" xfId="22080"/>
    <cellStyle name="40% - Accent2 18 20 7 3 2" xfId="22081"/>
    <cellStyle name="40% - Accent2 18 20 7 4" xfId="22082"/>
    <cellStyle name="40% - Accent2 18 20 7 4 2" xfId="22083"/>
    <cellStyle name="40% - Accent2 18 20 7 5" xfId="22084"/>
    <cellStyle name="40% - Accent2 18 20 7 5 2" xfId="22085"/>
    <cellStyle name="40% - Accent2 18 20 7 6" xfId="22086"/>
    <cellStyle name="40% - Accent2 18 20 8" xfId="22087"/>
    <cellStyle name="40% - Accent2 18 20 8 2" xfId="22088"/>
    <cellStyle name="40% - Accent2 18 20 8 2 2" xfId="22089"/>
    <cellStyle name="40% - Accent2 18 20 8 3" xfId="22090"/>
    <cellStyle name="40% - Accent2 18 20 8 3 2" xfId="22091"/>
    <cellStyle name="40% - Accent2 18 20 8 4" xfId="22092"/>
    <cellStyle name="40% - Accent2 18 20 8 4 2" xfId="22093"/>
    <cellStyle name="40% - Accent2 18 20 8 5" xfId="22094"/>
    <cellStyle name="40% - Accent2 18 20 8 5 2" xfId="22095"/>
    <cellStyle name="40% - Accent2 18 20 8 6" xfId="22096"/>
    <cellStyle name="40% - Accent2 18 20 9" xfId="22097"/>
    <cellStyle name="40% - Accent2 18 20 9 2" xfId="22098"/>
    <cellStyle name="40% - Accent2 18 20 9 2 2" xfId="22099"/>
    <cellStyle name="40% - Accent2 18 20 9 3" xfId="22100"/>
    <cellStyle name="40% - Accent2 18 20 9 3 2" xfId="22101"/>
    <cellStyle name="40% - Accent2 18 20 9 4" xfId="22102"/>
    <cellStyle name="40% - Accent2 18 20 9 4 2" xfId="22103"/>
    <cellStyle name="40% - Accent2 18 20 9 5" xfId="22104"/>
    <cellStyle name="40% - Accent2 18 20 9 5 2" xfId="22105"/>
    <cellStyle name="40% - Accent2 18 20 9 6" xfId="22106"/>
    <cellStyle name="40% - Accent2 18 21" xfId="22107"/>
    <cellStyle name="40% - Accent2 18 21 10" xfId="22108"/>
    <cellStyle name="40% - Accent2 18 21 10 2" xfId="22109"/>
    <cellStyle name="40% - Accent2 18 21 10 2 2" xfId="22110"/>
    <cellStyle name="40% - Accent2 18 21 10 3" xfId="22111"/>
    <cellStyle name="40% - Accent2 18 21 10 3 2" xfId="22112"/>
    <cellStyle name="40% - Accent2 18 21 10 4" xfId="22113"/>
    <cellStyle name="40% - Accent2 18 21 10 4 2" xfId="22114"/>
    <cellStyle name="40% - Accent2 18 21 10 5" xfId="22115"/>
    <cellStyle name="40% - Accent2 18 21 10 5 2" xfId="22116"/>
    <cellStyle name="40% - Accent2 18 21 10 6" xfId="22117"/>
    <cellStyle name="40% - Accent2 18 21 11" xfId="22118"/>
    <cellStyle name="40% - Accent2 18 21 11 2" xfId="22119"/>
    <cellStyle name="40% - Accent2 18 21 12" xfId="22120"/>
    <cellStyle name="40% - Accent2 18 21 12 2" xfId="22121"/>
    <cellStyle name="40% - Accent2 18 21 13" xfId="22122"/>
    <cellStyle name="40% - Accent2 18 21 13 2" xfId="22123"/>
    <cellStyle name="40% - Accent2 18 21 14" xfId="22124"/>
    <cellStyle name="40% - Accent2 18 21 14 2" xfId="22125"/>
    <cellStyle name="40% - Accent2 18 21 15" xfId="22126"/>
    <cellStyle name="40% - Accent2 18 21 15 2" xfId="22127"/>
    <cellStyle name="40% - Accent2 18 21 16" xfId="22128"/>
    <cellStyle name="40% - Accent2 18 21 16 2" xfId="22129"/>
    <cellStyle name="40% - Accent2 18 21 17" xfId="22130"/>
    <cellStyle name="40% - Accent2 18 21 17 2" xfId="22131"/>
    <cellStyle name="40% - Accent2 18 21 18" xfId="22132"/>
    <cellStyle name="40% - Accent2 18 21 19" xfId="22133"/>
    <cellStyle name="40% - Accent2 18 21 2" xfId="22134"/>
    <cellStyle name="40% - Accent2 18 21 2 2" xfId="22135"/>
    <cellStyle name="40% - Accent2 18 21 2 2 2" xfId="22136"/>
    <cellStyle name="40% - Accent2 18 21 2 3" xfId="22137"/>
    <cellStyle name="40% - Accent2 18 21 2 3 2" xfId="22138"/>
    <cellStyle name="40% - Accent2 18 21 2 4" xfId="22139"/>
    <cellStyle name="40% - Accent2 18 21 2 4 2" xfId="22140"/>
    <cellStyle name="40% - Accent2 18 21 2 5" xfId="22141"/>
    <cellStyle name="40% - Accent2 18 21 2 5 2" xfId="22142"/>
    <cellStyle name="40% - Accent2 18 21 2 6" xfId="22143"/>
    <cellStyle name="40% - Accent2 18 21 20" xfId="22144"/>
    <cellStyle name="40% - Accent2 18 21 21" xfId="22145"/>
    <cellStyle name="40% - Accent2 18 21 22" xfId="22146"/>
    <cellStyle name="40% - Accent2 18 21 3" xfId="22147"/>
    <cellStyle name="40% - Accent2 18 21 3 2" xfId="22148"/>
    <cellStyle name="40% - Accent2 18 21 3 2 2" xfId="22149"/>
    <cellStyle name="40% - Accent2 18 21 3 3" xfId="22150"/>
    <cellStyle name="40% - Accent2 18 21 3 3 2" xfId="22151"/>
    <cellStyle name="40% - Accent2 18 21 3 4" xfId="22152"/>
    <cellStyle name="40% - Accent2 18 21 3 4 2" xfId="22153"/>
    <cellStyle name="40% - Accent2 18 21 3 5" xfId="22154"/>
    <cellStyle name="40% - Accent2 18 21 3 5 2" xfId="22155"/>
    <cellStyle name="40% - Accent2 18 21 3 6" xfId="22156"/>
    <cellStyle name="40% - Accent2 18 21 4" xfId="22157"/>
    <cellStyle name="40% - Accent2 18 21 4 2" xfId="22158"/>
    <cellStyle name="40% - Accent2 18 21 4 2 2" xfId="22159"/>
    <cellStyle name="40% - Accent2 18 21 4 3" xfId="22160"/>
    <cellStyle name="40% - Accent2 18 21 4 3 2" xfId="22161"/>
    <cellStyle name="40% - Accent2 18 21 4 4" xfId="22162"/>
    <cellStyle name="40% - Accent2 18 21 4 4 2" xfId="22163"/>
    <cellStyle name="40% - Accent2 18 21 4 5" xfId="22164"/>
    <cellStyle name="40% - Accent2 18 21 4 5 2" xfId="22165"/>
    <cellStyle name="40% - Accent2 18 21 4 6" xfId="22166"/>
    <cellStyle name="40% - Accent2 18 21 5" xfId="22167"/>
    <cellStyle name="40% - Accent2 18 21 5 2" xfId="22168"/>
    <cellStyle name="40% - Accent2 18 21 5 2 2" xfId="22169"/>
    <cellStyle name="40% - Accent2 18 21 5 3" xfId="22170"/>
    <cellStyle name="40% - Accent2 18 21 5 3 2" xfId="22171"/>
    <cellStyle name="40% - Accent2 18 21 5 4" xfId="22172"/>
    <cellStyle name="40% - Accent2 18 21 5 4 2" xfId="22173"/>
    <cellStyle name="40% - Accent2 18 21 5 5" xfId="22174"/>
    <cellStyle name="40% - Accent2 18 21 5 5 2" xfId="22175"/>
    <cellStyle name="40% - Accent2 18 21 5 6" xfId="22176"/>
    <cellStyle name="40% - Accent2 18 21 6" xfId="22177"/>
    <cellStyle name="40% - Accent2 18 21 6 2" xfId="22178"/>
    <cellStyle name="40% - Accent2 18 21 6 2 2" xfId="22179"/>
    <cellStyle name="40% - Accent2 18 21 6 3" xfId="22180"/>
    <cellStyle name="40% - Accent2 18 21 6 3 2" xfId="22181"/>
    <cellStyle name="40% - Accent2 18 21 6 4" xfId="22182"/>
    <cellStyle name="40% - Accent2 18 21 6 4 2" xfId="22183"/>
    <cellStyle name="40% - Accent2 18 21 6 5" xfId="22184"/>
    <cellStyle name="40% - Accent2 18 21 6 5 2" xfId="22185"/>
    <cellStyle name="40% - Accent2 18 21 6 6" xfId="22186"/>
    <cellStyle name="40% - Accent2 18 21 7" xfId="22187"/>
    <cellStyle name="40% - Accent2 18 21 7 2" xfId="22188"/>
    <cellStyle name="40% - Accent2 18 21 7 2 2" xfId="22189"/>
    <cellStyle name="40% - Accent2 18 21 7 3" xfId="22190"/>
    <cellStyle name="40% - Accent2 18 21 7 3 2" xfId="22191"/>
    <cellStyle name="40% - Accent2 18 21 7 4" xfId="22192"/>
    <cellStyle name="40% - Accent2 18 21 7 4 2" xfId="22193"/>
    <cellStyle name="40% - Accent2 18 21 7 5" xfId="22194"/>
    <cellStyle name="40% - Accent2 18 21 7 5 2" xfId="22195"/>
    <cellStyle name="40% - Accent2 18 21 7 6" xfId="22196"/>
    <cellStyle name="40% - Accent2 18 21 8" xfId="22197"/>
    <cellStyle name="40% - Accent2 18 21 8 2" xfId="22198"/>
    <cellStyle name="40% - Accent2 18 21 8 2 2" xfId="22199"/>
    <cellStyle name="40% - Accent2 18 21 8 3" xfId="22200"/>
    <cellStyle name="40% - Accent2 18 21 8 3 2" xfId="22201"/>
    <cellStyle name="40% - Accent2 18 21 8 4" xfId="22202"/>
    <cellStyle name="40% - Accent2 18 21 8 4 2" xfId="22203"/>
    <cellStyle name="40% - Accent2 18 21 8 5" xfId="22204"/>
    <cellStyle name="40% - Accent2 18 21 8 5 2" xfId="22205"/>
    <cellStyle name="40% - Accent2 18 21 8 6" xfId="22206"/>
    <cellStyle name="40% - Accent2 18 21 9" xfId="22207"/>
    <cellStyle name="40% - Accent2 18 21 9 2" xfId="22208"/>
    <cellStyle name="40% - Accent2 18 21 9 2 2" xfId="22209"/>
    <cellStyle name="40% - Accent2 18 21 9 3" xfId="22210"/>
    <cellStyle name="40% - Accent2 18 21 9 3 2" xfId="22211"/>
    <cellStyle name="40% - Accent2 18 21 9 4" xfId="22212"/>
    <cellStyle name="40% - Accent2 18 21 9 4 2" xfId="22213"/>
    <cellStyle name="40% - Accent2 18 21 9 5" xfId="22214"/>
    <cellStyle name="40% - Accent2 18 21 9 5 2" xfId="22215"/>
    <cellStyle name="40% - Accent2 18 21 9 6" xfId="22216"/>
    <cellStyle name="40% - Accent2 18 22" xfId="22217"/>
    <cellStyle name="40% - Accent2 18 22 2" xfId="22218"/>
    <cellStyle name="40% - Accent2 18 22 2 2" xfId="22219"/>
    <cellStyle name="40% - Accent2 18 22 3" xfId="22220"/>
    <cellStyle name="40% - Accent2 18 22 3 2" xfId="22221"/>
    <cellStyle name="40% - Accent2 18 22 4" xfId="22222"/>
    <cellStyle name="40% - Accent2 18 22 4 2" xfId="22223"/>
    <cellStyle name="40% - Accent2 18 22 5" xfId="22224"/>
    <cellStyle name="40% - Accent2 18 22 5 2" xfId="22225"/>
    <cellStyle name="40% - Accent2 18 22 6" xfId="22226"/>
    <cellStyle name="40% - Accent2 18 23" xfId="22227"/>
    <cellStyle name="40% - Accent2 18 23 2" xfId="22228"/>
    <cellStyle name="40% - Accent2 18 23 2 2" xfId="22229"/>
    <cellStyle name="40% - Accent2 18 23 3" xfId="22230"/>
    <cellStyle name="40% - Accent2 18 23 3 2" xfId="22231"/>
    <cellStyle name="40% - Accent2 18 23 4" xfId="22232"/>
    <cellStyle name="40% - Accent2 18 23 4 2" xfId="22233"/>
    <cellStyle name="40% - Accent2 18 23 5" xfId="22234"/>
    <cellStyle name="40% - Accent2 18 23 5 2" xfId="22235"/>
    <cellStyle name="40% - Accent2 18 23 6" xfId="22236"/>
    <cellStyle name="40% - Accent2 18 24" xfId="22237"/>
    <cellStyle name="40% - Accent2 18 24 2" xfId="22238"/>
    <cellStyle name="40% - Accent2 18 24 2 2" xfId="22239"/>
    <cellStyle name="40% - Accent2 18 24 3" xfId="22240"/>
    <cellStyle name="40% - Accent2 18 24 3 2" xfId="22241"/>
    <cellStyle name="40% - Accent2 18 24 4" xfId="22242"/>
    <cellStyle name="40% - Accent2 18 24 4 2" xfId="22243"/>
    <cellStyle name="40% - Accent2 18 24 5" xfId="22244"/>
    <cellStyle name="40% - Accent2 18 24 5 2" xfId="22245"/>
    <cellStyle name="40% - Accent2 18 24 6" xfId="22246"/>
    <cellStyle name="40% - Accent2 18 25" xfId="22247"/>
    <cellStyle name="40% - Accent2 18 25 2" xfId="22248"/>
    <cellStyle name="40% - Accent2 18 25 2 2" xfId="22249"/>
    <cellStyle name="40% - Accent2 18 25 3" xfId="22250"/>
    <cellStyle name="40% - Accent2 18 25 3 2" xfId="22251"/>
    <cellStyle name="40% - Accent2 18 25 4" xfId="22252"/>
    <cellStyle name="40% - Accent2 18 25 4 2" xfId="22253"/>
    <cellStyle name="40% - Accent2 18 25 5" xfId="22254"/>
    <cellStyle name="40% - Accent2 18 25 5 2" xfId="22255"/>
    <cellStyle name="40% - Accent2 18 25 6" xfId="22256"/>
    <cellStyle name="40% - Accent2 18 26" xfId="22257"/>
    <cellStyle name="40% - Accent2 18 26 2" xfId="22258"/>
    <cellStyle name="40% - Accent2 18 26 2 2" xfId="22259"/>
    <cellStyle name="40% - Accent2 18 26 3" xfId="22260"/>
    <cellStyle name="40% - Accent2 18 26 3 2" xfId="22261"/>
    <cellStyle name="40% - Accent2 18 26 4" xfId="22262"/>
    <cellStyle name="40% - Accent2 18 26 4 2" xfId="22263"/>
    <cellStyle name="40% - Accent2 18 26 5" xfId="22264"/>
    <cellStyle name="40% - Accent2 18 26 5 2" xfId="22265"/>
    <cellStyle name="40% - Accent2 18 26 6" xfId="22266"/>
    <cellStyle name="40% - Accent2 18 27" xfId="22267"/>
    <cellStyle name="40% - Accent2 18 27 2" xfId="22268"/>
    <cellStyle name="40% - Accent2 18 27 2 2" xfId="22269"/>
    <cellStyle name="40% - Accent2 18 27 3" xfId="22270"/>
    <cellStyle name="40% - Accent2 18 27 3 2" xfId="22271"/>
    <cellStyle name="40% - Accent2 18 27 4" xfId="22272"/>
    <cellStyle name="40% - Accent2 18 27 4 2" xfId="22273"/>
    <cellStyle name="40% - Accent2 18 27 5" xfId="22274"/>
    <cellStyle name="40% - Accent2 18 27 5 2" xfId="22275"/>
    <cellStyle name="40% - Accent2 18 27 6" xfId="22276"/>
    <cellStyle name="40% - Accent2 18 28" xfId="22277"/>
    <cellStyle name="40% - Accent2 18 28 2" xfId="22278"/>
    <cellStyle name="40% - Accent2 18 28 2 2" xfId="22279"/>
    <cellStyle name="40% - Accent2 18 28 3" xfId="22280"/>
    <cellStyle name="40% - Accent2 18 28 3 2" xfId="22281"/>
    <cellStyle name="40% - Accent2 18 28 4" xfId="22282"/>
    <cellStyle name="40% - Accent2 18 28 4 2" xfId="22283"/>
    <cellStyle name="40% - Accent2 18 28 5" xfId="22284"/>
    <cellStyle name="40% - Accent2 18 28 5 2" xfId="22285"/>
    <cellStyle name="40% - Accent2 18 28 6" xfId="22286"/>
    <cellStyle name="40% - Accent2 18 29" xfId="22287"/>
    <cellStyle name="40% - Accent2 18 29 2" xfId="22288"/>
    <cellStyle name="40% - Accent2 18 29 2 2" xfId="22289"/>
    <cellStyle name="40% - Accent2 18 29 3" xfId="22290"/>
    <cellStyle name="40% - Accent2 18 29 3 2" xfId="22291"/>
    <cellStyle name="40% - Accent2 18 29 4" xfId="22292"/>
    <cellStyle name="40% - Accent2 18 29 4 2" xfId="22293"/>
    <cellStyle name="40% - Accent2 18 29 5" xfId="22294"/>
    <cellStyle name="40% - Accent2 18 29 5 2" xfId="22295"/>
    <cellStyle name="40% - Accent2 18 29 6" xfId="22296"/>
    <cellStyle name="40% - Accent2 18 3" xfId="22297"/>
    <cellStyle name="40% - Accent2 18 3 10" xfId="22298"/>
    <cellStyle name="40% - Accent2 18 3 10 2" xfId="22299"/>
    <cellStyle name="40% - Accent2 18 3 10 2 2" xfId="22300"/>
    <cellStyle name="40% - Accent2 18 3 10 3" xfId="22301"/>
    <cellStyle name="40% - Accent2 18 3 10 3 2" xfId="22302"/>
    <cellStyle name="40% - Accent2 18 3 10 4" xfId="22303"/>
    <cellStyle name="40% - Accent2 18 3 10 4 2" xfId="22304"/>
    <cellStyle name="40% - Accent2 18 3 10 5" xfId="22305"/>
    <cellStyle name="40% - Accent2 18 3 10 5 2" xfId="22306"/>
    <cellStyle name="40% - Accent2 18 3 10 6" xfId="22307"/>
    <cellStyle name="40% - Accent2 18 3 11" xfId="22308"/>
    <cellStyle name="40% - Accent2 18 3 11 2" xfId="22309"/>
    <cellStyle name="40% - Accent2 18 3 11 2 2" xfId="22310"/>
    <cellStyle name="40% - Accent2 18 3 11 3" xfId="22311"/>
    <cellStyle name="40% - Accent2 18 3 11 3 2" xfId="22312"/>
    <cellStyle name="40% - Accent2 18 3 11 4" xfId="22313"/>
    <cellStyle name="40% - Accent2 18 3 11 4 2" xfId="22314"/>
    <cellStyle name="40% - Accent2 18 3 11 5" xfId="22315"/>
    <cellStyle name="40% - Accent2 18 3 11 5 2" xfId="22316"/>
    <cellStyle name="40% - Accent2 18 3 11 6" xfId="22317"/>
    <cellStyle name="40% - Accent2 18 3 12" xfId="22318"/>
    <cellStyle name="40% - Accent2 18 3 12 2" xfId="22319"/>
    <cellStyle name="40% - Accent2 18 3 13" xfId="22320"/>
    <cellStyle name="40% - Accent2 18 3 13 2" xfId="22321"/>
    <cellStyle name="40% - Accent2 18 3 14" xfId="22322"/>
    <cellStyle name="40% - Accent2 18 3 14 2" xfId="22323"/>
    <cellStyle name="40% - Accent2 18 3 15" xfId="22324"/>
    <cellStyle name="40% - Accent2 18 3 15 2" xfId="22325"/>
    <cellStyle name="40% - Accent2 18 3 16" xfId="22326"/>
    <cellStyle name="40% - Accent2 18 3 16 2" xfId="22327"/>
    <cellStyle name="40% - Accent2 18 3 17" xfId="22328"/>
    <cellStyle name="40% - Accent2 18 3 17 2" xfId="22329"/>
    <cellStyle name="40% - Accent2 18 3 18" xfId="22330"/>
    <cellStyle name="40% - Accent2 18 3 18 2" xfId="22331"/>
    <cellStyle name="40% - Accent2 18 3 19" xfId="22332"/>
    <cellStyle name="40% - Accent2 18 3 2" xfId="22333"/>
    <cellStyle name="40% - Accent2 18 3 2 2" xfId="22334"/>
    <cellStyle name="40% - Accent2 18 3 2 2 2" xfId="22335"/>
    <cellStyle name="40% - Accent2 18 3 2 3" xfId="22336"/>
    <cellStyle name="40% - Accent2 18 3 2 3 2" xfId="22337"/>
    <cellStyle name="40% - Accent2 18 3 2 4" xfId="22338"/>
    <cellStyle name="40% - Accent2 18 3 2 4 2" xfId="22339"/>
    <cellStyle name="40% - Accent2 18 3 2 5" xfId="22340"/>
    <cellStyle name="40% - Accent2 18 3 2 5 2" xfId="22341"/>
    <cellStyle name="40% - Accent2 18 3 2 6" xfId="22342"/>
    <cellStyle name="40% - Accent2 18 3 20" xfId="22343"/>
    <cellStyle name="40% - Accent2 18 3 21" xfId="22344"/>
    <cellStyle name="40% - Accent2 18 3 22" xfId="22345"/>
    <cellStyle name="40% - Accent2 18 3 23" xfId="22346"/>
    <cellStyle name="40% - Accent2 18 3 3" xfId="22347"/>
    <cellStyle name="40% - Accent2 18 3 3 2" xfId="22348"/>
    <cellStyle name="40% - Accent2 18 3 3 2 2" xfId="22349"/>
    <cellStyle name="40% - Accent2 18 3 3 3" xfId="22350"/>
    <cellStyle name="40% - Accent2 18 3 3 3 2" xfId="22351"/>
    <cellStyle name="40% - Accent2 18 3 3 4" xfId="22352"/>
    <cellStyle name="40% - Accent2 18 3 3 4 2" xfId="22353"/>
    <cellStyle name="40% - Accent2 18 3 3 5" xfId="22354"/>
    <cellStyle name="40% - Accent2 18 3 3 5 2" xfId="22355"/>
    <cellStyle name="40% - Accent2 18 3 3 6" xfId="22356"/>
    <cellStyle name="40% - Accent2 18 3 4" xfId="22357"/>
    <cellStyle name="40% - Accent2 18 3 4 2" xfId="22358"/>
    <cellStyle name="40% - Accent2 18 3 4 2 2" xfId="22359"/>
    <cellStyle name="40% - Accent2 18 3 4 3" xfId="22360"/>
    <cellStyle name="40% - Accent2 18 3 4 3 2" xfId="22361"/>
    <cellStyle name="40% - Accent2 18 3 4 4" xfId="22362"/>
    <cellStyle name="40% - Accent2 18 3 4 4 2" xfId="22363"/>
    <cellStyle name="40% - Accent2 18 3 4 5" xfId="22364"/>
    <cellStyle name="40% - Accent2 18 3 4 5 2" xfId="22365"/>
    <cellStyle name="40% - Accent2 18 3 4 6" xfId="22366"/>
    <cellStyle name="40% - Accent2 18 3 5" xfId="22367"/>
    <cellStyle name="40% - Accent2 18 3 5 2" xfId="22368"/>
    <cellStyle name="40% - Accent2 18 3 5 2 2" xfId="22369"/>
    <cellStyle name="40% - Accent2 18 3 5 3" xfId="22370"/>
    <cellStyle name="40% - Accent2 18 3 5 3 2" xfId="22371"/>
    <cellStyle name="40% - Accent2 18 3 5 4" xfId="22372"/>
    <cellStyle name="40% - Accent2 18 3 5 4 2" xfId="22373"/>
    <cellStyle name="40% - Accent2 18 3 5 5" xfId="22374"/>
    <cellStyle name="40% - Accent2 18 3 5 5 2" xfId="22375"/>
    <cellStyle name="40% - Accent2 18 3 5 6" xfId="22376"/>
    <cellStyle name="40% - Accent2 18 3 6" xfId="22377"/>
    <cellStyle name="40% - Accent2 18 3 6 2" xfId="22378"/>
    <cellStyle name="40% - Accent2 18 3 6 2 2" xfId="22379"/>
    <cellStyle name="40% - Accent2 18 3 6 3" xfId="22380"/>
    <cellStyle name="40% - Accent2 18 3 6 3 2" xfId="22381"/>
    <cellStyle name="40% - Accent2 18 3 6 4" xfId="22382"/>
    <cellStyle name="40% - Accent2 18 3 6 4 2" xfId="22383"/>
    <cellStyle name="40% - Accent2 18 3 6 5" xfId="22384"/>
    <cellStyle name="40% - Accent2 18 3 6 5 2" xfId="22385"/>
    <cellStyle name="40% - Accent2 18 3 6 6" xfId="22386"/>
    <cellStyle name="40% - Accent2 18 3 7" xfId="22387"/>
    <cellStyle name="40% - Accent2 18 3 7 2" xfId="22388"/>
    <cellStyle name="40% - Accent2 18 3 7 2 2" xfId="22389"/>
    <cellStyle name="40% - Accent2 18 3 7 3" xfId="22390"/>
    <cellStyle name="40% - Accent2 18 3 7 3 2" xfId="22391"/>
    <cellStyle name="40% - Accent2 18 3 7 4" xfId="22392"/>
    <cellStyle name="40% - Accent2 18 3 7 4 2" xfId="22393"/>
    <cellStyle name="40% - Accent2 18 3 7 5" xfId="22394"/>
    <cellStyle name="40% - Accent2 18 3 7 5 2" xfId="22395"/>
    <cellStyle name="40% - Accent2 18 3 7 6" xfId="22396"/>
    <cellStyle name="40% - Accent2 18 3 8" xfId="22397"/>
    <cellStyle name="40% - Accent2 18 3 8 2" xfId="22398"/>
    <cellStyle name="40% - Accent2 18 3 8 2 2" xfId="22399"/>
    <cellStyle name="40% - Accent2 18 3 8 3" xfId="22400"/>
    <cellStyle name="40% - Accent2 18 3 8 3 2" xfId="22401"/>
    <cellStyle name="40% - Accent2 18 3 8 4" xfId="22402"/>
    <cellStyle name="40% - Accent2 18 3 8 4 2" xfId="22403"/>
    <cellStyle name="40% - Accent2 18 3 8 5" xfId="22404"/>
    <cellStyle name="40% - Accent2 18 3 8 5 2" xfId="22405"/>
    <cellStyle name="40% - Accent2 18 3 8 6" xfId="22406"/>
    <cellStyle name="40% - Accent2 18 3 9" xfId="22407"/>
    <cellStyle name="40% - Accent2 18 3 9 2" xfId="22408"/>
    <cellStyle name="40% - Accent2 18 3 9 2 2" xfId="22409"/>
    <cellStyle name="40% - Accent2 18 3 9 3" xfId="22410"/>
    <cellStyle name="40% - Accent2 18 3 9 3 2" xfId="22411"/>
    <cellStyle name="40% - Accent2 18 3 9 4" xfId="22412"/>
    <cellStyle name="40% - Accent2 18 3 9 4 2" xfId="22413"/>
    <cellStyle name="40% - Accent2 18 3 9 5" xfId="22414"/>
    <cellStyle name="40% - Accent2 18 3 9 5 2" xfId="22415"/>
    <cellStyle name="40% - Accent2 18 3 9 6" xfId="22416"/>
    <cellStyle name="40% - Accent2 18 30" xfId="22417"/>
    <cellStyle name="40% - Accent2 18 30 2" xfId="22418"/>
    <cellStyle name="40% - Accent2 18 30 2 2" xfId="22419"/>
    <cellStyle name="40% - Accent2 18 30 3" xfId="22420"/>
    <cellStyle name="40% - Accent2 18 30 3 2" xfId="22421"/>
    <cellStyle name="40% - Accent2 18 30 4" xfId="22422"/>
    <cellStyle name="40% - Accent2 18 30 4 2" xfId="22423"/>
    <cellStyle name="40% - Accent2 18 30 5" xfId="22424"/>
    <cellStyle name="40% - Accent2 18 30 5 2" xfId="22425"/>
    <cellStyle name="40% - Accent2 18 30 6" xfId="22426"/>
    <cellStyle name="40% - Accent2 18 31" xfId="22427"/>
    <cellStyle name="40% - Accent2 18 31 2" xfId="22428"/>
    <cellStyle name="40% - Accent2 18 31 2 2" xfId="22429"/>
    <cellStyle name="40% - Accent2 18 31 3" xfId="22430"/>
    <cellStyle name="40% - Accent2 18 31 3 2" xfId="22431"/>
    <cellStyle name="40% - Accent2 18 31 4" xfId="22432"/>
    <cellStyle name="40% - Accent2 18 31 4 2" xfId="22433"/>
    <cellStyle name="40% - Accent2 18 31 5" xfId="22434"/>
    <cellStyle name="40% - Accent2 18 31 5 2" xfId="22435"/>
    <cellStyle name="40% - Accent2 18 31 6" xfId="22436"/>
    <cellStyle name="40% - Accent2 18 32" xfId="22437"/>
    <cellStyle name="40% - Accent2 18 32 2" xfId="22438"/>
    <cellStyle name="40% - Accent2 18 33" xfId="22439"/>
    <cellStyle name="40% - Accent2 18 33 2" xfId="22440"/>
    <cellStyle name="40% - Accent2 18 34" xfId="22441"/>
    <cellStyle name="40% - Accent2 18 34 2" xfId="22442"/>
    <cellStyle name="40% - Accent2 18 35" xfId="22443"/>
    <cellStyle name="40% - Accent2 18 35 2" xfId="22444"/>
    <cellStyle name="40% - Accent2 18 36" xfId="22445"/>
    <cellStyle name="40% - Accent2 18 36 2" xfId="22446"/>
    <cellStyle name="40% - Accent2 18 37" xfId="22447"/>
    <cellStyle name="40% - Accent2 18 37 2" xfId="22448"/>
    <cellStyle name="40% - Accent2 18 38" xfId="22449"/>
    <cellStyle name="40% - Accent2 18 38 2" xfId="22450"/>
    <cellStyle name="40% - Accent2 18 39" xfId="22451"/>
    <cellStyle name="40% - Accent2 18 4" xfId="22452"/>
    <cellStyle name="40% - Accent2 18 4 10" xfId="22453"/>
    <cellStyle name="40% - Accent2 18 4 10 2" xfId="22454"/>
    <cellStyle name="40% - Accent2 18 4 10 2 2" xfId="22455"/>
    <cellStyle name="40% - Accent2 18 4 10 3" xfId="22456"/>
    <cellStyle name="40% - Accent2 18 4 10 3 2" xfId="22457"/>
    <cellStyle name="40% - Accent2 18 4 10 4" xfId="22458"/>
    <cellStyle name="40% - Accent2 18 4 10 4 2" xfId="22459"/>
    <cellStyle name="40% - Accent2 18 4 10 5" xfId="22460"/>
    <cellStyle name="40% - Accent2 18 4 10 5 2" xfId="22461"/>
    <cellStyle name="40% - Accent2 18 4 10 6" xfId="22462"/>
    <cellStyle name="40% - Accent2 18 4 11" xfId="22463"/>
    <cellStyle name="40% - Accent2 18 4 11 2" xfId="22464"/>
    <cellStyle name="40% - Accent2 18 4 11 2 2" xfId="22465"/>
    <cellStyle name="40% - Accent2 18 4 11 3" xfId="22466"/>
    <cellStyle name="40% - Accent2 18 4 11 3 2" xfId="22467"/>
    <cellStyle name="40% - Accent2 18 4 11 4" xfId="22468"/>
    <cellStyle name="40% - Accent2 18 4 11 4 2" xfId="22469"/>
    <cellStyle name="40% - Accent2 18 4 11 5" xfId="22470"/>
    <cellStyle name="40% - Accent2 18 4 11 5 2" xfId="22471"/>
    <cellStyle name="40% - Accent2 18 4 11 6" xfId="22472"/>
    <cellStyle name="40% - Accent2 18 4 12" xfId="22473"/>
    <cellStyle name="40% - Accent2 18 4 12 2" xfId="22474"/>
    <cellStyle name="40% - Accent2 18 4 13" xfId="22475"/>
    <cellStyle name="40% - Accent2 18 4 13 2" xfId="22476"/>
    <cellStyle name="40% - Accent2 18 4 14" xfId="22477"/>
    <cellStyle name="40% - Accent2 18 4 14 2" xfId="22478"/>
    <cellStyle name="40% - Accent2 18 4 15" xfId="22479"/>
    <cellStyle name="40% - Accent2 18 4 15 2" xfId="22480"/>
    <cellStyle name="40% - Accent2 18 4 16" xfId="22481"/>
    <cellStyle name="40% - Accent2 18 4 16 2" xfId="22482"/>
    <cellStyle name="40% - Accent2 18 4 17" xfId="22483"/>
    <cellStyle name="40% - Accent2 18 4 17 2" xfId="22484"/>
    <cellStyle name="40% - Accent2 18 4 18" xfId="22485"/>
    <cellStyle name="40% - Accent2 18 4 18 2" xfId="22486"/>
    <cellStyle name="40% - Accent2 18 4 19" xfId="22487"/>
    <cellStyle name="40% - Accent2 18 4 2" xfId="22488"/>
    <cellStyle name="40% - Accent2 18 4 2 2" xfId="22489"/>
    <cellStyle name="40% - Accent2 18 4 2 2 2" xfId="22490"/>
    <cellStyle name="40% - Accent2 18 4 2 3" xfId="22491"/>
    <cellStyle name="40% - Accent2 18 4 2 3 2" xfId="22492"/>
    <cellStyle name="40% - Accent2 18 4 2 4" xfId="22493"/>
    <cellStyle name="40% - Accent2 18 4 2 4 2" xfId="22494"/>
    <cellStyle name="40% - Accent2 18 4 2 5" xfId="22495"/>
    <cellStyle name="40% - Accent2 18 4 2 5 2" xfId="22496"/>
    <cellStyle name="40% - Accent2 18 4 2 6" xfId="22497"/>
    <cellStyle name="40% - Accent2 18 4 20" xfId="22498"/>
    <cellStyle name="40% - Accent2 18 4 21" xfId="22499"/>
    <cellStyle name="40% - Accent2 18 4 22" xfId="22500"/>
    <cellStyle name="40% - Accent2 18 4 23" xfId="22501"/>
    <cellStyle name="40% - Accent2 18 4 3" xfId="22502"/>
    <cellStyle name="40% - Accent2 18 4 3 2" xfId="22503"/>
    <cellStyle name="40% - Accent2 18 4 3 2 2" xfId="22504"/>
    <cellStyle name="40% - Accent2 18 4 3 3" xfId="22505"/>
    <cellStyle name="40% - Accent2 18 4 3 3 2" xfId="22506"/>
    <cellStyle name="40% - Accent2 18 4 3 4" xfId="22507"/>
    <cellStyle name="40% - Accent2 18 4 3 4 2" xfId="22508"/>
    <cellStyle name="40% - Accent2 18 4 3 5" xfId="22509"/>
    <cellStyle name="40% - Accent2 18 4 3 5 2" xfId="22510"/>
    <cellStyle name="40% - Accent2 18 4 3 6" xfId="22511"/>
    <cellStyle name="40% - Accent2 18 4 4" xfId="22512"/>
    <cellStyle name="40% - Accent2 18 4 4 2" xfId="22513"/>
    <cellStyle name="40% - Accent2 18 4 4 2 2" xfId="22514"/>
    <cellStyle name="40% - Accent2 18 4 4 3" xfId="22515"/>
    <cellStyle name="40% - Accent2 18 4 4 3 2" xfId="22516"/>
    <cellStyle name="40% - Accent2 18 4 4 4" xfId="22517"/>
    <cellStyle name="40% - Accent2 18 4 4 4 2" xfId="22518"/>
    <cellStyle name="40% - Accent2 18 4 4 5" xfId="22519"/>
    <cellStyle name="40% - Accent2 18 4 4 5 2" xfId="22520"/>
    <cellStyle name="40% - Accent2 18 4 4 6" xfId="22521"/>
    <cellStyle name="40% - Accent2 18 4 5" xfId="22522"/>
    <cellStyle name="40% - Accent2 18 4 5 2" xfId="22523"/>
    <cellStyle name="40% - Accent2 18 4 5 2 2" xfId="22524"/>
    <cellStyle name="40% - Accent2 18 4 5 3" xfId="22525"/>
    <cellStyle name="40% - Accent2 18 4 5 3 2" xfId="22526"/>
    <cellStyle name="40% - Accent2 18 4 5 4" xfId="22527"/>
    <cellStyle name="40% - Accent2 18 4 5 4 2" xfId="22528"/>
    <cellStyle name="40% - Accent2 18 4 5 5" xfId="22529"/>
    <cellStyle name="40% - Accent2 18 4 5 5 2" xfId="22530"/>
    <cellStyle name="40% - Accent2 18 4 5 6" xfId="22531"/>
    <cellStyle name="40% - Accent2 18 4 6" xfId="22532"/>
    <cellStyle name="40% - Accent2 18 4 6 2" xfId="22533"/>
    <cellStyle name="40% - Accent2 18 4 6 2 2" xfId="22534"/>
    <cellStyle name="40% - Accent2 18 4 6 3" xfId="22535"/>
    <cellStyle name="40% - Accent2 18 4 6 3 2" xfId="22536"/>
    <cellStyle name="40% - Accent2 18 4 6 4" xfId="22537"/>
    <cellStyle name="40% - Accent2 18 4 6 4 2" xfId="22538"/>
    <cellStyle name="40% - Accent2 18 4 6 5" xfId="22539"/>
    <cellStyle name="40% - Accent2 18 4 6 5 2" xfId="22540"/>
    <cellStyle name="40% - Accent2 18 4 6 6" xfId="22541"/>
    <cellStyle name="40% - Accent2 18 4 7" xfId="22542"/>
    <cellStyle name="40% - Accent2 18 4 7 2" xfId="22543"/>
    <cellStyle name="40% - Accent2 18 4 7 2 2" xfId="22544"/>
    <cellStyle name="40% - Accent2 18 4 7 3" xfId="22545"/>
    <cellStyle name="40% - Accent2 18 4 7 3 2" xfId="22546"/>
    <cellStyle name="40% - Accent2 18 4 7 4" xfId="22547"/>
    <cellStyle name="40% - Accent2 18 4 7 4 2" xfId="22548"/>
    <cellStyle name="40% - Accent2 18 4 7 5" xfId="22549"/>
    <cellStyle name="40% - Accent2 18 4 7 5 2" xfId="22550"/>
    <cellStyle name="40% - Accent2 18 4 7 6" xfId="22551"/>
    <cellStyle name="40% - Accent2 18 4 8" xfId="22552"/>
    <cellStyle name="40% - Accent2 18 4 8 2" xfId="22553"/>
    <cellStyle name="40% - Accent2 18 4 8 2 2" xfId="22554"/>
    <cellStyle name="40% - Accent2 18 4 8 3" xfId="22555"/>
    <cellStyle name="40% - Accent2 18 4 8 3 2" xfId="22556"/>
    <cellStyle name="40% - Accent2 18 4 8 4" xfId="22557"/>
    <cellStyle name="40% - Accent2 18 4 8 4 2" xfId="22558"/>
    <cellStyle name="40% - Accent2 18 4 8 5" xfId="22559"/>
    <cellStyle name="40% - Accent2 18 4 8 5 2" xfId="22560"/>
    <cellStyle name="40% - Accent2 18 4 8 6" xfId="22561"/>
    <cellStyle name="40% - Accent2 18 4 9" xfId="22562"/>
    <cellStyle name="40% - Accent2 18 4 9 2" xfId="22563"/>
    <cellStyle name="40% - Accent2 18 4 9 2 2" xfId="22564"/>
    <cellStyle name="40% - Accent2 18 4 9 3" xfId="22565"/>
    <cellStyle name="40% - Accent2 18 4 9 3 2" xfId="22566"/>
    <cellStyle name="40% - Accent2 18 4 9 4" xfId="22567"/>
    <cellStyle name="40% - Accent2 18 4 9 4 2" xfId="22568"/>
    <cellStyle name="40% - Accent2 18 4 9 5" xfId="22569"/>
    <cellStyle name="40% - Accent2 18 4 9 5 2" xfId="22570"/>
    <cellStyle name="40% - Accent2 18 4 9 6" xfId="22571"/>
    <cellStyle name="40% - Accent2 18 40" xfId="22572"/>
    <cellStyle name="40% - Accent2 18 41" xfId="22573"/>
    <cellStyle name="40% - Accent2 18 42" xfId="22574"/>
    <cellStyle name="40% - Accent2 18 43" xfId="22575"/>
    <cellStyle name="40% - Accent2 18 5" xfId="22576"/>
    <cellStyle name="40% - Accent2 18 5 10" xfId="22577"/>
    <cellStyle name="40% - Accent2 18 5 10 2" xfId="22578"/>
    <cellStyle name="40% - Accent2 18 5 10 2 2" xfId="22579"/>
    <cellStyle name="40% - Accent2 18 5 10 3" xfId="22580"/>
    <cellStyle name="40% - Accent2 18 5 10 3 2" xfId="22581"/>
    <cellStyle name="40% - Accent2 18 5 10 4" xfId="22582"/>
    <cellStyle name="40% - Accent2 18 5 10 4 2" xfId="22583"/>
    <cellStyle name="40% - Accent2 18 5 10 5" xfId="22584"/>
    <cellStyle name="40% - Accent2 18 5 10 5 2" xfId="22585"/>
    <cellStyle name="40% - Accent2 18 5 10 6" xfId="22586"/>
    <cellStyle name="40% - Accent2 18 5 11" xfId="22587"/>
    <cellStyle name="40% - Accent2 18 5 11 2" xfId="22588"/>
    <cellStyle name="40% - Accent2 18 5 11 2 2" xfId="22589"/>
    <cellStyle name="40% - Accent2 18 5 11 3" xfId="22590"/>
    <cellStyle name="40% - Accent2 18 5 11 3 2" xfId="22591"/>
    <cellStyle name="40% - Accent2 18 5 11 4" xfId="22592"/>
    <cellStyle name="40% - Accent2 18 5 11 4 2" xfId="22593"/>
    <cellStyle name="40% - Accent2 18 5 11 5" xfId="22594"/>
    <cellStyle name="40% - Accent2 18 5 11 5 2" xfId="22595"/>
    <cellStyle name="40% - Accent2 18 5 11 6" xfId="22596"/>
    <cellStyle name="40% - Accent2 18 5 12" xfId="22597"/>
    <cellStyle name="40% - Accent2 18 5 12 2" xfId="22598"/>
    <cellStyle name="40% - Accent2 18 5 13" xfId="22599"/>
    <cellStyle name="40% - Accent2 18 5 13 2" xfId="22600"/>
    <cellStyle name="40% - Accent2 18 5 14" xfId="22601"/>
    <cellStyle name="40% - Accent2 18 5 14 2" xfId="22602"/>
    <cellStyle name="40% - Accent2 18 5 15" xfId="22603"/>
    <cellStyle name="40% - Accent2 18 5 15 2" xfId="22604"/>
    <cellStyle name="40% - Accent2 18 5 16" xfId="22605"/>
    <cellStyle name="40% - Accent2 18 5 16 2" xfId="22606"/>
    <cellStyle name="40% - Accent2 18 5 17" xfId="22607"/>
    <cellStyle name="40% - Accent2 18 5 17 2" xfId="22608"/>
    <cellStyle name="40% - Accent2 18 5 18" xfId="22609"/>
    <cellStyle name="40% - Accent2 18 5 18 2" xfId="22610"/>
    <cellStyle name="40% - Accent2 18 5 19" xfId="22611"/>
    <cellStyle name="40% - Accent2 18 5 2" xfId="22612"/>
    <cellStyle name="40% - Accent2 18 5 2 2" xfId="22613"/>
    <cellStyle name="40% - Accent2 18 5 2 2 2" xfId="22614"/>
    <cellStyle name="40% - Accent2 18 5 2 3" xfId="22615"/>
    <cellStyle name="40% - Accent2 18 5 2 3 2" xfId="22616"/>
    <cellStyle name="40% - Accent2 18 5 2 4" xfId="22617"/>
    <cellStyle name="40% - Accent2 18 5 2 4 2" xfId="22618"/>
    <cellStyle name="40% - Accent2 18 5 2 5" xfId="22619"/>
    <cellStyle name="40% - Accent2 18 5 2 5 2" xfId="22620"/>
    <cellStyle name="40% - Accent2 18 5 2 6" xfId="22621"/>
    <cellStyle name="40% - Accent2 18 5 20" xfId="22622"/>
    <cellStyle name="40% - Accent2 18 5 21" xfId="22623"/>
    <cellStyle name="40% - Accent2 18 5 22" xfId="22624"/>
    <cellStyle name="40% - Accent2 18 5 23" xfId="22625"/>
    <cellStyle name="40% - Accent2 18 5 3" xfId="22626"/>
    <cellStyle name="40% - Accent2 18 5 3 2" xfId="22627"/>
    <cellStyle name="40% - Accent2 18 5 3 2 2" xfId="22628"/>
    <cellStyle name="40% - Accent2 18 5 3 3" xfId="22629"/>
    <cellStyle name="40% - Accent2 18 5 3 3 2" xfId="22630"/>
    <cellStyle name="40% - Accent2 18 5 3 4" xfId="22631"/>
    <cellStyle name="40% - Accent2 18 5 3 4 2" xfId="22632"/>
    <cellStyle name="40% - Accent2 18 5 3 5" xfId="22633"/>
    <cellStyle name="40% - Accent2 18 5 3 5 2" xfId="22634"/>
    <cellStyle name="40% - Accent2 18 5 3 6" xfId="22635"/>
    <cellStyle name="40% - Accent2 18 5 4" xfId="22636"/>
    <cellStyle name="40% - Accent2 18 5 4 2" xfId="22637"/>
    <cellStyle name="40% - Accent2 18 5 4 2 2" xfId="22638"/>
    <cellStyle name="40% - Accent2 18 5 4 3" xfId="22639"/>
    <cellStyle name="40% - Accent2 18 5 4 3 2" xfId="22640"/>
    <cellStyle name="40% - Accent2 18 5 4 4" xfId="22641"/>
    <cellStyle name="40% - Accent2 18 5 4 4 2" xfId="22642"/>
    <cellStyle name="40% - Accent2 18 5 4 5" xfId="22643"/>
    <cellStyle name="40% - Accent2 18 5 4 5 2" xfId="22644"/>
    <cellStyle name="40% - Accent2 18 5 4 6" xfId="22645"/>
    <cellStyle name="40% - Accent2 18 5 5" xfId="22646"/>
    <cellStyle name="40% - Accent2 18 5 5 2" xfId="22647"/>
    <cellStyle name="40% - Accent2 18 5 5 2 2" xfId="22648"/>
    <cellStyle name="40% - Accent2 18 5 5 3" xfId="22649"/>
    <cellStyle name="40% - Accent2 18 5 5 3 2" xfId="22650"/>
    <cellStyle name="40% - Accent2 18 5 5 4" xfId="22651"/>
    <cellStyle name="40% - Accent2 18 5 5 4 2" xfId="22652"/>
    <cellStyle name="40% - Accent2 18 5 5 5" xfId="22653"/>
    <cellStyle name="40% - Accent2 18 5 5 5 2" xfId="22654"/>
    <cellStyle name="40% - Accent2 18 5 5 6" xfId="22655"/>
    <cellStyle name="40% - Accent2 18 5 6" xfId="22656"/>
    <cellStyle name="40% - Accent2 18 5 6 2" xfId="22657"/>
    <cellStyle name="40% - Accent2 18 5 6 2 2" xfId="22658"/>
    <cellStyle name="40% - Accent2 18 5 6 3" xfId="22659"/>
    <cellStyle name="40% - Accent2 18 5 6 3 2" xfId="22660"/>
    <cellStyle name="40% - Accent2 18 5 6 4" xfId="22661"/>
    <cellStyle name="40% - Accent2 18 5 6 4 2" xfId="22662"/>
    <cellStyle name="40% - Accent2 18 5 6 5" xfId="22663"/>
    <cellStyle name="40% - Accent2 18 5 6 5 2" xfId="22664"/>
    <cellStyle name="40% - Accent2 18 5 6 6" xfId="22665"/>
    <cellStyle name="40% - Accent2 18 5 7" xfId="22666"/>
    <cellStyle name="40% - Accent2 18 5 7 2" xfId="22667"/>
    <cellStyle name="40% - Accent2 18 5 7 2 2" xfId="22668"/>
    <cellStyle name="40% - Accent2 18 5 7 3" xfId="22669"/>
    <cellStyle name="40% - Accent2 18 5 7 3 2" xfId="22670"/>
    <cellStyle name="40% - Accent2 18 5 7 4" xfId="22671"/>
    <cellStyle name="40% - Accent2 18 5 7 4 2" xfId="22672"/>
    <cellStyle name="40% - Accent2 18 5 7 5" xfId="22673"/>
    <cellStyle name="40% - Accent2 18 5 7 5 2" xfId="22674"/>
    <cellStyle name="40% - Accent2 18 5 7 6" xfId="22675"/>
    <cellStyle name="40% - Accent2 18 5 8" xfId="22676"/>
    <cellStyle name="40% - Accent2 18 5 8 2" xfId="22677"/>
    <cellStyle name="40% - Accent2 18 5 8 2 2" xfId="22678"/>
    <cellStyle name="40% - Accent2 18 5 8 3" xfId="22679"/>
    <cellStyle name="40% - Accent2 18 5 8 3 2" xfId="22680"/>
    <cellStyle name="40% - Accent2 18 5 8 4" xfId="22681"/>
    <cellStyle name="40% - Accent2 18 5 8 4 2" xfId="22682"/>
    <cellStyle name="40% - Accent2 18 5 8 5" xfId="22683"/>
    <cellStyle name="40% - Accent2 18 5 8 5 2" xfId="22684"/>
    <cellStyle name="40% - Accent2 18 5 8 6" xfId="22685"/>
    <cellStyle name="40% - Accent2 18 5 9" xfId="22686"/>
    <cellStyle name="40% - Accent2 18 5 9 2" xfId="22687"/>
    <cellStyle name="40% - Accent2 18 5 9 2 2" xfId="22688"/>
    <cellStyle name="40% - Accent2 18 5 9 3" xfId="22689"/>
    <cellStyle name="40% - Accent2 18 5 9 3 2" xfId="22690"/>
    <cellStyle name="40% - Accent2 18 5 9 4" xfId="22691"/>
    <cellStyle name="40% - Accent2 18 5 9 4 2" xfId="22692"/>
    <cellStyle name="40% - Accent2 18 5 9 5" xfId="22693"/>
    <cellStyle name="40% - Accent2 18 5 9 5 2" xfId="22694"/>
    <cellStyle name="40% - Accent2 18 5 9 6" xfId="22695"/>
    <cellStyle name="40% - Accent2 18 6" xfId="22696"/>
    <cellStyle name="40% - Accent2 18 6 10" xfId="22697"/>
    <cellStyle name="40% - Accent2 18 6 10 2" xfId="22698"/>
    <cellStyle name="40% - Accent2 18 6 10 2 2" xfId="22699"/>
    <cellStyle name="40% - Accent2 18 6 10 3" xfId="22700"/>
    <cellStyle name="40% - Accent2 18 6 10 3 2" xfId="22701"/>
    <cellStyle name="40% - Accent2 18 6 10 4" xfId="22702"/>
    <cellStyle name="40% - Accent2 18 6 10 4 2" xfId="22703"/>
    <cellStyle name="40% - Accent2 18 6 10 5" xfId="22704"/>
    <cellStyle name="40% - Accent2 18 6 10 5 2" xfId="22705"/>
    <cellStyle name="40% - Accent2 18 6 10 6" xfId="22706"/>
    <cellStyle name="40% - Accent2 18 6 11" xfId="22707"/>
    <cellStyle name="40% - Accent2 18 6 11 2" xfId="22708"/>
    <cellStyle name="40% - Accent2 18 6 11 2 2" xfId="22709"/>
    <cellStyle name="40% - Accent2 18 6 11 3" xfId="22710"/>
    <cellStyle name="40% - Accent2 18 6 11 3 2" xfId="22711"/>
    <cellStyle name="40% - Accent2 18 6 11 4" xfId="22712"/>
    <cellStyle name="40% - Accent2 18 6 11 4 2" xfId="22713"/>
    <cellStyle name="40% - Accent2 18 6 11 5" xfId="22714"/>
    <cellStyle name="40% - Accent2 18 6 11 5 2" xfId="22715"/>
    <cellStyle name="40% - Accent2 18 6 11 6" xfId="22716"/>
    <cellStyle name="40% - Accent2 18 6 12" xfId="22717"/>
    <cellStyle name="40% - Accent2 18 6 12 2" xfId="22718"/>
    <cellStyle name="40% - Accent2 18 6 13" xfId="22719"/>
    <cellStyle name="40% - Accent2 18 6 13 2" xfId="22720"/>
    <cellStyle name="40% - Accent2 18 6 14" xfId="22721"/>
    <cellStyle name="40% - Accent2 18 6 14 2" xfId="22722"/>
    <cellStyle name="40% - Accent2 18 6 15" xfId="22723"/>
    <cellStyle name="40% - Accent2 18 6 15 2" xfId="22724"/>
    <cellStyle name="40% - Accent2 18 6 16" xfId="22725"/>
    <cellStyle name="40% - Accent2 18 6 16 2" xfId="22726"/>
    <cellStyle name="40% - Accent2 18 6 17" xfId="22727"/>
    <cellStyle name="40% - Accent2 18 6 17 2" xfId="22728"/>
    <cellStyle name="40% - Accent2 18 6 18" xfId="22729"/>
    <cellStyle name="40% - Accent2 18 6 18 2" xfId="22730"/>
    <cellStyle name="40% - Accent2 18 6 19" xfId="22731"/>
    <cellStyle name="40% - Accent2 18 6 2" xfId="22732"/>
    <cellStyle name="40% - Accent2 18 6 2 2" xfId="22733"/>
    <cellStyle name="40% - Accent2 18 6 2 2 2" xfId="22734"/>
    <cellStyle name="40% - Accent2 18 6 2 3" xfId="22735"/>
    <cellStyle name="40% - Accent2 18 6 2 3 2" xfId="22736"/>
    <cellStyle name="40% - Accent2 18 6 2 4" xfId="22737"/>
    <cellStyle name="40% - Accent2 18 6 2 4 2" xfId="22738"/>
    <cellStyle name="40% - Accent2 18 6 2 5" xfId="22739"/>
    <cellStyle name="40% - Accent2 18 6 2 5 2" xfId="22740"/>
    <cellStyle name="40% - Accent2 18 6 2 6" xfId="22741"/>
    <cellStyle name="40% - Accent2 18 6 20" xfId="22742"/>
    <cellStyle name="40% - Accent2 18 6 21" xfId="22743"/>
    <cellStyle name="40% - Accent2 18 6 22" xfId="22744"/>
    <cellStyle name="40% - Accent2 18 6 23" xfId="22745"/>
    <cellStyle name="40% - Accent2 18 6 3" xfId="22746"/>
    <cellStyle name="40% - Accent2 18 6 3 2" xfId="22747"/>
    <cellStyle name="40% - Accent2 18 6 3 2 2" xfId="22748"/>
    <cellStyle name="40% - Accent2 18 6 3 3" xfId="22749"/>
    <cellStyle name="40% - Accent2 18 6 3 3 2" xfId="22750"/>
    <cellStyle name="40% - Accent2 18 6 3 4" xfId="22751"/>
    <cellStyle name="40% - Accent2 18 6 3 4 2" xfId="22752"/>
    <cellStyle name="40% - Accent2 18 6 3 5" xfId="22753"/>
    <cellStyle name="40% - Accent2 18 6 3 5 2" xfId="22754"/>
    <cellStyle name="40% - Accent2 18 6 3 6" xfId="22755"/>
    <cellStyle name="40% - Accent2 18 6 4" xfId="22756"/>
    <cellStyle name="40% - Accent2 18 6 4 2" xfId="22757"/>
    <cellStyle name="40% - Accent2 18 6 4 2 2" xfId="22758"/>
    <cellStyle name="40% - Accent2 18 6 4 3" xfId="22759"/>
    <cellStyle name="40% - Accent2 18 6 4 3 2" xfId="22760"/>
    <cellStyle name="40% - Accent2 18 6 4 4" xfId="22761"/>
    <cellStyle name="40% - Accent2 18 6 4 4 2" xfId="22762"/>
    <cellStyle name="40% - Accent2 18 6 4 5" xfId="22763"/>
    <cellStyle name="40% - Accent2 18 6 4 5 2" xfId="22764"/>
    <cellStyle name="40% - Accent2 18 6 4 6" xfId="22765"/>
    <cellStyle name="40% - Accent2 18 6 5" xfId="22766"/>
    <cellStyle name="40% - Accent2 18 6 5 2" xfId="22767"/>
    <cellStyle name="40% - Accent2 18 6 5 2 2" xfId="22768"/>
    <cellStyle name="40% - Accent2 18 6 5 3" xfId="22769"/>
    <cellStyle name="40% - Accent2 18 6 5 3 2" xfId="22770"/>
    <cellStyle name="40% - Accent2 18 6 5 4" xfId="22771"/>
    <cellStyle name="40% - Accent2 18 6 5 4 2" xfId="22772"/>
    <cellStyle name="40% - Accent2 18 6 5 5" xfId="22773"/>
    <cellStyle name="40% - Accent2 18 6 5 5 2" xfId="22774"/>
    <cellStyle name="40% - Accent2 18 6 5 6" xfId="22775"/>
    <cellStyle name="40% - Accent2 18 6 6" xfId="22776"/>
    <cellStyle name="40% - Accent2 18 6 6 2" xfId="22777"/>
    <cellStyle name="40% - Accent2 18 6 6 2 2" xfId="22778"/>
    <cellStyle name="40% - Accent2 18 6 6 3" xfId="22779"/>
    <cellStyle name="40% - Accent2 18 6 6 3 2" xfId="22780"/>
    <cellStyle name="40% - Accent2 18 6 6 4" xfId="22781"/>
    <cellStyle name="40% - Accent2 18 6 6 4 2" xfId="22782"/>
    <cellStyle name="40% - Accent2 18 6 6 5" xfId="22783"/>
    <cellStyle name="40% - Accent2 18 6 6 5 2" xfId="22784"/>
    <cellStyle name="40% - Accent2 18 6 6 6" xfId="22785"/>
    <cellStyle name="40% - Accent2 18 6 7" xfId="22786"/>
    <cellStyle name="40% - Accent2 18 6 7 2" xfId="22787"/>
    <cellStyle name="40% - Accent2 18 6 7 2 2" xfId="22788"/>
    <cellStyle name="40% - Accent2 18 6 7 3" xfId="22789"/>
    <cellStyle name="40% - Accent2 18 6 7 3 2" xfId="22790"/>
    <cellStyle name="40% - Accent2 18 6 7 4" xfId="22791"/>
    <cellStyle name="40% - Accent2 18 6 7 4 2" xfId="22792"/>
    <cellStyle name="40% - Accent2 18 6 7 5" xfId="22793"/>
    <cellStyle name="40% - Accent2 18 6 7 5 2" xfId="22794"/>
    <cellStyle name="40% - Accent2 18 6 7 6" xfId="22795"/>
    <cellStyle name="40% - Accent2 18 6 8" xfId="22796"/>
    <cellStyle name="40% - Accent2 18 6 8 2" xfId="22797"/>
    <cellStyle name="40% - Accent2 18 6 8 2 2" xfId="22798"/>
    <cellStyle name="40% - Accent2 18 6 8 3" xfId="22799"/>
    <cellStyle name="40% - Accent2 18 6 8 3 2" xfId="22800"/>
    <cellStyle name="40% - Accent2 18 6 8 4" xfId="22801"/>
    <cellStyle name="40% - Accent2 18 6 8 4 2" xfId="22802"/>
    <cellStyle name="40% - Accent2 18 6 8 5" xfId="22803"/>
    <cellStyle name="40% - Accent2 18 6 8 5 2" xfId="22804"/>
    <cellStyle name="40% - Accent2 18 6 8 6" xfId="22805"/>
    <cellStyle name="40% - Accent2 18 6 9" xfId="22806"/>
    <cellStyle name="40% - Accent2 18 6 9 2" xfId="22807"/>
    <cellStyle name="40% - Accent2 18 6 9 2 2" xfId="22808"/>
    <cellStyle name="40% - Accent2 18 6 9 3" xfId="22809"/>
    <cellStyle name="40% - Accent2 18 6 9 3 2" xfId="22810"/>
    <cellStyle name="40% - Accent2 18 6 9 4" xfId="22811"/>
    <cellStyle name="40% - Accent2 18 6 9 4 2" xfId="22812"/>
    <cellStyle name="40% - Accent2 18 6 9 5" xfId="22813"/>
    <cellStyle name="40% - Accent2 18 6 9 5 2" xfId="22814"/>
    <cellStyle name="40% - Accent2 18 6 9 6" xfId="22815"/>
    <cellStyle name="40% - Accent2 18 7" xfId="22816"/>
    <cellStyle name="40% - Accent2 18 7 10" xfId="22817"/>
    <cellStyle name="40% - Accent2 18 7 10 2" xfId="22818"/>
    <cellStyle name="40% - Accent2 18 7 10 2 2" xfId="22819"/>
    <cellStyle name="40% - Accent2 18 7 10 3" xfId="22820"/>
    <cellStyle name="40% - Accent2 18 7 10 3 2" xfId="22821"/>
    <cellStyle name="40% - Accent2 18 7 10 4" xfId="22822"/>
    <cellStyle name="40% - Accent2 18 7 10 4 2" xfId="22823"/>
    <cellStyle name="40% - Accent2 18 7 10 5" xfId="22824"/>
    <cellStyle name="40% - Accent2 18 7 10 5 2" xfId="22825"/>
    <cellStyle name="40% - Accent2 18 7 10 6" xfId="22826"/>
    <cellStyle name="40% - Accent2 18 7 11" xfId="22827"/>
    <cellStyle name="40% - Accent2 18 7 11 2" xfId="22828"/>
    <cellStyle name="40% - Accent2 18 7 11 2 2" xfId="22829"/>
    <cellStyle name="40% - Accent2 18 7 11 3" xfId="22830"/>
    <cellStyle name="40% - Accent2 18 7 11 3 2" xfId="22831"/>
    <cellStyle name="40% - Accent2 18 7 11 4" xfId="22832"/>
    <cellStyle name="40% - Accent2 18 7 11 4 2" xfId="22833"/>
    <cellStyle name="40% - Accent2 18 7 11 5" xfId="22834"/>
    <cellStyle name="40% - Accent2 18 7 11 5 2" xfId="22835"/>
    <cellStyle name="40% - Accent2 18 7 11 6" xfId="22836"/>
    <cellStyle name="40% - Accent2 18 7 12" xfId="22837"/>
    <cellStyle name="40% - Accent2 18 7 12 2" xfId="22838"/>
    <cellStyle name="40% - Accent2 18 7 13" xfId="22839"/>
    <cellStyle name="40% - Accent2 18 7 13 2" xfId="22840"/>
    <cellStyle name="40% - Accent2 18 7 14" xfId="22841"/>
    <cellStyle name="40% - Accent2 18 7 14 2" xfId="22842"/>
    <cellStyle name="40% - Accent2 18 7 15" xfId="22843"/>
    <cellStyle name="40% - Accent2 18 7 15 2" xfId="22844"/>
    <cellStyle name="40% - Accent2 18 7 16" xfId="22845"/>
    <cellStyle name="40% - Accent2 18 7 16 2" xfId="22846"/>
    <cellStyle name="40% - Accent2 18 7 17" xfId="22847"/>
    <cellStyle name="40% - Accent2 18 7 17 2" xfId="22848"/>
    <cellStyle name="40% - Accent2 18 7 18" xfId="22849"/>
    <cellStyle name="40% - Accent2 18 7 18 2" xfId="22850"/>
    <cellStyle name="40% - Accent2 18 7 19" xfId="22851"/>
    <cellStyle name="40% - Accent2 18 7 2" xfId="22852"/>
    <cellStyle name="40% - Accent2 18 7 2 2" xfId="22853"/>
    <cellStyle name="40% - Accent2 18 7 2 2 2" xfId="22854"/>
    <cellStyle name="40% - Accent2 18 7 2 3" xfId="22855"/>
    <cellStyle name="40% - Accent2 18 7 2 3 2" xfId="22856"/>
    <cellStyle name="40% - Accent2 18 7 2 4" xfId="22857"/>
    <cellStyle name="40% - Accent2 18 7 2 4 2" xfId="22858"/>
    <cellStyle name="40% - Accent2 18 7 2 5" xfId="22859"/>
    <cellStyle name="40% - Accent2 18 7 2 5 2" xfId="22860"/>
    <cellStyle name="40% - Accent2 18 7 2 6" xfId="22861"/>
    <cellStyle name="40% - Accent2 18 7 20" xfId="22862"/>
    <cellStyle name="40% - Accent2 18 7 21" xfId="22863"/>
    <cellStyle name="40% - Accent2 18 7 22" xfId="22864"/>
    <cellStyle name="40% - Accent2 18 7 23" xfId="22865"/>
    <cellStyle name="40% - Accent2 18 7 3" xfId="22866"/>
    <cellStyle name="40% - Accent2 18 7 3 2" xfId="22867"/>
    <cellStyle name="40% - Accent2 18 7 3 2 2" xfId="22868"/>
    <cellStyle name="40% - Accent2 18 7 3 3" xfId="22869"/>
    <cellStyle name="40% - Accent2 18 7 3 3 2" xfId="22870"/>
    <cellStyle name="40% - Accent2 18 7 3 4" xfId="22871"/>
    <cellStyle name="40% - Accent2 18 7 3 4 2" xfId="22872"/>
    <cellStyle name="40% - Accent2 18 7 3 5" xfId="22873"/>
    <cellStyle name="40% - Accent2 18 7 3 5 2" xfId="22874"/>
    <cellStyle name="40% - Accent2 18 7 3 6" xfId="22875"/>
    <cellStyle name="40% - Accent2 18 7 4" xfId="22876"/>
    <cellStyle name="40% - Accent2 18 7 4 2" xfId="22877"/>
    <cellStyle name="40% - Accent2 18 7 4 2 2" xfId="22878"/>
    <cellStyle name="40% - Accent2 18 7 4 3" xfId="22879"/>
    <cellStyle name="40% - Accent2 18 7 4 3 2" xfId="22880"/>
    <cellStyle name="40% - Accent2 18 7 4 4" xfId="22881"/>
    <cellStyle name="40% - Accent2 18 7 4 4 2" xfId="22882"/>
    <cellStyle name="40% - Accent2 18 7 4 5" xfId="22883"/>
    <cellStyle name="40% - Accent2 18 7 4 5 2" xfId="22884"/>
    <cellStyle name="40% - Accent2 18 7 4 6" xfId="22885"/>
    <cellStyle name="40% - Accent2 18 7 5" xfId="22886"/>
    <cellStyle name="40% - Accent2 18 7 5 2" xfId="22887"/>
    <cellStyle name="40% - Accent2 18 7 5 2 2" xfId="22888"/>
    <cellStyle name="40% - Accent2 18 7 5 3" xfId="22889"/>
    <cellStyle name="40% - Accent2 18 7 5 3 2" xfId="22890"/>
    <cellStyle name="40% - Accent2 18 7 5 4" xfId="22891"/>
    <cellStyle name="40% - Accent2 18 7 5 4 2" xfId="22892"/>
    <cellStyle name="40% - Accent2 18 7 5 5" xfId="22893"/>
    <cellStyle name="40% - Accent2 18 7 5 5 2" xfId="22894"/>
    <cellStyle name="40% - Accent2 18 7 5 6" xfId="22895"/>
    <cellStyle name="40% - Accent2 18 7 6" xfId="22896"/>
    <cellStyle name="40% - Accent2 18 7 6 2" xfId="22897"/>
    <cellStyle name="40% - Accent2 18 7 6 2 2" xfId="22898"/>
    <cellStyle name="40% - Accent2 18 7 6 3" xfId="22899"/>
    <cellStyle name="40% - Accent2 18 7 6 3 2" xfId="22900"/>
    <cellStyle name="40% - Accent2 18 7 6 4" xfId="22901"/>
    <cellStyle name="40% - Accent2 18 7 6 4 2" xfId="22902"/>
    <cellStyle name="40% - Accent2 18 7 6 5" xfId="22903"/>
    <cellStyle name="40% - Accent2 18 7 6 5 2" xfId="22904"/>
    <cellStyle name="40% - Accent2 18 7 6 6" xfId="22905"/>
    <cellStyle name="40% - Accent2 18 7 7" xfId="22906"/>
    <cellStyle name="40% - Accent2 18 7 7 2" xfId="22907"/>
    <cellStyle name="40% - Accent2 18 7 7 2 2" xfId="22908"/>
    <cellStyle name="40% - Accent2 18 7 7 3" xfId="22909"/>
    <cellStyle name="40% - Accent2 18 7 7 3 2" xfId="22910"/>
    <cellStyle name="40% - Accent2 18 7 7 4" xfId="22911"/>
    <cellStyle name="40% - Accent2 18 7 7 4 2" xfId="22912"/>
    <cellStyle name="40% - Accent2 18 7 7 5" xfId="22913"/>
    <cellStyle name="40% - Accent2 18 7 7 5 2" xfId="22914"/>
    <cellStyle name="40% - Accent2 18 7 7 6" xfId="22915"/>
    <cellStyle name="40% - Accent2 18 7 8" xfId="22916"/>
    <cellStyle name="40% - Accent2 18 7 8 2" xfId="22917"/>
    <cellStyle name="40% - Accent2 18 7 8 2 2" xfId="22918"/>
    <cellStyle name="40% - Accent2 18 7 8 3" xfId="22919"/>
    <cellStyle name="40% - Accent2 18 7 8 3 2" xfId="22920"/>
    <cellStyle name="40% - Accent2 18 7 8 4" xfId="22921"/>
    <cellStyle name="40% - Accent2 18 7 8 4 2" xfId="22922"/>
    <cellStyle name="40% - Accent2 18 7 8 5" xfId="22923"/>
    <cellStyle name="40% - Accent2 18 7 8 5 2" xfId="22924"/>
    <cellStyle name="40% - Accent2 18 7 8 6" xfId="22925"/>
    <cellStyle name="40% - Accent2 18 7 9" xfId="22926"/>
    <cellStyle name="40% - Accent2 18 7 9 2" xfId="22927"/>
    <cellStyle name="40% - Accent2 18 7 9 2 2" xfId="22928"/>
    <cellStyle name="40% - Accent2 18 7 9 3" xfId="22929"/>
    <cellStyle name="40% - Accent2 18 7 9 3 2" xfId="22930"/>
    <cellStyle name="40% - Accent2 18 7 9 4" xfId="22931"/>
    <cellStyle name="40% - Accent2 18 7 9 4 2" xfId="22932"/>
    <cellStyle name="40% - Accent2 18 7 9 5" xfId="22933"/>
    <cellStyle name="40% - Accent2 18 7 9 5 2" xfId="22934"/>
    <cellStyle name="40% - Accent2 18 7 9 6" xfId="22935"/>
    <cellStyle name="40% - Accent2 18 8" xfId="22936"/>
    <cellStyle name="40% - Accent2 18 8 10" xfId="22937"/>
    <cellStyle name="40% - Accent2 18 8 10 2" xfId="22938"/>
    <cellStyle name="40% - Accent2 18 8 10 2 2" xfId="22939"/>
    <cellStyle name="40% - Accent2 18 8 10 3" xfId="22940"/>
    <cellStyle name="40% - Accent2 18 8 10 3 2" xfId="22941"/>
    <cellStyle name="40% - Accent2 18 8 10 4" xfId="22942"/>
    <cellStyle name="40% - Accent2 18 8 10 4 2" xfId="22943"/>
    <cellStyle name="40% - Accent2 18 8 10 5" xfId="22944"/>
    <cellStyle name="40% - Accent2 18 8 10 5 2" xfId="22945"/>
    <cellStyle name="40% - Accent2 18 8 10 6" xfId="22946"/>
    <cellStyle name="40% - Accent2 18 8 11" xfId="22947"/>
    <cellStyle name="40% - Accent2 18 8 11 2" xfId="22948"/>
    <cellStyle name="40% - Accent2 18 8 11 2 2" xfId="22949"/>
    <cellStyle name="40% - Accent2 18 8 11 3" xfId="22950"/>
    <cellStyle name="40% - Accent2 18 8 11 3 2" xfId="22951"/>
    <cellStyle name="40% - Accent2 18 8 11 4" xfId="22952"/>
    <cellStyle name="40% - Accent2 18 8 11 4 2" xfId="22953"/>
    <cellStyle name="40% - Accent2 18 8 11 5" xfId="22954"/>
    <cellStyle name="40% - Accent2 18 8 11 5 2" xfId="22955"/>
    <cellStyle name="40% - Accent2 18 8 11 6" xfId="22956"/>
    <cellStyle name="40% - Accent2 18 8 12" xfId="22957"/>
    <cellStyle name="40% - Accent2 18 8 12 2" xfId="22958"/>
    <cellStyle name="40% - Accent2 18 8 13" xfId="22959"/>
    <cellStyle name="40% - Accent2 18 8 13 2" xfId="22960"/>
    <cellStyle name="40% - Accent2 18 8 14" xfId="22961"/>
    <cellStyle name="40% - Accent2 18 8 14 2" xfId="22962"/>
    <cellStyle name="40% - Accent2 18 8 15" xfId="22963"/>
    <cellStyle name="40% - Accent2 18 8 15 2" xfId="22964"/>
    <cellStyle name="40% - Accent2 18 8 16" xfId="22965"/>
    <cellStyle name="40% - Accent2 18 8 16 2" xfId="22966"/>
    <cellStyle name="40% - Accent2 18 8 17" xfId="22967"/>
    <cellStyle name="40% - Accent2 18 8 17 2" xfId="22968"/>
    <cellStyle name="40% - Accent2 18 8 18" xfId="22969"/>
    <cellStyle name="40% - Accent2 18 8 18 2" xfId="22970"/>
    <cellStyle name="40% - Accent2 18 8 19" xfId="22971"/>
    <cellStyle name="40% - Accent2 18 8 2" xfId="22972"/>
    <cellStyle name="40% - Accent2 18 8 2 2" xfId="22973"/>
    <cellStyle name="40% - Accent2 18 8 2 2 2" xfId="22974"/>
    <cellStyle name="40% - Accent2 18 8 2 3" xfId="22975"/>
    <cellStyle name="40% - Accent2 18 8 2 3 2" xfId="22976"/>
    <cellStyle name="40% - Accent2 18 8 2 4" xfId="22977"/>
    <cellStyle name="40% - Accent2 18 8 2 4 2" xfId="22978"/>
    <cellStyle name="40% - Accent2 18 8 2 5" xfId="22979"/>
    <cellStyle name="40% - Accent2 18 8 2 5 2" xfId="22980"/>
    <cellStyle name="40% - Accent2 18 8 2 6" xfId="22981"/>
    <cellStyle name="40% - Accent2 18 8 20" xfId="22982"/>
    <cellStyle name="40% - Accent2 18 8 21" xfId="22983"/>
    <cellStyle name="40% - Accent2 18 8 22" xfId="22984"/>
    <cellStyle name="40% - Accent2 18 8 23" xfId="22985"/>
    <cellStyle name="40% - Accent2 18 8 3" xfId="22986"/>
    <cellStyle name="40% - Accent2 18 8 3 2" xfId="22987"/>
    <cellStyle name="40% - Accent2 18 8 3 2 2" xfId="22988"/>
    <cellStyle name="40% - Accent2 18 8 3 3" xfId="22989"/>
    <cellStyle name="40% - Accent2 18 8 3 3 2" xfId="22990"/>
    <cellStyle name="40% - Accent2 18 8 3 4" xfId="22991"/>
    <cellStyle name="40% - Accent2 18 8 3 4 2" xfId="22992"/>
    <cellStyle name="40% - Accent2 18 8 3 5" xfId="22993"/>
    <cellStyle name="40% - Accent2 18 8 3 5 2" xfId="22994"/>
    <cellStyle name="40% - Accent2 18 8 3 6" xfId="22995"/>
    <cellStyle name="40% - Accent2 18 8 4" xfId="22996"/>
    <cellStyle name="40% - Accent2 18 8 4 2" xfId="22997"/>
    <cellStyle name="40% - Accent2 18 8 4 2 2" xfId="22998"/>
    <cellStyle name="40% - Accent2 18 8 4 3" xfId="22999"/>
    <cellStyle name="40% - Accent2 18 8 4 3 2" xfId="23000"/>
    <cellStyle name="40% - Accent2 18 8 4 4" xfId="23001"/>
    <cellStyle name="40% - Accent2 18 8 4 4 2" xfId="23002"/>
    <cellStyle name="40% - Accent2 18 8 4 5" xfId="23003"/>
    <cellStyle name="40% - Accent2 18 8 4 5 2" xfId="23004"/>
    <cellStyle name="40% - Accent2 18 8 4 6" xfId="23005"/>
    <cellStyle name="40% - Accent2 18 8 5" xfId="23006"/>
    <cellStyle name="40% - Accent2 18 8 5 2" xfId="23007"/>
    <cellStyle name="40% - Accent2 18 8 5 2 2" xfId="23008"/>
    <cellStyle name="40% - Accent2 18 8 5 3" xfId="23009"/>
    <cellStyle name="40% - Accent2 18 8 5 3 2" xfId="23010"/>
    <cellStyle name="40% - Accent2 18 8 5 4" xfId="23011"/>
    <cellStyle name="40% - Accent2 18 8 5 4 2" xfId="23012"/>
    <cellStyle name="40% - Accent2 18 8 5 5" xfId="23013"/>
    <cellStyle name="40% - Accent2 18 8 5 5 2" xfId="23014"/>
    <cellStyle name="40% - Accent2 18 8 5 6" xfId="23015"/>
    <cellStyle name="40% - Accent2 18 8 6" xfId="23016"/>
    <cellStyle name="40% - Accent2 18 8 6 2" xfId="23017"/>
    <cellStyle name="40% - Accent2 18 8 6 2 2" xfId="23018"/>
    <cellStyle name="40% - Accent2 18 8 6 3" xfId="23019"/>
    <cellStyle name="40% - Accent2 18 8 6 3 2" xfId="23020"/>
    <cellStyle name="40% - Accent2 18 8 6 4" xfId="23021"/>
    <cellStyle name="40% - Accent2 18 8 6 4 2" xfId="23022"/>
    <cellStyle name="40% - Accent2 18 8 6 5" xfId="23023"/>
    <cellStyle name="40% - Accent2 18 8 6 5 2" xfId="23024"/>
    <cellStyle name="40% - Accent2 18 8 6 6" xfId="23025"/>
    <cellStyle name="40% - Accent2 18 8 7" xfId="23026"/>
    <cellStyle name="40% - Accent2 18 8 7 2" xfId="23027"/>
    <cellStyle name="40% - Accent2 18 8 7 2 2" xfId="23028"/>
    <cellStyle name="40% - Accent2 18 8 7 3" xfId="23029"/>
    <cellStyle name="40% - Accent2 18 8 7 3 2" xfId="23030"/>
    <cellStyle name="40% - Accent2 18 8 7 4" xfId="23031"/>
    <cellStyle name="40% - Accent2 18 8 7 4 2" xfId="23032"/>
    <cellStyle name="40% - Accent2 18 8 7 5" xfId="23033"/>
    <cellStyle name="40% - Accent2 18 8 7 5 2" xfId="23034"/>
    <cellStyle name="40% - Accent2 18 8 7 6" xfId="23035"/>
    <cellStyle name="40% - Accent2 18 8 8" xfId="23036"/>
    <cellStyle name="40% - Accent2 18 8 8 2" xfId="23037"/>
    <cellStyle name="40% - Accent2 18 8 8 2 2" xfId="23038"/>
    <cellStyle name="40% - Accent2 18 8 8 3" xfId="23039"/>
    <cellStyle name="40% - Accent2 18 8 8 3 2" xfId="23040"/>
    <cellStyle name="40% - Accent2 18 8 8 4" xfId="23041"/>
    <cellStyle name="40% - Accent2 18 8 8 4 2" xfId="23042"/>
    <cellStyle name="40% - Accent2 18 8 8 5" xfId="23043"/>
    <cellStyle name="40% - Accent2 18 8 8 5 2" xfId="23044"/>
    <cellStyle name="40% - Accent2 18 8 8 6" xfId="23045"/>
    <cellStyle name="40% - Accent2 18 8 9" xfId="23046"/>
    <cellStyle name="40% - Accent2 18 8 9 2" xfId="23047"/>
    <cellStyle name="40% - Accent2 18 8 9 2 2" xfId="23048"/>
    <cellStyle name="40% - Accent2 18 8 9 3" xfId="23049"/>
    <cellStyle name="40% - Accent2 18 8 9 3 2" xfId="23050"/>
    <cellStyle name="40% - Accent2 18 8 9 4" xfId="23051"/>
    <cellStyle name="40% - Accent2 18 8 9 4 2" xfId="23052"/>
    <cellStyle name="40% - Accent2 18 8 9 5" xfId="23053"/>
    <cellStyle name="40% - Accent2 18 8 9 5 2" xfId="23054"/>
    <cellStyle name="40% - Accent2 18 8 9 6" xfId="23055"/>
    <cellStyle name="40% - Accent2 18 9" xfId="23056"/>
    <cellStyle name="40% - Accent2 18 9 10" xfId="23057"/>
    <cellStyle name="40% - Accent2 18 9 10 2" xfId="23058"/>
    <cellStyle name="40% - Accent2 18 9 10 2 2" xfId="23059"/>
    <cellStyle name="40% - Accent2 18 9 10 3" xfId="23060"/>
    <cellStyle name="40% - Accent2 18 9 10 3 2" xfId="23061"/>
    <cellStyle name="40% - Accent2 18 9 10 4" xfId="23062"/>
    <cellStyle name="40% - Accent2 18 9 10 4 2" xfId="23063"/>
    <cellStyle name="40% - Accent2 18 9 10 5" xfId="23064"/>
    <cellStyle name="40% - Accent2 18 9 10 5 2" xfId="23065"/>
    <cellStyle name="40% - Accent2 18 9 10 6" xfId="23066"/>
    <cellStyle name="40% - Accent2 18 9 11" xfId="23067"/>
    <cellStyle name="40% - Accent2 18 9 11 2" xfId="23068"/>
    <cellStyle name="40% - Accent2 18 9 11 2 2" xfId="23069"/>
    <cellStyle name="40% - Accent2 18 9 11 3" xfId="23070"/>
    <cellStyle name="40% - Accent2 18 9 11 3 2" xfId="23071"/>
    <cellStyle name="40% - Accent2 18 9 11 4" xfId="23072"/>
    <cellStyle name="40% - Accent2 18 9 11 4 2" xfId="23073"/>
    <cellStyle name="40% - Accent2 18 9 11 5" xfId="23074"/>
    <cellStyle name="40% - Accent2 18 9 11 5 2" xfId="23075"/>
    <cellStyle name="40% - Accent2 18 9 11 6" xfId="23076"/>
    <cellStyle name="40% - Accent2 18 9 12" xfId="23077"/>
    <cellStyle name="40% - Accent2 18 9 12 2" xfId="23078"/>
    <cellStyle name="40% - Accent2 18 9 13" xfId="23079"/>
    <cellStyle name="40% - Accent2 18 9 13 2" xfId="23080"/>
    <cellStyle name="40% - Accent2 18 9 14" xfId="23081"/>
    <cellStyle name="40% - Accent2 18 9 14 2" xfId="23082"/>
    <cellStyle name="40% - Accent2 18 9 15" xfId="23083"/>
    <cellStyle name="40% - Accent2 18 9 15 2" xfId="23084"/>
    <cellStyle name="40% - Accent2 18 9 16" xfId="23085"/>
    <cellStyle name="40% - Accent2 18 9 16 2" xfId="23086"/>
    <cellStyle name="40% - Accent2 18 9 17" xfId="23087"/>
    <cellStyle name="40% - Accent2 18 9 17 2" xfId="23088"/>
    <cellStyle name="40% - Accent2 18 9 18" xfId="23089"/>
    <cellStyle name="40% - Accent2 18 9 18 2" xfId="23090"/>
    <cellStyle name="40% - Accent2 18 9 19" xfId="23091"/>
    <cellStyle name="40% - Accent2 18 9 2" xfId="23092"/>
    <cellStyle name="40% - Accent2 18 9 2 2" xfId="23093"/>
    <cellStyle name="40% - Accent2 18 9 2 2 2" xfId="23094"/>
    <cellStyle name="40% - Accent2 18 9 2 3" xfId="23095"/>
    <cellStyle name="40% - Accent2 18 9 2 3 2" xfId="23096"/>
    <cellStyle name="40% - Accent2 18 9 2 4" xfId="23097"/>
    <cellStyle name="40% - Accent2 18 9 2 4 2" xfId="23098"/>
    <cellStyle name="40% - Accent2 18 9 2 5" xfId="23099"/>
    <cellStyle name="40% - Accent2 18 9 2 5 2" xfId="23100"/>
    <cellStyle name="40% - Accent2 18 9 2 6" xfId="23101"/>
    <cellStyle name="40% - Accent2 18 9 20" xfId="23102"/>
    <cellStyle name="40% - Accent2 18 9 21" xfId="23103"/>
    <cellStyle name="40% - Accent2 18 9 22" xfId="23104"/>
    <cellStyle name="40% - Accent2 18 9 23" xfId="23105"/>
    <cellStyle name="40% - Accent2 18 9 3" xfId="23106"/>
    <cellStyle name="40% - Accent2 18 9 3 2" xfId="23107"/>
    <cellStyle name="40% - Accent2 18 9 3 2 2" xfId="23108"/>
    <cellStyle name="40% - Accent2 18 9 3 3" xfId="23109"/>
    <cellStyle name="40% - Accent2 18 9 3 3 2" xfId="23110"/>
    <cellStyle name="40% - Accent2 18 9 3 4" xfId="23111"/>
    <cellStyle name="40% - Accent2 18 9 3 4 2" xfId="23112"/>
    <cellStyle name="40% - Accent2 18 9 3 5" xfId="23113"/>
    <cellStyle name="40% - Accent2 18 9 3 5 2" xfId="23114"/>
    <cellStyle name="40% - Accent2 18 9 3 6" xfId="23115"/>
    <cellStyle name="40% - Accent2 18 9 4" xfId="23116"/>
    <cellStyle name="40% - Accent2 18 9 4 2" xfId="23117"/>
    <cellStyle name="40% - Accent2 18 9 4 2 2" xfId="23118"/>
    <cellStyle name="40% - Accent2 18 9 4 3" xfId="23119"/>
    <cellStyle name="40% - Accent2 18 9 4 3 2" xfId="23120"/>
    <cellStyle name="40% - Accent2 18 9 4 4" xfId="23121"/>
    <cellStyle name="40% - Accent2 18 9 4 4 2" xfId="23122"/>
    <cellStyle name="40% - Accent2 18 9 4 5" xfId="23123"/>
    <cellStyle name="40% - Accent2 18 9 4 5 2" xfId="23124"/>
    <cellStyle name="40% - Accent2 18 9 4 6" xfId="23125"/>
    <cellStyle name="40% - Accent2 18 9 5" xfId="23126"/>
    <cellStyle name="40% - Accent2 18 9 5 2" xfId="23127"/>
    <cellStyle name="40% - Accent2 18 9 5 2 2" xfId="23128"/>
    <cellStyle name="40% - Accent2 18 9 5 3" xfId="23129"/>
    <cellStyle name="40% - Accent2 18 9 5 3 2" xfId="23130"/>
    <cellStyle name="40% - Accent2 18 9 5 4" xfId="23131"/>
    <cellStyle name="40% - Accent2 18 9 5 4 2" xfId="23132"/>
    <cellStyle name="40% - Accent2 18 9 5 5" xfId="23133"/>
    <cellStyle name="40% - Accent2 18 9 5 5 2" xfId="23134"/>
    <cellStyle name="40% - Accent2 18 9 5 6" xfId="23135"/>
    <cellStyle name="40% - Accent2 18 9 6" xfId="23136"/>
    <cellStyle name="40% - Accent2 18 9 6 2" xfId="23137"/>
    <cellStyle name="40% - Accent2 18 9 6 2 2" xfId="23138"/>
    <cellStyle name="40% - Accent2 18 9 6 3" xfId="23139"/>
    <cellStyle name="40% - Accent2 18 9 6 3 2" xfId="23140"/>
    <cellStyle name="40% - Accent2 18 9 6 4" xfId="23141"/>
    <cellStyle name="40% - Accent2 18 9 6 4 2" xfId="23142"/>
    <cellStyle name="40% - Accent2 18 9 6 5" xfId="23143"/>
    <cellStyle name="40% - Accent2 18 9 6 5 2" xfId="23144"/>
    <cellStyle name="40% - Accent2 18 9 6 6" xfId="23145"/>
    <cellStyle name="40% - Accent2 18 9 7" xfId="23146"/>
    <cellStyle name="40% - Accent2 18 9 7 2" xfId="23147"/>
    <cellStyle name="40% - Accent2 18 9 7 2 2" xfId="23148"/>
    <cellStyle name="40% - Accent2 18 9 7 3" xfId="23149"/>
    <cellStyle name="40% - Accent2 18 9 7 3 2" xfId="23150"/>
    <cellStyle name="40% - Accent2 18 9 7 4" xfId="23151"/>
    <cellStyle name="40% - Accent2 18 9 7 4 2" xfId="23152"/>
    <cellStyle name="40% - Accent2 18 9 7 5" xfId="23153"/>
    <cellStyle name="40% - Accent2 18 9 7 5 2" xfId="23154"/>
    <cellStyle name="40% - Accent2 18 9 7 6" xfId="23155"/>
    <cellStyle name="40% - Accent2 18 9 8" xfId="23156"/>
    <cellStyle name="40% - Accent2 18 9 8 2" xfId="23157"/>
    <cellStyle name="40% - Accent2 18 9 8 2 2" xfId="23158"/>
    <cellStyle name="40% - Accent2 18 9 8 3" xfId="23159"/>
    <cellStyle name="40% - Accent2 18 9 8 3 2" xfId="23160"/>
    <cellStyle name="40% - Accent2 18 9 8 4" xfId="23161"/>
    <cellStyle name="40% - Accent2 18 9 8 4 2" xfId="23162"/>
    <cellStyle name="40% - Accent2 18 9 8 5" xfId="23163"/>
    <cellStyle name="40% - Accent2 18 9 8 5 2" xfId="23164"/>
    <cellStyle name="40% - Accent2 18 9 8 6" xfId="23165"/>
    <cellStyle name="40% - Accent2 18 9 9" xfId="23166"/>
    <cellStyle name="40% - Accent2 18 9 9 2" xfId="23167"/>
    <cellStyle name="40% - Accent2 18 9 9 2 2" xfId="23168"/>
    <cellStyle name="40% - Accent2 18 9 9 3" xfId="23169"/>
    <cellStyle name="40% - Accent2 18 9 9 3 2" xfId="23170"/>
    <cellStyle name="40% - Accent2 18 9 9 4" xfId="23171"/>
    <cellStyle name="40% - Accent2 18 9 9 4 2" xfId="23172"/>
    <cellStyle name="40% - Accent2 18 9 9 5" xfId="23173"/>
    <cellStyle name="40% - Accent2 18 9 9 5 2" xfId="23174"/>
    <cellStyle name="40% - Accent2 18 9 9 6" xfId="23175"/>
    <cellStyle name="40% - Accent2 19" xfId="23176"/>
    <cellStyle name="40% - Accent2 19 2" xfId="23177"/>
    <cellStyle name="40% - Accent2 19 2 2" xfId="23178"/>
    <cellStyle name="40% - Accent2 19 3" xfId="23179"/>
    <cellStyle name="40% - Accent2 19 3 2" xfId="23180"/>
    <cellStyle name="40% - Accent2 19 4" xfId="23181"/>
    <cellStyle name="40% - Accent2 19 4 2" xfId="23182"/>
    <cellStyle name="40% - Accent2 19 5" xfId="23183"/>
    <cellStyle name="40% - Accent2 19 5 2" xfId="23184"/>
    <cellStyle name="40% - Accent2 19 6" xfId="23185"/>
    <cellStyle name="40% - Accent2 2" xfId="1603"/>
    <cellStyle name="40% - Accent2 2 10" xfId="23186"/>
    <cellStyle name="40% - Accent2 2 2" xfId="1604"/>
    <cellStyle name="40% - Accent2 2 2 10" xfId="23187"/>
    <cellStyle name="40% - Accent2 2 2 2" xfId="23188"/>
    <cellStyle name="40% - Accent2 2 2 3" xfId="23189"/>
    <cellStyle name="40% - Accent2 2 2 4" xfId="23190"/>
    <cellStyle name="40% - Accent2 2 2 5" xfId="23191"/>
    <cellStyle name="40% - Accent2 2 2 6" xfId="23192"/>
    <cellStyle name="40% - Accent2 2 2 7" xfId="23193"/>
    <cellStyle name="40% - Accent2 2 2 8" xfId="23194"/>
    <cellStyle name="40% - Accent2 2 2 9" xfId="23195"/>
    <cellStyle name="40% - Accent2 2 3" xfId="1605"/>
    <cellStyle name="40% - Accent2 2 3 2" xfId="23196"/>
    <cellStyle name="40% - Accent2 2 4" xfId="23197"/>
    <cellStyle name="40% - Accent2 2 5" xfId="23198"/>
    <cellStyle name="40% - Accent2 2 6" xfId="23199"/>
    <cellStyle name="40% - Accent2 2 7" xfId="23200"/>
    <cellStyle name="40% - Accent2 2 8" xfId="23201"/>
    <cellStyle name="40% - Accent2 2 9" xfId="23202"/>
    <cellStyle name="40% - Accent2 20" xfId="23203"/>
    <cellStyle name="40% - Accent2 20 2" xfId="23204"/>
    <cellStyle name="40% - Accent2 21" xfId="23205"/>
    <cellStyle name="40% - Accent2 21 2" xfId="23206"/>
    <cellStyle name="40% - Accent2 22" xfId="23207"/>
    <cellStyle name="40% - Accent2 22 2" xfId="23208"/>
    <cellStyle name="40% - Accent2 23" xfId="23209"/>
    <cellStyle name="40% - Accent2 23 2" xfId="23210"/>
    <cellStyle name="40% - Accent2 3" xfId="1606"/>
    <cellStyle name="40% - Accent2 3 2" xfId="1607"/>
    <cellStyle name="40% - Accent2 3 3" xfId="1608"/>
    <cellStyle name="40% - Accent2 4" xfId="1609"/>
    <cellStyle name="40% - Accent2 5" xfId="1610"/>
    <cellStyle name="40% - Accent2 6" xfId="23211"/>
    <cellStyle name="40% - Accent2 7" xfId="23212"/>
    <cellStyle name="40% - Accent2 8" xfId="23213"/>
    <cellStyle name="40% - Accent2 9" xfId="23214"/>
    <cellStyle name="40% - Accent3" xfId="132"/>
    <cellStyle name="40% - Accent3 10" xfId="23215"/>
    <cellStyle name="40% - Accent3 11" xfId="23216"/>
    <cellStyle name="40% - Accent3 12" xfId="23217"/>
    <cellStyle name="40% - Accent3 13" xfId="23218"/>
    <cellStyle name="40% - Accent3 14" xfId="23219"/>
    <cellStyle name="40% - Accent3 15" xfId="23220"/>
    <cellStyle name="40% - Accent3 16" xfId="23221"/>
    <cellStyle name="40% - Accent3 17" xfId="23222"/>
    <cellStyle name="40% - Accent3 18" xfId="23223"/>
    <cellStyle name="40% - Accent3 18 10" xfId="23224"/>
    <cellStyle name="40% - Accent3 18 10 10" xfId="23225"/>
    <cellStyle name="40% - Accent3 18 10 10 2" xfId="23226"/>
    <cellStyle name="40% - Accent3 18 10 10 2 2" xfId="23227"/>
    <cellStyle name="40% - Accent3 18 10 10 3" xfId="23228"/>
    <cellStyle name="40% - Accent3 18 10 10 3 2" xfId="23229"/>
    <cellStyle name="40% - Accent3 18 10 10 4" xfId="23230"/>
    <cellStyle name="40% - Accent3 18 10 10 4 2" xfId="23231"/>
    <cellStyle name="40% - Accent3 18 10 10 5" xfId="23232"/>
    <cellStyle name="40% - Accent3 18 10 10 5 2" xfId="23233"/>
    <cellStyle name="40% - Accent3 18 10 10 6" xfId="23234"/>
    <cellStyle name="40% - Accent3 18 10 11" xfId="23235"/>
    <cellStyle name="40% - Accent3 18 10 11 2" xfId="23236"/>
    <cellStyle name="40% - Accent3 18 10 11 2 2" xfId="23237"/>
    <cellStyle name="40% - Accent3 18 10 11 3" xfId="23238"/>
    <cellStyle name="40% - Accent3 18 10 11 3 2" xfId="23239"/>
    <cellStyle name="40% - Accent3 18 10 11 4" xfId="23240"/>
    <cellStyle name="40% - Accent3 18 10 11 4 2" xfId="23241"/>
    <cellStyle name="40% - Accent3 18 10 11 5" xfId="23242"/>
    <cellStyle name="40% - Accent3 18 10 11 5 2" xfId="23243"/>
    <cellStyle name="40% - Accent3 18 10 11 6" xfId="23244"/>
    <cellStyle name="40% - Accent3 18 10 12" xfId="23245"/>
    <cellStyle name="40% - Accent3 18 10 12 2" xfId="23246"/>
    <cellStyle name="40% - Accent3 18 10 13" xfId="23247"/>
    <cellStyle name="40% - Accent3 18 10 13 2" xfId="23248"/>
    <cellStyle name="40% - Accent3 18 10 14" xfId="23249"/>
    <cellStyle name="40% - Accent3 18 10 14 2" xfId="23250"/>
    <cellStyle name="40% - Accent3 18 10 15" xfId="23251"/>
    <cellStyle name="40% - Accent3 18 10 15 2" xfId="23252"/>
    <cellStyle name="40% - Accent3 18 10 16" xfId="23253"/>
    <cellStyle name="40% - Accent3 18 10 16 2" xfId="23254"/>
    <cellStyle name="40% - Accent3 18 10 17" xfId="23255"/>
    <cellStyle name="40% - Accent3 18 10 17 2" xfId="23256"/>
    <cellStyle name="40% - Accent3 18 10 18" xfId="23257"/>
    <cellStyle name="40% - Accent3 18 10 18 2" xfId="23258"/>
    <cellStyle name="40% - Accent3 18 10 19" xfId="23259"/>
    <cellStyle name="40% - Accent3 18 10 2" xfId="23260"/>
    <cellStyle name="40% - Accent3 18 10 2 2" xfId="23261"/>
    <cellStyle name="40% - Accent3 18 10 2 2 2" xfId="23262"/>
    <cellStyle name="40% - Accent3 18 10 2 3" xfId="23263"/>
    <cellStyle name="40% - Accent3 18 10 2 3 2" xfId="23264"/>
    <cellStyle name="40% - Accent3 18 10 2 4" xfId="23265"/>
    <cellStyle name="40% - Accent3 18 10 2 4 2" xfId="23266"/>
    <cellStyle name="40% - Accent3 18 10 2 5" xfId="23267"/>
    <cellStyle name="40% - Accent3 18 10 2 5 2" xfId="23268"/>
    <cellStyle name="40% - Accent3 18 10 2 6" xfId="23269"/>
    <cellStyle name="40% - Accent3 18 10 20" xfId="23270"/>
    <cellStyle name="40% - Accent3 18 10 21" xfId="23271"/>
    <cellStyle name="40% - Accent3 18 10 22" xfId="23272"/>
    <cellStyle name="40% - Accent3 18 10 23" xfId="23273"/>
    <cellStyle name="40% - Accent3 18 10 3" xfId="23274"/>
    <cellStyle name="40% - Accent3 18 10 3 2" xfId="23275"/>
    <cellStyle name="40% - Accent3 18 10 3 2 2" xfId="23276"/>
    <cellStyle name="40% - Accent3 18 10 3 3" xfId="23277"/>
    <cellStyle name="40% - Accent3 18 10 3 3 2" xfId="23278"/>
    <cellStyle name="40% - Accent3 18 10 3 4" xfId="23279"/>
    <cellStyle name="40% - Accent3 18 10 3 4 2" xfId="23280"/>
    <cellStyle name="40% - Accent3 18 10 3 5" xfId="23281"/>
    <cellStyle name="40% - Accent3 18 10 3 5 2" xfId="23282"/>
    <cellStyle name="40% - Accent3 18 10 3 6" xfId="23283"/>
    <cellStyle name="40% - Accent3 18 10 4" xfId="23284"/>
    <cellStyle name="40% - Accent3 18 10 4 2" xfId="23285"/>
    <cellStyle name="40% - Accent3 18 10 4 2 2" xfId="23286"/>
    <cellStyle name="40% - Accent3 18 10 4 3" xfId="23287"/>
    <cellStyle name="40% - Accent3 18 10 4 3 2" xfId="23288"/>
    <cellStyle name="40% - Accent3 18 10 4 4" xfId="23289"/>
    <cellStyle name="40% - Accent3 18 10 4 4 2" xfId="23290"/>
    <cellStyle name="40% - Accent3 18 10 4 5" xfId="23291"/>
    <cellStyle name="40% - Accent3 18 10 4 5 2" xfId="23292"/>
    <cellStyle name="40% - Accent3 18 10 4 6" xfId="23293"/>
    <cellStyle name="40% - Accent3 18 10 5" xfId="23294"/>
    <cellStyle name="40% - Accent3 18 10 5 2" xfId="23295"/>
    <cellStyle name="40% - Accent3 18 10 5 2 2" xfId="23296"/>
    <cellStyle name="40% - Accent3 18 10 5 3" xfId="23297"/>
    <cellStyle name="40% - Accent3 18 10 5 3 2" xfId="23298"/>
    <cellStyle name="40% - Accent3 18 10 5 4" xfId="23299"/>
    <cellStyle name="40% - Accent3 18 10 5 4 2" xfId="23300"/>
    <cellStyle name="40% - Accent3 18 10 5 5" xfId="23301"/>
    <cellStyle name="40% - Accent3 18 10 5 5 2" xfId="23302"/>
    <cellStyle name="40% - Accent3 18 10 5 6" xfId="23303"/>
    <cellStyle name="40% - Accent3 18 10 6" xfId="23304"/>
    <cellStyle name="40% - Accent3 18 10 6 2" xfId="23305"/>
    <cellStyle name="40% - Accent3 18 10 6 2 2" xfId="23306"/>
    <cellStyle name="40% - Accent3 18 10 6 3" xfId="23307"/>
    <cellStyle name="40% - Accent3 18 10 6 3 2" xfId="23308"/>
    <cellStyle name="40% - Accent3 18 10 6 4" xfId="23309"/>
    <cellStyle name="40% - Accent3 18 10 6 4 2" xfId="23310"/>
    <cellStyle name="40% - Accent3 18 10 6 5" xfId="23311"/>
    <cellStyle name="40% - Accent3 18 10 6 5 2" xfId="23312"/>
    <cellStyle name="40% - Accent3 18 10 6 6" xfId="23313"/>
    <cellStyle name="40% - Accent3 18 10 7" xfId="23314"/>
    <cellStyle name="40% - Accent3 18 10 7 2" xfId="23315"/>
    <cellStyle name="40% - Accent3 18 10 7 2 2" xfId="23316"/>
    <cellStyle name="40% - Accent3 18 10 7 3" xfId="23317"/>
    <cellStyle name="40% - Accent3 18 10 7 3 2" xfId="23318"/>
    <cellStyle name="40% - Accent3 18 10 7 4" xfId="23319"/>
    <cellStyle name="40% - Accent3 18 10 7 4 2" xfId="23320"/>
    <cellStyle name="40% - Accent3 18 10 7 5" xfId="23321"/>
    <cellStyle name="40% - Accent3 18 10 7 5 2" xfId="23322"/>
    <cellStyle name="40% - Accent3 18 10 7 6" xfId="23323"/>
    <cellStyle name="40% - Accent3 18 10 8" xfId="23324"/>
    <cellStyle name="40% - Accent3 18 10 8 2" xfId="23325"/>
    <cellStyle name="40% - Accent3 18 10 8 2 2" xfId="23326"/>
    <cellStyle name="40% - Accent3 18 10 8 3" xfId="23327"/>
    <cellStyle name="40% - Accent3 18 10 8 3 2" xfId="23328"/>
    <cellStyle name="40% - Accent3 18 10 8 4" xfId="23329"/>
    <cellStyle name="40% - Accent3 18 10 8 4 2" xfId="23330"/>
    <cellStyle name="40% - Accent3 18 10 8 5" xfId="23331"/>
    <cellStyle name="40% - Accent3 18 10 8 5 2" xfId="23332"/>
    <cellStyle name="40% - Accent3 18 10 8 6" xfId="23333"/>
    <cellStyle name="40% - Accent3 18 10 9" xfId="23334"/>
    <cellStyle name="40% - Accent3 18 10 9 2" xfId="23335"/>
    <cellStyle name="40% - Accent3 18 10 9 2 2" xfId="23336"/>
    <cellStyle name="40% - Accent3 18 10 9 3" xfId="23337"/>
    <cellStyle name="40% - Accent3 18 10 9 3 2" xfId="23338"/>
    <cellStyle name="40% - Accent3 18 10 9 4" xfId="23339"/>
    <cellStyle name="40% - Accent3 18 10 9 4 2" xfId="23340"/>
    <cellStyle name="40% - Accent3 18 10 9 5" xfId="23341"/>
    <cellStyle name="40% - Accent3 18 10 9 5 2" xfId="23342"/>
    <cellStyle name="40% - Accent3 18 10 9 6" xfId="23343"/>
    <cellStyle name="40% - Accent3 18 11" xfId="23344"/>
    <cellStyle name="40% - Accent3 18 11 10" xfId="23345"/>
    <cellStyle name="40% - Accent3 18 11 10 2" xfId="23346"/>
    <cellStyle name="40% - Accent3 18 11 10 2 2" xfId="23347"/>
    <cellStyle name="40% - Accent3 18 11 10 3" xfId="23348"/>
    <cellStyle name="40% - Accent3 18 11 10 3 2" xfId="23349"/>
    <cellStyle name="40% - Accent3 18 11 10 4" xfId="23350"/>
    <cellStyle name="40% - Accent3 18 11 10 4 2" xfId="23351"/>
    <cellStyle name="40% - Accent3 18 11 10 5" xfId="23352"/>
    <cellStyle name="40% - Accent3 18 11 10 5 2" xfId="23353"/>
    <cellStyle name="40% - Accent3 18 11 10 6" xfId="23354"/>
    <cellStyle name="40% - Accent3 18 11 11" xfId="23355"/>
    <cellStyle name="40% - Accent3 18 11 11 2" xfId="23356"/>
    <cellStyle name="40% - Accent3 18 11 11 2 2" xfId="23357"/>
    <cellStyle name="40% - Accent3 18 11 11 3" xfId="23358"/>
    <cellStyle name="40% - Accent3 18 11 11 3 2" xfId="23359"/>
    <cellStyle name="40% - Accent3 18 11 11 4" xfId="23360"/>
    <cellStyle name="40% - Accent3 18 11 11 4 2" xfId="23361"/>
    <cellStyle name="40% - Accent3 18 11 11 5" xfId="23362"/>
    <cellStyle name="40% - Accent3 18 11 11 5 2" xfId="23363"/>
    <cellStyle name="40% - Accent3 18 11 11 6" xfId="23364"/>
    <cellStyle name="40% - Accent3 18 11 12" xfId="23365"/>
    <cellStyle name="40% - Accent3 18 11 12 2" xfId="23366"/>
    <cellStyle name="40% - Accent3 18 11 13" xfId="23367"/>
    <cellStyle name="40% - Accent3 18 11 13 2" xfId="23368"/>
    <cellStyle name="40% - Accent3 18 11 14" xfId="23369"/>
    <cellStyle name="40% - Accent3 18 11 14 2" xfId="23370"/>
    <cellStyle name="40% - Accent3 18 11 15" xfId="23371"/>
    <cellStyle name="40% - Accent3 18 11 15 2" xfId="23372"/>
    <cellStyle name="40% - Accent3 18 11 16" xfId="23373"/>
    <cellStyle name="40% - Accent3 18 11 16 2" xfId="23374"/>
    <cellStyle name="40% - Accent3 18 11 17" xfId="23375"/>
    <cellStyle name="40% - Accent3 18 11 17 2" xfId="23376"/>
    <cellStyle name="40% - Accent3 18 11 18" xfId="23377"/>
    <cellStyle name="40% - Accent3 18 11 18 2" xfId="23378"/>
    <cellStyle name="40% - Accent3 18 11 19" xfId="23379"/>
    <cellStyle name="40% - Accent3 18 11 2" xfId="23380"/>
    <cellStyle name="40% - Accent3 18 11 2 2" xfId="23381"/>
    <cellStyle name="40% - Accent3 18 11 2 2 2" xfId="23382"/>
    <cellStyle name="40% - Accent3 18 11 2 3" xfId="23383"/>
    <cellStyle name="40% - Accent3 18 11 2 3 2" xfId="23384"/>
    <cellStyle name="40% - Accent3 18 11 2 4" xfId="23385"/>
    <cellStyle name="40% - Accent3 18 11 2 4 2" xfId="23386"/>
    <cellStyle name="40% - Accent3 18 11 2 5" xfId="23387"/>
    <cellStyle name="40% - Accent3 18 11 2 5 2" xfId="23388"/>
    <cellStyle name="40% - Accent3 18 11 2 6" xfId="23389"/>
    <cellStyle name="40% - Accent3 18 11 20" xfId="23390"/>
    <cellStyle name="40% - Accent3 18 11 21" xfId="23391"/>
    <cellStyle name="40% - Accent3 18 11 22" xfId="23392"/>
    <cellStyle name="40% - Accent3 18 11 23" xfId="23393"/>
    <cellStyle name="40% - Accent3 18 11 3" xfId="23394"/>
    <cellStyle name="40% - Accent3 18 11 3 2" xfId="23395"/>
    <cellStyle name="40% - Accent3 18 11 3 2 2" xfId="23396"/>
    <cellStyle name="40% - Accent3 18 11 3 3" xfId="23397"/>
    <cellStyle name="40% - Accent3 18 11 3 3 2" xfId="23398"/>
    <cellStyle name="40% - Accent3 18 11 3 4" xfId="23399"/>
    <cellStyle name="40% - Accent3 18 11 3 4 2" xfId="23400"/>
    <cellStyle name="40% - Accent3 18 11 3 5" xfId="23401"/>
    <cellStyle name="40% - Accent3 18 11 3 5 2" xfId="23402"/>
    <cellStyle name="40% - Accent3 18 11 3 6" xfId="23403"/>
    <cellStyle name="40% - Accent3 18 11 4" xfId="23404"/>
    <cellStyle name="40% - Accent3 18 11 4 2" xfId="23405"/>
    <cellStyle name="40% - Accent3 18 11 4 2 2" xfId="23406"/>
    <cellStyle name="40% - Accent3 18 11 4 3" xfId="23407"/>
    <cellStyle name="40% - Accent3 18 11 4 3 2" xfId="23408"/>
    <cellStyle name="40% - Accent3 18 11 4 4" xfId="23409"/>
    <cellStyle name="40% - Accent3 18 11 4 4 2" xfId="23410"/>
    <cellStyle name="40% - Accent3 18 11 4 5" xfId="23411"/>
    <cellStyle name="40% - Accent3 18 11 4 5 2" xfId="23412"/>
    <cellStyle name="40% - Accent3 18 11 4 6" xfId="23413"/>
    <cellStyle name="40% - Accent3 18 11 5" xfId="23414"/>
    <cellStyle name="40% - Accent3 18 11 5 2" xfId="23415"/>
    <cellStyle name="40% - Accent3 18 11 5 2 2" xfId="23416"/>
    <cellStyle name="40% - Accent3 18 11 5 3" xfId="23417"/>
    <cellStyle name="40% - Accent3 18 11 5 3 2" xfId="23418"/>
    <cellStyle name="40% - Accent3 18 11 5 4" xfId="23419"/>
    <cellStyle name="40% - Accent3 18 11 5 4 2" xfId="23420"/>
    <cellStyle name="40% - Accent3 18 11 5 5" xfId="23421"/>
    <cellStyle name="40% - Accent3 18 11 5 5 2" xfId="23422"/>
    <cellStyle name="40% - Accent3 18 11 5 6" xfId="23423"/>
    <cellStyle name="40% - Accent3 18 11 6" xfId="23424"/>
    <cellStyle name="40% - Accent3 18 11 6 2" xfId="23425"/>
    <cellStyle name="40% - Accent3 18 11 6 2 2" xfId="23426"/>
    <cellStyle name="40% - Accent3 18 11 6 3" xfId="23427"/>
    <cellStyle name="40% - Accent3 18 11 6 3 2" xfId="23428"/>
    <cellStyle name="40% - Accent3 18 11 6 4" xfId="23429"/>
    <cellStyle name="40% - Accent3 18 11 6 4 2" xfId="23430"/>
    <cellStyle name="40% - Accent3 18 11 6 5" xfId="23431"/>
    <cellStyle name="40% - Accent3 18 11 6 5 2" xfId="23432"/>
    <cellStyle name="40% - Accent3 18 11 6 6" xfId="23433"/>
    <cellStyle name="40% - Accent3 18 11 7" xfId="23434"/>
    <cellStyle name="40% - Accent3 18 11 7 2" xfId="23435"/>
    <cellStyle name="40% - Accent3 18 11 7 2 2" xfId="23436"/>
    <cellStyle name="40% - Accent3 18 11 7 3" xfId="23437"/>
    <cellStyle name="40% - Accent3 18 11 7 3 2" xfId="23438"/>
    <cellStyle name="40% - Accent3 18 11 7 4" xfId="23439"/>
    <cellStyle name="40% - Accent3 18 11 7 4 2" xfId="23440"/>
    <cellStyle name="40% - Accent3 18 11 7 5" xfId="23441"/>
    <cellStyle name="40% - Accent3 18 11 7 5 2" xfId="23442"/>
    <cellStyle name="40% - Accent3 18 11 7 6" xfId="23443"/>
    <cellStyle name="40% - Accent3 18 11 8" xfId="23444"/>
    <cellStyle name="40% - Accent3 18 11 8 2" xfId="23445"/>
    <cellStyle name="40% - Accent3 18 11 8 2 2" xfId="23446"/>
    <cellStyle name="40% - Accent3 18 11 8 3" xfId="23447"/>
    <cellStyle name="40% - Accent3 18 11 8 3 2" xfId="23448"/>
    <cellStyle name="40% - Accent3 18 11 8 4" xfId="23449"/>
    <cellStyle name="40% - Accent3 18 11 8 4 2" xfId="23450"/>
    <cellStyle name="40% - Accent3 18 11 8 5" xfId="23451"/>
    <cellStyle name="40% - Accent3 18 11 8 5 2" xfId="23452"/>
    <cellStyle name="40% - Accent3 18 11 8 6" xfId="23453"/>
    <cellStyle name="40% - Accent3 18 11 9" xfId="23454"/>
    <cellStyle name="40% - Accent3 18 11 9 2" xfId="23455"/>
    <cellStyle name="40% - Accent3 18 11 9 2 2" xfId="23456"/>
    <cellStyle name="40% - Accent3 18 11 9 3" xfId="23457"/>
    <cellStyle name="40% - Accent3 18 11 9 3 2" xfId="23458"/>
    <cellStyle name="40% - Accent3 18 11 9 4" xfId="23459"/>
    <cellStyle name="40% - Accent3 18 11 9 4 2" xfId="23460"/>
    <cellStyle name="40% - Accent3 18 11 9 5" xfId="23461"/>
    <cellStyle name="40% - Accent3 18 11 9 5 2" xfId="23462"/>
    <cellStyle name="40% - Accent3 18 11 9 6" xfId="23463"/>
    <cellStyle name="40% - Accent3 18 12" xfId="23464"/>
    <cellStyle name="40% - Accent3 18 12 10" xfId="23465"/>
    <cellStyle name="40% - Accent3 18 12 10 2" xfId="23466"/>
    <cellStyle name="40% - Accent3 18 12 10 2 2" xfId="23467"/>
    <cellStyle name="40% - Accent3 18 12 10 3" xfId="23468"/>
    <cellStyle name="40% - Accent3 18 12 10 3 2" xfId="23469"/>
    <cellStyle name="40% - Accent3 18 12 10 4" xfId="23470"/>
    <cellStyle name="40% - Accent3 18 12 10 4 2" xfId="23471"/>
    <cellStyle name="40% - Accent3 18 12 10 5" xfId="23472"/>
    <cellStyle name="40% - Accent3 18 12 10 5 2" xfId="23473"/>
    <cellStyle name="40% - Accent3 18 12 10 6" xfId="23474"/>
    <cellStyle name="40% - Accent3 18 12 11" xfId="23475"/>
    <cellStyle name="40% - Accent3 18 12 11 2" xfId="23476"/>
    <cellStyle name="40% - Accent3 18 12 11 2 2" xfId="23477"/>
    <cellStyle name="40% - Accent3 18 12 11 3" xfId="23478"/>
    <cellStyle name="40% - Accent3 18 12 11 3 2" xfId="23479"/>
    <cellStyle name="40% - Accent3 18 12 11 4" xfId="23480"/>
    <cellStyle name="40% - Accent3 18 12 11 4 2" xfId="23481"/>
    <cellStyle name="40% - Accent3 18 12 11 5" xfId="23482"/>
    <cellStyle name="40% - Accent3 18 12 11 5 2" xfId="23483"/>
    <cellStyle name="40% - Accent3 18 12 11 6" xfId="23484"/>
    <cellStyle name="40% - Accent3 18 12 12" xfId="23485"/>
    <cellStyle name="40% - Accent3 18 12 12 2" xfId="23486"/>
    <cellStyle name="40% - Accent3 18 12 13" xfId="23487"/>
    <cellStyle name="40% - Accent3 18 12 13 2" xfId="23488"/>
    <cellStyle name="40% - Accent3 18 12 14" xfId="23489"/>
    <cellStyle name="40% - Accent3 18 12 14 2" xfId="23490"/>
    <cellStyle name="40% - Accent3 18 12 15" xfId="23491"/>
    <cellStyle name="40% - Accent3 18 12 15 2" xfId="23492"/>
    <cellStyle name="40% - Accent3 18 12 16" xfId="23493"/>
    <cellStyle name="40% - Accent3 18 12 16 2" xfId="23494"/>
    <cellStyle name="40% - Accent3 18 12 17" xfId="23495"/>
    <cellStyle name="40% - Accent3 18 12 17 2" xfId="23496"/>
    <cellStyle name="40% - Accent3 18 12 18" xfId="23497"/>
    <cellStyle name="40% - Accent3 18 12 18 2" xfId="23498"/>
    <cellStyle name="40% - Accent3 18 12 19" xfId="23499"/>
    <cellStyle name="40% - Accent3 18 12 2" xfId="23500"/>
    <cellStyle name="40% - Accent3 18 12 2 2" xfId="23501"/>
    <cellStyle name="40% - Accent3 18 12 2 2 2" xfId="23502"/>
    <cellStyle name="40% - Accent3 18 12 2 3" xfId="23503"/>
    <cellStyle name="40% - Accent3 18 12 2 3 2" xfId="23504"/>
    <cellStyle name="40% - Accent3 18 12 2 4" xfId="23505"/>
    <cellStyle name="40% - Accent3 18 12 2 4 2" xfId="23506"/>
    <cellStyle name="40% - Accent3 18 12 2 5" xfId="23507"/>
    <cellStyle name="40% - Accent3 18 12 2 5 2" xfId="23508"/>
    <cellStyle name="40% - Accent3 18 12 2 6" xfId="23509"/>
    <cellStyle name="40% - Accent3 18 12 20" xfId="23510"/>
    <cellStyle name="40% - Accent3 18 12 21" xfId="23511"/>
    <cellStyle name="40% - Accent3 18 12 22" xfId="23512"/>
    <cellStyle name="40% - Accent3 18 12 23" xfId="23513"/>
    <cellStyle name="40% - Accent3 18 12 3" xfId="23514"/>
    <cellStyle name="40% - Accent3 18 12 3 2" xfId="23515"/>
    <cellStyle name="40% - Accent3 18 12 3 2 2" xfId="23516"/>
    <cellStyle name="40% - Accent3 18 12 3 3" xfId="23517"/>
    <cellStyle name="40% - Accent3 18 12 3 3 2" xfId="23518"/>
    <cellStyle name="40% - Accent3 18 12 3 4" xfId="23519"/>
    <cellStyle name="40% - Accent3 18 12 3 4 2" xfId="23520"/>
    <cellStyle name="40% - Accent3 18 12 3 5" xfId="23521"/>
    <cellStyle name="40% - Accent3 18 12 3 5 2" xfId="23522"/>
    <cellStyle name="40% - Accent3 18 12 3 6" xfId="23523"/>
    <cellStyle name="40% - Accent3 18 12 4" xfId="23524"/>
    <cellStyle name="40% - Accent3 18 12 4 2" xfId="23525"/>
    <cellStyle name="40% - Accent3 18 12 4 2 2" xfId="23526"/>
    <cellStyle name="40% - Accent3 18 12 4 3" xfId="23527"/>
    <cellStyle name="40% - Accent3 18 12 4 3 2" xfId="23528"/>
    <cellStyle name="40% - Accent3 18 12 4 4" xfId="23529"/>
    <cellStyle name="40% - Accent3 18 12 4 4 2" xfId="23530"/>
    <cellStyle name="40% - Accent3 18 12 4 5" xfId="23531"/>
    <cellStyle name="40% - Accent3 18 12 4 5 2" xfId="23532"/>
    <cellStyle name="40% - Accent3 18 12 4 6" xfId="23533"/>
    <cellStyle name="40% - Accent3 18 12 5" xfId="23534"/>
    <cellStyle name="40% - Accent3 18 12 5 2" xfId="23535"/>
    <cellStyle name="40% - Accent3 18 12 5 2 2" xfId="23536"/>
    <cellStyle name="40% - Accent3 18 12 5 3" xfId="23537"/>
    <cellStyle name="40% - Accent3 18 12 5 3 2" xfId="23538"/>
    <cellStyle name="40% - Accent3 18 12 5 4" xfId="23539"/>
    <cellStyle name="40% - Accent3 18 12 5 4 2" xfId="23540"/>
    <cellStyle name="40% - Accent3 18 12 5 5" xfId="23541"/>
    <cellStyle name="40% - Accent3 18 12 5 5 2" xfId="23542"/>
    <cellStyle name="40% - Accent3 18 12 5 6" xfId="23543"/>
    <cellStyle name="40% - Accent3 18 12 6" xfId="23544"/>
    <cellStyle name="40% - Accent3 18 12 6 2" xfId="23545"/>
    <cellStyle name="40% - Accent3 18 12 6 2 2" xfId="23546"/>
    <cellStyle name="40% - Accent3 18 12 6 3" xfId="23547"/>
    <cellStyle name="40% - Accent3 18 12 6 3 2" xfId="23548"/>
    <cellStyle name="40% - Accent3 18 12 6 4" xfId="23549"/>
    <cellStyle name="40% - Accent3 18 12 6 4 2" xfId="23550"/>
    <cellStyle name="40% - Accent3 18 12 6 5" xfId="23551"/>
    <cellStyle name="40% - Accent3 18 12 6 5 2" xfId="23552"/>
    <cellStyle name="40% - Accent3 18 12 6 6" xfId="23553"/>
    <cellStyle name="40% - Accent3 18 12 7" xfId="23554"/>
    <cellStyle name="40% - Accent3 18 12 7 2" xfId="23555"/>
    <cellStyle name="40% - Accent3 18 12 7 2 2" xfId="23556"/>
    <cellStyle name="40% - Accent3 18 12 7 3" xfId="23557"/>
    <cellStyle name="40% - Accent3 18 12 7 3 2" xfId="23558"/>
    <cellStyle name="40% - Accent3 18 12 7 4" xfId="23559"/>
    <cellStyle name="40% - Accent3 18 12 7 4 2" xfId="23560"/>
    <cellStyle name="40% - Accent3 18 12 7 5" xfId="23561"/>
    <cellStyle name="40% - Accent3 18 12 7 5 2" xfId="23562"/>
    <cellStyle name="40% - Accent3 18 12 7 6" xfId="23563"/>
    <cellStyle name="40% - Accent3 18 12 8" xfId="23564"/>
    <cellStyle name="40% - Accent3 18 12 8 2" xfId="23565"/>
    <cellStyle name="40% - Accent3 18 12 8 2 2" xfId="23566"/>
    <cellStyle name="40% - Accent3 18 12 8 3" xfId="23567"/>
    <cellStyle name="40% - Accent3 18 12 8 3 2" xfId="23568"/>
    <cellStyle name="40% - Accent3 18 12 8 4" xfId="23569"/>
    <cellStyle name="40% - Accent3 18 12 8 4 2" xfId="23570"/>
    <cellStyle name="40% - Accent3 18 12 8 5" xfId="23571"/>
    <cellStyle name="40% - Accent3 18 12 8 5 2" xfId="23572"/>
    <cellStyle name="40% - Accent3 18 12 8 6" xfId="23573"/>
    <cellStyle name="40% - Accent3 18 12 9" xfId="23574"/>
    <cellStyle name="40% - Accent3 18 12 9 2" xfId="23575"/>
    <cellStyle name="40% - Accent3 18 12 9 2 2" xfId="23576"/>
    <cellStyle name="40% - Accent3 18 12 9 3" xfId="23577"/>
    <cellStyle name="40% - Accent3 18 12 9 3 2" xfId="23578"/>
    <cellStyle name="40% - Accent3 18 12 9 4" xfId="23579"/>
    <cellStyle name="40% - Accent3 18 12 9 4 2" xfId="23580"/>
    <cellStyle name="40% - Accent3 18 12 9 5" xfId="23581"/>
    <cellStyle name="40% - Accent3 18 12 9 5 2" xfId="23582"/>
    <cellStyle name="40% - Accent3 18 12 9 6" xfId="23583"/>
    <cellStyle name="40% - Accent3 18 13" xfId="23584"/>
    <cellStyle name="40% - Accent3 18 13 10" xfId="23585"/>
    <cellStyle name="40% - Accent3 18 13 10 2" xfId="23586"/>
    <cellStyle name="40% - Accent3 18 13 10 2 2" xfId="23587"/>
    <cellStyle name="40% - Accent3 18 13 10 3" xfId="23588"/>
    <cellStyle name="40% - Accent3 18 13 10 3 2" xfId="23589"/>
    <cellStyle name="40% - Accent3 18 13 10 4" xfId="23590"/>
    <cellStyle name="40% - Accent3 18 13 10 4 2" xfId="23591"/>
    <cellStyle name="40% - Accent3 18 13 10 5" xfId="23592"/>
    <cellStyle name="40% - Accent3 18 13 10 5 2" xfId="23593"/>
    <cellStyle name="40% - Accent3 18 13 10 6" xfId="23594"/>
    <cellStyle name="40% - Accent3 18 13 11" xfId="23595"/>
    <cellStyle name="40% - Accent3 18 13 11 2" xfId="23596"/>
    <cellStyle name="40% - Accent3 18 13 11 2 2" xfId="23597"/>
    <cellStyle name="40% - Accent3 18 13 11 3" xfId="23598"/>
    <cellStyle name="40% - Accent3 18 13 11 3 2" xfId="23599"/>
    <cellStyle name="40% - Accent3 18 13 11 4" xfId="23600"/>
    <cellStyle name="40% - Accent3 18 13 11 4 2" xfId="23601"/>
    <cellStyle name="40% - Accent3 18 13 11 5" xfId="23602"/>
    <cellStyle name="40% - Accent3 18 13 11 5 2" xfId="23603"/>
    <cellStyle name="40% - Accent3 18 13 11 6" xfId="23604"/>
    <cellStyle name="40% - Accent3 18 13 12" xfId="23605"/>
    <cellStyle name="40% - Accent3 18 13 12 2" xfId="23606"/>
    <cellStyle name="40% - Accent3 18 13 13" xfId="23607"/>
    <cellStyle name="40% - Accent3 18 13 13 2" xfId="23608"/>
    <cellStyle name="40% - Accent3 18 13 14" xfId="23609"/>
    <cellStyle name="40% - Accent3 18 13 14 2" xfId="23610"/>
    <cellStyle name="40% - Accent3 18 13 15" xfId="23611"/>
    <cellStyle name="40% - Accent3 18 13 15 2" xfId="23612"/>
    <cellStyle name="40% - Accent3 18 13 16" xfId="23613"/>
    <cellStyle name="40% - Accent3 18 13 16 2" xfId="23614"/>
    <cellStyle name="40% - Accent3 18 13 17" xfId="23615"/>
    <cellStyle name="40% - Accent3 18 13 17 2" xfId="23616"/>
    <cellStyle name="40% - Accent3 18 13 18" xfId="23617"/>
    <cellStyle name="40% - Accent3 18 13 18 2" xfId="23618"/>
    <cellStyle name="40% - Accent3 18 13 19" xfId="23619"/>
    <cellStyle name="40% - Accent3 18 13 2" xfId="23620"/>
    <cellStyle name="40% - Accent3 18 13 2 2" xfId="23621"/>
    <cellStyle name="40% - Accent3 18 13 2 2 2" xfId="23622"/>
    <cellStyle name="40% - Accent3 18 13 2 3" xfId="23623"/>
    <cellStyle name="40% - Accent3 18 13 2 3 2" xfId="23624"/>
    <cellStyle name="40% - Accent3 18 13 2 4" xfId="23625"/>
    <cellStyle name="40% - Accent3 18 13 2 4 2" xfId="23626"/>
    <cellStyle name="40% - Accent3 18 13 2 5" xfId="23627"/>
    <cellStyle name="40% - Accent3 18 13 2 5 2" xfId="23628"/>
    <cellStyle name="40% - Accent3 18 13 2 6" xfId="23629"/>
    <cellStyle name="40% - Accent3 18 13 20" xfId="23630"/>
    <cellStyle name="40% - Accent3 18 13 21" xfId="23631"/>
    <cellStyle name="40% - Accent3 18 13 22" xfId="23632"/>
    <cellStyle name="40% - Accent3 18 13 23" xfId="23633"/>
    <cellStyle name="40% - Accent3 18 13 3" xfId="23634"/>
    <cellStyle name="40% - Accent3 18 13 3 2" xfId="23635"/>
    <cellStyle name="40% - Accent3 18 13 3 2 2" xfId="23636"/>
    <cellStyle name="40% - Accent3 18 13 3 3" xfId="23637"/>
    <cellStyle name="40% - Accent3 18 13 3 3 2" xfId="23638"/>
    <cellStyle name="40% - Accent3 18 13 3 4" xfId="23639"/>
    <cellStyle name="40% - Accent3 18 13 3 4 2" xfId="23640"/>
    <cellStyle name="40% - Accent3 18 13 3 5" xfId="23641"/>
    <cellStyle name="40% - Accent3 18 13 3 5 2" xfId="23642"/>
    <cellStyle name="40% - Accent3 18 13 3 6" xfId="23643"/>
    <cellStyle name="40% - Accent3 18 13 4" xfId="23644"/>
    <cellStyle name="40% - Accent3 18 13 4 2" xfId="23645"/>
    <cellStyle name="40% - Accent3 18 13 4 2 2" xfId="23646"/>
    <cellStyle name="40% - Accent3 18 13 4 3" xfId="23647"/>
    <cellStyle name="40% - Accent3 18 13 4 3 2" xfId="23648"/>
    <cellStyle name="40% - Accent3 18 13 4 4" xfId="23649"/>
    <cellStyle name="40% - Accent3 18 13 4 4 2" xfId="23650"/>
    <cellStyle name="40% - Accent3 18 13 4 5" xfId="23651"/>
    <cellStyle name="40% - Accent3 18 13 4 5 2" xfId="23652"/>
    <cellStyle name="40% - Accent3 18 13 4 6" xfId="23653"/>
    <cellStyle name="40% - Accent3 18 13 5" xfId="23654"/>
    <cellStyle name="40% - Accent3 18 13 5 2" xfId="23655"/>
    <cellStyle name="40% - Accent3 18 13 5 2 2" xfId="23656"/>
    <cellStyle name="40% - Accent3 18 13 5 3" xfId="23657"/>
    <cellStyle name="40% - Accent3 18 13 5 3 2" xfId="23658"/>
    <cellStyle name="40% - Accent3 18 13 5 4" xfId="23659"/>
    <cellStyle name="40% - Accent3 18 13 5 4 2" xfId="23660"/>
    <cellStyle name="40% - Accent3 18 13 5 5" xfId="23661"/>
    <cellStyle name="40% - Accent3 18 13 5 5 2" xfId="23662"/>
    <cellStyle name="40% - Accent3 18 13 5 6" xfId="23663"/>
    <cellStyle name="40% - Accent3 18 13 6" xfId="23664"/>
    <cellStyle name="40% - Accent3 18 13 6 2" xfId="23665"/>
    <cellStyle name="40% - Accent3 18 13 6 2 2" xfId="23666"/>
    <cellStyle name="40% - Accent3 18 13 6 3" xfId="23667"/>
    <cellStyle name="40% - Accent3 18 13 6 3 2" xfId="23668"/>
    <cellStyle name="40% - Accent3 18 13 6 4" xfId="23669"/>
    <cellStyle name="40% - Accent3 18 13 6 4 2" xfId="23670"/>
    <cellStyle name="40% - Accent3 18 13 6 5" xfId="23671"/>
    <cellStyle name="40% - Accent3 18 13 6 5 2" xfId="23672"/>
    <cellStyle name="40% - Accent3 18 13 6 6" xfId="23673"/>
    <cellStyle name="40% - Accent3 18 13 7" xfId="23674"/>
    <cellStyle name="40% - Accent3 18 13 7 2" xfId="23675"/>
    <cellStyle name="40% - Accent3 18 13 7 2 2" xfId="23676"/>
    <cellStyle name="40% - Accent3 18 13 7 3" xfId="23677"/>
    <cellStyle name="40% - Accent3 18 13 7 3 2" xfId="23678"/>
    <cellStyle name="40% - Accent3 18 13 7 4" xfId="23679"/>
    <cellStyle name="40% - Accent3 18 13 7 4 2" xfId="23680"/>
    <cellStyle name="40% - Accent3 18 13 7 5" xfId="23681"/>
    <cellStyle name="40% - Accent3 18 13 7 5 2" xfId="23682"/>
    <cellStyle name="40% - Accent3 18 13 7 6" xfId="23683"/>
    <cellStyle name="40% - Accent3 18 13 8" xfId="23684"/>
    <cellStyle name="40% - Accent3 18 13 8 2" xfId="23685"/>
    <cellStyle name="40% - Accent3 18 13 8 2 2" xfId="23686"/>
    <cellStyle name="40% - Accent3 18 13 8 3" xfId="23687"/>
    <cellStyle name="40% - Accent3 18 13 8 3 2" xfId="23688"/>
    <cellStyle name="40% - Accent3 18 13 8 4" xfId="23689"/>
    <cellStyle name="40% - Accent3 18 13 8 4 2" xfId="23690"/>
    <cellStyle name="40% - Accent3 18 13 8 5" xfId="23691"/>
    <cellStyle name="40% - Accent3 18 13 8 5 2" xfId="23692"/>
    <cellStyle name="40% - Accent3 18 13 8 6" xfId="23693"/>
    <cellStyle name="40% - Accent3 18 13 9" xfId="23694"/>
    <cellStyle name="40% - Accent3 18 13 9 2" xfId="23695"/>
    <cellStyle name="40% - Accent3 18 13 9 2 2" xfId="23696"/>
    <cellStyle name="40% - Accent3 18 13 9 3" xfId="23697"/>
    <cellStyle name="40% - Accent3 18 13 9 3 2" xfId="23698"/>
    <cellStyle name="40% - Accent3 18 13 9 4" xfId="23699"/>
    <cellStyle name="40% - Accent3 18 13 9 4 2" xfId="23700"/>
    <cellStyle name="40% - Accent3 18 13 9 5" xfId="23701"/>
    <cellStyle name="40% - Accent3 18 13 9 5 2" xfId="23702"/>
    <cellStyle name="40% - Accent3 18 13 9 6" xfId="23703"/>
    <cellStyle name="40% - Accent3 18 14" xfId="23704"/>
    <cellStyle name="40% - Accent3 18 14 10" xfId="23705"/>
    <cellStyle name="40% - Accent3 18 14 10 2" xfId="23706"/>
    <cellStyle name="40% - Accent3 18 14 10 2 2" xfId="23707"/>
    <cellStyle name="40% - Accent3 18 14 10 3" xfId="23708"/>
    <cellStyle name="40% - Accent3 18 14 10 3 2" xfId="23709"/>
    <cellStyle name="40% - Accent3 18 14 10 4" xfId="23710"/>
    <cellStyle name="40% - Accent3 18 14 10 4 2" xfId="23711"/>
    <cellStyle name="40% - Accent3 18 14 10 5" xfId="23712"/>
    <cellStyle name="40% - Accent3 18 14 10 5 2" xfId="23713"/>
    <cellStyle name="40% - Accent3 18 14 10 6" xfId="23714"/>
    <cellStyle name="40% - Accent3 18 14 11" xfId="23715"/>
    <cellStyle name="40% - Accent3 18 14 11 2" xfId="23716"/>
    <cellStyle name="40% - Accent3 18 14 11 2 2" xfId="23717"/>
    <cellStyle name="40% - Accent3 18 14 11 3" xfId="23718"/>
    <cellStyle name="40% - Accent3 18 14 11 3 2" xfId="23719"/>
    <cellStyle name="40% - Accent3 18 14 11 4" xfId="23720"/>
    <cellStyle name="40% - Accent3 18 14 11 4 2" xfId="23721"/>
    <cellStyle name="40% - Accent3 18 14 11 5" xfId="23722"/>
    <cellStyle name="40% - Accent3 18 14 11 5 2" xfId="23723"/>
    <cellStyle name="40% - Accent3 18 14 11 6" xfId="23724"/>
    <cellStyle name="40% - Accent3 18 14 12" xfId="23725"/>
    <cellStyle name="40% - Accent3 18 14 12 2" xfId="23726"/>
    <cellStyle name="40% - Accent3 18 14 13" xfId="23727"/>
    <cellStyle name="40% - Accent3 18 14 13 2" xfId="23728"/>
    <cellStyle name="40% - Accent3 18 14 14" xfId="23729"/>
    <cellStyle name="40% - Accent3 18 14 14 2" xfId="23730"/>
    <cellStyle name="40% - Accent3 18 14 15" xfId="23731"/>
    <cellStyle name="40% - Accent3 18 14 15 2" xfId="23732"/>
    <cellStyle name="40% - Accent3 18 14 16" xfId="23733"/>
    <cellStyle name="40% - Accent3 18 14 16 2" xfId="23734"/>
    <cellStyle name="40% - Accent3 18 14 17" xfId="23735"/>
    <cellStyle name="40% - Accent3 18 14 17 2" xfId="23736"/>
    <cellStyle name="40% - Accent3 18 14 18" xfId="23737"/>
    <cellStyle name="40% - Accent3 18 14 18 2" xfId="23738"/>
    <cellStyle name="40% - Accent3 18 14 19" xfId="23739"/>
    <cellStyle name="40% - Accent3 18 14 2" xfId="23740"/>
    <cellStyle name="40% - Accent3 18 14 2 2" xfId="23741"/>
    <cellStyle name="40% - Accent3 18 14 2 2 2" xfId="23742"/>
    <cellStyle name="40% - Accent3 18 14 2 3" xfId="23743"/>
    <cellStyle name="40% - Accent3 18 14 2 3 2" xfId="23744"/>
    <cellStyle name="40% - Accent3 18 14 2 4" xfId="23745"/>
    <cellStyle name="40% - Accent3 18 14 2 4 2" xfId="23746"/>
    <cellStyle name="40% - Accent3 18 14 2 5" xfId="23747"/>
    <cellStyle name="40% - Accent3 18 14 2 5 2" xfId="23748"/>
    <cellStyle name="40% - Accent3 18 14 2 6" xfId="23749"/>
    <cellStyle name="40% - Accent3 18 14 20" xfId="23750"/>
    <cellStyle name="40% - Accent3 18 14 21" xfId="23751"/>
    <cellStyle name="40% - Accent3 18 14 22" xfId="23752"/>
    <cellStyle name="40% - Accent3 18 14 23" xfId="23753"/>
    <cellStyle name="40% - Accent3 18 14 3" xfId="23754"/>
    <cellStyle name="40% - Accent3 18 14 3 2" xfId="23755"/>
    <cellStyle name="40% - Accent3 18 14 3 2 2" xfId="23756"/>
    <cellStyle name="40% - Accent3 18 14 3 3" xfId="23757"/>
    <cellStyle name="40% - Accent3 18 14 3 3 2" xfId="23758"/>
    <cellStyle name="40% - Accent3 18 14 3 4" xfId="23759"/>
    <cellStyle name="40% - Accent3 18 14 3 4 2" xfId="23760"/>
    <cellStyle name="40% - Accent3 18 14 3 5" xfId="23761"/>
    <cellStyle name="40% - Accent3 18 14 3 5 2" xfId="23762"/>
    <cellStyle name="40% - Accent3 18 14 3 6" xfId="23763"/>
    <cellStyle name="40% - Accent3 18 14 4" xfId="23764"/>
    <cellStyle name="40% - Accent3 18 14 4 2" xfId="23765"/>
    <cellStyle name="40% - Accent3 18 14 4 2 2" xfId="23766"/>
    <cellStyle name="40% - Accent3 18 14 4 3" xfId="23767"/>
    <cellStyle name="40% - Accent3 18 14 4 3 2" xfId="23768"/>
    <cellStyle name="40% - Accent3 18 14 4 4" xfId="23769"/>
    <cellStyle name="40% - Accent3 18 14 4 4 2" xfId="23770"/>
    <cellStyle name="40% - Accent3 18 14 4 5" xfId="23771"/>
    <cellStyle name="40% - Accent3 18 14 4 5 2" xfId="23772"/>
    <cellStyle name="40% - Accent3 18 14 4 6" xfId="23773"/>
    <cellStyle name="40% - Accent3 18 14 5" xfId="23774"/>
    <cellStyle name="40% - Accent3 18 14 5 2" xfId="23775"/>
    <cellStyle name="40% - Accent3 18 14 5 2 2" xfId="23776"/>
    <cellStyle name="40% - Accent3 18 14 5 3" xfId="23777"/>
    <cellStyle name="40% - Accent3 18 14 5 3 2" xfId="23778"/>
    <cellStyle name="40% - Accent3 18 14 5 4" xfId="23779"/>
    <cellStyle name="40% - Accent3 18 14 5 4 2" xfId="23780"/>
    <cellStyle name="40% - Accent3 18 14 5 5" xfId="23781"/>
    <cellStyle name="40% - Accent3 18 14 5 5 2" xfId="23782"/>
    <cellStyle name="40% - Accent3 18 14 5 6" xfId="23783"/>
    <cellStyle name="40% - Accent3 18 14 6" xfId="23784"/>
    <cellStyle name="40% - Accent3 18 14 6 2" xfId="23785"/>
    <cellStyle name="40% - Accent3 18 14 6 2 2" xfId="23786"/>
    <cellStyle name="40% - Accent3 18 14 6 3" xfId="23787"/>
    <cellStyle name="40% - Accent3 18 14 6 3 2" xfId="23788"/>
    <cellStyle name="40% - Accent3 18 14 6 4" xfId="23789"/>
    <cellStyle name="40% - Accent3 18 14 6 4 2" xfId="23790"/>
    <cellStyle name="40% - Accent3 18 14 6 5" xfId="23791"/>
    <cellStyle name="40% - Accent3 18 14 6 5 2" xfId="23792"/>
    <cellStyle name="40% - Accent3 18 14 6 6" xfId="23793"/>
    <cellStyle name="40% - Accent3 18 14 7" xfId="23794"/>
    <cellStyle name="40% - Accent3 18 14 7 2" xfId="23795"/>
    <cellStyle name="40% - Accent3 18 14 7 2 2" xfId="23796"/>
    <cellStyle name="40% - Accent3 18 14 7 3" xfId="23797"/>
    <cellStyle name="40% - Accent3 18 14 7 3 2" xfId="23798"/>
    <cellStyle name="40% - Accent3 18 14 7 4" xfId="23799"/>
    <cellStyle name="40% - Accent3 18 14 7 4 2" xfId="23800"/>
    <cellStyle name="40% - Accent3 18 14 7 5" xfId="23801"/>
    <cellStyle name="40% - Accent3 18 14 7 5 2" xfId="23802"/>
    <cellStyle name="40% - Accent3 18 14 7 6" xfId="23803"/>
    <cellStyle name="40% - Accent3 18 14 8" xfId="23804"/>
    <cellStyle name="40% - Accent3 18 14 8 2" xfId="23805"/>
    <cellStyle name="40% - Accent3 18 14 8 2 2" xfId="23806"/>
    <cellStyle name="40% - Accent3 18 14 8 3" xfId="23807"/>
    <cellStyle name="40% - Accent3 18 14 8 3 2" xfId="23808"/>
    <cellStyle name="40% - Accent3 18 14 8 4" xfId="23809"/>
    <cellStyle name="40% - Accent3 18 14 8 4 2" xfId="23810"/>
    <cellStyle name="40% - Accent3 18 14 8 5" xfId="23811"/>
    <cellStyle name="40% - Accent3 18 14 8 5 2" xfId="23812"/>
    <cellStyle name="40% - Accent3 18 14 8 6" xfId="23813"/>
    <cellStyle name="40% - Accent3 18 14 9" xfId="23814"/>
    <cellStyle name="40% - Accent3 18 14 9 2" xfId="23815"/>
    <cellStyle name="40% - Accent3 18 14 9 2 2" xfId="23816"/>
    <cellStyle name="40% - Accent3 18 14 9 3" xfId="23817"/>
    <cellStyle name="40% - Accent3 18 14 9 3 2" xfId="23818"/>
    <cellStyle name="40% - Accent3 18 14 9 4" xfId="23819"/>
    <cellStyle name="40% - Accent3 18 14 9 4 2" xfId="23820"/>
    <cellStyle name="40% - Accent3 18 14 9 5" xfId="23821"/>
    <cellStyle name="40% - Accent3 18 14 9 5 2" xfId="23822"/>
    <cellStyle name="40% - Accent3 18 14 9 6" xfId="23823"/>
    <cellStyle name="40% - Accent3 18 15" xfId="23824"/>
    <cellStyle name="40% - Accent3 18 15 10" xfId="23825"/>
    <cellStyle name="40% - Accent3 18 15 10 2" xfId="23826"/>
    <cellStyle name="40% - Accent3 18 15 10 2 2" xfId="23827"/>
    <cellStyle name="40% - Accent3 18 15 10 3" xfId="23828"/>
    <cellStyle name="40% - Accent3 18 15 10 3 2" xfId="23829"/>
    <cellStyle name="40% - Accent3 18 15 10 4" xfId="23830"/>
    <cellStyle name="40% - Accent3 18 15 10 4 2" xfId="23831"/>
    <cellStyle name="40% - Accent3 18 15 10 5" xfId="23832"/>
    <cellStyle name="40% - Accent3 18 15 10 5 2" xfId="23833"/>
    <cellStyle name="40% - Accent3 18 15 10 6" xfId="23834"/>
    <cellStyle name="40% - Accent3 18 15 11" xfId="23835"/>
    <cellStyle name="40% - Accent3 18 15 11 2" xfId="23836"/>
    <cellStyle name="40% - Accent3 18 15 11 2 2" xfId="23837"/>
    <cellStyle name="40% - Accent3 18 15 11 3" xfId="23838"/>
    <cellStyle name="40% - Accent3 18 15 11 3 2" xfId="23839"/>
    <cellStyle name="40% - Accent3 18 15 11 4" xfId="23840"/>
    <cellStyle name="40% - Accent3 18 15 11 4 2" xfId="23841"/>
    <cellStyle name="40% - Accent3 18 15 11 5" xfId="23842"/>
    <cellStyle name="40% - Accent3 18 15 11 5 2" xfId="23843"/>
    <cellStyle name="40% - Accent3 18 15 11 6" xfId="23844"/>
    <cellStyle name="40% - Accent3 18 15 12" xfId="23845"/>
    <cellStyle name="40% - Accent3 18 15 12 2" xfId="23846"/>
    <cellStyle name="40% - Accent3 18 15 13" xfId="23847"/>
    <cellStyle name="40% - Accent3 18 15 13 2" xfId="23848"/>
    <cellStyle name="40% - Accent3 18 15 14" xfId="23849"/>
    <cellStyle name="40% - Accent3 18 15 14 2" xfId="23850"/>
    <cellStyle name="40% - Accent3 18 15 15" xfId="23851"/>
    <cellStyle name="40% - Accent3 18 15 15 2" xfId="23852"/>
    <cellStyle name="40% - Accent3 18 15 16" xfId="23853"/>
    <cellStyle name="40% - Accent3 18 15 16 2" xfId="23854"/>
    <cellStyle name="40% - Accent3 18 15 17" xfId="23855"/>
    <cellStyle name="40% - Accent3 18 15 17 2" xfId="23856"/>
    <cellStyle name="40% - Accent3 18 15 18" xfId="23857"/>
    <cellStyle name="40% - Accent3 18 15 18 2" xfId="23858"/>
    <cellStyle name="40% - Accent3 18 15 19" xfId="23859"/>
    <cellStyle name="40% - Accent3 18 15 2" xfId="23860"/>
    <cellStyle name="40% - Accent3 18 15 2 2" xfId="23861"/>
    <cellStyle name="40% - Accent3 18 15 2 2 2" xfId="23862"/>
    <cellStyle name="40% - Accent3 18 15 2 3" xfId="23863"/>
    <cellStyle name="40% - Accent3 18 15 2 3 2" xfId="23864"/>
    <cellStyle name="40% - Accent3 18 15 2 4" xfId="23865"/>
    <cellStyle name="40% - Accent3 18 15 2 4 2" xfId="23866"/>
    <cellStyle name="40% - Accent3 18 15 2 5" xfId="23867"/>
    <cellStyle name="40% - Accent3 18 15 2 5 2" xfId="23868"/>
    <cellStyle name="40% - Accent3 18 15 2 6" xfId="23869"/>
    <cellStyle name="40% - Accent3 18 15 20" xfId="23870"/>
    <cellStyle name="40% - Accent3 18 15 21" xfId="23871"/>
    <cellStyle name="40% - Accent3 18 15 22" xfId="23872"/>
    <cellStyle name="40% - Accent3 18 15 23" xfId="23873"/>
    <cellStyle name="40% - Accent3 18 15 3" xfId="23874"/>
    <cellStyle name="40% - Accent3 18 15 3 2" xfId="23875"/>
    <cellStyle name="40% - Accent3 18 15 3 2 2" xfId="23876"/>
    <cellStyle name="40% - Accent3 18 15 3 3" xfId="23877"/>
    <cellStyle name="40% - Accent3 18 15 3 3 2" xfId="23878"/>
    <cellStyle name="40% - Accent3 18 15 3 4" xfId="23879"/>
    <cellStyle name="40% - Accent3 18 15 3 4 2" xfId="23880"/>
    <cellStyle name="40% - Accent3 18 15 3 5" xfId="23881"/>
    <cellStyle name="40% - Accent3 18 15 3 5 2" xfId="23882"/>
    <cellStyle name="40% - Accent3 18 15 3 6" xfId="23883"/>
    <cellStyle name="40% - Accent3 18 15 4" xfId="23884"/>
    <cellStyle name="40% - Accent3 18 15 4 2" xfId="23885"/>
    <cellStyle name="40% - Accent3 18 15 4 2 2" xfId="23886"/>
    <cellStyle name="40% - Accent3 18 15 4 3" xfId="23887"/>
    <cellStyle name="40% - Accent3 18 15 4 3 2" xfId="23888"/>
    <cellStyle name="40% - Accent3 18 15 4 4" xfId="23889"/>
    <cellStyle name="40% - Accent3 18 15 4 4 2" xfId="23890"/>
    <cellStyle name="40% - Accent3 18 15 4 5" xfId="23891"/>
    <cellStyle name="40% - Accent3 18 15 4 5 2" xfId="23892"/>
    <cellStyle name="40% - Accent3 18 15 4 6" xfId="23893"/>
    <cellStyle name="40% - Accent3 18 15 5" xfId="23894"/>
    <cellStyle name="40% - Accent3 18 15 5 2" xfId="23895"/>
    <cellStyle name="40% - Accent3 18 15 5 2 2" xfId="23896"/>
    <cellStyle name="40% - Accent3 18 15 5 3" xfId="23897"/>
    <cellStyle name="40% - Accent3 18 15 5 3 2" xfId="23898"/>
    <cellStyle name="40% - Accent3 18 15 5 4" xfId="23899"/>
    <cellStyle name="40% - Accent3 18 15 5 4 2" xfId="23900"/>
    <cellStyle name="40% - Accent3 18 15 5 5" xfId="23901"/>
    <cellStyle name="40% - Accent3 18 15 5 5 2" xfId="23902"/>
    <cellStyle name="40% - Accent3 18 15 5 6" xfId="23903"/>
    <cellStyle name="40% - Accent3 18 15 6" xfId="23904"/>
    <cellStyle name="40% - Accent3 18 15 6 2" xfId="23905"/>
    <cellStyle name="40% - Accent3 18 15 6 2 2" xfId="23906"/>
    <cellStyle name="40% - Accent3 18 15 6 3" xfId="23907"/>
    <cellStyle name="40% - Accent3 18 15 6 3 2" xfId="23908"/>
    <cellStyle name="40% - Accent3 18 15 6 4" xfId="23909"/>
    <cellStyle name="40% - Accent3 18 15 6 4 2" xfId="23910"/>
    <cellStyle name="40% - Accent3 18 15 6 5" xfId="23911"/>
    <cellStyle name="40% - Accent3 18 15 6 5 2" xfId="23912"/>
    <cellStyle name="40% - Accent3 18 15 6 6" xfId="23913"/>
    <cellStyle name="40% - Accent3 18 15 7" xfId="23914"/>
    <cellStyle name="40% - Accent3 18 15 7 2" xfId="23915"/>
    <cellStyle name="40% - Accent3 18 15 7 2 2" xfId="23916"/>
    <cellStyle name="40% - Accent3 18 15 7 3" xfId="23917"/>
    <cellStyle name="40% - Accent3 18 15 7 3 2" xfId="23918"/>
    <cellStyle name="40% - Accent3 18 15 7 4" xfId="23919"/>
    <cellStyle name="40% - Accent3 18 15 7 4 2" xfId="23920"/>
    <cellStyle name="40% - Accent3 18 15 7 5" xfId="23921"/>
    <cellStyle name="40% - Accent3 18 15 7 5 2" xfId="23922"/>
    <cellStyle name="40% - Accent3 18 15 7 6" xfId="23923"/>
    <cellStyle name="40% - Accent3 18 15 8" xfId="23924"/>
    <cellStyle name="40% - Accent3 18 15 8 2" xfId="23925"/>
    <cellStyle name="40% - Accent3 18 15 8 2 2" xfId="23926"/>
    <cellStyle name="40% - Accent3 18 15 8 3" xfId="23927"/>
    <cellStyle name="40% - Accent3 18 15 8 3 2" xfId="23928"/>
    <cellStyle name="40% - Accent3 18 15 8 4" xfId="23929"/>
    <cellStyle name="40% - Accent3 18 15 8 4 2" xfId="23930"/>
    <cellStyle name="40% - Accent3 18 15 8 5" xfId="23931"/>
    <cellStyle name="40% - Accent3 18 15 8 5 2" xfId="23932"/>
    <cellStyle name="40% - Accent3 18 15 8 6" xfId="23933"/>
    <cellStyle name="40% - Accent3 18 15 9" xfId="23934"/>
    <cellStyle name="40% - Accent3 18 15 9 2" xfId="23935"/>
    <cellStyle name="40% - Accent3 18 15 9 2 2" xfId="23936"/>
    <cellStyle name="40% - Accent3 18 15 9 3" xfId="23937"/>
    <cellStyle name="40% - Accent3 18 15 9 3 2" xfId="23938"/>
    <cellStyle name="40% - Accent3 18 15 9 4" xfId="23939"/>
    <cellStyle name="40% - Accent3 18 15 9 4 2" xfId="23940"/>
    <cellStyle name="40% - Accent3 18 15 9 5" xfId="23941"/>
    <cellStyle name="40% - Accent3 18 15 9 5 2" xfId="23942"/>
    <cellStyle name="40% - Accent3 18 15 9 6" xfId="23943"/>
    <cellStyle name="40% - Accent3 18 16" xfId="23944"/>
    <cellStyle name="40% - Accent3 18 16 10" xfId="23945"/>
    <cellStyle name="40% - Accent3 18 16 10 2" xfId="23946"/>
    <cellStyle name="40% - Accent3 18 16 10 2 2" xfId="23947"/>
    <cellStyle name="40% - Accent3 18 16 10 3" xfId="23948"/>
    <cellStyle name="40% - Accent3 18 16 10 3 2" xfId="23949"/>
    <cellStyle name="40% - Accent3 18 16 10 4" xfId="23950"/>
    <cellStyle name="40% - Accent3 18 16 10 4 2" xfId="23951"/>
    <cellStyle name="40% - Accent3 18 16 10 5" xfId="23952"/>
    <cellStyle name="40% - Accent3 18 16 10 5 2" xfId="23953"/>
    <cellStyle name="40% - Accent3 18 16 10 6" xfId="23954"/>
    <cellStyle name="40% - Accent3 18 16 11" xfId="23955"/>
    <cellStyle name="40% - Accent3 18 16 11 2" xfId="23956"/>
    <cellStyle name="40% - Accent3 18 16 11 2 2" xfId="23957"/>
    <cellStyle name="40% - Accent3 18 16 11 3" xfId="23958"/>
    <cellStyle name="40% - Accent3 18 16 11 3 2" xfId="23959"/>
    <cellStyle name="40% - Accent3 18 16 11 4" xfId="23960"/>
    <cellStyle name="40% - Accent3 18 16 11 4 2" xfId="23961"/>
    <cellStyle name="40% - Accent3 18 16 11 5" xfId="23962"/>
    <cellStyle name="40% - Accent3 18 16 11 5 2" xfId="23963"/>
    <cellStyle name="40% - Accent3 18 16 11 6" xfId="23964"/>
    <cellStyle name="40% - Accent3 18 16 12" xfId="23965"/>
    <cellStyle name="40% - Accent3 18 16 12 2" xfId="23966"/>
    <cellStyle name="40% - Accent3 18 16 13" xfId="23967"/>
    <cellStyle name="40% - Accent3 18 16 13 2" xfId="23968"/>
    <cellStyle name="40% - Accent3 18 16 14" xfId="23969"/>
    <cellStyle name="40% - Accent3 18 16 14 2" xfId="23970"/>
    <cellStyle name="40% - Accent3 18 16 15" xfId="23971"/>
    <cellStyle name="40% - Accent3 18 16 15 2" xfId="23972"/>
    <cellStyle name="40% - Accent3 18 16 16" xfId="23973"/>
    <cellStyle name="40% - Accent3 18 16 16 2" xfId="23974"/>
    <cellStyle name="40% - Accent3 18 16 17" xfId="23975"/>
    <cellStyle name="40% - Accent3 18 16 17 2" xfId="23976"/>
    <cellStyle name="40% - Accent3 18 16 18" xfId="23977"/>
    <cellStyle name="40% - Accent3 18 16 18 2" xfId="23978"/>
    <cellStyle name="40% - Accent3 18 16 19" xfId="23979"/>
    <cellStyle name="40% - Accent3 18 16 2" xfId="23980"/>
    <cellStyle name="40% - Accent3 18 16 2 2" xfId="23981"/>
    <cellStyle name="40% - Accent3 18 16 2 2 2" xfId="23982"/>
    <cellStyle name="40% - Accent3 18 16 2 3" xfId="23983"/>
    <cellStyle name="40% - Accent3 18 16 2 3 2" xfId="23984"/>
    <cellStyle name="40% - Accent3 18 16 2 4" xfId="23985"/>
    <cellStyle name="40% - Accent3 18 16 2 4 2" xfId="23986"/>
    <cellStyle name="40% - Accent3 18 16 2 5" xfId="23987"/>
    <cellStyle name="40% - Accent3 18 16 2 5 2" xfId="23988"/>
    <cellStyle name="40% - Accent3 18 16 2 6" xfId="23989"/>
    <cellStyle name="40% - Accent3 18 16 20" xfId="23990"/>
    <cellStyle name="40% - Accent3 18 16 21" xfId="23991"/>
    <cellStyle name="40% - Accent3 18 16 22" xfId="23992"/>
    <cellStyle name="40% - Accent3 18 16 23" xfId="23993"/>
    <cellStyle name="40% - Accent3 18 16 3" xfId="23994"/>
    <cellStyle name="40% - Accent3 18 16 3 2" xfId="23995"/>
    <cellStyle name="40% - Accent3 18 16 3 2 2" xfId="23996"/>
    <cellStyle name="40% - Accent3 18 16 3 3" xfId="23997"/>
    <cellStyle name="40% - Accent3 18 16 3 3 2" xfId="23998"/>
    <cellStyle name="40% - Accent3 18 16 3 4" xfId="23999"/>
    <cellStyle name="40% - Accent3 18 16 3 4 2" xfId="24000"/>
    <cellStyle name="40% - Accent3 18 16 3 5" xfId="24001"/>
    <cellStyle name="40% - Accent3 18 16 3 5 2" xfId="24002"/>
    <cellStyle name="40% - Accent3 18 16 3 6" xfId="24003"/>
    <cellStyle name="40% - Accent3 18 16 4" xfId="24004"/>
    <cellStyle name="40% - Accent3 18 16 4 2" xfId="24005"/>
    <cellStyle name="40% - Accent3 18 16 4 2 2" xfId="24006"/>
    <cellStyle name="40% - Accent3 18 16 4 3" xfId="24007"/>
    <cellStyle name="40% - Accent3 18 16 4 3 2" xfId="24008"/>
    <cellStyle name="40% - Accent3 18 16 4 4" xfId="24009"/>
    <cellStyle name="40% - Accent3 18 16 4 4 2" xfId="24010"/>
    <cellStyle name="40% - Accent3 18 16 4 5" xfId="24011"/>
    <cellStyle name="40% - Accent3 18 16 4 5 2" xfId="24012"/>
    <cellStyle name="40% - Accent3 18 16 4 6" xfId="24013"/>
    <cellStyle name="40% - Accent3 18 16 5" xfId="24014"/>
    <cellStyle name="40% - Accent3 18 16 5 2" xfId="24015"/>
    <cellStyle name="40% - Accent3 18 16 5 2 2" xfId="24016"/>
    <cellStyle name="40% - Accent3 18 16 5 3" xfId="24017"/>
    <cellStyle name="40% - Accent3 18 16 5 3 2" xfId="24018"/>
    <cellStyle name="40% - Accent3 18 16 5 4" xfId="24019"/>
    <cellStyle name="40% - Accent3 18 16 5 4 2" xfId="24020"/>
    <cellStyle name="40% - Accent3 18 16 5 5" xfId="24021"/>
    <cellStyle name="40% - Accent3 18 16 5 5 2" xfId="24022"/>
    <cellStyle name="40% - Accent3 18 16 5 6" xfId="24023"/>
    <cellStyle name="40% - Accent3 18 16 6" xfId="24024"/>
    <cellStyle name="40% - Accent3 18 16 6 2" xfId="24025"/>
    <cellStyle name="40% - Accent3 18 16 6 2 2" xfId="24026"/>
    <cellStyle name="40% - Accent3 18 16 6 3" xfId="24027"/>
    <cellStyle name="40% - Accent3 18 16 6 3 2" xfId="24028"/>
    <cellStyle name="40% - Accent3 18 16 6 4" xfId="24029"/>
    <cellStyle name="40% - Accent3 18 16 6 4 2" xfId="24030"/>
    <cellStyle name="40% - Accent3 18 16 6 5" xfId="24031"/>
    <cellStyle name="40% - Accent3 18 16 6 5 2" xfId="24032"/>
    <cellStyle name="40% - Accent3 18 16 6 6" xfId="24033"/>
    <cellStyle name="40% - Accent3 18 16 7" xfId="24034"/>
    <cellStyle name="40% - Accent3 18 16 7 2" xfId="24035"/>
    <cellStyle name="40% - Accent3 18 16 7 2 2" xfId="24036"/>
    <cellStyle name="40% - Accent3 18 16 7 3" xfId="24037"/>
    <cellStyle name="40% - Accent3 18 16 7 3 2" xfId="24038"/>
    <cellStyle name="40% - Accent3 18 16 7 4" xfId="24039"/>
    <cellStyle name="40% - Accent3 18 16 7 4 2" xfId="24040"/>
    <cellStyle name="40% - Accent3 18 16 7 5" xfId="24041"/>
    <cellStyle name="40% - Accent3 18 16 7 5 2" xfId="24042"/>
    <cellStyle name="40% - Accent3 18 16 7 6" xfId="24043"/>
    <cellStyle name="40% - Accent3 18 16 8" xfId="24044"/>
    <cellStyle name="40% - Accent3 18 16 8 2" xfId="24045"/>
    <cellStyle name="40% - Accent3 18 16 8 2 2" xfId="24046"/>
    <cellStyle name="40% - Accent3 18 16 8 3" xfId="24047"/>
    <cellStyle name="40% - Accent3 18 16 8 3 2" xfId="24048"/>
    <cellStyle name="40% - Accent3 18 16 8 4" xfId="24049"/>
    <cellStyle name="40% - Accent3 18 16 8 4 2" xfId="24050"/>
    <cellStyle name="40% - Accent3 18 16 8 5" xfId="24051"/>
    <cellStyle name="40% - Accent3 18 16 8 5 2" xfId="24052"/>
    <cellStyle name="40% - Accent3 18 16 8 6" xfId="24053"/>
    <cellStyle name="40% - Accent3 18 16 9" xfId="24054"/>
    <cellStyle name="40% - Accent3 18 16 9 2" xfId="24055"/>
    <cellStyle name="40% - Accent3 18 16 9 2 2" xfId="24056"/>
    <cellStyle name="40% - Accent3 18 16 9 3" xfId="24057"/>
    <cellStyle name="40% - Accent3 18 16 9 3 2" xfId="24058"/>
    <cellStyle name="40% - Accent3 18 16 9 4" xfId="24059"/>
    <cellStyle name="40% - Accent3 18 16 9 4 2" xfId="24060"/>
    <cellStyle name="40% - Accent3 18 16 9 5" xfId="24061"/>
    <cellStyle name="40% - Accent3 18 16 9 5 2" xfId="24062"/>
    <cellStyle name="40% - Accent3 18 16 9 6" xfId="24063"/>
    <cellStyle name="40% - Accent3 18 17" xfId="24064"/>
    <cellStyle name="40% - Accent3 18 17 10" xfId="24065"/>
    <cellStyle name="40% - Accent3 18 17 10 2" xfId="24066"/>
    <cellStyle name="40% - Accent3 18 17 10 2 2" xfId="24067"/>
    <cellStyle name="40% - Accent3 18 17 10 3" xfId="24068"/>
    <cellStyle name="40% - Accent3 18 17 10 3 2" xfId="24069"/>
    <cellStyle name="40% - Accent3 18 17 10 4" xfId="24070"/>
    <cellStyle name="40% - Accent3 18 17 10 4 2" xfId="24071"/>
    <cellStyle name="40% - Accent3 18 17 10 5" xfId="24072"/>
    <cellStyle name="40% - Accent3 18 17 10 5 2" xfId="24073"/>
    <cellStyle name="40% - Accent3 18 17 10 6" xfId="24074"/>
    <cellStyle name="40% - Accent3 18 17 11" xfId="24075"/>
    <cellStyle name="40% - Accent3 18 17 11 2" xfId="24076"/>
    <cellStyle name="40% - Accent3 18 17 11 2 2" xfId="24077"/>
    <cellStyle name="40% - Accent3 18 17 11 3" xfId="24078"/>
    <cellStyle name="40% - Accent3 18 17 11 3 2" xfId="24079"/>
    <cellStyle name="40% - Accent3 18 17 11 4" xfId="24080"/>
    <cellStyle name="40% - Accent3 18 17 11 4 2" xfId="24081"/>
    <cellStyle name="40% - Accent3 18 17 11 5" xfId="24082"/>
    <cellStyle name="40% - Accent3 18 17 11 5 2" xfId="24083"/>
    <cellStyle name="40% - Accent3 18 17 11 6" xfId="24084"/>
    <cellStyle name="40% - Accent3 18 17 12" xfId="24085"/>
    <cellStyle name="40% - Accent3 18 17 12 2" xfId="24086"/>
    <cellStyle name="40% - Accent3 18 17 13" xfId="24087"/>
    <cellStyle name="40% - Accent3 18 17 13 2" xfId="24088"/>
    <cellStyle name="40% - Accent3 18 17 14" xfId="24089"/>
    <cellStyle name="40% - Accent3 18 17 14 2" xfId="24090"/>
    <cellStyle name="40% - Accent3 18 17 15" xfId="24091"/>
    <cellStyle name="40% - Accent3 18 17 15 2" xfId="24092"/>
    <cellStyle name="40% - Accent3 18 17 16" xfId="24093"/>
    <cellStyle name="40% - Accent3 18 17 16 2" xfId="24094"/>
    <cellStyle name="40% - Accent3 18 17 17" xfId="24095"/>
    <cellStyle name="40% - Accent3 18 17 17 2" xfId="24096"/>
    <cellStyle name="40% - Accent3 18 17 18" xfId="24097"/>
    <cellStyle name="40% - Accent3 18 17 18 2" xfId="24098"/>
    <cellStyle name="40% - Accent3 18 17 19" xfId="24099"/>
    <cellStyle name="40% - Accent3 18 17 2" xfId="24100"/>
    <cellStyle name="40% - Accent3 18 17 2 2" xfId="24101"/>
    <cellStyle name="40% - Accent3 18 17 2 2 2" xfId="24102"/>
    <cellStyle name="40% - Accent3 18 17 2 3" xfId="24103"/>
    <cellStyle name="40% - Accent3 18 17 2 3 2" xfId="24104"/>
    <cellStyle name="40% - Accent3 18 17 2 4" xfId="24105"/>
    <cellStyle name="40% - Accent3 18 17 2 4 2" xfId="24106"/>
    <cellStyle name="40% - Accent3 18 17 2 5" xfId="24107"/>
    <cellStyle name="40% - Accent3 18 17 2 5 2" xfId="24108"/>
    <cellStyle name="40% - Accent3 18 17 2 6" xfId="24109"/>
    <cellStyle name="40% - Accent3 18 17 20" xfId="24110"/>
    <cellStyle name="40% - Accent3 18 17 21" xfId="24111"/>
    <cellStyle name="40% - Accent3 18 17 22" xfId="24112"/>
    <cellStyle name="40% - Accent3 18 17 23" xfId="24113"/>
    <cellStyle name="40% - Accent3 18 17 3" xfId="24114"/>
    <cellStyle name="40% - Accent3 18 17 3 2" xfId="24115"/>
    <cellStyle name="40% - Accent3 18 17 3 2 2" xfId="24116"/>
    <cellStyle name="40% - Accent3 18 17 3 3" xfId="24117"/>
    <cellStyle name="40% - Accent3 18 17 3 3 2" xfId="24118"/>
    <cellStyle name="40% - Accent3 18 17 3 4" xfId="24119"/>
    <cellStyle name="40% - Accent3 18 17 3 4 2" xfId="24120"/>
    <cellStyle name="40% - Accent3 18 17 3 5" xfId="24121"/>
    <cellStyle name="40% - Accent3 18 17 3 5 2" xfId="24122"/>
    <cellStyle name="40% - Accent3 18 17 3 6" xfId="24123"/>
    <cellStyle name="40% - Accent3 18 17 4" xfId="24124"/>
    <cellStyle name="40% - Accent3 18 17 4 2" xfId="24125"/>
    <cellStyle name="40% - Accent3 18 17 4 2 2" xfId="24126"/>
    <cellStyle name="40% - Accent3 18 17 4 3" xfId="24127"/>
    <cellStyle name="40% - Accent3 18 17 4 3 2" xfId="24128"/>
    <cellStyle name="40% - Accent3 18 17 4 4" xfId="24129"/>
    <cellStyle name="40% - Accent3 18 17 4 4 2" xfId="24130"/>
    <cellStyle name="40% - Accent3 18 17 4 5" xfId="24131"/>
    <cellStyle name="40% - Accent3 18 17 4 5 2" xfId="24132"/>
    <cellStyle name="40% - Accent3 18 17 4 6" xfId="24133"/>
    <cellStyle name="40% - Accent3 18 17 5" xfId="24134"/>
    <cellStyle name="40% - Accent3 18 17 5 2" xfId="24135"/>
    <cellStyle name="40% - Accent3 18 17 5 2 2" xfId="24136"/>
    <cellStyle name="40% - Accent3 18 17 5 3" xfId="24137"/>
    <cellStyle name="40% - Accent3 18 17 5 3 2" xfId="24138"/>
    <cellStyle name="40% - Accent3 18 17 5 4" xfId="24139"/>
    <cellStyle name="40% - Accent3 18 17 5 4 2" xfId="24140"/>
    <cellStyle name="40% - Accent3 18 17 5 5" xfId="24141"/>
    <cellStyle name="40% - Accent3 18 17 5 5 2" xfId="24142"/>
    <cellStyle name="40% - Accent3 18 17 5 6" xfId="24143"/>
    <cellStyle name="40% - Accent3 18 17 6" xfId="24144"/>
    <cellStyle name="40% - Accent3 18 17 6 2" xfId="24145"/>
    <cellStyle name="40% - Accent3 18 17 6 2 2" xfId="24146"/>
    <cellStyle name="40% - Accent3 18 17 6 3" xfId="24147"/>
    <cellStyle name="40% - Accent3 18 17 6 3 2" xfId="24148"/>
    <cellStyle name="40% - Accent3 18 17 6 4" xfId="24149"/>
    <cellStyle name="40% - Accent3 18 17 6 4 2" xfId="24150"/>
    <cellStyle name="40% - Accent3 18 17 6 5" xfId="24151"/>
    <cellStyle name="40% - Accent3 18 17 6 5 2" xfId="24152"/>
    <cellStyle name="40% - Accent3 18 17 6 6" xfId="24153"/>
    <cellStyle name="40% - Accent3 18 17 7" xfId="24154"/>
    <cellStyle name="40% - Accent3 18 17 7 2" xfId="24155"/>
    <cellStyle name="40% - Accent3 18 17 7 2 2" xfId="24156"/>
    <cellStyle name="40% - Accent3 18 17 7 3" xfId="24157"/>
    <cellStyle name="40% - Accent3 18 17 7 3 2" xfId="24158"/>
    <cellStyle name="40% - Accent3 18 17 7 4" xfId="24159"/>
    <cellStyle name="40% - Accent3 18 17 7 4 2" xfId="24160"/>
    <cellStyle name="40% - Accent3 18 17 7 5" xfId="24161"/>
    <cellStyle name="40% - Accent3 18 17 7 5 2" xfId="24162"/>
    <cellStyle name="40% - Accent3 18 17 7 6" xfId="24163"/>
    <cellStyle name="40% - Accent3 18 17 8" xfId="24164"/>
    <cellStyle name="40% - Accent3 18 17 8 2" xfId="24165"/>
    <cellStyle name="40% - Accent3 18 17 8 2 2" xfId="24166"/>
    <cellStyle name="40% - Accent3 18 17 8 3" xfId="24167"/>
    <cellStyle name="40% - Accent3 18 17 8 3 2" xfId="24168"/>
    <cellStyle name="40% - Accent3 18 17 8 4" xfId="24169"/>
    <cellStyle name="40% - Accent3 18 17 8 4 2" xfId="24170"/>
    <cellStyle name="40% - Accent3 18 17 8 5" xfId="24171"/>
    <cellStyle name="40% - Accent3 18 17 8 5 2" xfId="24172"/>
    <cellStyle name="40% - Accent3 18 17 8 6" xfId="24173"/>
    <cellStyle name="40% - Accent3 18 17 9" xfId="24174"/>
    <cellStyle name="40% - Accent3 18 17 9 2" xfId="24175"/>
    <cellStyle name="40% - Accent3 18 17 9 2 2" xfId="24176"/>
    <cellStyle name="40% - Accent3 18 17 9 3" xfId="24177"/>
    <cellStyle name="40% - Accent3 18 17 9 3 2" xfId="24178"/>
    <cellStyle name="40% - Accent3 18 17 9 4" xfId="24179"/>
    <cellStyle name="40% - Accent3 18 17 9 4 2" xfId="24180"/>
    <cellStyle name="40% - Accent3 18 17 9 5" xfId="24181"/>
    <cellStyle name="40% - Accent3 18 17 9 5 2" xfId="24182"/>
    <cellStyle name="40% - Accent3 18 17 9 6" xfId="24183"/>
    <cellStyle name="40% - Accent3 18 18" xfId="24184"/>
    <cellStyle name="40% - Accent3 18 18 10" xfId="24185"/>
    <cellStyle name="40% - Accent3 18 18 10 2" xfId="24186"/>
    <cellStyle name="40% - Accent3 18 18 10 2 2" xfId="24187"/>
    <cellStyle name="40% - Accent3 18 18 10 3" xfId="24188"/>
    <cellStyle name="40% - Accent3 18 18 10 3 2" xfId="24189"/>
    <cellStyle name="40% - Accent3 18 18 10 4" xfId="24190"/>
    <cellStyle name="40% - Accent3 18 18 10 4 2" xfId="24191"/>
    <cellStyle name="40% - Accent3 18 18 10 5" xfId="24192"/>
    <cellStyle name="40% - Accent3 18 18 10 5 2" xfId="24193"/>
    <cellStyle name="40% - Accent3 18 18 10 6" xfId="24194"/>
    <cellStyle name="40% - Accent3 18 18 11" xfId="24195"/>
    <cellStyle name="40% - Accent3 18 18 11 2" xfId="24196"/>
    <cellStyle name="40% - Accent3 18 18 11 2 2" xfId="24197"/>
    <cellStyle name="40% - Accent3 18 18 11 3" xfId="24198"/>
    <cellStyle name="40% - Accent3 18 18 11 3 2" xfId="24199"/>
    <cellStyle name="40% - Accent3 18 18 11 4" xfId="24200"/>
    <cellStyle name="40% - Accent3 18 18 11 4 2" xfId="24201"/>
    <cellStyle name="40% - Accent3 18 18 11 5" xfId="24202"/>
    <cellStyle name="40% - Accent3 18 18 11 5 2" xfId="24203"/>
    <cellStyle name="40% - Accent3 18 18 11 6" xfId="24204"/>
    <cellStyle name="40% - Accent3 18 18 12" xfId="24205"/>
    <cellStyle name="40% - Accent3 18 18 12 2" xfId="24206"/>
    <cellStyle name="40% - Accent3 18 18 13" xfId="24207"/>
    <cellStyle name="40% - Accent3 18 18 13 2" xfId="24208"/>
    <cellStyle name="40% - Accent3 18 18 14" xfId="24209"/>
    <cellStyle name="40% - Accent3 18 18 14 2" xfId="24210"/>
    <cellStyle name="40% - Accent3 18 18 15" xfId="24211"/>
    <cellStyle name="40% - Accent3 18 18 15 2" xfId="24212"/>
    <cellStyle name="40% - Accent3 18 18 16" xfId="24213"/>
    <cellStyle name="40% - Accent3 18 18 16 2" xfId="24214"/>
    <cellStyle name="40% - Accent3 18 18 17" xfId="24215"/>
    <cellStyle name="40% - Accent3 18 18 17 2" xfId="24216"/>
    <cellStyle name="40% - Accent3 18 18 18" xfId="24217"/>
    <cellStyle name="40% - Accent3 18 18 18 2" xfId="24218"/>
    <cellStyle name="40% - Accent3 18 18 19" xfId="24219"/>
    <cellStyle name="40% - Accent3 18 18 2" xfId="24220"/>
    <cellStyle name="40% - Accent3 18 18 2 2" xfId="24221"/>
    <cellStyle name="40% - Accent3 18 18 2 2 2" xfId="24222"/>
    <cellStyle name="40% - Accent3 18 18 2 3" xfId="24223"/>
    <cellStyle name="40% - Accent3 18 18 2 3 2" xfId="24224"/>
    <cellStyle name="40% - Accent3 18 18 2 4" xfId="24225"/>
    <cellStyle name="40% - Accent3 18 18 2 4 2" xfId="24226"/>
    <cellStyle name="40% - Accent3 18 18 2 5" xfId="24227"/>
    <cellStyle name="40% - Accent3 18 18 2 5 2" xfId="24228"/>
    <cellStyle name="40% - Accent3 18 18 2 6" xfId="24229"/>
    <cellStyle name="40% - Accent3 18 18 20" xfId="24230"/>
    <cellStyle name="40% - Accent3 18 18 21" xfId="24231"/>
    <cellStyle name="40% - Accent3 18 18 22" xfId="24232"/>
    <cellStyle name="40% - Accent3 18 18 23" xfId="24233"/>
    <cellStyle name="40% - Accent3 18 18 3" xfId="24234"/>
    <cellStyle name="40% - Accent3 18 18 3 2" xfId="24235"/>
    <cellStyle name="40% - Accent3 18 18 3 2 2" xfId="24236"/>
    <cellStyle name="40% - Accent3 18 18 3 3" xfId="24237"/>
    <cellStyle name="40% - Accent3 18 18 3 3 2" xfId="24238"/>
    <cellStyle name="40% - Accent3 18 18 3 4" xfId="24239"/>
    <cellStyle name="40% - Accent3 18 18 3 4 2" xfId="24240"/>
    <cellStyle name="40% - Accent3 18 18 3 5" xfId="24241"/>
    <cellStyle name="40% - Accent3 18 18 3 5 2" xfId="24242"/>
    <cellStyle name="40% - Accent3 18 18 3 6" xfId="24243"/>
    <cellStyle name="40% - Accent3 18 18 4" xfId="24244"/>
    <cellStyle name="40% - Accent3 18 18 4 2" xfId="24245"/>
    <cellStyle name="40% - Accent3 18 18 4 2 2" xfId="24246"/>
    <cellStyle name="40% - Accent3 18 18 4 3" xfId="24247"/>
    <cellStyle name="40% - Accent3 18 18 4 3 2" xfId="24248"/>
    <cellStyle name="40% - Accent3 18 18 4 4" xfId="24249"/>
    <cellStyle name="40% - Accent3 18 18 4 4 2" xfId="24250"/>
    <cellStyle name="40% - Accent3 18 18 4 5" xfId="24251"/>
    <cellStyle name="40% - Accent3 18 18 4 5 2" xfId="24252"/>
    <cellStyle name="40% - Accent3 18 18 4 6" xfId="24253"/>
    <cellStyle name="40% - Accent3 18 18 5" xfId="24254"/>
    <cellStyle name="40% - Accent3 18 18 5 2" xfId="24255"/>
    <cellStyle name="40% - Accent3 18 18 5 2 2" xfId="24256"/>
    <cellStyle name="40% - Accent3 18 18 5 3" xfId="24257"/>
    <cellStyle name="40% - Accent3 18 18 5 3 2" xfId="24258"/>
    <cellStyle name="40% - Accent3 18 18 5 4" xfId="24259"/>
    <cellStyle name="40% - Accent3 18 18 5 4 2" xfId="24260"/>
    <cellStyle name="40% - Accent3 18 18 5 5" xfId="24261"/>
    <cellStyle name="40% - Accent3 18 18 5 5 2" xfId="24262"/>
    <cellStyle name="40% - Accent3 18 18 5 6" xfId="24263"/>
    <cellStyle name="40% - Accent3 18 18 6" xfId="24264"/>
    <cellStyle name="40% - Accent3 18 18 6 2" xfId="24265"/>
    <cellStyle name="40% - Accent3 18 18 6 2 2" xfId="24266"/>
    <cellStyle name="40% - Accent3 18 18 6 3" xfId="24267"/>
    <cellStyle name="40% - Accent3 18 18 6 3 2" xfId="24268"/>
    <cellStyle name="40% - Accent3 18 18 6 4" xfId="24269"/>
    <cellStyle name="40% - Accent3 18 18 6 4 2" xfId="24270"/>
    <cellStyle name="40% - Accent3 18 18 6 5" xfId="24271"/>
    <cellStyle name="40% - Accent3 18 18 6 5 2" xfId="24272"/>
    <cellStyle name="40% - Accent3 18 18 6 6" xfId="24273"/>
    <cellStyle name="40% - Accent3 18 18 7" xfId="24274"/>
    <cellStyle name="40% - Accent3 18 18 7 2" xfId="24275"/>
    <cellStyle name="40% - Accent3 18 18 7 2 2" xfId="24276"/>
    <cellStyle name="40% - Accent3 18 18 7 3" xfId="24277"/>
    <cellStyle name="40% - Accent3 18 18 7 3 2" xfId="24278"/>
    <cellStyle name="40% - Accent3 18 18 7 4" xfId="24279"/>
    <cellStyle name="40% - Accent3 18 18 7 4 2" xfId="24280"/>
    <cellStyle name="40% - Accent3 18 18 7 5" xfId="24281"/>
    <cellStyle name="40% - Accent3 18 18 7 5 2" xfId="24282"/>
    <cellStyle name="40% - Accent3 18 18 7 6" xfId="24283"/>
    <cellStyle name="40% - Accent3 18 18 8" xfId="24284"/>
    <cellStyle name="40% - Accent3 18 18 8 2" xfId="24285"/>
    <cellStyle name="40% - Accent3 18 18 8 2 2" xfId="24286"/>
    <cellStyle name="40% - Accent3 18 18 8 3" xfId="24287"/>
    <cellStyle name="40% - Accent3 18 18 8 3 2" xfId="24288"/>
    <cellStyle name="40% - Accent3 18 18 8 4" xfId="24289"/>
    <cellStyle name="40% - Accent3 18 18 8 4 2" xfId="24290"/>
    <cellStyle name="40% - Accent3 18 18 8 5" xfId="24291"/>
    <cellStyle name="40% - Accent3 18 18 8 5 2" xfId="24292"/>
    <cellStyle name="40% - Accent3 18 18 8 6" xfId="24293"/>
    <cellStyle name="40% - Accent3 18 18 9" xfId="24294"/>
    <cellStyle name="40% - Accent3 18 18 9 2" xfId="24295"/>
    <cellStyle name="40% - Accent3 18 18 9 2 2" xfId="24296"/>
    <cellStyle name="40% - Accent3 18 18 9 3" xfId="24297"/>
    <cellStyle name="40% - Accent3 18 18 9 3 2" xfId="24298"/>
    <cellStyle name="40% - Accent3 18 18 9 4" xfId="24299"/>
    <cellStyle name="40% - Accent3 18 18 9 4 2" xfId="24300"/>
    <cellStyle name="40% - Accent3 18 18 9 5" xfId="24301"/>
    <cellStyle name="40% - Accent3 18 18 9 5 2" xfId="24302"/>
    <cellStyle name="40% - Accent3 18 18 9 6" xfId="24303"/>
    <cellStyle name="40% - Accent3 18 19" xfId="24304"/>
    <cellStyle name="40% - Accent3 18 19 10" xfId="24305"/>
    <cellStyle name="40% - Accent3 18 19 10 2" xfId="24306"/>
    <cellStyle name="40% - Accent3 18 19 10 2 2" xfId="24307"/>
    <cellStyle name="40% - Accent3 18 19 10 3" xfId="24308"/>
    <cellStyle name="40% - Accent3 18 19 10 3 2" xfId="24309"/>
    <cellStyle name="40% - Accent3 18 19 10 4" xfId="24310"/>
    <cellStyle name="40% - Accent3 18 19 10 4 2" xfId="24311"/>
    <cellStyle name="40% - Accent3 18 19 10 5" xfId="24312"/>
    <cellStyle name="40% - Accent3 18 19 10 5 2" xfId="24313"/>
    <cellStyle name="40% - Accent3 18 19 10 6" xfId="24314"/>
    <cellStyle name="40% - Accent3 18 19 11" xfId="24315"/>
    <cellStyle name="40% - Accent3 18 19 11 2" xfId="24316"/>
    <cellStyle name="40% - Accent3 18 19 12" xfId="24317"/>
    <cellStyle name="40% - Accent3 18 19 12 2" xfId="24318"/>
    <cellStyle name="40% - Accent3 18 19 13" xfId="24319"/>
    <cellStyle name="40% - Accent3 18 19 13 2" xfId="24320"/>
    <cellStyle name="40% - Accent3 18 19 14" xfId="24321"/>
    <cellStyle name="40% - Accent3 18 19 14 2" xfId="24322"/>
    <cellStyle name="40% - Accent3 18 19 15" xfId="24323"/>
    <cellStyle name="40% - Accent3 18 19 15 2" xfId="24324"/>
    <cellStyle name="40% - Accent3 18 19 16" xfId="24325"/>
    <cellStyle name="40% - Accent3 18 19 16 2" xfId="24326"/>
    <cellStyle name="40% - Accent3 18 19 17" xfId="24327"/>
    <cellStyle name="40% - Accent3 18 19 17 2" xfId="24328"/>
    <cellStyle name="40% - Accent3 18 19 18" xfId="24329"/>
    <cellStyle name="40% - Accent3 18 19 19" xfId="24330"/>
    <cellStyle name="40% - Accent3 18 19 2" xfId="24331"/>
    <cellStyle name="40% - Accent3 18 19 2 2" xfId="24332"/>
    <cellStyle name="40% - Accent3 18 19 2 2 2" xfId="24333"/>
    <cellStyle name="40% - Accent3 18 19 2 3" xfId="24334"/>
    <cellStyle name="40% - Accent3 18 19 2 3 2" xfId="24335"/>
    <cellStyle name="40% - Accent3 18 19 2 4" xfId="24336"/>
    <cellStyle name="40% - Accent3 18 19 2 4 2" xfId="24337"/>
    <cellStyle name="40% - Accent3 18 19 2 5" xfId="24338"/>
    <cellStyle name="40% - Accent3 18 19 2 5 2" xfId="24339"/>
    <cellStyle name="40% - Accent3 18 19 2 6" xfId="24340"/>
    <cellStyle name="40% - Accent3 18 19 20" xfId="24341"/>
    <cellStyle name="40% - Accent3 18 19 21" xfId="24342"/>
    <cellStyle name="40% - Accent3 18 19 22" xfId="24343"/>
    <cellStyle name="40% - Accent3 18 19 3" xfId="24344"/>
    <cellStyle name="40% - Accent3 18 19 3 2" xfId="24345"/>
    <cellStyle name="40% - Accent3 18 19 3 2 2" xfId="24346"/>
    <cellStyle name="40% - Accent3 18 19 3 3" xfId="24347"/>
    <cellStyle name="40% - Accent3 18 19 3 3 2" xfId="24348"/>
    <cellStyle name="40% - Accent3 18 19 3 4" xfId="24349"/>
    <cellStyle name="40% - Accent3 18 19 3 4 2" xfId="24350"/>
    <cellStyle name="40% - Accent3 18 19 3 5" xfId="24351"/>
    <cellStyle name="40% - Accent3 18 19 3 5 2" xfId="24352"/>
    <cellStyle name="40% - Accent3 18 19 3 6" xfId="24353"/>
    <cellStyle name="40% - Accent3 18 19 4" xfId="24354"/>
    <cellStyle name="40% - Accent3 18 19 4 2" xfId="24355"/>
    <cellStyle name="40% - Accent3 18 19 4 2 2" xfId="24356"/>
    <cellStyle name="40% - Accent3 18 19 4 3" xfId="24357"/>
    <cellStyle name="40% - Accent3 18 19 4 3 2" xfId="24358"/>
    <cellStyle name="40% - Accent3 18 19 4 4" xfId="24359"/>
    <cellStyle name="40% - Accent3 18 19 4 4 2" xfId="24360"/>
    <cellStyle name="40% - Accent3 18 19 4 5" xfId="24361"/>
    <cellStyle name="40% - Accent3 18 19 4 5 2" xfId="24362"/>
    <cellStyle name="40% - Accent3 18 19 4 6" xfId="24363"/>
    <cellStyle name="40% - Accent3 18 19 5" xfId="24364"/>
    <cellStyle name="40% - Accent3 18 19 5 2" xfId="24365"/>
    <cellStyle name="40% - Accent3 18 19 5 2 2" xfId="24366"/>
    <cellStyle name="40% - Accent3 18 19 5 3" xfId="24367"/>
    <cellStyle name="40% - Accent3 18 19 5 3 2" xfId="24368"/>
    <cellStyle name="40% - Accent3 18 19 5 4" xfId="24369"/>
    <cellStyle name="40% - Accent3 18 19 5 4 2" xfId="24370"/>
    <cellStyle name="40% - Accent3 18 19 5 5" xfId="24371"/>
    <cellStyle name="40% - Accent3 18 19 5 5 2" xfId="24372"/>
    <cellStyle name="40% - Accent3 18 19 5 6" xfId="24373"/>
    <cellStyle name="40% - Accent3 18 19 6" xfId="24374"/>
    <cellStyle name="40% - Accent3 18 19 6 2" xfId="24375"/>
    <cellStyle name="40% - Accent3 18 19 6 2 2" xfId="24376"/>
    <cellStyle name="40% - Accent3 18 19 6 3" xfId="24377"/>
    <cellStyle name="40% - Accent3 18 19 6 3 2" xfId="24378"/>
    <cellStyle name="40% - Accent3 18 19 6 4" xfId="24379"/>
    <cellStyle name="40% - Accent3 18 19 6 4 2" xfId="24380"/>
    <cellStyle name="40% - Accent3 18 19 6 5" xfId="24381"/>
    <cellStyle name="40% - Accent3 18 19 6 5 2" xfId="24382"/>
    <cellStyle name="40% - Accent3 18 19 6 6" xfId="24383"/>
    <cellStyle name="40% - Accent3 18 19 7" xfId="24384"/>
    <cellStyle name="40% - Accent3 18 19 7 2" xfId="24385"/>
    <cellStyle name="40% - Accent3 18 19 7 2 2" xfId="24386"/>
    <cellStyle name="40% - Accent3 18 19 7 3" xfId="24387"/>
    <cellStyle name="40% - Accent3 18 19 7 3 2" xfId="24388"/>
    <cellStyle name="40% - Accent3 18 19 7 4" xfId="24389"/>
    <cellStyle name="40% - Accent3 18 19 7 4 2" xfId="24390"/>
    <cellStyle name="40% - Accent3 18 19 7 5" xfId="24391"/>
    <cellStyle name="40% - Accent3 18 19 7 5 2" xfId="24392"/>
    <cellStyle name="40% - Accent3 18 19 7 6" xfId="24393"/>
    <cellStyle name="40% - Accent3 18 19 8" xfId="24394"/>
    <cellStyle name="40% - Accent3 18 19 8 2" xfId="24395"/>
    <cellStyle name="40% - Accent3 18 19 8 2 2" xfId="24396"/>
    <cellStyle name="40% - Accent3 18 19 8 3" xfId="24397"/>
    <cellStyle name="40% - Accent3 18 19 8 3 2" xfId="24398"/>
    <cellStyle name="40% - Accent3 18 19 8 4" xfId="24399"/>
    <cellStyle name="40% - Accent3 18 19 8 4 2" xfId="24400"/>
    <cellStyle name="40% - Accent3 18 19 8 5" xfId="24401"/>
    <cellStyle name="40% - Accent3 18 19 8 5 2" xfId="24402"/>
    <cellStyle name="40% - Accent3 18 19 8 6" xfId="24403"/>
    <cellStyle name="40% - Accent3 18 19 9" xfId="24404"/>
    <cellStyle name="40% - Accent3 18 19 9 2" xfId="24405"/>
    <cellStyle name="40% - Accent3 18 19 9 2 2" xfId="24406"/>
    <cellStyle name="40% - Accent3 18 19 9 3" xfId="24407"/>
    <cellStyle name="40% - Accent3 18 19 9 3 2" xfId="24408"/>
    <cellStyle name="40% - Accent3 18 19 9 4" xfId="24409"/>
    <cellStyle name="40% - Accent3 18 19 9 4 2" xfId="24410"/>
    <cellStyle name="40% - Accent3 18 19 9 5" xfId="24411"/>
    <cellStyle name="40% - Accent3 18 19 9 5 2" xfId="24412"/>
    <cellStyle name="40% - Accent3 18 19 9 6" xfId="24413"/>
    <cellStyle name="40% - Accent3 18 2" xfId="24414"/>
    <cellStyle name="40% - Accent3 18 2 10" xfId="24415"/>
    <cellStyle name="40% - Accent3 18 2 10 2" xfId="24416"/>
    <cellStyle name="40% - Accent3 18 2 10 2 2" xfId="24417"/>
    <cellStyle name="40% - Accent3 18 2 10 3" xfId="24418"/>
    <cellStyle name="40% - Accent3 18 2 10 3 2" xfId="24419"/>
    <cellStyle name="40% - Accent3 18 2 10 4" xfId="24420"/>
    <cellStyle name="40% - Accent3 18 2 10 4 2" xfId="24421"/>
    <cellStyle name="40% - Accent3 18 2 10 5" xfId="24422"/>
    <cellStyle name="40% - Accent3 18 2 10 5 2" xfId="24423"/>
    <cellStyle name="40% - Accent3 18 2 10 6" xfId="24424"/>
    <cellStyle name="40% - Accent3 18 2 11" xfId="24425"/>
    <cellStyle name="40% - Accent3 18 2 11 2" xfId="24426"/>
    <cellStyle name="40% - Accent3 18 2 11 2 2" xfId="24427"/>
    <cellStyle name="40% - Accent3 18 2 11 3" xfId="24428"/>
    <cellStyle name="40% - Accent3 18 2 11 3 2" xfId="24429"/>
    <cellStyle name="40% - Accent3 18 2 11 4" xfId="24430"/>
    <cellStyle name="40% - Accent3 18 2 11 4 2" xfId="24431"/>
    <cellStyle name="40% - Accent3 18 2 11 5" xfId="24432"/>
    <cellStyle name="40% - Accent3 18 2 11 5 2" xfId="24433"/>
    <cellStyle name="40% - Accent3 18 2 11 6" xfId="24434"/>
    <cellStyle name="40% - Accent3 18 2 12" xfId="24435"/>
    <cellStyle name="40% - Accent3 18 2 12 2" xfId="24436"/>
    <cellStyle name="40% - Accent3 18 2 13" xfId="24437"/>
    <cellStyle name="40% - Accent3 18 2 13 2" xfId="24438"/>
    <cellStyle name="40% - Accent3 18 2 14" xfId="24439"/>
    <cellStyle name="40% - Accent3 18 2 14 2" xfId="24440"/>
    <cellStyle name="40% - Accent3 18 2 15" xfId="24441"/>
    <cellStyle name="40% - Accent3 18 2 15 2" xfId="24442"/>
    <cellStyle name="40% - Accent3 18 2 16" xfId="24443"/>
    <cellStyle name="40% - Accent3 18 2 16 2" xfId="24444"/>
    <cellStyle name="40% - Accent3 18 2 17" xfId="24445"/>
    <cellStyle name="40% - Accent3 18 2 17 2" xfId="24446"/>
    <cellStyle name="40% - Accent3 18 2 18" xfId="24447"/>
    <cellStyle name="40% - Accent3 18 2 18 2" xfId="24448"/>
    <cellStyle name="40% - Accent3 18 2 19" xfId="24449"/>
    <cellStyle name="40% - Accent3 18 2 2" xfId="24450"/>
    <cellStyle name="40% - Accent3 18 2 2 2" xfId="24451"/>
    <cellStyle name="40% - Accent3 18 2 2 2 2" xfId="24452"/>
    <cellStyle name="40% - Accent3 18 2 2 3" xfId="24453"/>
    <cellStyle name="40% - Accent3 18 2 2 3 2" xfId="24454"/>
    <cellStyle name="40% - Accent3 18 2 2 4" xfId="24455"/>
    <cellStyle name="40% - Accent3 18 2 2 4 2" xfId="24456"/>
    <cellStyle name="40% - Accent3 18 2 2 5" xfId="24457"/>
    <cellStyle name="40% - Accent3 18 2 2 5 2" xfId="24458"/>
    <cellStyle name="40% - Accent3 18 2 2 6" xfId="24459"/>
    <cellStyle name="40% - Accent3 18 2 20" xfId="24460"/>
    <cellStyle name="40% - Accent3 18 2 21" xfId="24461"/>
    <cellStyle name="40% - Accent3 18 2 22" xfId="24462"/>
    <cellStyle name="40% - Accent3 18 2 23" xfId="24463"/>
    <cellStyle name="40% - Accent3 18 2 3" xfId="24464"/>
    <cellStyle name="40% - Accent3 18 2 3 2" xfId="24465"/>
    <cellStyle name="40% - Accent3 18 2 3 2 2" xfId="24466"/>
    <cellStyle name="40% - Accent3 18 2 3 3" xfId="24467"/>
    <cellStyle name="40% - Accent3 18 2 3 3 2" xfId="24468"/>
    <cellStyle name="40% - Accent3 18 2 3 4" xfId="24469"/>
    <cellStyle name="40% - Accent3 18 2 3 4 2" xfId="24470"/>
    <cellStyle name="40% - Accent3 18 2 3 5" xfId="24471"/>
    <cellStyle name="40% - Accent3 18 2 3 5 2" xfId="24472"/>
    <cellStyle name="40% - Accent3 18 2 3 6" xfId="24473"/>
    <cellStyle name="40% - Accent3 18 2 4" xfId="24474"/>
    <cellStyle name="40% - Accent3 18 2 4 2" xfId="24475"/>
    <cellStyle name="40% - Accent3 18 2 4 2 2" xfId="24476"/>
    <cellStyle name="40% - Accent3 18 2 4 3" xfId="24477"/>
    <cellStyle name="40% - Accent3 18 2 4 3 2" xfId="24478"/>
    <cellStyle name="40% - Accent3 18 2 4 4" xfId="24479"/>
    <cellStyle name="40% - Accent3 18 2 4 4 2" xfId="24480"/>
    <cellStyle name="40% - Accent3 18 2 4 5" xfId="24481"/>
    <cellStyle name="40% - Accent3 18 2 4 5 2" xfId="24482"/>
    <cellStyle name="40% - Accent3 18 2 4 6" xfId="24483"/>
    <cellStyle name="40% - Accent3 18 2 5" xfId="24484"/>
    <cellStyle name="40% - Accent3 18 2 5 2" xfId="24485"/>
    <cellStyle name="40% - Accent3 18 2 5 2 2" xfId="24486"/>
    <cellStyle name="40% - Accent3 18 2 5 3" xfId="24487"/>
    <cellStyle name="40% - Accent3 18 2 5 3 2" xfId="24488"/>
    <cellStyle name="40% - Accent3 18 2 5 4" xfId="24489"/>
    <cellStyle name="40% - Accent3 18 2 5 4 2" xfId="24490"/>
    <cellStyle name="40% - Accent3 18 2 5 5" xfId="24491"/>
    <cellStyle name="40% - Accent3 18 2 5 5 2" xfId="24492"/>
    <cellStyle name="40% - Accent3 18 2 5 6" xfId="24493"/>
    <cellStyle name="40% - Accent3 18 2 6" xfId="24494"/>
    <cellStyle name="40% - Accent3 18 2 6 2" xfId="24495"/>
    <cellStyle name="40% - Accent3 18 2 6 2 2" xfId="24496"/>
    <cellStyle name="40% - Accent3 18 2 6 3" xfId="24497"/>
    <cellStyle name="40% - Accent3 18 2 6 3 2" xfId="24498"/>
    <cellStyle name="40% - Accent3 18 2 6 4" xfId="24499"/>
    <cellStyle name="40% - Accent3 18 2 6 4 2" xfId="24500"/>
    <cellStyle name="40% - Accent3 18 2 6 5" xfId="24501"/>
    <cellStyle name="40% - Accent3 18 2 6 5 2" xfId="24502"/>
    <cellStyle name="40% - Accent3 18 2 6 6" xfId="24503"/>
    <cellStyle name="40% - Accent3 18 2 7" xfId="24504"/>
    <cellStyle name="40% - Accent3 18 2 7 2" xfId="24505"/>
    <cellStyle name="40% - Accent3 18 2 7 2 2" xfId="24506"/>
    <cellStyle name="40% - Accent3 18 2 7 3" xfId="24507"/>
    <cellStyle name="40% - Accent3 18 2 7 3 2" xfId="24508"/>
    <cellStyle name="40% - Accent3 18 2 7 4" xfId="24509"/>
    <cellStyle name="40% - Accent3 18 2 7 4 2" xfId="24510"/>
    <cellStyle name="40% - Accent3 18 2 7 5" xfId="24511"/>
    <cellStyle name="40% - Accent3 18 2 7 5 2" xfId="24512"/>
    <cellStyle name="40% - Accent3 18 2 7 6" xfId="24513"/>
    <cellStyle name="40% - Accent3 18 2 8" xfId="24514"/>
    <cellStyle name="40% - Accent3 18 2 8 2" xfId="24515"/>
    <cellStyle name="40% - Accent3 18 2 8 2 2" xfId="24516"/>
    <cellStyle name="40% - Accent3 18 2 8 3" xfId="24517"/>
    <cellStyle name="40% - Accent3 18 2 8 3 2" xfId="24518"/>
    <cellStyle name="40% - Accent3 18 2 8 4" xfId="24519"/>
    <cellStyle name="40% - Accent3 18 2 8 4 2" xfId="24520"/>
    <cellStyle name="40% - Accent3 18 2 8 5" xfId="24521"/>
    <cellStyle name="40% - Accent3 18 2 8 5 2" xfId="24522"/>
    <cellStyle name="40% - Accent3 18 2 8 6" xfId="24523"/>
    <cellStyle name="40% - Accent3 18 2 9" xfId="24524"/>
    <cellStyle name="40% - Accent3 18 2 9 2" xfId="24525"/>
    <cellStyle name="40% - Accent3 18 2 9 2 2" xfId="24526"/>
    <cellStyle name="40% - Accent3 18 2 9 3" xfId="24527"/>
    <cellStyle name="40% - Accent3 18 2 9 3 2" xfId="24528"/>
    <cellStyle name="40% - Accent3 18 2 9 4" xfId="24529"/>
    <cellStyle name="40% - Accent3 18 2 9 4 2" xfId="24530"/>
    <cellStyle name="40% - Accent3 18 2 9 5" xfId="24531"/>
    <cellStyle name="40% - Accent3 18 2 9 5 2" xfId="24532"/>
    <cellStyle name="40% - Accent3 18 2 9 6" xfId="24533"/>
    <cellStyle name="40% - Accent3 18 20" xfId="24534"/>
    <cellStyle name="40% - Accent3 18 20 10" xfId="24535"/>
    <cellStyle name="40% - Accent3 18 20 10 2" xfId="24536"/>
    <cellStyle name="40% - Accent3 18 20 10 2 2" xfId="24537"/>
    <cellStyle name="40% - Accent3 18 20 10 3" xfId="24538"/>
    <cellStyle name="40% - Accent3 18 20 10 3 2" xfId="24539"/>
    <cellStyle name="40% - Accent3 18 20 10 4" xfId="24540"/>
    <cellStyle name="40% - Accent3 18 20 10 4 2" xfId="24541"/>
    <cellStyle name="40% - Accent3 18 20 10 5" xfId="24542"/>
    <cellStyle name="40% - Accent3 18 20 10 5 2" xfId="24543"/>
    <cellStyle name="40% - Accent3 18 20 10 6" xfId="24544"/>
    <cellStyle name="40% - Accent3 18 20 11" xfId="24545"/>
    <cellStyle name="40% - Accent3 18 20 11 2" xfId="24546"/>
    <cellStyle name="40% - Accent3 18 20 12" xfId="24547"/>
    <cellStyle name="40% - Accent3 18 20 12 2" xfId="24548"/>
    <cellStyle name="40% - Accent3 18 20 13" xfId="24549"/>
    <cellStyle name="40% - Accent3 18 20 13 2" xfId="24550"/>
    <cellStyle name="40% - Accent3 18 20 14" xfId="24551"/>
    <cellStyle name="40% - Accent3 18 20 14 2" xfId="24552"/>
    <cellStyle name="40% - Accent3 18 20 15" xfId="24553"/>
    <cellStyle name="40% - Accent3 18 20 15 2" xfId="24554"/>
    <cellStyle name="40% - Accent3 18 20 16" xfId="24555"/>
    <cellStyle name="40% - Accent3 18 20 16 2" xfId="24556"/>
    <cellStyle name="40% - Accent3 18 20 17" xfId="24557"/>
    <cellStyle name="40% - Accent3 18 20 17 2" xfId="24558"/>
    <cellStyle name="40% - Accent3 18 20 18" xfId="24559"/>
    <cellStyle name="40% - Accent3 18 20 19" xfId="24560"/>
    <cellStyle name="40% - Accent3 18 20 2" xfId="24561"/>
    <cellStyle name="40% - Accent3 18 20 2 2" xfId="24562"/>
    <cellStyle name="40% - Accent3 18 20 2 2 2" xfId="24563"/>
    <cellStyle name="40% - Accent3 18 20 2 3" xfId="24564"/>
    <cellStyle name="40% - Accent3 18 20 2 3 2" xfId="24565"/>
    <cellStyle name="40% - Accent3 18 20 2 4" xfId="24566"/>
    <cellStyle name="40% - Accent3 18 20 2 4 2" xfId="24567"/>
    <cellStyle name="40% - Accent3 18 20 2 5" xfId="24568"/>
    <cellStyle name="40% - Accent3 18 20 2 5 2" xfId="24569"/>
    <cellStyle name="40% - Accent3 18 20 2 6" xfId="24570"/>
    <cellStyle name="40% - Accent3 18 20 20" xfId="24571"/>
    <cellStyle name="40% - Accent3 18 20 21" xfId="24572"/>
    <cellStyle name="40% - Accent3 18 20 22" xfId="24573"/>
    <cellStyle name="40% - Accent3 18 20 3" xfId="24574"/>
    <cellStyle name="40% - Accent3 18 20 3 2" xfId="24575"/>
    <cellStyle name="40% - Accent3 18 20 3 2 2" xfId="24576"/>
    <cellStyle name="40% - Accent3 18 20 3 3" xfId="24577"/>
    <cellStyle name="40% - Accent3 18 20 3 3 2" xfId="24578"/>
    <cellStyle name="40% - Accent3 18 20 3 4" xfId="24579"/>
    <cellStyle name="40% - Accent3 18 20 3 4 2" xfId="24580"/>
    <cellStyle name="40% - Accent3 18 20 3 5" xfId="24581"/>
    <cellStyle name="40% - Accent3 18 20 3 5 2" xfId="24582"/>
    <cellStyle name="40% - Accent3 18 20 3 6" xfId="24583"/>
    <cellStyle name="40% - Accent3 18 20 4" xfId="24584"/>
    <cellStyle name="40% - Accent3 18 20 4 2" xfId="24585"/>
    <cellStyle name="40% - Accent3 18 20 4 2 2" xfId="24586"/>
    <cellStyle name="40% - Accent3 18 20 4 3" xfId="24587"/>
    <cellStyle name="40% - Accent3 18 20 4 3 2" xfId="24588"/>
    <cellStyle name="40% - Accent3 18 20 4 4" xfId="24589"/>
    <cellStyle name="40% - Accent3 18 20 4 4 2" xfId="24590"/>
    <cellStyle name="40% - Accent3 18 20 4 5" xfId="24591"/>
    <cellStyle name="40% - Accent3 18 20 4 5 2" xfId="24592"/>
    <cellStyle name="40% - Accent3 18 20 4 6" xfId="24593"/>
    <cellStyle name="40% - Accent3 18 20 5" xfId="24594"/>
    <cellStyle name="40% - Accent3 18 20 5 2" xfId="24595"/>
    <cellStyle name="40% - Accent3 18 20 5 2 2" xfId="24596"/>
    <cellStyle name="40% - Accent3 18 20 5 3" xfId="24597"/>
    <cellStyle name="40% - Accent3 18 20 5 3 2" xfId="24598"/>
    <cellStyle name="40% - Accent3 18 20 5 4" xfId="24599"/>
    <cellStyle name="40% - Accent3 18 20 5 4 2" xfId="24600"/>
    <cellStyle name="40% - Accent3 18 20 5 5" xfId="24601"/>
    <cellStyle name="40% - Accent3 18 20 5 5 2" xfId="24602"/>
    <cellStyle name="40% - Accent3 18 20 5 6" xfId="24603"/>
    <cellStyle name="40% - Accent3 18 20 6" xfId="24604"/>
    <cellStyle name="40% - Accent3 18 20 6 2" xfId="24605"/>
    <cellStyle name="40% - Accent3 18 20 6 2 2" xfId="24606"/>
    <cellStyle name="40% - Accent3 18 20 6 3" xfId="24607"/>
    <cellStyle name="40% - Accent3 18 20 6 3 2" xfId="24608"/>
    <cellStyle name="40% - Accent3 18 20 6 4" xfId="24609"/>
    <cellStyle name="40% - Accent3 18 20 6 4 2" xfId="24610"/>
    <cellStyle name="40% - Accent3 18 20 6 5" xfId="24611"/>
    <cellStyle name="40% - Accent3 18 20 6 5 2" xfId="24612"/>
    <cellStyle name="40% - Accent3 18 20 6 6" xfId="24613"/>
    <cellStyle name="40% - Accent3 18 20 7" xfId="24614"/>
    <cellStyle name="40% - Accent3 18 20 7 2" xfId="24615"/>
    <cellStyle name="40% - Accent3 18 20 7 2 2" xfId="24616"/>
    <cellStyle name="40% - Accent3 18 20 7 3" xfId="24617"/>
    <cellStyle name="40% - Accent3 18 20 7 3 2" xfId="24618"/>
    <cellStyle name="40% - Accent3 18 20 7 4" xfId="24619"/>
    <cellStyle name="40% - Accent3 18 20 7 4 2" xfId="24620"/>
    <cellStyle name="40% - Accent3 18 20 7 5" xfId="24621"/>
    <cellStyle name="40% - Accent3 18 20 7 5 2" xfId="24622"/>
    <cellStyle name="40% - Accent3 18 20 7 6" xfId="24623"/>
    <cellStyle name="40% - Accent3 18 20 8" xfId="24624"/>
    <cellStyle name="40% - Accent3 18 20 8 2" xfId="24625"/>
    <cellStyle name="40% - Accent3 18 20 8 2 2" xfId="24626"/>
    <cellStyle name="40% - Accent3 18 20 8 3" xfId="24627"/>
    <cellStyle name="40% - Accent3 18 20 8 3 2" xfId="24628"/>
    <cellStyle name="40% - Accent3 18 20 8 4" xfId="24629"/>
    <cellStyle name="40% - Accent3 18 20 8 4 2" xfId="24630"/>
    <cellStyle name="40% - Accent3 18 20 8 5" xfId="24631"/>
    <cellStyle name="40% - Accent3 18 20 8 5 2" xfId="24632"/>
    <cellStyle name="40% - Accent3 18 20 8 6" xfId="24633"/>
    <cellStyle name="40% - Accent3 18 20 9" xfId="24634"/>
    <cellStyle name="40% - Accent3 18 20 9 2" xfId="24635"/>
    <cellStyle name="40% - Accent3 18 20 9 2 2" xfId="24636"/>
    <cellStyle name="40% - Accent3 18 20 9 3" xfId="24637"/>
    <cellStyle name="40% - Accent3 18 20 9 3 2" xfId="24638"/>
    <cellStyle name="40% - Accent3 18 20 9 4" xfId="24639"/>
    <cellStyle name="40% - Accent3 18 20 9 4 2" xfId="24640"/>
    <cellStyle name="40% - Accent3 18 20 9 5" xfId="24641"/>
    <cellStyle name="40% - Accent3 18 20 9 5 2" xfId="24642"/>
    <cellStyle name="40% - Accent3 18 20 9 6" xfId="24643"/>
    <cellStyle name="40% - Accent3 18 21" xfId="24644"/>
    <cellStyle name="40% - Accent3 18 21 10" xfId="24645"/>
    <cellStyle name="40% - Accent3 18 21 10 2" xfId="24646"/>
    <cellStyle name="40% - Accent3 18 21 10 2 2" xfId="24647"/>
    <cellStyle name="40% - Accent3 18 21 10 3" xfId="24648"/>
    <cellStyle name="40% - Accent3 18 21 10 3 2" xfId="24649"/>
    <cellStyle name="40% - Accent3 18 21 10 4" xfId="24650"/>
    <cellStyle name="40% - Accent3 18 21 10 4 2" xfId="24651"/>
    <cellStyle name="40% - Accent3 18 21 10 5" xfId="24652"/>
    <cellStyle name="40% - Accent3 18 21 10 5 2" xfId="24653"/>
    <cellStyle name="40% - Accent3 18 21 10 6" xfId="24654"/>
    <cellStyle name="40% - Accent3 18 21 11" xfId="24655"/>
    <cellStyle name="40% - Accent3 18 21 11 2" xfId="24656"/>
    <cellStyle name="40% - Accent3 18 21 12" xfId="24657"/>
    <cellStyle name="40% - Accent3 18 21 12 2" xfId="24658"/>
    <cellStyle name="40% - Accent3 18 21 13" xfId="24659"/>
    <cellStyle name="40% - Accent3 18 21 13 2" xfId="24660"/>
    <cellStyle name="40% - Accent3 18 21 14" xfId="24661"/>
    <cellStyle name="40% - Accent3 18 21 14 2" xfId="24662"/>
    <cellStyle name="40% - Accent3 18 21 15" xfId="24663"/>
    <cellStyle name="40% - Accent3 18 21 15 2" xfId="24664"/>
    <cellStyle name="40% - Accent3 18 21 16" xfId="24665"/>
    <cellStyle name="40% - Accent3 18 21 16 2" xfId="24666"/>
    <cellStyle name="40% - Accent3 18 21 17" xfId="24667"/>
    <cellStyle name="40% - Accent3 18 21 17 2" xfId="24668"/>
    <cellStyle name="40% - Accent3 18 21 18" xfId="24669"/>
    <cellStyle name="40% - Accent3 18 21 19" xfId="24670"/>
    <cellStyle name="40% - Accent3 18 21 2" xfId="24671"/>
    <cellStyle name="40% - Accent3 18 21 2 2" xfId="24672"/>
    <cellStyle name="40% - Accent3 18 21 2 2 2" xfId="24673"/>
    <cellStyle name="40% - Accent3 18 21 2 3" xfId="24674"/>
    <cellStyle name="40% - Accent3 18 21 2 3 2" xfId="24675"/>
    <cellStyle name="40% - Accent3 18 21 2 4" xfId="24676"/>
    <cellStyle name="40% - Accent3 18 21 2 4 2" xfId="24677"/>
    <cellStyle name="40% - Accent3 18 21 2 5" xfId="24678"/>
    <cellStyle name="40% - Accent3 18 21 2 5 2" xfId="24679"/>
    <cellStyle name="40% - Accent3 18 21 2 6" xfId="24680"/>
    <cellStyle name="40% - Accent3 18 21 20" xfId="24681"/>
    <cellStyle name="40% - Accent3 18 21 21" xfId="24682"/>
    <cellStyle name="40% - Accent3 18 21 22" xfId="24683"/>
    <cellStyle name="40% - Accent3 18 21 3" xfId="24684"/>
    <cellStyle name="40% - Accent3 18 21 3 2" xfId="24685"/>
    <cellStyle name="40% - Accent3 18 21 3 2 2" xfId="24686"/>
    <cellStyle name="40% - Accent3 18 21 3 3" xfId="24687"/>
    <cellStyle name="40% - Accent3 18 21 3 3 2" xfId="24688"/>
    <cellStyle name="40% - Accent3 18 21 3 4" xfId="24689"/>
    <cellStyle name="40% - Accent3 18 21 3 4 2" xfId="24690"/>
    <cellStyle name="40% - Accent3 18 21 3 5" xfId="24691"/>
    <cellStyle name="40% - Accent3 18 21 3 5 2" xfId="24692"/>
    <cellStyle name="40% - Accent3 18 21 3 6" xfId="24693"/>
    <cellStyle name="40% - Accent3 18 21 4" xfId="24694"/>
    <cellStyle name="40% - Accent3 18 21 4 2" xfId="24695"/>
    <cellStyle name="40% - Accent3 18 21 4 2 2" xfId="24696"/>
    <cellStyle name="40% - Accent3 18 21 4 3" xfId="24697"/>
    <cellStyle name="40% - Accent3 18 21 4 3 2" xfId="24698"/>
    <cellStyle name="40% - Accent3 18 21 4 4" xfId="24699"/>
    <cellStyle name="40% - Accent3 18 21 4 4 2" xfId="24700"/>
    <cellStyle name="40% - Accent3 18 21 4 5" xfId="24701"/>
    <cellStyle name="40% - Accent3 18 21 4 5 2" xfId="24702"/>
    <cellStyle name="40% - Accent3 18 21 4 6" xfId="24703"/>
    <cellStyle name="40% - Accent3 18 21 5" xfId="24704"/>
    <cellStyle name="40% - Accent3 18 21 5 2" xfId="24705"/>
    <cellStyle name="40% - Accent3 18 21 5 2 2" xfId="24706"/>
    <cellStyle name="40% - Accent3 18 21 5 3" xfId="24707"/>
    <cellStyle name="40% - Accent3 18 21 5 3 2" xfId="24708"/>
    <cellStyle name="40% - Accent3 18 21 5 4" xfId="24709"/>
    <cellStyle name="40% - Accent3 18 21 5 4 2" xfId="24710"/>
    <cellStyle name="40% - Accent3 18 21 5 5" xfId="24711"/>
    <cellStyle name="40% - Accent3 18 21 5 5 2" xfId="24712"/>
    <cellStyle name="40% - Accent3 18 21 5 6" xfId="24713"/>
    <cellStyle name="40% - Accent3 18 21 6" xfId="24714"/>
    <cellStyle name="40% - Accent3 18 21 6 2" xfId="24715"/>
    <cellStyle name="40% - Accent3 18 21 6 2 2" xfId="24716"/>
    <cellStyle name="40% - Accent3 18 21 6 3" xfId="24717"/>
    <cellStyle name="40% - Accent3 18 21 6 3 2" xfId="24718"/>
    <cellStyle name="40% - Accent3 18 21 6 4" xfId="24719"/>
    <cellStyle name="40% - Accent3 18 21 6 4 2" xfId="24720"/>
    <cellStyle name="40% - Accent3 18 21 6 5" xfId="24721"/>
    <cellStyle name="40% - Accent3 18 21 6 5 2" xfId="24722"/>
    <cellStyle name="40% - Accent3 18 21 6 6" xfId="24723"/>
    <cellStyle name="40% - Accent3 18 21 7" xfId="24724"/>
    <cellStyle name="40% - Accent3 18 21 7 2" xfId="24725"/>
    <cellStyle name="40% - Accent3 18 21 7 2 2" xfId="24726"/>
    <cellStyle name="40% - Accent3 18 21 7 3" xfId="24727"/>
    <cellStyle name="40% - Accent3 18 21 7 3 2" xfId="24728"/>
    <cellStyle name="40% - Accent3 18 21 7 4" xfId="24729"/>
    <cellStyle name="40% - Accent3 18 21 7 4 2" xfId="24730"/>
    <cellStyle name="40% - Accent3 18 21 7 5" xfId="24731"/>
    <cellStyle name="40% - Accent3 18 21 7 5 2" xfId="24732"/>
    <cellStyle name="40% - Accent3 18 21 7 6" xfId="24733"/>
    <cellStyle name="40% - Accent3 18 21 8" xfId="24734"/>
    <cellStyle name="40% - Accent3 18 21 8 2" xfId="24735"/>
    <cellStyle name="40% - Accent3 18 21 8 2 2" xfId="24736"/>
    <cellStyle name="40% - Accent3 18 21 8 3" xfId="24737"/>
    <cellStyle name="40% - Accent3 18 21 8 3 2" xfId="24738"/>
    <cellStyle name="40% - Accent3 18 21 8 4" xfId="24739"/>
    <cellStyle name="40% - Accent3 18 21 8 4 2" xfId="24740"/>
    <cellStyle name="40% - Accent3 18 21 8 5" xfId="24741"/>
    <cellStyle name="40% - Accent3 18 21 8 5 2" xfId="24742"/>
    <cellStyle name="40% - Accent3 18 21 8 6" xfId="24743"/>
    <cellStyle name="40% - Accent3 18 21 9" xfId="24744"/>
    <cellStyle name="40% - Accent3 18 21 9 2" xfId="24745"/>
    <cellStyle name="40% - Accent3 18 21 9 2 2" xfId="24746"/>
    <cellStyle name="40% - Accent3 18 21 9 3" xfId="24747"/>
    <cellStyle name="40% - Accent3 18 21 9 3 2" xfId="24748"/>
    <cellStyle name="40% - Accent3 18 21 9 4" xfId="24749"/>
    <cellStyle name="40% - Accent3 18 21 9 4 2" xfId="24750"/>
    <cellStyle name="40% - Accent3 18 21 9 5" xfId="24751"/>
    <cellStyle name="40% - Accent3 18 21 9 5 2" xfId="24752"/>
    <cellStyle name="40% - Accent3 18 21 9 6" xfId="24753"/>
    <cellStyle name="40% - Accent3 18 22" xfId="24754"/>
    <cellStyle name="40% - Accent3 18 22 2" xfId="24755"/>
    <cellStyle name="40% - Accent3 18 22 2 2" xfId="24756"/>
    <cellStyle name="40% - Accent3 18 22 3" xfId="24757"/>
    <cellStyle name="40% - Accent3 18 22 3 2" xfId="24758"/>
    <cellStyle name="40% - Accent3 18 22 4" xfId="24759"/>
    <cellStyle name="40% - Accent3 18 22 4 2" xfId="24760"/>
    <cellStyle name="40% - Accent3 18 22 5" xfId="24761"/>
    <cellStyle name="40% - Accent3 18 22 5 2" xfId="24762"/>
    <cellStyle name="40% - Accent3 18 22 6" xfId="24763"/>
    <cellStyle name="40% - Accent3 18 23" xfId="24764"/>
    <cellStyle name="40% - Accent3 18 23 2" xfId="24765"/>
    <cellStyle name="40% - Accent3 18 23 2 2" xfId="24766"/>
    <cellStyle name="40% - Accent3 18 23 3" xfId="24767"/>
    <cellStyle name="40% - Accent3 18 23 3 2" xfId="24768"/>
    <cellStyle name="40% - Accent3 18 23 4" xfId="24769"/>
    <cellStyle name="40% - Accent3 18 23 4 2" xfId="24770"/>
    <cellStyle name="40% - Accent3 18 23 5" xfId="24771"/>
    <cellStyle name="40% - Accent3 18 23 5 2" xfId="24772"/>
    <cellStyle name="40% - Accent3 18 23 6" xfId="24773"/>
    <cellStyle name="40% - Accent3 18 24" xfId="24774"/>
    <cellStyle name="40% - Accent3 18 24 2" xfId="24775"/>
    <cellStyle name="40% - Accent3 18 24 2 2" xfId="24776"/>
    <cellStyle name="40% - Accent3 18 24 3" xfId="24777"/>
    <cellStyle name="40% - Accent3 18 24 3 2" xfId="24778"/>
    <cellStyle name="40% - Accent3 18 24 4" xfId="24779"/>
    <cellStyle name="40% - Accent3 18 24 4 2" xfId="24780"/>
    <cellStyle name="40% - Accent3 18 24 5" xfId="24781"/>
    <cellStyle name="40% - Accent3 18 24 5 2" xfId="24782"/>
    <cellStyle name="40% - Accent3 18 24 6" xfId="24783"/>
    <cellStyle name="40% - Accent3 18 25" xfId="24784"/>
    <cellStyle name="40% - Accent3 18 25 2" xfId="24785"/>
    <cellStyle name="40% - Accent3 18 25 2 2" xfId="24786"/>
    <cellStyle name="40% - Accent3 18 25 3" xfId="24787"/>
    <cellStyle name="40% - Accent3 18 25 3 2" xfId="24788"/>
    <cellStyle name="40% - Accent3 18 25 4" xfId="24789"/>
    <cellStyle name="40% - Accent3 18 25 4 2" xfId="24790"/>
    <cellStyle name="40% - Accent3 18 25 5" xfId="24791"/>
    <cellStyle name="40% - Accent3 18 25 5 2" xfId="24792"/>
    <cellStyle name="40% - Accent3 18 25 6" xfId="24793"/>
    <cellStyle name="40% - Accent3 18 26" xfId="24794"/>
    <cellStyle name="40% - Accent3 18 26 2" xfId="24795"/>
    <cellStyle name="40% - Accent3 18 26 2 2" xfId="24796"/>
    <cellStyle name="40% - Accent3 18 26 3" xfId="24797"/>
    <cellStyle name="40% - Accent3 18 26 3 2" xfId="24798"/>
    <cellStyle name="40% - Accent3 18 26 4" xfId="24799"/>
    <cellStyle name="40% - Accent3 18 26 4 2" xfId="24800"/>
    <cellStyle name="40% - Accent3 18 26 5" xfId="24801"/>
    <cellStyle name="40% - Accent3 18 26 5 2" xfId="24802"/>
    <cellStyle name="40% - Accent3 18 26 6" xfId="24803"/>
    <cellStyle name="40% - Accent3 18 27" xfId="24804"/>
    <cellStyle name="40% - Accent3 18 27 2" xfId="24805"/>
    <cellStyle name="40% - Accent3 18 27 2 2" xfId="24806"/>
    <cellStyle name="40% - Accent3 18 27 3" xfId="24807"/>
    <cellStyle name="40% - Accent3 18 27 3 2" xfId="24808"/>
    <cellStyle name="40% - Accent3 18 27 4" xfId="24809"/>
    <cellStyle name="40% - Accent3 18 27 4 2" xfId="24810"/>
    <cellStyle name="40% - Accent3 18 27 5" xfId="24811"/>
    <cellStyle name="40% - Accent3 18 27 5 2" xfId="24812"/>
    <cellStyle name="40% - Accent3 18 27 6" xfId="24813"/>
    <cellStyle name="40% - Accent3 18 28" xfId="24814"/>
    <cellStyle name="40% - Accent3 18 28 2" xfId="24815"/>
    <cellStyle name="40% - Accent3 18 28 2 2" xfId="24816"/>
    <cellStyle name="40% - Accent3 18 28 3" xfId="24817"/>
    <cellStyle name="40% - Accent3 18 28 3 2" xfId="24818"/>
    <cellStyle name="40% - Accent3 18 28 4" xfId="24819"/>
    <cellStyle name="40% - Accent3 18 28 4 2" xfId="24820"/>
    <cellStyle name="40% - Accent3 18 28 5" xfId="24821"/>
    <cellStyle name="40% - Accent3 18 28 5 2" xfId="24822"/>
    <cellStyle name="40% - Accent3 18 28 6" xfId="24823"/>
    <cellStyle name="40% - Accent3 18 29" xfId="24824"/>
    <cellStyle name="40% - Accent3 18 29 2" xfId="24825"/>
    <cellStyle name="40% - Accent3 18 29 2 2" xfId="24826"/>
    <cellStyle name="40% - Accent3 18 29 3" xfId="24827"/>
    <cellStyle name="40% - Accent3 18 29 3 2" xfId="24828"/>
    <cellStyle name="40% - Accent3 18 29 4" xfId="24829"/>
    <cellStyle name="40% - Accent3 18 29 4 2" xfId="24830"/>
    <cellStyle name="40% - Accent3 18 29 5" xfId="24831"/>
    <cellStyle name="40% - Accent3 18 29 5 2" xfId="24832"/>
    <cellStyle name="40% - Accent3 18 29 6" xfId="24833"/>
    <cellStyle name="40% - Accent3 18 3" xfId="24834"/>
    <cellStyle name="40% - Accent3 18 3 10" xfId="24835"/>
    <cellStyle name="40% - Accent3 18 3 10 2" xfId="24836"/>
    <cellStyle name="40% - Accent3 18 3 10 2 2" xfId="24837"/>
    <cellStyle name="40% - Accent3 18 3 10 3" xfId="24838"/>
    <cellStyle name="40% - Accent3 18 3 10 3 2" xfId="24839"/>
    <cellStyle name="40% - Accent3 18 3 10 4" xfId="24840"/>
    <cellStyle name="40% - Accent3 18 3 10 4 2" xfId="24841"/>
    <cellStyle name="40% - Accent3 18 3 10 5" xfId="24842"/>
    <cellStyle name="40% - Accent3 18 3 10 5 2" xfId="24843"/>
    <cellStyle name="40% - Accent3 18 3 10 6" xfId="24844"/>
    <cellStyle name="40% - Accent3 18 3 11" xfId="24845"/>
    <cellStyle name="40% - Accent3 18 3 11 2" xfId="24846"/>
    <cellStyle name="40% - Accent3 18 3 11 2 2" xfId="24847"/>
    <cellStyle name="40% - Accent3 18 3 11 3" xfId="24848"/>
    <cellStyle name="40% - Accent3 18 3 11 3 2" xfId="24849"/>
    <cellStyle name="40% - Accent3 18 3 11 4" xfId="24850"/>
    <cellStyle name="40% - Accent3 18 3 11 4 2" xfId="24851"/>
    <cellStyle name="40% - Accent3 18 3 11 5" xfId="24852"/>
    <cellStyle name="40% - Accent3 18 3 11 5 2" xfId="24853"/>
    <cellStyle name="40% - Accent3 18 3 11 6" xfId="24854"/>
    <cellStyle name="40% - Accent3 18 3 12" xfId="24855"/>
    <cellStyle name="40% - Accent3 18 3 12 2" xfId="24856"/>
    <cellStyle name="40% - Accent3 18 3 13" xfId="24857"/>
    <cellStyle name="40% - Accent3 18 3 13 2" xfId="24858"/>
    <cellStyle name="40% - Accent3 18 3 14" xfId="24859"/>
    <cellStyle name="40% - Accent3 18 3 14 2" xfId="24860"/>
    <cellStyle name="40% - Accent3 18 3 15" xfId="24861"/>
    <cellStyle name="40% - Accent3 18 3 15 2" xfId="24862"/>
    <cellStyle name="40% - Accent3 18 3 16" xfId="24863"/>
    <cellStyle name="40% - Accent3 18 3 16 2" xfId="24864"/>
    <cellStyle name="40% - Accent3 18 3 17" xfId="24865"/>
    <cellStyle name="40% - Accent3 18 3 17 2" xfId="24866"/>
    <cellStyle name="40% - Accent3 18 3 18" xfId="24867"/>
    <cellStyle name="40% - Accent3 18 3 18 2" xfId="24868"/>
    <cellStyle name="40% - Accent3 18 3 19" xfId="24869"/>
    <cellStyle name="40% - Accent3 18 3 2" xfId="24870"/>
    <cellStyle name="40% - Accent3 18 3 2 2" xfId="24871"/>
    <cellStyle name="40% - Accent3 18 3 2 2 2" xfId="24872"/>
    <cellStyle name="40% - Accent3 18 3 2 3" xfId="24873"/>
    <cellStyle name="40% - Accent3 18 3 2 3 2" xfId="24874"/>
    <cellStyle name="40% - Accent3 18 3 2 4" xfId="24875"/>
    <cellStyle name="40% - Accent3 18 3 2 4 2" xfId="24876"/>
    <cellStyle name="40% - Accent3 18 3 2 5" xfId="24877"/>
    <cellStyle name="40% - Accent3 18 3 2 5 2" xfId="24878"/>
    <cellStyle name="40% - Accent3 18 3 2 6" xfId="24879"/>
    <cellStyle name="40% - Accent3 18 3 20" xfId="24880"/>
    <cellStyle name="40% - Accent3 18 3 21" xfId="24881"/>
    <cellStyle name="40% - Accent3 18 3 22" xfId="24882"/>
    <cellStyle name="40% - Accent3 18 3 23" xfId="24883"/>
    <cellStyle name="40% - Accent3 18 3 3" xfId="24884"/>
    <cellStyle name="40% - Accent3 18 3 3 2" xfId="24885"/>
    <cellStyle name="40% - Accent3 18 3 3 2 2" xfId="24886"/>
    <cellStyle name="40% - Accent3 18 3 3 3" xfId="24887"/>
    <cellStyle name="40% - Accent3 18 3 3 3 2" xfId="24888"/>
    <cellStyle name="40% - Accent3 18 3 3 4" xfId="24889"/>
    <cellStyle name="40% - Accent3 18 3 3 4 2" xfId="24890"/>
    <cellStyle name="40% - Accent3 18 3 3 5" xfId="24891"/>
    <cellStyle name="40% - Accent3 18 3 3 5 2" xfId="24892"/>
    <cellStyle name="40% - Accent3 18 3 3 6" xfId="24893"/>
    <cellStyle name="40% - Accent3 18 3 4" xfId="24894"/>
    <cellStyle name="40% - Accent3 18 3 4 2" xfId="24895"/>
    <cellStyle name="40% - Accent3 18 3 4 2 2" xfId="24896"/>
    <cellStyle name="40% - Accent3 18 3 4 3" xfId="24897"/>
    <cellStyle name="40% - Accent3 18 3 4 3 2" xfId="24898"/>
    <cellStyle name="40% - Accent3 18 3 4 4" xfId="24899"/>
    <cellStyle name="40% - Accent3 18 3 4 4 2" xfId="24900"/>
    <cellStyle name="40% - Accent3 18 3 4 5" xfId="24901"/>
    <cellStyle name="40% - Accent3 18 3 4 5 2" xfId="24902"/>
    <cellStyle name="40% - Accent3 18 3 4 6" xfId="24903"/>
    <cellStyle name="40% - Accent3 18 3 5" xfId="24904"/>
    <cellStyle name="40% - Accent3 18 3 5 2" xfId="24905"/>
    <cellStyle name="40% - Accent3 18 3 5 2 2" xfId="24906"/>
    <cellStyle name="40% - Accent3 18 3 5 3" xfId="24907"/>
    <cellStyle name="40% - Accent3 18 3 5 3 2" xfId="24908"/>
    <cellStyle name="40% - Accent3 18 3 5 4" xfId="24909"/>
    <cellStyle name="40% - Accent3 18 3 5 4 2" xfId="24910"/>
    <cellStyle name="40% - Accent3 18 3 5 5" xfId="24911"/>
    <cellStyle name="40% - Accent3 18 3 5 5 2" xfId="24912"/>
    <cellStyle name="40% - Accent3 18 3 5 6" xfId="24913"/>
    <cellStyle name="40% - Accent3 18 3 6" xfId="24914"/>
    <cellStyle name="40% - Accent3 18 3 6 2" xfId="24915"/>
    <cellStyle name="40% - Accent3 18 3 6 2 2" xfId="24916"/>
    <cellStyle name="40% - Accent3 18 3 6 3" xfId="24917"/>
    <cellStyle name="40% - Accent3 18 3 6 3 2" xfId="24918"/>
    <cellStyle name="40% - Accent3 18 3 6 4" xfId="24919"/>
    <cellStyle name="40% - Accent3 18 3 6 4 2" xfId="24920"/>
    <cellStyle name="40% - Accent3 18 3 6 5" xfId="24921"/>
    <cellStyle name="40% - Accent3 18 3 6 5 2" xfId="24922"/>
    <cellStyle name="40% - Accent3 18 3 6 6" xfId="24923"/>
    <cellStyle name="40% - Accent3 18 3 7" xfId="24924"/>
    <cellStyle name="40% - Accent3 18 3 7 2" xfId="24925"/>
    <cellStyle name="40% - Accent3 18 3 7 2 2" xfId="24926"/>
    <cellStyle name="40% - Accent3 18 3 7 3" xfId="24927"/>
    <cellStyle name="40% - Accent3 18 3 7 3 2" xfId="24928"/>
    <cellStyle name="40% - Accent3 18 3 7 4" xfId="24929"/>
    <cellStyle name="40% - Accent3 18 3 7 4 2" xfId="24930"/>
    <cellStyle name="40% - Accent3 18 3 7 5" xfId="24931"/>
    <cellStyle name="40% - Accent3 18 3 7 5 2" xfId="24932"/>
    <cellStyle name="40% - Accent3 18 3 7 6" xfId="24933"/>
    <cellStyle name="40% - Accent3 18 3 8" xfId="24934"/>
    <cellStyle name="40% - Accent3 18 3 8 2" xfId="24935"/>
    <cellStyle name="40% - Accent3 18 3 8 2 2" xfId="24936"/>
    <cellStyle name="40% - Accent3 18 3 8 3" xfId="24937"/>
    <cellStyle name="40% - Accent3 18 3 8 3 2" xfId="24938"/>
    <cellStyle name="40% - Accent3 18 3 8 4" xfId="24939"/>
    <cellStyle name="40% - Accent3 18 3 8 4 2" xfId="24940"/>
    <cellStyle name="40% - Accent3 18 3 8 5" xfId="24941"/>
    <cellStyle name="40% - Accent3 18 3 8 5 2" xfId="24942"/>
    <cellStyle name="40% - Accent3 18 3 8 6" xfId="24943"/>
    <cellStyle name="40% - Accent3 18 3 9" xfId="24944"/>
    <cellStyle name="40% - Accent3 18 3 9 2" xfId="24945"/>
    <cellStyle name="40% - Accent3 18 3 9 2 2" xfId="24946"/>
    <cellStyle name="40% - Accent3 18 3 9 3" xfId="24947"/>
    <cellStyle name="40% - Accent3 18 3 9 3 2" xfId="24948"/>
    <cellStyle name="40% - Accent3 18 3 9 4" xfId="24949"/>
    <cellStyle name="40% - Accent3 18 3 9 4 2" xfId="24950"/>
    <cellStyle name="40% - Accent3 18 3 9 5" xfId="24951"/>
    <cellStyle name="40% - Accent3 18 3 9 5 2" xfId="24952"/>
    <cellStyle name="40% - Accent3 18 3 9 6" xfId="24953"/>
    <cellStyle name="40% - Accent3 18 30" xfId="24954"/>
    <cellStyle name="40% - Accent3 18 30 2" xfId="24955"/>
    <cellStyle name="40% - Accent3 18 30 2 2" xfId="24956"/>
    <cellStyle name="40% - Accent3 18 30 3" xfId="24957"/>
    <cellStyle name="40% - Accent3 18 30 3 2" xfId="24958"/>
    <cellStyle name="40% - Accent3 18 30 4" xfId="24959"/>
    <cellStyle name="40% - Accent3 18 30 4 2" xfId="24960"/>
    <cellStyle name="40% - Accent3 18 30 5" xfId="24961"/>
    <cellStyle name="40% - Accent3 18 30 5 2" xfId="24962"/>
    <cellStyle name="40% - Accent3 18 30 6" xfId="24963"/>
    <cellStyle name="40% - Accent3 18 31" xfId="24964"/>
    <cellStyle name="40% - Accent3 18 31 2" xfId="24965"/>
    <cellStyle name="40% - Accent3 18 31 2 2" xfId="24966"/>
    <cellStyle name="40% - Accent3 18 31 3" xfId="24967"/>
    <cellStyle name="40% - Accent3 18 31 3 2" xfId="24968"/>
    <cellStyle name="40% - Accent3 18 31 4" xfId="24969"/>
    <cellStyle name="40% - Accent3 18 31 4 2" xfId="24970"/>
    <cellStyle name="40% - Accent3 18 31 5" xfId="24971"/>
    <cellStyle name="40% - Accent3 18 31 5 2" xfId="24972"/>
    <cellStyle name="40% - Accent3 18 31 6" xfId="24973"/>
    <cellStyle name="40% - Accent3 18 32" xfId="24974"/>
    <cellStyle name="40% - Accent3 18 32 2" xfId="24975"/>
    <cellStyle name="40% - Accent3 18 33" xfId="24976"/>
    <cellStyle name="40% - Accent3 18 33 2" xfId="24977"/>
    <cellStyle name="40% - Accent3 18 34" xfId="24978"/>
    <cellStyle name="40% - Accent3 18 34 2" xfId="24979"/>
    <cellStyle name="40% - Accent3 18 35" xfId="24980"/>
    <cellStyle name="40% - Accent3 18 35 2" xfId="24981"/>
    <cellStyle name="40% - Accent3 18 36" xfId="24982"/>
    <cellStyle name="40% - Accent3 18 36 2" xfId="24983"/>
    <cellStyle name="40% - Accent3 18 37" xfId="24984"/>
    <cellStyle name="40% - Accent3 18 37 2" xfId="24985"/>
    <cellStyle name="40% - Accent3 18 38" xfId="24986"/>
    <cellStyle name="40% - Accent3 18 38 2" xfId="24987"/>
    <cellStyle name="40% - Accent3 18 39" xfId="24988"/>
    <cellStyle name="40% - Accent3 18 4" xfId="24989"/>
    <cellStyle name="40% - Accent3 18 4 10" xfId="24990"/>
    <cellStyle name="40% - Accent3 18 4 10 2" xfId="24991"/>
    <cellStyle name="40% - Accent3 18 4 10 2 2" xfId="24992"/>
    <cellStyle name="40% - Accent3 18 4 10 3" xfId="24993"/>
    <cellStyle name="40% - Accent3 18 4 10 3 2" xfId="24994"/>
    <cellStyle name="40% - Accent3 18 4 10 4" xfId="24995"/>
    <cellStyle name="40% - Accent3 18 4 10 4 2" xfId="24996"/>
    <cellStyle name="40% - Accent3 18 4 10 5" xfId="24997"/>
    <cellStyle name="40% - Accent3 18 4 10 5 2" xfId="24998"/>
    <cellStyle name="40% - Accent3 18 4 10 6" xfId="24999"/>
    <cellStyle name="40% - Accent3 18 4 11" xfId="25000"/>
    <cellStyle name="40% - Accent3 18 4 11 2" xfId="25001"/>
    <cellStyle name="40% - Accent3 18 4 11 2 2" xfId="25002"/>
    <cellStyle name="40% - Accent3 18 4 11 3" xfId="25003"/>
    <cellStyle name="40% - Accent3 18 4 11 3 2" xfId="25004"/>
    <cellStyle name="40% - Accent3 18 4 11 4" xfId="25005"/>
    <cellStyle name="40% - Accent3 18 4 11 4 2" xfId="25006"/>
    <cellStyle name="40% - Accent3 18 4 11 5" xfId="25007"/>
    <cellStyle name="40% - Accent3 18 4 11 5 2" xfId="25008"/>
    <cellStyle name="40% - Accent3 18 4 11 6" xfId="25009"/>
    <cellStyle name="40% - Accent3 18 4 12" xfId="25010"/>
    <cellStyle name="40% - Accent3 18 4 12 2" xfId="25011"/>
    <cellStyle name="40% - Accent3 18 4 13" xfId="25012"/>
    <cellStyle name="40% - Accent3 18 4 13 2" xfId="25013"/>
    <cellStyle name="40% - Accent3 18 4 14" xfId="25014"/>
    <cellStyle name="40% - Accent3 18 4 14 2" xfId="25015"/>
    <cellStyle name="40% - Accent3 18 4 15" xfId="25016"/>
    <cellStyle name="40% - Accent3 18 4 15 2" xfId="25017"/>
    <cellStyle name="40% - Accent3 18 4 16" xfId="25018"/>
    <cellStyle name="40% - Accent3 18 4 16 2" xfId="25019"/>
    <cellStyle name="40% - Accent3 18 4 17" xfId="25020"/>
    <cellStyle name="40% - Accent3 18 4 17 2" xfId="25021"/>
    <cellStyle name="40% - Accent3 18 4 18" xfId="25022"/>
    <cellStyle name="40% - Accent3 18 4 18 2" xfId="25023"/>
    <cellStyle name="40% - Accent3 18 4 19" xfId="25024"/>
    <cellStyle name="40% - Accent3 18 4 2" xfId="25025"/>
    <cellStyle name="40% - Accent3 18 4 2 2" xfId="25026"/>
    <cellStyle name="40% - Accent3 18 4 2 2 2" xfId="25027"/>
    <cellStyle name="40% - Accent3 18 4 2 3" xfId="25028"/>
    <cellStyle name="40% - Accent3 18 4 2 3 2" xfId="25029"/>
    <cellStyle name="40% - Accent3 18 4 2 4" xfId="25030"/>
    <cellStyle name="40% - Accent3 18 4 2 4 2" xfId="25031"/>
    <cellStyle name="40% - Accent3 18 4 2 5" xfId="25032"/>
    <cellStyle name="40% - Accent3 18 4 2 5 2" xfId="25033"/>
    <cellStyle name="40% - Accent3 18 4 2 6" xfId="25034"/>
    <cellStyle name="40% - Accent3 18 4 20" xfId="25035"/>
    <cellStyle name="40% - Accent3 18 4 21" xfId="25036"/>
    <cellStyle name="40% - Accent3 18 4 22" xfId="25037"/>
    <cellStyle name="40% - Accent3 18 4 23" xfId="25038"/>
    <cellStyle name="40% - Accent3 18 4 3" xfId="25039"/>
    <cellStyle name="40% - Accent3 18 4 3 2" xfId="25040"/>
    <cellStyle name="40% - Accent3 18 4 3 2 2" xfId="25041"/>
    <cellStyle name="40% - Accent3 18 4 3 3" xfId="25042"/>
    <cellStyle name="40% - Accent3 18 4 3 3 2" xfId="25043"/>
    <cellStyle name="40% - Accent3 18 4 3 4" xfId="25044"/>
    <cellStyle name="40% - Accent3 18 4 3 4 2" xfId="25045"/>
    <cellStyle name="40% - Accent3 18 4 3 5" xfId="25046"/>
    <cellStyle name="40% - Accent3 18 4 3 5 2" xfId="25047"/>
    <cellStyle name="40% - Accent3 18 4 3 6" xfId="25048"/>
    <cellStyle name="40% - Accent3 18 4 4" xfId="25049"/>
    <cellStyle name="40% - Accent3 18 4 4 2" xfId="25050"/>
    <cellStyle name="40% - Accent3 18 4 4 2 2" xfId="25051"/>
    <cellStyle name="40% - Accent3 18 4 4 3" xfId="25052"/>
    <cellStyle name="40% - Accent3 18 4 4 3 2" xfId="25053"/>
    <cellStyle name="40% - Accent3 18 4 4 4" xfId="25054"/>
    <cellStyle name="40% - Accent3 18 4 4 4 2" xfId="25055"/>
    <cellStyle name="40% - Accent3 18 4 4 5" xfId="25056"/>
    <cellStyle name="40% - Accent3 18 4 4 5 2" xfId="25057"/>
    <cellStyle name="40% - Accent3 18 4 4 6" xfId="25058"/>
    <cellStyle name="40% - Accent3 18 4 5" xfId="25059"/>
    <cellStyle name="40% - Accent3 18 4 5 2" xfId="25060"/>
    <cellStyle name="40% - Accent3 18 4 5 2 2" xfId="25061"/>
    <cellStyle name="40% - Accent3 18 4 5 3" xfId="25062"/>
    <cellStyle name="40% - Accent3 18 4 5 3 2" xfId="25063"/>
    <cellStyle name="40% - Accent3 18 4 5 4" xfId="25064"/>
    <cellStyle name="40% - Accent3 18 4 5 4 2" xfId="25065"/>
    <cellStyle name="40% - Accent3 18 4 5 5" xfId="25066"/>
    <cellStyle name="40% - Accent3 18 4 5 5 2" xfId="25067"/>
    <cellStyle name="40% - Accent3 18 4 5 6" xfId="25068"/>
    <cellStyle name="40% - Accent3 18 4 6" xfId="25069"/>
    <cellStyle name="40% - Accent3 18 4 6 2" xfId="25070"/>
    <cellStyle name="40% - Accent3 18 4 6 2 2" xfId="25071"/>
    <cellStyle name="40% - Accent3 18 4 6 3" xfId="25072"/>
    <cellStyle name="40% - Accent3 18 4 6 3 2" xfId="25073"/>
    <cellStyle name="40% - Accent3 18 4 6 4" xfId="25074"/>
    <cellStyle name="40% - Accent3 18 4 6 4 2" xfId="25075"/>
    <cellStyle name="40% - Accent3 18 4 6 5" xfId="25076"/>
    <cellStyle name="40% - Accent3 18 4 6 5 2" xfId="25077"/>
    <cellStyle name="40% - Accent3 18 4 6 6" xfId="25078"/>
    <cellStyle name="40% - Accent3 18 4 7" xfId="25079"/>
    <cellStyle name="40% - Accent3 18 4 7 2" xfId="25080"/>
    <cellStyle name="40% - Accent3 18 4 7 2 2" xfId="25081"/>
    <cellStyle name="40% - Accent3 18 4 7 3" xfId="25082"/>
    <cellStyle name="40% - Accent3 18 4 7 3 2" xfId="25083"/>
    <cellStyle name="40% - Accent3 18 4 7 4" xfId="25084"/>
    <cellStyle name="40% - Accent3 18 4 7 4 2" xfId="25085"/>
    <cellStyle name="40% - Accent3 18 4 7 5" xfId="25086"/>
    <cellStyle name="40% - Accent3 18 4 7 5 2" xfId="25087"/>
    <cellStyle name="40% - Accent3 18 4 7 6" xfId="25088"/>
    <cellStyle name="40% - Accent3 18 4 8" xfId="25089"/>
    <cellStyle name="40% - Accent3 18 4 8 2" xfId="25090"/>
    <cellStyle name="40% - Accent3 18 4 8 2 2" xfId="25091"/>
    <cellStyle name="40% - Accent3 18 4 8 3" xfId="25092"/>
    <cellStyle name="40% - Accent3 18 4 8 3 2" xfId="25093"/>
    <cellStyle name="40% - Accent3 18 4 8 4" xfId="25094"/>
    <cellStyle name="40% - Accent3 18 4 8 4 2" xfId="25095"/>
    <cellStyle name="40% - Accent3 18 4 8 5" xfId="25096"/>
    <cellStyle name="40% - Accent3 18 4 8 5 2" xfId="25097"/>
    <cellStyle name="40% - Accent3 18 4 8 6" xfId="25098"/>
    <cellStyle name="40% - Accent3 18 4 9" xfId="25099"/>
    <cellStyle name="40% - Accent3 18 4 9 2" xfId="25100"/>
    <cellStyle name="40% - Accent3 18 4 9 2 2" xfId="25101"/>
    <cellStyle name="40% - Accent3 18 4 9 3" xfId="25102"/>
    <cellStyle name="40% - Accent3 18 4 9 3 2" xfId="25103"/>
    <cellStyle name="40% - Accent3 18 4 9 4" xfId="25104"/>
    <cellStyle name="40% - Accent3 18 4 9 4 2" xfId="25105"/>
    <cellStyle name="40% - Accent3 18 4 9 5" xfId="25106"/>
    <cellStyle name="40% - Accent3 18 4 9 5 2" xfId="25107"/>
    <cellStyle name="40% - Accent3 18 4 9 6" xfId="25108"/>
    <cellStyle name="40% - Accent3 18 40" xfId="25109"/>
    <cellStyle name="40% - Accent3 18 41" xfId="25110"/>
    <cellStyle name="40% - Accent3 18 42" xfId="25111"/>
    <cellStyle name="40% - Accent3 18 43" xfId="25112"/>
    <cellStyle name="40% - Accent3 18 5" xfId="25113"/>
    <cellStyle name="40% - Accent3 18 5 10" xfId="25114"/>
    <cellStyle name="40% - Accent3 18 5 10 2" xfId="25115"/>
    <cellStyle name="40% - Accent3 18 5 10 2 2" xfId="25116"/>
    <cellStyle name="40% - Accent3 18 5 10 3" xfId="25117"/>
    <cellStyle name="40% - Accent3 18 5 10 3 2" xfId="25118"/>
    <cellStyle name="40% - Accent3 18 5 10 4" xfId="25119"/>
    <cellStyle name="40% - Accent3 18 5 10 4 2" xfId="25120"/>
    <cellStyle name="40% - Accent3 18 5 10 5" xfId="25121"/>
    <cellStyle name="40% - Accent3 18 5 10 5 2" xfId="25122"/>
    <cellStyle name="40% - Accent3 18 5 10 6" xfId="25123"/>
    <cellStyle name="40% - Accent3 18 5 11" xfId="25124"/>
    <cellStyle name="40% - Accent3 18 5 11 2" xfId="25125"/>
    <cellStyle name="40% - Accent3 18 5 11 2 2" xfId="25126"/>
    <cellStyle name="40% - Accent3 18 5 11 3" xfId="25127"/>
    <cellStyle name="40% - Accent3 18 5 11 3 2" xfId="25128"/>
    <cellStyle name="40% - Accent3 18 5 11 4" xfId="25129"/>
    <cellStyle name="40% - Accent3 18 5 11 4 2" xfId="25130"/>
    <cellStyle name="40% - Accent3 18 5 11 5" xfId="25131"/>
    <cellStyle name="40% - Accent3 18 5 11 5 2" xfId="25132"/>
    <cellStyle name="40% - Accent3 18 5 11 6" xfId="25133"/>
    <cellStyle name="40% - Accent3 18 5 12" xfId="25134"/>
    <cellStyle name="40% - Accent3 18 5 12 2" xfId="25135"/>
    <cellStyle name="40% - Accent3 18 5 13" xfId="25136"/>
    <cellStyle name="40% - Accent3 18 5 13 2" xfId="25137"/>
    <cellStyle name="40% - Accent3 18 5 14" xfId="25138"/>
    <cellStyle name="40% - Accent3 18 5 14 2" xfId="25139"/>
    <cellStyle name="40% - Accent3 18 5 15" xfId="25140"/>
    <cellStyle name="40% - Accent3 18 5 15 2" xfId="25141"/>
    <cellStyle name="40% - Accent3 18 5 16" xfId="25142"/>
    <cellStyle name="40% - Accent3 18 5 16 2" xfId="25143"/>
    <cellStyle name="40% - Accent3 18 5 17" xfId="25144"/>
    <cellStyle name="40% - Accent3 18 5 17 2" xfId="25145"/>
    <cellStyle name="40% - Accent3 18 5 18" xfId="25146"/>
    <cellStyle name="40% - Accent3 18 5 18 2" xfId="25147"/>
    <cellStyle name="40% - Accent3 18 5 19" xfId="25148"/>
    <cellStyle name="40% - Accent3 18 5 2" xfId="25149"/>
    <cellStyle name="40% - Accent3 18 5 2 2" xfId="25150"/>
    <cellStyle name="40% - Accent3 18 5 2 2 2" xfId="25151"/>
    <cellStyle name="40% - Accent3 18 5 2 3" xfId="25152"/>
    <cellStyle name="40% - Accent3 18 5 2 3 2" xfId="25153"/>
    <cellStyle name="40% - Accent3 18 5 2 4" xfId="25154"/>
    <cellStyle name="40% - Accent3 18 5 2 4 2" xfId="25155"/>
    <cellStyle name="40% - Accent3 18 5 2 5" xfId="25156"/>
    <cellStyle name="40% - Accent3 18 5 2 5 2" xfId="25157"/>
    <cellStyle name="40% - Accent3 18 5 2 6" xfId="25158"/>
    <cellStyle name="40% - Accent3 18 5 20" xfId="25159"/>
    <cellStyle name="40% - Accent3 18 5 21" xfId="25160"/>
    <cellStyle name="40% - Accent3 18 5 22" xfId="25161"/>
    <cellStyle name="40% - Accent3 18 5 23" xfId="25162"/>
    <cellStyle name="40% - Accent3 18 5 3" xfId="25163"/>
    <cellStyle name="40% - Accent3 18 5 3 2" xfId="25164"/>
    <cellStyle name="40% - Accent3 18 5 3 2 2" xfId="25165"/>
    <cellStyle name="40% - Accent3 18 5 3 3" xfId="25166"/>
    <cellStyle name="40% - Accent3 18 5 3 3 2" xfId="25167"/>
    <cellStyle name="40% - Accent3 18 5 3 4" xfId="25168"/>
    <cellStyle name="40% - Accent3 18 5 3 4 2" xfId="25169"/>
    <cellStyle name="40% - Accent3 18 5 3 5" xfId="25170"/>
    <cellStyle name="40% - Accent3 18 5 3 5 2" xfId="25171"/>
    <cellStyle name="40% - Accent3 18 5 3 6" xfId="25172"/>
    <cellStyle name="40% - Accent3 18 5 4" xfId="25173"/>
    <cellStyle name="40% - Accent3 18 5 4 2" xfId="25174"/>
    <cellStyle name="40% - Accent3 18 5 4 2 2" xfId="25175"/>
    <cellStyle name="40% - Accent3 18 5 4 3" xfId="25176"/>
    <cellStyle name="40% - Accent3 18 5 4 3 2" xfId="25177"/>
    <cellStyle name="40% - Accent3 18 5 4 4" xfId="25178"/>
    <cellStyle name="40% - Accent3 18 5 4 4 2" xfId="25179"/>
    <cellStyle name="40% - Accent3 18 5 4 5" xfId="25180"/>
    <cellStyle name="40% - Accent3 18 5 4 5 2" xfId="25181"/>
    <cellStyle name="40% - Accent3 18 5 4 6" xfId="25182"/>
    <cellStyle name="40% - Accent3 18 5 5" xfId="25183"/>
    <cellStyle name="40% - Accent3 18 5 5 2" xfId="25184"/>
    <cellStyle name="40% - Accent3 18 5 5 2 2" xfId="25185"/>
    <cellStyle name="40% - Accent3 18 5 5 3" xfId="25186"/>
    <cellStyle name="40% - Accent3 18 5 5 3 2" xfId="25187"/>
    <cellStyle name="40% - Accent3 18 5 5 4" xfId="25188"/>
    <cellStyle name="40% - Accent3 18 5 5 4 2" xfId="25189"/>
    <cellStyle name="40% - Accent3 18 5 5 5" xfId="25190"/>
    <cellStyle name="40% - Accent3 18 5 5 5 2" xfId="25191"/>
    <cellStyle name="40% - Accent3 18 5 5 6" xfId="25192"/>
    <cellStyle name="40% - Accent3 18 5 6" xfId="25193"/>
    <cellStyle name="40% - Accent3 18 5 6 2" xfId="25194"/>
    <cellStyle name="40% - Accent3 18 5 6 2 2" xfId="25195"/>
    <cellStyle name="40% - Accent3 18 5 6 3" xfId="25196"/>
    <cellStyle name="40% - Accent3 18 5 6 3 2" xfId="25197"/>
    <cellStyle name="40% - Accent3 18 5 6 4" xfId="25198"/>
    <cellStyle name="40% - Accent3 18 5 6 4 2" xfId="25199"/>
    <cellStyle name="40% - Accent3 18 5 6 5" xfId="25200"/>
    <cellStyle name="40% - Accent3 18 5 6 5 2" xfId="25201"/>
    <cellStyle name="40% - Accent3 18 5 6 6" xfId="25202"/>
    <cellStyle name="40% - Accent3 18 5 7" xfId="25203"/>
    <cellStyle name="40% - Accent3 18 5 7 2" xfId="25204"/>
    <cellStyle name="40% - Accent3 18 5 7 2 2" xfId="25205"/>
    <cellStyle name="40% - Accent3 18 5 7 3" xfId="25206"/>
    <cellStyle name="40% - Accent3 18 5 7 3 2" xfId="25207"/>
    <cellStyle name="40% - Accent3 18 5 7 4" xfId="25208"/>
    <cellStyle name="40% - Accent3 18 5 7 4 2" xfId="25209"/>
    <cellStyle name="40% - Accent3 18 5 7 5" xfId="25210"/>
    <cellStyle name="40% - Accent3 18 5 7 5 2" xfId="25211"/>
    <cellStyle name="40% - Accent3 18 5 7 6" xfId="25212"/>
    <cellStyle name="40% - Accent3 18 5 8" xfId="25213"/>
    <cellStyle name="40% - Accent3 18 5 8 2" xfId="25214"/>
    <cellStyle name="40% - Accent3 18 5 8 2 2" xfId="25215"/>
    <cellStyle name="40% - Accent3 18 5 8 3" xfId="25216"/>
    <cellStyle name="40% - Accent3 18 5 8 3 2" xfId="25217"/>
    <cellStyle name="40% - Accent3 18 5 8 4" xfId="25218"/>
    <cellStyle name="40% - Accent3 18 5 8 4 2" xfId="25219"/>
    <cellStyle name="40% - Accent3 18 5 8 5" xfId="25220"/>
    <cellStyle name="40% - Accent3 18 5 8 5 2" xfId="25221"/>
    <cellStyle name="40% - Accent3 18 5 8 6" xfId="25222"/>
    <cellStyle name="40% - Accent3 18 5 9" xfId="25223"/>
    <cellStyle name="40% - Accent3 18 5 9 2" xfId="25224"/>
    <cellStyle name="40% - Accent3 18 5 9 2 2" xfId="25225"/>
    <cellStyle name="40% - Accent3 18 5 9 3" xfId="25226"/>
    <cellStyle name="40% - Accent3 18 5 9 3 2" xfId="25227"/>
    <cellStyle name="40% - Accent3 18 5 9 4" xfId="25228"/>
    <cellStyle name="40% - Accent3 18 5 9 4 2" xfId="25229"/>
    <cellStyle name="40% - Accent3 18 5 9 5" xfId="25230"/>
    <cellStyle name="40% - Accent3 18 5 9 5 2" xfId="25231"/>
    <cellStyle name="40% - Accent3 18 5 9 6" xfId="25232"/>
    <cellStyle name="40% - Accent3 18 6" xfId="25233"/>
    <cellStyle name="40% - Accent3 18 6 10" xfId="25234"/>
    <cellStyle name="40% - Accent3 18 6 10 2" xfId="25235"/>
    <cellStyle name="40% - Accent3 18 6 10 2 2" xfId="25236"/>
    <cellStyle name="40% - Accent3 18 6 10 3" xfId="25237"/>
    <cellStyle name="40% - Accent3 18 6 10 3 2" xfId="25238"/>
    <cellStyle name="40% - Accent3 18 6 10 4" xfId="25239"/>
    <cellStyle name="40% - Accent3 18 6 10 4 2" xfId="25240"/>
    <cellStyle name="40% - Accent3 18 6 10 5" xfId="25241"/>
    <cellStyle name="40% - Accent3 18 6 10 5 2" xfId="25242"/>
    <cellStyle name="40% - Accent3 18 6 10 6" xfId="25243"/>
    <cellStyle name="40% - Accent3 18 6 11" xfId="25244"/>
    <cellStyle name="40% - Accent3 18 6 11 2" xfId="25245"/>
    <cellStyle name="40% - Accent3 18 6 11 2 2" xfId="25246"/>
    <cellStyle name="40% - Accent3 18 6 11 3" xfId="25247"/>
    <cellStyle name="40% - Accent3 18 6 11 3 2" xfId="25248"/>
    <cellStyle name="40% - Accent3 18 6 11 4" xfId="25249"/>
    <cellStyle name="40% - Accent3 18 6 11 4 2" xfId="25250"/>
    <cellStyle name="40% - Accent3 18 6 11 5" xfId="25251"/>
    <cellStyle name="40% - Accent3 18 6 11 5 2" xfId="25252"/>
    <cellStyle name="40% - Accent3 18 6 11 6" xfId="25253"/>
    <cellStyle name="40% - Accent3 18 6 12" xfId="25254"/>
    <cellStyle name="40% - Accent3 18 6 12 2" xfId="25255"/>
    <cellStyle name="40% - Accent3 18 6 13" xfId="25256"/>
    <cellStyle name="40% - Accent3 18 6 13 2" xfId="25257"/>
    <cellStyle name="40% - Accent3 18 6 14" xfId="25258"/>
    <cellStyle name="40% - Accent3 18 6 14 2" xfId="25259"/>
    <cellStyle name="40% - Accent3 18 6 15" xfId="25260"/>
    <cellStyle name="40% - Accent3 18 6 15 2" xfId="25261"/>
    <cellStyle name="40% - Accent3 18 6 16" xfId="25262"/>
    <cellStyle name="40% - Accent3 18 6 16 2" xfId="25263"/>
    <cellStyle name="40% - Accent3 18 6 17" xfId="25264"/>
    <cellStyle name="40% - Accent3 18 6 17 2" xfId="25265"/>
    <cellStyle name="40% - Accent3 18 6 18" xfId="25266"/>
    <cellStyle name="40% - Accent3 18 6 18 2" xfId="25267"/>
    <cellStyle name="40% - Accent3 18 6 19" xfId="25268"/>
    <cellStyle name="40% - Accent3 18 6 2" xfId="25269"/>
    <cellStyle name="40% - Accent3 18 6 2 2" xfId="25270"/>
    <cellStyle name="40% - Accent3 18 6 2 2 2" xfId="25271"/>
    <cellStyle name="40% - Accent3 18 6 2 3" xfId="25272"/>
    <cellStyle name="40% - Accent3 18 6 2 3 2" xfId="25273"/>
    <cellStyle name="40% - Accent3 18 6 2 4" xfId="25274"/>
    <cellStyle name="40% - Accent3 18 6 2 4 2" xfId="25275"/>
    <cellStyle name="40% - Accent3 18 6 2 5" xfId="25276"/>
    <cellStyle name="40% - Accent3 18 6 2 5 2" xfId="25277"/>
    <cellStyle name="40% - Accent3 18 6 2 6" xfId="25278"/>
    <cellStyle name="40% - Accent3 18 6 20" xfId="25279"/>
    <cellStyle name="40% - Accent3 18 6 21" xfId="25280"/>
    <cellStyle name="40% - Accent3 18 6 22" xfId="25281"/>
    <cellStyle name="40% - Accent3 18 6 23" xfId="25282"/>
    <cellStyle name="40% - Accent3 18 6 3" xfId="25283"/>
    <cellStyle name="40% - Accent3 18 6 3 2" xfId="25284"/>
    <cellStyle name="40% - Accent3 18 6 3 2 2" xfId="25285"/>
    <cellStyle name="40% - Accent3 18 6 3 3" xfId="25286"/>
    <cellStyle name="40% - Accent3 18 6 3 3 2" xfId="25287"/>
    <cellStyle name="40% - Accent3 18 6 3 4" xfId="25288"/>
    <cellStyle name="40% - Accent3 18 6 3 4 2" xfId="25289"/>
    <cellStyle name="40% - Accent3 18 6 3 5" xfId="25290"/>
    <cellStyle name="40% - Accent3 18 6 3 5 2" xfId="25291"/>
    <cellStyle name="40% - Accent3 18 6 3 6" xfId="25292"/>
    <cellStyle name="40% - Accent3 18 6 4" xfId="25293"/>
    <cellStyle name="40% - Accent3 18 6 4 2" xfId="25294"/>
    <cellStyle name="40% - Accent3 18 6 4 2 2" xfId="25295"/>
    <cellStyle name="40% - Accent3 18 6 4 3" xfId="25296"/>
    <cellStyle name="40% - Accent3 18 6 4 3 2" xfId="25297"/>
    <cellStyle name="40% - Accent3 18 6 4 4" xfId="25298"/>
    <cellStyle name="40% - Accent3 18 6 4 4 2" xfId="25299"/>
    <cellStyle name="40% - Accent3 18 6 4 5" xfId="25300"/>
    <cellStyle name="40% - Accent3 18 6 4 5 2" xfId="25301"/>
    <cellStyle name="40% - Accent3 18 6 4 6" xfId="25302"/>
    <cellStyle name="40% - Accent3 18 6 5" xfId="25303"/>
    <cellStyle name="40% - Accent3 18 6 5 2" xfId="25304"/>
    <cellStyle name="40% - Accent3 18 6 5 2 2" xfId="25305"/>
    <cellStyle name="40% - Accent3 18 6 5 3" xfId="25306"/>
    <cellStyle name="40% - Accent3 18 6 5 3 2" xfId="25307"/>
    <cellStyle name="40% - Accent3 18 6 5 4" xfId="25308"/>
    <cellStyle name="40% - Accent3 18 6 5 4 2" xfId="25309"/>
    <cellStyle name="40% - Accent3 18 6 5 5" xfId="25310"/>
    <cellStyle name="40% - Accent3 18 6 5 5 2" xfId="25311"/>
    <cellStyle name="40% - Accent3 18 6 5 6" xfId="25312"/>
    <cellStyle name="40% - Accent3 18 6 6" xfId="25313"/>
    <cellStyle name="40% - Accent3 18 6 6 2" xfId="25314"/>
    <cellStyle name="40% - Accent3 18 6 6 2 2" xfId="25315"/>
    <cellStyle name="40% - Accent3 18 6 6 3" xfId="25316"/>
    <cellStyle name="40% - Accent3 18 6 6 3 2" xfId="25317"/>
    <cellStyle name="40% - Accent3 18 6 6 4" xfId="25318"/>
    <cellStyle name="40% - Accent3 18 6 6 4 2" xfId="25319"/>
    <cellStyle name="40% - Accent3 18 6 6 5" xfId="25320"/>
    <cellStyle name="40% - Accent3 18 6 6 5 2" xfId="25321"/>
    <cellStyle name="40% - Accent3 18 6 6 6" xfId="25322"/>
    <cellStyle name="40% - Accent3 18 6 7" xfId="25323"/>
    <cellStyle name="40% - Accent3 18 6 7 2" xfId="25324"/>
    <cellStyle name="40% - Accent3 18 6 7 2 2" xfId="25325"/>
    <cellStyle name="40% - Accent3 18 6 7 3" xfId="25326"/>
    <cellStyle name="40% - Accent3 18 6 7 3 2" xfId="25327"/>
    <cellStyle name="40% - Accent3 18 6 7 4" xfId="25328"/>
    <cellStyle name="40% - Accent3 18 6 7 4 2" xfId="25329"/>
    <cellStyle name="40% - Accent3 18 6 7 5" xfId="25330"/>
    <cellStyle name="40% - Accent3 18 6 7 5 2" xfId="25331"/>
    <cellStyle name="40% - Accent3 18 6 7 6" xfId="25332"/>
    <cellStyle name="40% - Accent3 18 6 8" xfId="25333"/>
    <cellStyle name="40% - Accent3 18 6 8 2" xfId="25334"/>
    <cellStyle name="40% - Accent3 18 6 8 2 2" xfId="25335"/>
    <cellStyle name="40% - Accent3 18 6 8 3" xfId="25336"/>
    <cellStyle name="40% - Accent3 18 6 8 3 2" xfId="25337"/>
    <cellStyle name="40% - Accent3 18 6 8 4" xfId="25338"/>
    <cellStyle name="40% - Accent3 18 6 8 4 2" xfId="25339"/>
    <cellStyle name="40% - Accent3 18 6 8 5" xfId="25340"/>
    <cellStyle name="40% - Accent3 18 6 8 5 2" xfId="25341"/>
    <cellStyle name="40% - Accent3 18 6 8 6" xfId="25342"/>
    <cellStyle name="40% - Accent3 18 6 9" xfId="25343"/>
    <cellStyle name="40% - Accent3 18 6 9 2" xfId="25344"/>
    <cellStyle name="40% - Accent3 18 6 9 2 2" xfId="25345"/>
    <cellStyle name="40% - Accent3 18 6 9 3" xfId="25346"/>
    <cellStyle name="40% - Accent3 18 6 9 3 2" xfId="25347"/>
    <cellStyle name="40% - Accent3 18 6 9 4" xfId="25348"/>
    <cellStyle name="40% - Accent3 18 6 9 4 2" xfId="25349"/>
    <cellStyle name="40% - Accent3 18 6 9 5" xfId="25350"/>
    <cellStyle name="40% - Accent3 18 6 9 5 2" xfId="25351"/>
    <cellStyle name="40% - Accent3 18 6 9 6" xfId="25352"/>
    <cellStyle name="40% - Accent3 18 7" xfId="25353"/>
    <cellStyle name="40% - Accent3 18 7 10" xfId="25354"/>
    <cellStyle name="40% - Accent3 18 7 10 2" xfId="25355"/>
    <cellStyle name="40% - Accent3 18 7 10 2 2" xfId="25356"/>
    <cellStyle name="40% - Accent3 18 7 10 3" xfId="25357"/>
    <cellStyle name="40% - Accent3 18 7 10 3 2" xfId="25358"/>
    <cellStyle name="40% - Accent3 18 7 10 4" xfId="25359"/>
    <cellStyle name="40% - Accent3 18 7 10 4 2" xfId="25360"/>
    <cellStyle name="40% - Accent3 18 7 10 5" xfId="25361"/>
    <cellStyle name="40% - Accent3 18 7 10 5 2" xfId="25362"/>
    <cellStyle name="40% - Accent3 18 7 10 6" xfId="25363"/>
    <cellStyle name="40% - Accent3 18 7 11" xfId="25364"/>
    <cellStyle name="40% - Accent3 18 7 11 2" xfId="25365"/>
    <cellStyle name="40% - Accent3 18 7 11 2 2" xfId="25366"/>
    <cellStyle name="40% - Accent3 18 7 11 3" xfId="25367"/>
    <cellStyle name="40% - Accent3 18 7 11 3 2" xfId="25368"/>
    <cellStyle name="40% - Accent3 18 7 11 4" xfId="25369"/>
    <cellStyle name="40% - Accent3 18 7 11 4 2" xfId="25370"/>
    <cellStyle name="40% - Accent3 18 7 11 5" xfId="25371"/>
    <cellStyle name="40% - Accent3 18 7 11 5 2" xfId="25372"/>
    <cellStyle name="40% - Accent3 18 7 11 6" xfId="25373"/>
    <cellStyle name="40% - Accent3 18 7 12" xfId="25374"/>
    <cellStyle name="40% - Accent3 18 7 12 2" xfId="25375"/>
    <cellStyle name="40% - Accent3 18 7 13" xfId="25376"/>
    <cellStyle name="40% - Accent3 18 7 13 2" xfId="25377"/>
    <cellStyle name="40% - Accent3 18 7 14" xfId="25378"/>
    <cellStyle name="40% - Accent3 18 7 14 2" xfId="25379"/>
    <cellStyle name="40% - Accent3 18 7 15" xfId="25380"/>
    <cellStyle name="40% - Accent3 18 7 15 2" xfId="25381"/>
    <cellStyle name="40% - Accent3 18 7 16" xfId="25382"/>
    <cellStyle name="40% - Accent3 18 7 16 2" xfId="25383"/>
    <cellStyle name="40% - Accent3 18 7 17" xfId="25384"/>
    <cellStyle name="40% - Accent3 18 7 17 2" xfId="25385"/>
    <cellStyle name="40% - Accent3 18 7 18" xfId="25386"/>
    <cellStyle name="40% - Accent3 18 7 18 2" xfId="25387"/>
    <cellStyle name="40% - Accent3 18 7 19" xfId="25388"/>
    <cellStyle name="40% - Accent3 18 7 2" xfId="25389"/>
    <cellStyle name="40% - Accent3 18 7 2 2" xfId="25390"/>
    <cellStyle name="40% - Accent3 18 7 2 2 2" xfId="25391"/>
    <cellStyle name="40% - Accent3 18 7 2 3" xfId="25392"/>
    <cellStyle name="40% - Accent3 18 7 2 3 2" xfId="25393"/>
    <cellStyle name="40% - Accent3 18 7 2 4" xfId="25394"/>
    <cellStyle name="40% - Accent3 18 7 2 4 2" xfId="25395"/>
    <cellStyle name="40% - Accent3 18 7 2 5" xfId="25396"/>
    <cellStyle name="40% - Accent3 18 7 2 5 2" xfId="25397"/>
    <cellStyle name="40% - Accent3 18 7 2 6" xfId="25398"/>
    <cellStyle name="40% - Accent3 18 7 20" xfId="25399"/>
    <cellStyle name="40% - Accent3 18 7 21" xfId="25400"/>
    <cellStyle name="40% - Accent3 18 7 22" xfId="25401"/>
    <cellStyle name="40% - Accent3 18 7 23" xfId="25402"/>
    <cellStyle name="40% - Accent3 18 7 3" xfId="25403"/>
    <cellStyle name="40% - Accent3 18 7 3 2" xfId="25404"/>
    <cellStyle name="40% - Accent3 18 7 3 2 2" xfId="25405"/>
    <cellStyle name="40% - Accent3 18 7 3 3" xfId="25406"/>
    <cellStyle name="40% - Accent3 18 7 3 3 2" xfId="25407"/>
    <cellStyle name="40% - Accent3 18 7 3 4" xfId="25408"/>
    <cellStyle name="40% - Accent3 18 7 3 4 2" xfId="25409"/>
    <cellStyle name="40% - Accent3 18 7 3 5" xfId="25410"/>
    <cellStyle name="40% - Accent3 18 7 3 5 2" xfId="25411"/>
    <cellStyle name="40% - Accent3 18 7 3 6" xfId="25412"/>
    <cellStyle name="40% - Accent3 18 7 4" xfId="25413"/>
    <cellStyle name="40% - Accent3 18 7 4 2" xfId="25414"/>
    <cellStyle name="40% - Accent3 18 7 4 2 2" xfId="25415"/>
    <cellStyle name="40% - Accent3 18 7 4 3" xfId="25416"/>
    <cellStyle name="40% - Accent3 18 7 4 3 2" xfId="25417"/>
    <cellStyle name="40% - Accent3 18 7 4 4" xfId="25418"/>
    <cellStyle name="40% - Accent3 18 7 4 4 2" xfId="25419"/>
    <cellStyle name="40% - Accent3 18 7 4 5" xfId="25420"/>
    <cellStyle name="40% - Accent3 18 7 4 5 2" xfId="25421"/>
    <cellStyle name="40% - Accent3 18 7 4 6" xfId="25422"/>
    <cellStyle name="40% - Accent3 18 7 5" xfId="25423"/>
    <cellStyle name="40% - Accent3 18 7 5 2" xfId="25424"/>
    <cellStyle name="40% - Accent3 18 7 5 2 2" xfId="25425"/>
    <cellStyle name="40% - Accent3 18 7 5 3" xfId="25426"/>
    <cellStyle name="40% - Accent3 18 7 5 3 2" xfId="25427"/>
    <cellStyle name="40% - Accent3 18 7 5 4" xfId="25428"/>
    <cellStyle name="40% - Accent3 18 7 5 4 2" xfId="25429"/>
    <cellStyle name="40% - Accent3 18 7 5 5" xfId="25430"/>
    <cellStyle name="40% - Accent3 18 7 5 5 2" xfId="25431"/>
    <cellStyle name="40% - Accent3 18 7 5 6" xfId="25432"/>
    <cellStyle name="40% - Accent3 18 7 6" xfId="25433"/>
    <cellStyle name="40% - Accent3 18 7 6 2" xfId="25434"/>
    <cellStyle name="40% - Accent3 18 7 6 2 2" xfId="25435"/>
    <cellStyle name="40% - Accent3 18 7 6 3" xfId="25436"/>
    <cellStyle name="40% - Accent3 18 7 6 3 2" xfId="25437"/>
    <cellStyle name="40% - Accent3 18 7 6 4" xfId="25438"/>
    <cellStyle name="40% - Accent3 18 7 6 4 2" xfId="25439"/>
    <cellStyle name="40% - Accent3 18 7 6 5" xfId="25440"/>
    <cellStyle name="40% - Accent3 18 7 6 5 2" xfId="25441"/>
    <cellStyle name="40% - Accent3 18 7 6 6" xfId="25442"/>
    <cellStyle name="40% - Accent3 18 7 7" xfId="25443"/>
    <cellStyle name="40% - Accent3 18 7 7 2" xfId="25444"/>
    <cellStyle name="40% - Accent3 18 7 7 2 2" xfId="25445"/>
    <cellStyle name="40% - Accent3 18 7 7 3" xfId="25446"/>
    <cellStyle name="40% - Accent3 18 7 7 3 2" xfId="25447"/>
    <cellStyle name="40% - Accent3 18 7 7 4" xfId="25448"/>
    <cellStyle name="40% - Accent3 18 7 7 4 2" xfId="25449"/>
    <cellStyle name="40% - Accent3 18 7 7 5" xfId="25450"/>
    <cellStyle name="40% - Accent3 18 7 7 5 2" xfId="25451"/>
    <cellStyle name="40% - Accent3 18 7 7 6" xfId="25452"/>
    <cellStyle name="40% - Accent3 18 7 8" xfId="25453"/>
    <cellStyle name="40% - Accent3 18 7 8 2" xfId="25454"/>
    <cellStyle name="40% - Accent3 18 7 8 2 2" xfId="25455"/>
    <cellStyle name="40% - Accent3 18 7 8 3" xfId="25456"/>
    <cellStyle name="40% - Accent3 18 7 8 3 2" xfId="25457"/>
    <cellStyle name="40% - Accent3 18 7 8 4" xfId="25458"/>
    <cellStyle name="40% - Accent3 18 7 8 4 2" xfId="25459"/>
    <cellStyle name="40% - Accent3 18 7 8 5" xfId="25460"/>
    <cellStyle name="40% - Accent3 18 7 8 5 2" xfId="25461"/>
    <cellStyle name="40% - Accent3 18 7 8 6" xfId="25462"/>
    <cellStyle name="40% - Accent3 18 7 9" xfId="25463"/>
    <cellStyle name="40% - Accent3 18 7 9 2" xfId="25464"/>
    <cellStyle name="40% - Accent3 18 7 9 2 2" xfId="25465"/>
    <cellStyle name="40% - Accent3 18 7 9 3" xfId="25466"/>
    <cellStyle name="40% - Accent3 18 7 9 3 2" xfId="25467"/>
    <cellStyle name="40% - Accent3 18 7 9 4" xfId="25468"/>
    <cellStyle name="40% - Accent3 18 7 9 4 2" xfId="25469"/>
    <cellStyle name="40% - Accent3 18 7 9 5" xfId="25470"/>
    <cellStyle name="40% - Accent3 18 7 9 5 2" xfId="25471"/>
    <cellStyle name="40% - Accent3 18 7 9 6" xfId="25472"/>
    <cellStyle name="40% - Accent3 18 8" xfId="25473"/>
    <cellStyle name="40% - Accent3 18 8 10" xfId="25474"/>
    <cellStyle name="40% - Accent3 18 8 10 2" xfId="25475"/>
    <cellStyle name="40% - Accent3 18 8 10 2 2" xfId="25476"/>
    <cellStyle name="40% - Accent3 18 8 10 3" xfId="25477"/>
    <cellStyle name="40% - Accent3 18 8 10 3 2" xfId="25478"/>
    <cellStyle name="40% - Accent3 18 8 10 4" xfId="25479"/>
    <cellStyle name="40% - Accent3 18 8 10 4 2" xfId="25480"/>
    <cellStyle name="40% - Accent3 18 8 10 5" xfId="25481"/>
    <cellStyle name="40% - Accent3 18 8 10 5 2" xfId="25482"/>
    <cellStyle name="40% - Accent3 18 8 10 6" xfId="25483"/>
    <cellStyle name="40% - Accent3 18 8 11" xfId="25484"/>
    <cellStyle name="40% - Accent3 18 8 11 2" xfId="25485"/>
    <cellStyle name="40% - Accent3 18 8 11 2 2" xfId="25486"/>
    <cellStyle name="40% - Accent3 18 8 11 3" xfId="25487"/>
    <cellStyle name="40% - Accent3 18 8 11 3 2" xfId="25488"/>
    <cellStyle name="40% - Accent3 18 8 11 4" xfId="25489"/>
    <cellStyle name="40% - Accent3 18 8 11 4 2" xfId="25490"/>
    <cellStyle name="40% - Accent3 18 8 11 5" xfId="25491"/>
    <cellStyle name="40% - Accent3 18 8 11 5 2" xfId="25492"/>
    <cellStyle name="40% - Accent3 18 8 11 6" xfId="25493"/>
    <cellStyle name="40% - Accent3 18 8 12" xfId="25494"/>
    <cellStyle name="40% - Accent3 18 8 12 2" xfId="25495"/>
    <cellStyle name="40% - Accent3 18 8 13" xfId="25496"/>
    <cellStyle name="40% - Accent3 18 8 13 2" xfId="25497"/>
    <cellStyle name="40% - Accent3 18 8 14" xfId="25498"/>
    <cellStyle name="40% - Accent3 18 8 14 2" xfId="25499"/>
    <cellStyle name="40% - Accent3 18 8 15" xfId="25500"/>
    <cellStyle name="40% - Accent3 18 8 15 2" xfId="25501"/>
    <cellStyle name="40% - Accent3 18 8 16" xfId="25502"/>
    <cellStyle name="40% - Accent3 18 8 16 2" xfId="25503"/>
    <cellStyle name="40% - Accent3 18 8 17" xfId="25504"/>
    <cellStyle name="40% - Accent3 18 8 17 2" xfId="25505"/>
    <cellStyle name="40% - Accent3 18 8 18" xfId="25506"/>
    <cellStyle name="40% - Accent3 18 8 18 2" xfId="25507"/>
    <cellStyle name="40% - Accent3 18 8 19" xfId="25508"/>
    <cellStyle name="40% - Accent3 18 8 2" xfId="25509"/>
    <cellStyle name="40% - Accent3 18 8 2 2" xfId="25510"/>
    <cellStyle name="40% - Accent3 18 8 2 2 2" xfId="25511"/>
    <cellStyle name="40% - Accent3 18 8 2 3" xfId="25512"/>
    <cellStyle name="40% - Accent3 18 8 2 3 2" xfId="25513"/>
    <cellStyle name="40% - Accent3 18 8 2 4" xfId="25514"/>
    <cellStyle name="40% - Accent3 18 8 2 4 2" xfId="25515"/>
    <cellStyle name="40% - Accent3 18 8 2 5" xfId="25516"/>
    <cellStyle name="40% - Accent3 18 8 2 5 2" xfId="25517"/>
    <cellStyle name="40% - Accent3 18 8 2 6" xfId="25518"/>
    <cellStyle name="40% - Accent3 18 8 20" xfId="25519"/>
    <cellStyle name="40% - Accent3 18 8 21" xfId="25520"/>
    <cellStyle name="40% - Accent3 18 8 22" xfId="25521"/>
    <cellStyle name="40% - Accent3 18 8 23" xfId="25522"/>
    <cellStyle name="40% - Accent3 18 8 3" xfId="25523"/>
    <cellStyle name="40% - Accent3 18 8 3 2" xfId="25524"/>
    <cellStyle name="40% - Accent3 18 8 3 2 2" xfId="25525"/>
    <cellStyle name="40% - Accent3 18 8 3 3" xfId="25526"/>
    <cellStyle name="40% - Accent3 18 8 3 3 2" xfId="25527"/>
    <cellStyle name="40% - Accent3 18 8 3 4" xfId="25528"/>
    <cellStyle name="40% - Accent3 18 8 3 4 2" xfId="25529"/>
    <cellStyle name="40% - Accent3 18 8 3 5" xfId="25530"/>
    <cellStyle name="40% - Accent3 18 8 3 5 2" xfId="25531"/>
    <cellStyle name="40% - Accent3 18 8 3 6" xfId="25532"/>
    <cellStyle name="40% - Accent3 18 8 4" xfId="25533"/>
    <cellStyle name="40% - Accent3 18 8 4 2" xfId="25534"/>
    <cellStyle name="40% - Accent3 18 8 4 2 2" xfId="25535"/>
    <cellStyle name="40% - Accent3 18 8 4 3" xfId="25536"/>
    <cellStyle name="40% - Accent3 18 8 4 3 2" xfId="25537"/>
    <cellStyle name="40% - Accent3 18 8 4 4" xfId="25538"/>
    <cellStyle name="40% - Accent3 18 8 4 4 2" xfId="25539"/>
    <cellStyle name="40% - Accent3 18 8 4 5" xfId="25540"/>
    <cellStyle name="40% - Accent3 18 8 4 5 2" xfId="25541"/>
    <cellStyle name="40% - Accent3 18 8 4 6" xfId="25542"/>
    <cellStyle name="40% - Accent3 18 8 5" xfId="25543"/>
    <cellStyle name="40% - Accent3 18 8 5 2" xfId="25544"/>
    <cellStyle name="40% - Accent3 18 8 5 2 2" xfId="25545"/>
    <cellStyle name="40% - Accent3 18 8 5 3" xfId="25546"/>
    <cellStyle name="40% - Accent3 18 8 5 3 2" xfId="25547"/>
    <cellStyle name="40% - Accent3 18 8 5 4" xfId="25548"/>
    <cellStyle name="40% - Accent3 18 8 5 4 2" xfId="25549"/>
    <cellStyle name="40% - Accent3 18 8 5 5" xfId="25550"/>
    <cellStyle name="40% - Accent3 18 8 5 5 2" xfId="25551"/>
    <cellStyle name="40% - Accent3 18 8 5 6" xfId="25552"/>
    <cellStyle name="40% - Accent3 18 8 6" xfId="25553"/>
    <cellStyle name="40% - Accent3 18 8 6 2" xfId="25554"/>
    <cellStyle name="40% - Accent3 18 8 6 2 2" xfId="25555"/>
    <cellStyle name="40% - Accent3 18 8 6 3" xfId="25556"/>
    <cellStyle name="40% - Accent3 18 8 6 3 2" xfId="25557"/>
    <cellStyle name="40% - Accent3 18 8 6 4" xfId="25558"/>
    <cellStyle name="40% - Accent3 18 8 6 4 2" xfId="25559"/>
    <cellStyle name="40% - Accent3 18 8 6 5" xfId="25560"/>
    <cellStyle name="40% - Accent3 18 8 6 5 2" xfId="25561"/>
    <cellStyle name="40% - Accent3 18 8 6 6" xfId="25562"/>
    <cellStyle name="40% - Accent3 18 8 7" xfId="25563"/>
    <cellStyle name="40% - Accent3 18 8 7 2" xfId="25564"/>
    <cellStyle name="40% - Accent3 18 8 7 2 2" xfId="25565"/>
    <cellStyle name="40% - Accent3 18 8 7 3" xfId="25566"/>
    <cellStyle name="40% - Accent3 18 8 7 3 2" xfId="25567"/>
    <cellStyle name="40% - Accent3 18 8 7 4" xfId="25568"/>
    <cellStyle name="40% - Accent3 18 8 7 4 2" xfId="25569"/>
    <cellStyle name="40% - Accent3 18 8 7 5" xfId="25570"/>
    <cellStyle name="40% - Accent3 18 8 7 5 2" xfId="25571"/>
    <cellStyle name="40% - Accent3 18 8 7 6" xfId="25572"/>
    <cellStyle name="40% - Accent3 18 8 8" xfId="25573"/>
    <cellStyle name="40% - Accent3 18 8 8 2" xfId="25574"/>
    <cellStyle name="40% - Accent3 18 8 8 2 2" xfId="25575"/>
    <cellStyle name="40% - Accent3 18 8 8 3" xfId="25576"/>
    <cellStyle name="40% - Accent3 18 8 8 3 2" xfId="25577"/>
    <cellStyle name="40% - Accent3 18 8 8 4" xfId="25578"/>
    <cellStyle name="40% - Accent3 18 8 8 4 2" xfId="25579"/>
    <cellStyle name="40% - Accent3 18 8 8 5" xfId="25580"/>
    <cellStyle name="40% - Accent3 18 8 8 5 2" xfId="25581"/>
    <cellStyle name="40% - Accent3 18 8 8 6" xfId="25582"/>
    <cellStyle name="40% - Accent3 18 8 9" xfId="25583"/>
    <cellStyle name="40% - Accent3 18 8 9 2" xfId="25584"/>
    <cellStyle name="40% - Accent3 18 8 9 2 2" xfId="25585"/>
    <cellStyle name="40% - Accent3 18 8 9 3" xfId="25586"/>
    <cellStyle name="40% - Accent3 18 8 9 3 2" xfId="25587"/>
    <cellStyle name="40% - Accent3 18 8 9 4" xfId="25588"/>
    <cellStyle name="40% - Accent3 18 8 9 4 2" xfId="25589"/>
    <cellStyle name="40% - Accent3 18 8 9 5" xfId="25590"/>
    <cellStyle name="40% - Accent3 18 8 9 5 2" xfId="25591"/>
    <cellStyle name="40% - Accent3 18 8 9 6" xfId="25592"/>
    <cellStyle name="40% - Accent3 18 9" xfId="25593"/>
    <cellStyle name="40% - Accent3 18 9 10" xfId="25594"/>
    <cellStyle name="40% - Accent3 18 9 10 2" xfId="25595"/>
    <cellStyle name="40% - Accent3 18 9 10 2 2" xfId="25596"/>
    <cellStyle name="40% - Accent3 18 9 10 3" xfId="25597"/>
    <cellStyle name="40% - Accent3 18 9 10 3 2" xfId="25598"/>
    <cellStyle name="40% - Accent3 18 9 10 4" xfId="25599"/>
    <cellStyle name="40% - Accent3 18 9 10 4 2" xfId="25600"/>
    <cellStyle name="40% - Accent3 18 9 10 5" xfId="25601"/>
    <cellStyle name="40% - Accent3 18 9 10 5 2" xfId="25602"/>
    <cellStyle name="40% - Accent3 18 9 10 6" xfId="25603"/>
    <cellStyle name="40% - Accent3 18 9 11" xfId="25604"/>
    <cellStyle name="40% - Accent3 18 9 11 2" xfId="25605"/>
    <cellStyle name="40% - Accent3 18 9 11 2 2" xfId="25606"/>
    <cellStyle name="40% - Accent3 18 9 11 3" xfId="25607"/>
    <cellStyle name="40% - Accent3 18 9 11 3 2" xfId="25608"/>
    <cellStyle name="40% - Accent3 18 9 11 4" xfId="25609"/>
    <cellStyle name="40% - Accent3 18 9 11 4 2" xfId="25610"/>
    <cellStyle name="40% - Accent3 18 9 11 5" xfId="25611"/>
    <cellStyle name="40% - Accent3 18 9 11 5 2" xfId="25612"/>
    <cellStyle name="40% - Accent3 18 9 11 6" xfId="25613"/>
    <cellStyle name="40% - Accent3 18 9 12" xfId="25614"/>
    <cellStyle name="40% - Accent3 18 9 12 2" xfId="25615"/>
    <cellStyle name="40% - Accent3 18 9 13" xfId="25616"/>
    <cellStyle name="40% - Accent3 18 9 13 2" xfId="25617"/>
    <cellStyle name="40% - Accent3 18 9 14" xfId="25618"/>
    <cellStyle name="40% - Accent3 18 9 14 2" xfId="25619"/>
    <cellStyle name="40% - Accent3 18 9 15" xfId="25620"/>
    <cellStyle name="40% - Accent3 18 9 15 2" xfId="25621"/>
    <cellStyle name="40% - Accent3 18 9 16" xfId="25622"/>
    <cellStyle name="40% - Accent3 18 9 16 2" xfId="25623"/>
    <cellStyle name="40% - Accent3 18 9 17" xfId="25624"/>
    <cellStyle name="40% - Accent3 18 9 17 2" xfId="25625"/>
    <cellStyle name="40% - Accent3 18 9 18" xfId="25626"/>
    <cellStyle name="40% - Accent3 18 9 18 2" xfId="25627"/>
    <cellStyle name="40% - Accent3 18 9 19" xfId="25628"/>
    <cellStyle name="40% - Accent3 18 9 2" xfId="25629"/>
    <cellStyle name="40% - Accent3 18 9 2 2" xfId="25630"/>
    <cellStyle name="40% - Accent3 18 9 2 2 2" xfId="25631"/>
    <cellStyle name="40% - Accent3 18 9 2 3" xfId="25632"/>
    <cellStyle name="40% - Accent3 18 9 2 3 2" xfId="25633"/>
    <cellStyle name="40% - Accent3 18 9 2 4" xfId="25634"/>
    <cellStyle name="40% - Accent3 18 9 2 4 2" xfId="25635"/>
    <cellStyle name="40% - Accent3 18 9 2 5" xfId="25636"/>
    <cellStyle name="40% - Accent3 18 9 2 5 2" xfId="25637"/>
    <cellStyle name="40% - Accent3 18 9 2 6" xfId="25638"/>
    <cellStyle name="40% - Accent3 18 9 20" xfId="25639"/>
    <cellStyle name="40% - Accent3 18 9 21" xfId="25640"/>
    <cellStyle name="40% - Accent3 18 9 22" xfId="25641"/>
    <cellStyle name="40% - Accent3 18 9 23" xfId="25642"/>
    <cellStyle name="40% - Accent3 18 9 3" xfId="25643"/>
    <cellStyle name="40% - Accent3 18 9 3 2" xfId="25644"/>
    <cellStyle name="40% - Accent3 18 9 3 2 2" xfId="25645"/>
    <cellStyle name="40% - Accent3 18 9 3 3" xfId="25646"/>
    <cellStyle name="40% - Accent3 18 9 3 3 2" xfId="25647"/>
    <cellStyle name="40% - Accent3 18 9 3 4" xfId="25648"/>
    <cellStyle name="40% - Accent3 18 9 3 4 2" xfId="25649"/>
    <cellStyle name="40% - Accent3 18 9 3 5" xfId="25650"/>
    <cellStyle name="40% - Accent3 18 9 3 5 2" xfId="25651"/>
    <cellStyle name="40% - Accent3 18 9 3 6" xfId="25652"/>
    <cellStyle name="40% - Accent3 18 9 4" xfId="25653"/>
    <cellStyle name="40% - Accent3 18 9 4 2" xfId="25654"/>
    <cellStyle name="40% - Accent3 18 9 4 2 2" xfId="25655"/>
    <cellStyle name="40% - Accent3 18 9 4 3" xfId="25656"/>
    <cellStyle name="40% - Accent3 18 9 4 3 2" xfId="25657"/>
    <cellStyle name="40% - Accent3 18 9 4 4" xfId="25658"/>
    <cellStyle name="40% - Accent3 18 9 4 4 2" xfId="25659"/>
    <cellStyle name="40% - Accent3 18 9 4 5" xfId="25660"/>
    <cellStyle name="40% - Accent3 18 9 4 5 2" xfId="25661"/>
    <cellStyle name="40% - Accent3 18 9 4 6" xfId="25662"/>
    <cellStyle name="40% - Accent3 18 9 5" xfId="25663"/>
    <cellStyle name="40% - Accent3 18 9 5 2" xfId="25664"/>
    <cellStyle name="40% - Accent3 18 9 5 2 2" xfId="25665"/>
    <cellStyle name="40% - Accent3 18 9 5 3" xfId="25666"/>
    <cellStyle name="40% - Accent3 18 9 5 3 2" xfId="25667"/>
    <cellStyle name="40% - Accent3 18 9 5 4" xfId="25668"/>
    <cellStyle name="40% - Accent3 18 9 5 4 2" xfId="25669"/>
    <cellStyle name="40% - Accent3 18 9 5 5" xfId="25670"/>
    <cellStyle name="40% - Accent3 18 9 5 5 2" xfId="25671"/>
    <cellStyle name="40% - Accent3 18 9 5 6" xfId="25672"/>
    <cellStyle name="40% - Accent3 18 9 6" xfId="25673"/>
    <cellStyle name="40% - Accent3 18 9 6 2" xfId="25674"/>
    <cellStyle name="40% - Accent3 18 9 6 2 2" xfId="25675"/>
    <cellStyle name="40% - Accent3 18 9 6 3" xfId="25676"/>
    <cellStyle name="40% - Accent3 18 9 6 3 2" xfId="25677"/>
    <cellStyle name="40% - Accent3 18 9 6 4" xfId="25678"/>
    <cellStyle name="40% - Accent3 18 9 6 4 2" xfId="25679"/>
    <cellStyle name="40% - Accent3 18 9 6 5" xfId="25680"/>
    <cellStyle name="40% - Accent3 18 9 6 5 2" xfId="25681"/>
    <cellStyle name="40% - Accent3 18 9 6 6" xfId="25682"/>
    <cellStyle name="40% - Accent3 18 9 7" xfId="25683"/>
    <cellStyle name="40% - Accent3 18 9 7 2" xfId="25684"/>
    <cellStyle name="40% - Accent3 18 9 7 2 2" xfId="25685"/>
    <cellStyle name="40% - Accent3 18 9 7 3" xfId="25686"/>
    <cellStyle name="40% - Accent3 18 9 7 3 2" xfId="25687"/>
    <cellStyle name="40% - Accent3 18 9 7 4" xfId="25688"/>
    <cellStyle name="40% - Accent3 18 9 7 4 2" xfId="25689"/>
    <cellStyle name="40% - Accent3 18 9 7 5" xfId="25690"/>
    <cellStyle name="40% - Accent3 18 9 7 5 2" xfId="25691"/>
    <cellStyle name="40% - Accent3 18 9 7 6" xfId="25692"/>
    <cellStyle name="40% - Accent3 18 9 8" xfId="25693"/>
    <cellStyle name="40% - Accent3 18 9 8 2" xfId="25694"/>
    <cellStyle name="40% - Accent3 18 9 8 2 2" xfId="25695"/>
    <cellStyle name="40% - Accent3 18 9 8 3" xfId="25696"/>
    <cellStyle name="40% - Accent3 18 9 8 3 2" xfId="25697"/>
    <cellStyle name="40% - Accent3 18 9 8 4" xfId="25698"/>
    <cellStyle name="40% - Accent3 18 9 8 4 2" xfId="25699"/>
    <cellStyle name="40% - Accent3 18 9 8 5" xfId="25700"/>
    <cellStyle name="40% - Accent3 18 9 8 5 2" xfId="25701"/>
    <cellStyle name="40% - Accent3 18 9 8 6" xfId="25702"/>
    <cellStyle name="40% - Accent3 18 9 9" xfId="25703"/>
    <cellStyle name="40% - Accent3 18 9 9 2" xfId="25704"/>
    <cellStyle name="40% - Accent3 18 9 9 2 2" xfId="25705"/>
    <cellStyle name="40% - Accent3 18 9 9 3" xfId="25706"/>
    <cellStyle name="40% - Accent3 18 9 9 3 2" xfId="25707"/>
    <cellStyle name="40% - Accent3 18 9 9 4" xfId="25708"/>
    <cellStyle name="40% - Accent3 18 9 9 4 2" xfId="25709"/>
    <cellStyle name="40% - Accent3 18 9 9 5" xfId="25710"/>
    <cellStyle name="40% - Accent3 18 9 9 5 2" xfId="25711"/>
    <cellStyle name="40% - Accent3 18 9 9 6" xfId="25712"/>
    <cellStyle name="40% - Accent3 19" xfId="25713"/>
    <cellStyle name="40% - Accent3 19 2" xfId="25714"/>
    <cellStyle name="40% - Accent3 19 2 2" xfId="25715"/>
    <cellStyle name="40% - Accent3 19 3" xfId="25716"/>
    <cellStyle name="40% - Accent3 19 3 2" xfId="25717"/>
    <cellStyle name="40% - Accent3 19 4" xfId="25718"/>
    <cellStyle name="40% - Accent3 19 4 2" xfId="25719"/>
    <cellStyle name="40% - Accent3 19 5" xfId="25720"/>
    <cellStyle name="40% - Accent3 19 5 2" xfId="25721"/>
    <cellStyle name="40% - Accent3 19 6" xfId="25722"/>
    <cellStyle name="40% - Accent3 2" xfId="1611"/>
    <cellStyle name="40% - Accent3 2 10" xfId="25723"/>
    <cellStyle name="40% - Accent3 2 2" xfId="1612"/>
    <cellStyle name="40% - Accent3 2 2 10" xfId="25724"/>
    <cellStyle name="40% - Accent3 2 2 2" xfId="25725"/>
    <cellStyle name="40% - Accent3 2 2 3" xfId="25726"/>
    <cellStyle name="40% - Accent3 2 2 4" xfId="25727"/>
    <cellStyle name="40% - Accent3 2 2 5" xfId="25728"/>
    <cellStyle name="40% - Accent3 2 2 6" xfId="25729"/>
    <cellStyle name="40% - Accent3 2 2 7" xfId="25730"/>
    <cellStyle name="40% - Accent3 2 2 8" xfId="25731"/>
    <cellStyle name="40% - Accent3 2 2 9" xfId="25732"/>
    <cellStyle name="40% - Accent3 2 3" xfId="1613"/>
    <cellStyle name="40% - Accent3 2 3 2" xfId="25733"/>
    <cellStyle name="40% - Accent3 2 4" xfId="25734"/>
    <cellStyle name="40% - Accent3 2 5" xfId="25735"/>
    <cellStyle name="40% - Accent3 2 6" xfId="25736"/>
    <cellStyle name="40% - Accent3 2 7" xfId="25737"/>
    <cellStyle name="40% - Accent3 2 8" xfId="25738"/>
    <cellStyle name="40% - Accent3 2 9" xfId="25739"/>
    <cellStyle name="40% - Accent3 20" xfId="25740"/>
    <cellStyle name="40% - Accent3 20 2" xfId="25741"/>
    <cellStyle name="40% - Accent3 21" xfId="25742"/>
    <cellStyle name="40% - Accent3 21 2" xfId="25743"/>
    <cellStyle name="40% - Accent3 22" xfId="25744"/>
    <cellStyle name="40% - Accent3 22 2" xfId="25745"/>
    <cellStyle name="40% - Accent3 23" xfId="25746"/>
    <cellStyle name="40% - Accent3 23 2" xfId="25747"/>
    <cellStyle name="40% - Accent3 3" xfId="1614"/>
    <cellStyle name="40% - Accent3 3 2" xfId="1615"/>
    <cellStyle name="40% - Accent3 3 3" xfId="1616"/>
    <cellStyle name="40% - Accent3 4" xfId="1617"/>
    <cellStyle name="40% - Accent3 5" xfId="1618"/>
    <cellStyle name="40% - Accent3 6" xfId="25748"/>
    <cellStyle name="40% - Accent3 7" xfId="25749"/>
    <cellStyle name="40% - Accent3 8" xfId="25750"/>
    <cellStyle name="40% - Accent3 9" xfId="25751"/>
    <cellStyle name="40% - Accent4" xfId="133"/>
    <cellStyle name="40% - Accent4 10" xfId="25752"/>
    <cellStyle name="40% - Accent4 11" xfId="25753"/>
    <cellStyle name="40% - Accent4 12" xfId="25754"/>
    <cellStyle name="40% - Accent4 13" xfId="25755"/>
    <cellStyle name="40% - Accent4 14" xfId="25756"/>
    <cellStyle name="40% - Accent4 15" xfId="25757"/>
    <cellStyle name="40% - Accent4 16" xfId="25758"/>
    <cellStyle name="40% - Accent4 17" xfId="25759"/>
    <cellStyle name="40% - Accent4 18" xfId="25760"/>
    <cellStyle name="40% - Accent4 18 10" xfId="25761"/>
    <cellStyle name="40% - Accent4 18 10 10" xfId="25762"/>
    <cellStyle name="40% - Accent4 18 10 10 2" xfId="25763"/>
    <cellStyle name="40% - Accent4 18 10 10 2 2" xfId="25764"/>
    <cellStyle name="40% - Accent4 18 10 10 3" xfId="25765"/>
    <cellStyle name="40% - Accent4 18 10 10 3 2" xfId="25766"/>
    <cellStyle name="40% - Accent4 18 10 10 4" xfId="25767"/>
    <cellStyle name="40% - Accent4 18 10 10 4 2" xfId="25768"/>
    <cellStyle name="40% - Accent4 18 10 10 5" xfId="25769"/>
    <cellStyle name="40% - Accent4 18 10 10 5 2" xfId="25770"/>
    <cellStyle name="40% - Accent4 18 10 10 6" xfId="25771"/>
    <cellStyle name="40% - Accent4 18 10 11" xfId="25772"/>
    <cellStyle name="40% - Accent4 18 10 11 2" xfId="25773"/>
    <cellStyle name="40% - Accent4 18 10 11 2 2" xfId="25774"/>
    <cellStyle name="40% - Accent4 18 10 11 3" xfId="25775"/>
    <cellStyle name="40% - Accent4 18 10 11 3 2" xfId="25776"/>
    <cellStyle name="40% - Accent4 18 10 11 4" xfId="25777"/>
    <cellStyle name="40% - Accent4 18 10 11 4 2" xfId="25778"/>
    <cellStyle name="40% - Accent4 18 10 11 5" xfId="25779"/>
    <cellStyle name="40% - Accent4 18 10 11 5 2" xfId="25780"/>
    <cellStyle name="40% - Accent4 18 10 11 6" xfId="25781"/>
    <cellStyle name="40% - Accent4 18 10 12" xfId="25782"/>
    <cellStyle name="40% - Accent4 18 10 12 2" xfId="25783"/>
    <cellStyle name="40% - Accent4 18 10 13" xfId="25784"/>
    <cellStyle name="40% - Accent4 18 10 13 2" xfId="25785"/>
    <cellStyle name="40% - Accent4 18 10 14" xfId="25786"/>
    <cellStyle name="40% - Accent4 18 10 14 2" xfId="25787"/>
    <cellStyle name="40% - Accent4 18 10 15" xfId="25788"/>
    <cellStyle name="40% - Accent4 18 10 15 2" xfId="25789"/>
    <cellStyle name="40% - Accent4 18 10 16" xfId="25790"/>
    <cellStyle name="40% - Accent4 18 10 16 2" xfId="25791"/>
    <cellStyle name="40% - Accent4 18 10 17" xfId="25792"/>
    <cellStyle name="40% - Accent4 18 10 17 2" xfId="25793"/>
    <cellStyle name="40% - Accent4 18 10 18" xfId="25794"/>
    <cellStyle name="40% - Accent4 18 10 18 2" xfId="25795"/>
    <cellStyle name="40% - Accent4 18 10 19" xfId="25796"/>
    <cellStyle name="40% - Accent4 18 10 2" xfId="25797"/>
    <cellStyle name="40% - Accent4 18 10 2 2" xfId="25798"/>
    <cellStyle name="40% - Accent4 18 10 2 2 2" xfId="25799"/>
    <cellStyle name="40% - Accent4 18 10 2 3" xfId="25800"/>
    <cellStyle name="40% - Accent4 18 10 2 3 2" xfId="25801"/>
    <cellStyle name="40% - Accent4 18 10 2 4" xfId="25802"/>
    <cellStyle name="40% - Accent4 18 10 2 4 2" xfId="25803"/>
    <cellStyle name="40% - Accent4 18 10 2 5" xfId="25804"/>
    <cellStyle name="40% - Accent4 18 10 2 5 2" xfId="25805"/>
    <cellStyle name="40% - Accent4 18 10 2 6" xfId="25806"/>
    <cellStyle name="40% - Accent4 18 10 20" xfId="25807"/>
    <cellStyle name="40% - Accent4 18 10 21" xfId="25808"/>
    <cellStyle name="40% - Accent4 18 10 22" xfId="25809"/>
    <cellStyle name="40% - Accent4 18 10 23" xfId="25810"/>
    <cellStyle name="40% - Accent4 18 10 3" xfId="25811"/>
    <cellStyle name="40% - Accent4 18 10 3 2" xfId="25812"/>
    <cellStyle name="40% - Accent4 18 10 3 2 2" xfId="25813"/>
    <cellStyle name="40% - Accent4 18 10 3 3" xfId="25814"/>
    <cellStyle name="40% - Accent4 18 10 3 3 2" xfId="25815"/>
    <cellStyle name="40% - Accent4 18 10 3 4" xfId="25816"/>
    <cellStyle name="40% - Accent4 18 10 3 4 2" xfId="25817"/>
    <cellStyle name="40% - Accent4 18 10 3 5" xfId="25818"/>
    <cellStyle name="40% - Accent4 18 10 3 5 2" xfId="25819"/>
    <cellStyle name="40% - Accent4 18 10 3 6" xfId="25820"/>
    <cellStyle name="40% - Accent4 18 10 4" xfId="25821"/>
    <cellStyle name="40% - Accent4 18 10 4 2" xfId="25822"/>
    <cellStyle name="40% - Accent4 18 10 4 2 2" xfId="25823"/>
    <cellStyle name="40% - Accent4 18 10 4 3" xfId="25824"/>
    <cellStyle name="40% - Accent4 18 10 4 3 2" xfId="25825"/>
    <cellStyle name="40% - Accent4 18 10 4 4" xfId="25826"/>
    <cellStyle name="40% - Accent4 18 10 4 4 2" xfId="25827"/>
    <cellStyle name="40% - Accent4 18 10 4 5" xfId="25828"/>
    <cellStyle name="40% - Accent4 18 10 4 5 2" xfId="25829"/>
    <cellStyle name="40% - Accent4 18 10 4 6" xfId="25830"/>
    <cellStyle name="40% - Accent4 18 10 5" xfId="25831"/>
    <cellStyle name="40% - Accent4 18 10 5 2" xfId="25832"/>
    <cellStyle name="40% - Accent4 18 10 5 2 2" xfId="25833"/>
    <cellStyle name="40% - Accent4 18 10 5 3" xfId="25834"/>
    <cellStyle name="40% - Accent4 18 10 5 3 2" xfId="25835"/>
    <cellStyle name="40% - Accent4 18 10 5 4" xfId="25836"/>
    <cellStyle name="40% - Accent4 18 10 5 4 2" xfId="25837"/>
    <cellStyle name="40% - Accent4 18 10 5 5" xfId="25838"/>
    <cellStyle name="40% - Accent4 18 10 5 5 2" xfId="25839"/>
    <cellStyle name="40% - Accent4 18 10 5 6" xfId="25840"/>
    <cellStyle name="40% - Accent4 18 10 6" xfId="25841"/>
    <cellStyle name="40% - Accent4 18 10 6 2" xfId="25842"/>
    <cellStyle name="40% - Accent4 18 10 6 2 2" xfId="25843"/>
    <cellStyle name="40% - Accent4 18 10 6 3" xfId="25844"/>
    <cellStyle name="40% - Accent4 18 10 6 3 2" xfId="25845"/>
    <cellStyle name="40% - Accent4 18 10 6 4" xfId="25846"/>
    <cellStyle name="40% - Accent4 18 10 6 4 2" xfId="25847"/>
    <cellStyle name="40% - Accent4 18 10 6 5" xfId="25848"/>
    <cellStyle name="40% - Accent4 18 10 6 5 2" xfId="25849"/>
    <cellStyle name="40% - Accent4 18 10 6 6" xfId="25850"/>
    <cellStyle name="40% - Accent4 18 10 7" xfId="25851"/>
    <cellStyle name="40% - Accent4 18 10 7 2" xfId="25852"/>
    <cellStyle name="40% - Accent4 18 10 7 2 2" xfId="25853"/>
    <cellStyle name="40% - Accent4 18 10 7 3" xfId="25854"/>
    <cellStyle name="40% - Accent4 18 10 7 3 2" xfId="25855"/>
    <cellStyle name="40% - Accent4 18 10 7 4" xfId="25856"/>
    <cellStyle name="40% - Accent4 18 10 7 4 2" xfId="25857"/>
    <cellStyle name="40% - Accent4 18 10 7 5" xfId="25858"/>
    <cellStyle name="40% - Accent4 18 10 7 5 2" xfId="25859"/>
    <cellStyle name="40% - Accent4 18 10 7 6" xfId="25860"/>
    <cellStyle name="40% - Accent4 18 10 8" xfId="25861"/>
    <cellStyle name="40% - Accent4 18 10 8 2" xfId="25862"/>
    <cellStyle name="40% - Accent4 18 10 8 2 2" xfId="25863"/>
    <cellStyle name="40% - Accent4 18 10 8 3" xfId="25864"/>
    <cellStyle name="40% - Accent4 18 10 8 3 2" xfId="25865"/>
    <cellStyle name="40% - Accent4 18 10 8 4" xfId="25866"/>
    <cellStyle name="40% - Accent4 18 10 8 4 2" xfId="25867"/>
    <cellStyle name="40% - Accent4 18 10 8 5" xfId="25868"/>
    <cellStyle name="40% - Accent4 18 10 8 5 2" xfId="25869"/>
    <cellStyle name="40% - Accent4 18 10 8 6" xfId="25870"/>
    <cellStyle name="40% - Accent4 18 10 9" xfId="25871"/>
    <cellStyle name="40% - Accent4 18 10 9 2" xfId="25872"/>
    <cellStyle name="40% - Accent4 18 10 9 2 2" xfId="25873"/>
    <cellStyle name="40% - Accent4 18 10 9 3" xfId="25874"/>
    <cellStyle name="40% - Accent4 18 10 9 3 2" xfId="25875"/>
    <cellStyle name="40% - Accent4 18 10 9 4" xfId="25876"/>
    <cellStyle name="40% - Accent4 18 10 9 4 2" xfId="25877"/>
    <cellStyle name="40% - Accent4 18 10 9 5" xfId="25878"/>
    <cellStyle name="40% - Accent4 18 10 9 5 2" xfId="25879"/>
    <cellStyle name="40% - Accent4 18 10 9 6" xfId="25880"/>
    <cellStyle name="40% - Accent4 18 11" xfId="25881"/>
    <cellStyle name="40% - Accent4 18 11 10" xfId="25882"/>
    <cellStyle name="40% - Accent4 18 11 10 2" xfId="25883"/>
    <cellStyle name="40% - Accent4 18 11 10 2 2" xfId="25884"/>
    <cellStyle name="40% - Accent4 18 11 10 3" xfId="25885"/>
    <cellStyle name="40% - Accent4 18 11 10 3 2" xfId="25886"/>
    <cellStyle name="40% - Accent4 18 11 10 4" xfId="25887"/>
    <cellStyle name="40% - Accent4 18 11 10 4 2" xfId="25888"/>
    <cellStyle name="40% - Accent4 18 11 10 5" xfId="25889"/>
    <cellStyle name="40% - Accent4 18 11 10 5 2" xfId="25890"/>
    <cellStyle name="40% - Accent4 18 11 10 6" xfId="25891"/>
    <cellStyle name="40% - Accent4 18 11 11" xfId="25892"/>
    <cellStyle name="40% - Accent4 18 11 11 2" xfId="25893"/>
    <cellStyle name="40% - Accent4 18 11 11 2 2" xfId="25894"/>
    <cellStyle name="40% - Accent4 18 11 11 3" xfId="25895"/>
    <cellStyle name="40% - Accent4 18 11 11 3 2" xfId="25896"/>
    <cellStyle name="40% - Accent4 18 11 11 4" xfId="25897"/>
    <cellStyle name="40% - Accent4 18 11 11 4 2" xfId="25898"/>
    <cellStyle name="40% - Accent4 18 11 11 5" xfId="25899"/>
    <cellStyle name="40% - Accent4 18 11 11 5 2" xfId="25900"/>
    <cellStyle name="40% - Accent4 18 11 11 6" xfId="25901"/>
    <cellStyle name="40% - Accent4 18 11 12" xfId="25902"/>
    <cellStyle name="40% - Accent4 18 11 12 2" xfId="25903"/>
    <cellStyle name="40% - Accent4 18 11 13" xfId="25904"/>
    <cellStyle name="40% - Accent4 18 11 13 2" xfId="25905"/>
    <cellStyle name="40% - Accent4 18 11 14" xfId="25906"/>
    <cellStyle name="40% - Accent4 18 11 14 2" xfId="25907"/>
    <cellStyle name="40% - Accent4 18 11 15" xfId="25908"/>
    <cellStyle name="40% - Accent4 18 11 15 2" xfId="25909"/>
    <cellStyle name="40% - Accent4 18 11 16" xfId="25910"/>
    <cellStyle name="40% - Accent4 18 11 16 2" xfId="25911"/>
    <cellStyle name="40% - Accent4 18 11 17" xfId="25912"/>
    <cellStyle name="40% - Accent4 18 11 17 2" xfId="25913"/>
    <cellStyle name="40% - Accent4 18 11 18" xfId="25914"/>
    <cellStyle name="40% - Accent4 18 11 18 2" xfId="25915"/>
    <cellStyle name="40% - Accent4 18 11 19" xfId="25916"/>
    <cellStyle name="40% - Accent4 18 11 2" xfId="25917"/>
    <cellStyle name="40% - Accent4 18 11 2 2" xfId="25918"/>
    <cellStyle name="40% - Accent4 18 11 2 2 2" xfId="25919"/>
    <cellStyle name="40% - Accent4 18 11 2 3" xfId="25920"/>
    <cellStyle name="40% - Accent4 18 11 2 3 2" xfId="25921"/>
    <cellStyle name="40% - Accent4 18 11 2 4" xfId="25922"/>
    <cellStyle name="40% - Accent4 18 11 2 4 2" xfId="25923"/>
    <cellStyle name="40% - Accent4 18 11 2 5" xfId="25924"/>
    <cellStyle name="40% - Accent4 18 11 2 5 2" xfId="25925"/>
    <cellStyle name="40% - Accent4 18 11 2 6" xfId="25926"/>
    <cellStyle name="40% - Accent4 18 11 20" xfId="25927"/>
    <cellStyle name="40% - Accent4 18 11 21" xfId="25928"/>
    <cellStyle name="40% - Accent4 18 11 22" xfId="25929"/>
    <cellStyle name="40% - Accent4 18 11 23" xfId="25930"/>
    <cellStyle name="40% - Accent4 18 11 3" xfId="25931"/>
    <cellStyle name="40% - Accent4 18 11 3 2" xfId="25932"/>
    <cellStyle name="40% - Accent4 18 11 3 2 2" xfId="25933"/>
    <cellStyle name="40% - Accent4 18 11 3 3" xfId="25934"/>
    <cellStyle name="40% - Accent4 18 11 3 3 2" xfId="25935"/>
    <cellStyle name="40% - Accent4 18 11 3 4" xfId="25936"/>
    <cellStyle name="40% - Accent4 18 11 3 4 2" xfId="25937"/>
    <cellStyle name="40% - Accent4 18 11 3 5" xfId="25938"/>
    <cellStyle name="40% - Accent4 18 11 3 5 2" xfId="25939"/>
    <cellStyle name="40% - Accent4 18 11 3 6" xfId="25940"/>
    <cellStyle name="40% - Accent4 18 11 4" xfId="25941"/>
    <cellStyle name="40% - Accent4 18 11 4 2" xfId="25942"/>
    <cellStyle name="40% - Accent4 18 11 4 2 2" xfId="25943"/>
    <cellStyle name="40% - Accent4 18 11 4 3" xfId="25944"/>
    <cellStyle name="40% - Accent4 18 11 4 3 2" xfId="25945"/>
    <cellStyle name="40% - Accent4 18 11 4 4" xfId="25946"/>
    <cellStyle name="40% - Accent4 18 11 4 4 2" xfId="25947"/>
    <cellStyle name="40% - Accent4 18 11 4 5" xfId="25948"/>
    <cellStyle name="40% - Accent4 18 11 4 5 2" xfId="25949"/>
    <cellStyle name="40% - Accent4 18 11 4 6" xfId="25950"/>
    <cellStyle name="40% - Accent4 18 11 5" xfId="25951"/>
    <cellStyle name="40% - Accent4 18 11 5 2" xfId="25952"/>
    <cellStyle name="40% - Accent4 18 11 5 2 2" xfId="25953"/>
    <cellStyle name="40% - Accent4 18 11 5 3" xfId="25954"/>
    <cellStyle name="40% - Accent4 18 11 5 3 2" xfId="25955"/>
    <cellStyle name="40% - Accent4 18 11 5 4" xfId="25956"/>
    <cellStyle name="40% - Accent4 18 11 5 4 2" xfId="25957"/>
    <cellStyle name="40% - Accent4 18 11 5 5" xfId="25958"/>
    <cellStyle name="40% - Accent4 18 11 5 5 2" xfId="25959"/>
    <cellStyle name="40% - Accent4 18 11 5 6" xfId="25960"/>
    <cellStyle name="40% - Accent4 18 11 6" xfId="25961"/>
    <cellStyle name="40% - Accent4 18 11 6 2" xfId="25962"/>
    <cellStyle name="40% - Accent4 18 11 6 2 2" xfId="25963"/>
    <cellStyle name="40% - Accent4 18 11 6 3" xfId="25964"/>
    <cellStyle name="40% - Accent4 18 11 6 3 2" xfId="25965"/>
    <cellStyle name="40% - Accent4 18 11 6 4" xfId="25966"/>
    <cellStyle name="40% - Accent4 18 11 6 4 2" xfId="25967"/>
    <cellStyle name="40% - Accent4 18 11 6 5" xfId="25968"/>
    <cellStyle name="40% - Accent4 18 11 6 5 2" xfId="25969"/>
    <cellStyle name="40% - Accent4 18 11 6 6" xfId="25970"/>
    <cellStyle name="40% - Accent4 18 11 7" xfId="25971"/>
    <cellStyle name="40% - Accent4 18 11 7 2" xfId="25972"/>
    <cellStyle name="40% - Accent4 18 11 7 2 2" xfId="25973"/>
    <cellStyle name="40% - Accent4 18 11 7 3" xfId="25974"/>
    <cellStyle name="40% - Accent4 18 11 7 3 2" xfId="25975"/>
    <cellStyle name="40% - Accent4 18 11 7 4" xfId="25976"/>
    <cellStyle name="40% - Accent4 18 11 7 4 2" xfId="25977"/>
    <cellStyle name="40% - Accent4 18 11 7 5" xfId="25978"/>
    <cellStyle name="40% - Accent4 18 11 7 5 2" xfId="25979"/>
    <cellStyle name="40% - Accent4 18 11 7 6" xfId="25980"/>
    <cellStyle name="40% - Accent4 18 11 8" xfId="25981"/>
    <cellStyle name="40% - Accent4 18 11 8 2" xfId="25982"/>
    <cellStyle name="40% - Accent4 18 11 8 2 2" xfId="25983"/>
    <cellStyle name="40% - Accent4 18 11 8 3" xfId="25984"/>
    <cellStyle name="40% - Accent4 18 11 8 3 2" xfId="25985"/>
    <cellStyle name="40% - Accent4 18 11 8 4" xfId="25986"/>
    <cellStyle name="40% - Accent4 18 11 8 4 2" xfId="25987"/>
    <cellStyle name="40% - Accent4 18 11 8 5" xfId="25988"/>
    <cellStyle name="40% - Accent4 18 11 8 5 2" xfId="25989"/>
    <cellStyle name="40% - Accent4 18 11 8 6" xfId="25990"/>
    <cellStyle name="40% - Accent4 18 11 9" xfId="25991"/>
    <cellStyle name="40% - Accent4 18 11 9 2" xfId="25992"/>
    <cellStyle name="40% - Accent4 18 11 9 2 2" xfId="25993"/>
    <cellStyle name="40% - Accent4 18 11 9 3" xfId="25994"/>
    <cellStyle name="40% - Accent4 18 11 9 3 2" xfId="25995"/>
    <cellStyle name="40% - Accent4 18 11 9 4" xfId="25996"/>
    <cellStyle name="40% - Accent4 18 11 9 4 2" xfId="25997"/>
    <cellStyle name="40% - Accent4 18 11 9 5" xfId="25998"/>
    <cellStyle name="40% - Accent4 18 11 9 5 2" xfId="25999"/>
    <cellStyle name="40% - Accent4 18 11 9 6" xfId="26000"/>
    <cellStyle name="40% - Accent4 18 12" xfId="26001"/>
    <cellStyle name="40% - Accent4 18 12 10" xfId="26002"/>
    <cellStyle name="40% - Accent4 18 12 10 2" xfId="26003"/>
    <cellStyle name="40% - Accent4 18 12 10 2 2" xfId="26004"/>
    <cellStyle name="40% - Accent4 18 12 10 3" xfId="26005"/>
    <cellStyle name="40% - Accent4 18 12 10 3 2" xfId="26006"/>
    <cellStyle name="40% - Accent4 18 12 10 4" xfId="26007"/>
    <cellStyle name="40% - Accent4 18 12 10 4 2" xfId="26008"/>
    <cellStyle name="40% - Accent4 18 12 10 5" xfId="26009"/>
    <cellStyle name="40% - Accent4 18 12 10 5 2" xfId="26010"/>
    <cellStyle name="40% - Accent4 18 12 10 6" xfId="26011"/>
    <cellStyle name="40% - Accent4 18 12 11" xfId="26012"/>
    <cellStyle name="40% - Accent4 18 12 11 2" xfId="26013"/>
    <cellStyle name="40% - Accent4 18 12 11 2 2" xfId="26014"/>
    <cellStyle name="40% - Accent4 18 12 11 3" xfId="26015"/>
    <cellStyle name="40% - Accent4 18 12 11 3 2" xfId="26016"/>
    <cellStyle name="40% - Accent4 18 12 11 4" xfId="26017"/>
    <cellStyle name="40% - Accent4 18 12 11 4 2" xfId="26018"/>
    <cellStyle name="40% - Accent4 18 12 11 5" xfId="26019"/>
    <cellStyle name="40% - Accent4 18 12 11 5 2" xfId="26020"/>
    <cellStyle name="40% - Accent4 18 12 11 6" xfId="26021"/>
    <cellStyle name="40% - Accent4 18 12 12" xfId="26022"/>
    <cellStyle name="40% - Accent4 18 12 12 2" xfId="26023"/>
    <cellStyle name="40% - Accent4 18 12 13" xfId="26024"/>
    <cellStyle name="40% - Accent4 18 12 13 2" xfId="26025"/>
    <cellStyle name="40% - Accent4 18 12 14" xfId="26026"/>
    <cellStyle name="40% - Accent4 18 12 14 2" xfId="26027"/>
    <cellStyle name="40% - Accent4 18 12 15" xfId="26028"/>
    <cellStyle name="40% - Accent4 18 12 15 2" xfId="26029"/>
    <cellStyle name="40% - Accent4 18 12 16" xfId="26030"/>
    <cellStyle name="40% - Accent4 18 12 16 2" xfId="26031"/>
    <cellStyle name="40% - Accent4 18 12 17" xfId="26032"/>
    <cellStyle name="40% - Accent4 18 12 17 2" xfId="26033"/>
    <cellStyle name="40% - Accent4 18 12 18" xfId="26034"/>
    <cellStyle name="40% - Accent4 18 12 18 2" xfId="26035"/>
    <cellStyle name="40% - Accent4 18 12 19" xfId="26036"/>
    <cellStyle name="40% - Accent4 18 12 2" xfId="26037"/>
    <cellStyle name="40% - Accent4 18 12 2 2" xfId="26038"/>
    <cellStyle name="40% - Accent4 18 12 2 2 2" xfId="26039"/>
    <cellStyle name="40% - Accent4 18 12 2 3" xfId="26040"/>
    <cellStyle name="40% - Accent4 18 12 2 3 2" xfId="26041"/>
    <cellStyle name="40% - Accent4 18 12 2 4" xfId="26042"/>
    <cellStyle name="40% - Accent4 18 12 2 4 2" xfId="26043"/>
    <cellStyle name="40% - Accent4 18 12 2 5" xfId="26044"/>
    <cellStyle name="40% - Accent4 18 12 2 5 2" xfId="26045"/>
    <cellStyle name="40% - Accent4 18 12 2 6" xfId="26046"/>
    <cellStyle name="40% - Accent4 18 12 20" xfId="26047"/>
    <cellStyle name="40% - Accent4 18 12 21" xfId="26048"/>
    <cellStyle name="40% - Accent4 18 12 22" xfId="26049"/>
    <cellStyle name="40% - Accent4 18 12 23" xfId="26050"/>
    <cellStyle name="40% - Accent4 18 12 3" xfId="26051"/>
    <cellStyle name="40% - Accent4 18 12 3 2" xfId="26052"/>
    <cellStyle name="40% - Accent4 18 12 3 2 2" xfId="26053"/>
    <cellStyle name="40% - Accent4 18 12 3 3" xfId="26054"/>
    <cellStyle name="40% - Accent4 18 12 3 3 2" xfId="26055"/>
    <cellStyle name="40% - Accent4 18 12 3 4" xfId="26056"/>
    <cellStyle name="40% - Accent4 18 12 3 4 2" xfId="26057"/>
    <cellStyle name="40% - Accent4 18 12 3 5" xfId="26058"/>
    <cellStyle name="40% - Accent4 18 12 3 5 2" xfId="26059"/>
    <cellStyle name="40% - Accent4 18 12 3 6" xfId="26060"/>
    <cellStyle name="40% - Accent4 18 12 4" xfId="26061"/>
    <cellStyle name="40% - Accent4 18 12 4 2" xfId="26062"/>
    <cellStyle name="40% - Accent4 18 12 4 2 2" xfId="26063"/>
    <cellStyle name="40% - Accent4 18 12 4 3" xfId="26064"/>
    <cellStyle name="40% - Accent4 18 12 4 3 2" xfId="26065"/>
    <cellStyle name="40% - Accent4 18 12 4 4" xfId="26066"/>
    <cellStyle name="40% - Accent4 18 12 4 4 2" xfId="26067"/>
    <cellStyle name="40% - Accent4 18 12 4 5" xfId="26068"/>
    <cellStyle name="40% - Accent4 18 12 4 5 2" xfId="26069"/>
    <cellStyle name="40% - Accent4 18 12 4 6" xfId="26070"/>
    <cellStyle name="40% - Accent4 18 12 5" xfId="26071"/>
    <cellStyle name="40% - Accent4 18 12 5 2" xfId="26072"/>
    <cellStyle name="40% - Accent4 18 12 5 2 2" xfId="26073"/>
    <cellStyle name="40% - Accent4 18 12 5 3" xfId="26074"/>
    <cellStyle name="40% - Accent4 18 12 5 3 2" xfId="26075"/>
    <cellStyle name="40% - Accent4 18 12 5 4" xfId="26076"/>
    <cellStyle name="40% - Accent4 18 12 5 4 2" xfId="26077"/>
    <cellStyle name="40% - Accent4 18 12 5 5" xfId="26078"/>
    <cellStyle name="40% - Accent4 18 12 5 5 2" xfId="26079"/>
    <cellStyle name="40% - Accent4 18 12 5 6" xfId="26080"/>
    <cellStyle name="40% - Accent4 18 12 6" xfId="26081"/>
    <cellStyle name="40% - Accent4 18 12 6 2" xfId="26082"/>
    <cellStyle name="40% - Accent4 18 12 6 2 2" xfId="26083"/>
    <cellStyle name="40% - Accent4 18 12 6 3" xfId="26084"/>
    <cellStyle name="40% - Accent4 18 12 6 3 2" xfId="26085"/>
    <cellStyle name="40% - Accent4 18 12 6 4" xfId="26086"/>
    <cellStyle name="40% - Accent4 18 12 6 4 2" xfId="26087"/>
    <cellStyle name="40% - Accent4 18 12 6 5" xfId="26088"/>
    <cellStyle name="40% - Accent4 18 12 6 5 2" xfId="26089"/>
    <cellStyle name="40% - Accent4 18 12 6 6" xfId="26090"/>
    <cellStyle name="40% - Accent4 18 12 7" xfId="26091"/>
    <cellStyle name="40% - Accent4 18 12 7 2" xfId="26092"/>
    <cellStyle name="40% - Accent4 18 12 7 2 2" xfId="26093"/>
    <cellStyle name="40% - Accent4 18 12 7 3" xfId="26094"/>
    <cellStyle name="40% - Accent4 18 12 7 3 2" xfId="26095"/>
    <cellStyle name="40% - Accent4 18 12 7 4" xfId="26096"/>
    <cellStyle name="40% - Accent4 18 12 7 4 2" xfId="26097"/>
    <cellStyle name="40% - Accent4 18 12 7 5" xfId="26098"/>
    <cellStyle name="40% - Accent4 18 12 7 5 2" xfId="26099"/>
    <cellStyle name="40% - Accent4 18 12 7 6" xfId="26100"/>
    <cellStyle name="40% - Accent4 18 12 8" xfId="26101"/>
    <cellStyle name="40% - Accent4 18 12 8 2" xfId="26102"/>
    <cellStyle name="40% - Accent4 18 12 8 2 2" xfId="26103"/>
    <cellStyle name="40% - Accent4 18 12 8 3" xfId="26104"/>
    <cellStyle name="40% - Accent4 18 12 8 3 2" xfId="26105"/>
    <cellStyle name="40% - Accent4 18 12 8 4" xfId="26106"/>
    <cellStyle name="40% - Accent4 18 12 8 4 2" xfId="26107"/>
    <cellStyle name="40% - Accent4 18 12 8 5" xfId="26108"/>
    <cellStyle name="40% - Accent4 18 12 8 5 2" xfId="26109"/>
    <cellStyle name="40% - Accent4 18 12 8 6" xfId="26110"/>
    <cellStyle name="40% - Accent4 18 12 9" xfId="26111"/>
    <cellStyle name="40% - Accent4 18 12 9 2" xfId="26112"/>
    <cellStyle name="40% - Accent4 18 12 9 2 2" xfId="26113"/>
    <cellStyle name="40% - Accent4 18 12 9 3" xfId="26114"/>
    <cellStyle name="40% - Accent4 18 12 9 3 2" xfId="26115"/>
    <cellStyle name="40% - Accent4 18 12 9 4" xfId="26116"/>
    <cellStyle name="40% - Accent4 18 12 9 4 2" xfId="26117"/>
    <cellStyle name="40% - Accent4 18 12 9 5" xfId="26118"/>
    <cellStyle name="40% - Accent4 18 12 9 5 2" xfId="26119"/>
    <cellStyle name="40% - Accent4 18 12 9 6" xfId="26120"/>
    <cellStyle name="40% - Accent4 18 13" xfId="26121"/>
    <cellStyle name="40% - Accent4 18 13 10" xfId="26122"/>
    <cellStyle name="40% - Accent4 18 13 10 2" xfId="26123"/>
    <cellStyle name="40% - Accent4 18 13 10 2 2" xfId="26124"/>
    <cellStyle name="40% - Accent4 18 13 10 3" xfId="26125"/>
    <cellStyle name="40% - Accent4 18 13 10 3 2" xfId="26126"/>
    <cellStyle name="40% - Accent4 18 13 10 4" xfId="26127"/>
    <cellStyle name="40% - Accent4 18 13 10 4 2" xfId="26128"/>
    <cellStyle name="40% - Accent4 18 13 10 5" xfId="26129"/>
    <cellStyle name="40% - Accent4 18 13 10 5 2" xfId="26130"/>
    <cellStyle name="40% - Accent4 18 13 10 6" xfId="26131"/>
    <cellStyle name="40% - Accent4 18 13 11" xfId="26132"/>
    <cellStyle name="40% - Accent4 18 13 11 2" xfId="26133"/>
    <cellStyle name="40% - Accent4 18 13 11 2 2" xfId="26134"/>
    <cellStyle name="40% - Accent4 18 13 11 3" xfId="26135"/>
    <cellStyle name="40% - Accent4 18 13 11 3 2" xfId="26136"/>
    <cellStyle name="40% - Accent4 18 13 11 4" xfId="26137"/>
    <cellStyle name="40% - Accent4 18 13 11 4 2" xfId="26138"/>
    <cellStyle name="40% - Accent4 18 13 11 5" xfId="26139"/>
    <cellStyle name="40% - Accent4 18 13 11 5 2" xfId="26140"/>
    <cellStyle name="40% - Accent4 18 13 11 6" xfId="26141"/>
    <cellStyle name="40% - Accent4 18 13 12" xfId="26142"/>
    <cellStyle name="40% - Accent4 18 13 12 2" xfId="26143"/>
    <cellStyle name="40% - Accent4 18 13 13" xfId="26144"/>
    <cellStyle name="40% - Accent4 18 13 13 2" xfId="26145"/>
    <cellStyle name="40% - Accent4 18 13 14" xfId="26146"/>
    <cellStyle name="40% - Accent4 18 13 14 2" xfId="26147"/>
    <cellStyle name="40% - Accent4 18 13 15" xfId="26148"/>
    <cellStyle name="40% - Accent4 18 13 15 2" xfId="26149"/>
    <cellStyle name="40% - Accent4 18 13 16" xfId="26150"/>
    <cellStyle name="40% - Accent4 18 13 16 2" xfId="26151"/>
    <cellStyle name="40% - Accent4 18 13 17" xfId="26152"/>
    <cellStyle name="40% - Accent4 18 13 17 2" xfId="26153"/>
    <cellStyle name="40% - Accent4 18 13 18" xfId="26154"/>
    <cellStyle name="40% - Accent4 18 13 18 2" xfId="26155"/>
    <cellStyle name="40% - Accent4 18 13 19" xfId="26156"/>
    <cellStyle name="40% - Accent4 18 13 2" xfId="26157"/>
    <cellStyle name="40% - Accent4 18 13 2 2" xfId="26158"/>
    <cellStyle name="40% - Accent4 18 13 2 2 2" xfId="26159"/>
    <cellStyle name="40% - Accent4 18 13 2 3" xfId="26160"/>
    <cellStyle name="40% - Accent4 18 13 2 3 2" xfId="26161"/>
    <cellStyle name="40% - Accent4 18 13 2 4" xfId="26162"/>
    <cellStyle name="40% - Accent4 18 13 2 4 2" xfId="26163"/>
    <cellStyle name="40% - Accent4 18 13 2 5" xfId="26164"/>
    <cellStyle name="40% - Accent4 18 13 2 5 2" xfId="26165"/>
    <cellStyle name="40% - Accent4 18 13 2 6" xfId="26166"/>
    <cellStyle name="40% - Accent4 18 13 20" xfId="26167"/>
    <cellStyle name="40% - Accent4 18 13 21" xfId="26168"/>
    <cellStyle name="40% - Accent4 18 13 22" xfId="26169"/>
    <cellStyle name="40% - Accent4 18 13 23" xfId="26170"/>
    <cellStyle name="40% - Accent4 18 13 3" xfId="26171"/>
    <cellStyle name="40% - Accent4 18 13 3 2" xfId="26172"/>
    <cellStyle name="40% - Accent4 18 13 3 2 2" xfId="26173"/>
    <cellStyle name="40% - Accent4 18 13 3 3" xfId="26174"/>
    <cellStyle name="40% - Accent4 18 13 3 3 2" xfId="26175"/>
    <cellStyle name="40% - Accent4 18 13 3 4" xfId="26176"/>
    <cellStyle name="40% - Accent4 18 13 3 4 2" xfId="26177"/>
    <cellStyle name="40% - Accent4 18 13 3 5" xfId="26178"/>
    <cellStyle name="40% - Accent4 18 13 3 5 2" xfId="26179"/>
    <cellStyle name="40% - Accent4 18 13 3 6" xfId="26180"/>
    <cellStyle name="40% - Accent4 18 13 4" xfId="26181"/>
    <cellStyle name="40% - Accent4 18 13 4 2" xfId="26182"/>
    <cellStyle name="40% - Accent4 18 13 4 2 2" xfId="26183"/>
    <cellStyle name="40% - Accent4 18 13 4 3" xfId="26184"/>
    <cellStyle name="40% - Accent4 18 13 4 3 2" xfId="26185"/>
    <cellStyle name="40% - Accent4 18 13 4 4" xfId="26186"/>
    <cellStyle name="40% - Accent4 18 13 4 4 2" xfId="26187"/>
    <cellStyle name="40% - Accent4 18 13 4 5" xfId="26188"/>
    <cellStyle name="40% - Accent4 18 13 4 5 2" xfId="26189"/>
    <cellStyle name="40% - Accent4 18 13 4 6" xfId="26190"/>
    <cellStyle name="40% - Accent4 18 13 5" xfId="26191"/>
    <cellStyle name="40% - Accent4 18 13 5 2" xfId="26192"/>
    <cellStyle name="40% - Accent4 18 13 5 2 2" xfId="26193"/>
    <cellStyle name="40% - Accent4 18 13 5 3" xfId="26194"/>
    <cellStyle name="40% - Accent4 18 13 5 3 2" xfId="26195"/>
    <cellStyle name="40% - Accent4 18 13 5 4" xfId="26196"/>
    <cellStyle name="40% - Accent4 18 13 5 4 2" xfId="26197"/>
    <cellStyle name="40% - Accent4 18 13 5 5" xfId="26198"/>
    <cellStyle name="40% - Accent4 18 13 5 5 2" xfId="26199"/>
    <cellStyle name="40% - Accent4 18 13 5 6" xfId="26200"/>
    <cellStyle name="40% - Accent4 18 13 6" xfId="26201"/>
    <cellStyle name="40% - Accent4 18 13 6 2" xfId="26202"/>
    <cellStyle name="40% - Accent4 18 13 6 2 2" xfId="26203"/>
    <cellStyle name="40% - Accent4 18 13 6 3" xfId="26204"/>
    <cellStyle name="40% - Accent4 18 13 6 3 2" xfId="26205"/>
    <cellStyle name="40% - Accent4 18 13 6 4" xfId="26206"/>
    <cellStyle name="40% - Accent4 18 13 6 4 2" xfId="26207"/>
    <cellStyle name="40% - Accent4 18 13 6 5" xfId="26208"/>
    <cellStyle name="40% - Accent4 18 13 6 5 2" xfId="26209"/>
    <cellStyle name="40% - Accent4 18 13 6 6" xfId="26210"/>
    <cellStyle name="40% - Accent4 18 13 7" xfId="26211"/>
    <cellStyle name="40% - Accent4 18 13 7 2" xfId="26212"/>
    <cellStyle name="40% - Accent4 18 13 7 2 2" xfId="26213"/>
    <cellStyle name="40% - Accent4 18 13 7 3" xfId="26214"/>
    <cellStyle name="40% - Accent4 18 13 7 3 2" xfId="26215"/>
    <cellStyle name="40% - Accent4 18 13 7 4" xfId="26216"/>
    <cellStyle name="40% - Accent4 18 13 7 4 2" xfId="26217"/>
    <cellStyle name="40% - Accent4 18 13 7 5" xfId="26218"/>
    <cellStyle name="40% - Accent4 18 13 7 5 2" xfId="26219"/>
    <cellStyle name="40% - Accent4 18 13 7 6" xfId="26220"/>
    <cellStyle name="40% - Accent4 18 13 8" xfId="26221"/>
    <cellStyle name="40% - Accent4 18 13 8 2" xfId="26222"/>
    <cellStyle name="40% - Accent4 18 13 8 2 2" xfId="26223"/>
    <cellStyle name="40% - Accent4 18 13 8 3" xfId="26224"/>
    <cellStyle name="40% - Accent4 18 13 8 3 2" xfId="26225"/>
    <cellStyle name="40% - Accent4 18 13 8 4" xfId="26226"/>
    <cellStyle name="40% - Accent4 18 13 8 4 2" xfId="26227"/>
    <cellStyle name="40% - Accent4 18 13 8 5" xfId="26228"/>
    <cellStyle name="40% - Accent4 18 13 8 5 2" xfId="26229"/>
    <cellStyle name="40% - Accent4 18 13 8 6" xfId="26230"/>
    <cellStyle name="40% - Accent4 18 13 9" xfId="26231"/>
    <cellStyle name="40% - Accent4 18 13 9 2" xfId="26232"/>
    <cellStyle name="40% - Accent4 18 13 9 2 2" xfId="26233"/>
    <cellStyle name="40% - Accent4 18 13 9 3" xfId="26234"/>
    <cellStyle name="40% - Accent4 18 13 9 3 2" xfId="26235"/>
    <cellStyle name="40% - Accent4 18 13 9 4" xfId="26236"/>
    <cellStyle name="40% - Accent4 18 13 9 4 2" xfId="26237"/>
    <cellStyle name="40% - Accent4 18 13 9 5" xfId="26238"/>
    <cellStyle name="40% - Accent4 18 13 9 5 2" xfId="26239"/>
    <cellStyle name="40% - Accent4 18 13 9 6" xfId="26240"/>
    <cellStyle name="40% - Accent4 18 14" xfId="26241"/>
    <cellStyle name="40% - Accent4 18 14 10" xfId="26242"/>
    <cellStyle name="40% - Accent4 18 14 10 2" xfId="26243"/>
    <cellStyle name="40% - Accent4 18 14 10 2 2" xfId="26244"/>
    <cellStyle name="40% - Accent4 18 14 10 3" xfId="26245"/>
    <cellStyle name="40% - Accent4 18 14 10 3 2" xfId="26246"/>
    <cellStyle name="40% - Accent4 18 14 10 4" xfId="26247"/>
    <cellStyle name="40% - Accent4 18 14 10 4 2" xfId="26248"/>
    <cellStyle name="40% - Accent4 18 14 10 5" xfId="26249"/>
    <cellStyle name="40% - Accent4 18 14 10 5 2" xfId="26250"/>
    <cellStyle name="40% - Accent4 18 14 10 6" xfId="26251"/>
    <cellStyle name="40% - Accent4 18 14 11" xfId="26252"/>
    <cellStyle name="40% - Accent4 18 14 11 2" xfId="26253"/>
    <cellStyle name="40% - Accent4 18 14 11 2 2" xfId="26254"/>
    <cellStyle name="40% - Accent4 18 14 11 3" xfId="26255"/>
    <cellStyle name="40% - Accent4 18 14 11 3 2" xfId="26256"/>
    <cellStyle name="40% - Accent4 18 14 11 4" xfId="26257"/>
    <cellStyle name="40% - Accent4 18 14 11 4 2" xfId="26258"/>
    <cellStyle name="40% - Accent4 18 14 11 5" xfId="26259"/>
    <cellStyle name="40% - Accent4 18 14 11 5 2" xfId="26260"/>
    <cellStyle name="40% - Accent4 18 14 11 6" xfId="26261"/>
    <cellStyle name="40% - Accent4 18 14 12" xfId="26262"/>
    <cellStyle name="40% - Accent4 18 14 12 2" xfId="26263"/>
    <cellStyle name="40% - Accent4 18 14 13" xfId="26264"/>
    <cellStyle name="40% - Accent4 18 14 13 2" xfId="26265"/>
    <cellStyle name="40% - Accent4 18 14 14" xfId="26266"/>
    <cellStyle name="40% - Accent4 18 14 14 2" xfId="26267"/>
    <cellStyle name="40% - Accent4 18 14 15" xfId="26268"/>
    <cellStyle name="40% - Accent4 18 14 15 2" xfId="26269"/>
    <cellStyle name="40% - Accent4 18 14 16" xfId="26270"/>
    <cellStyle name="40% - Accent4 18 14 16 2" xfId="26271"/>
    <cellStyle name="40% - Accent4 18 14 17" xfId="26272"/>
    <cellStyle name="40% - Accent4 18 14 17 2" xfId="26273"/>
    <cellStyle name="40% - Accent4 18 14 18" xfId="26274"/>
    <cellStyle name="40% - Accent4 18 14 18 2" xfId="26275"/>
    <cellStyle name="40% - Accent4 18 14 19" xfId="26276"/>
    <cellStyle name="40% - Accent4 18 14 2" xfId="26277"/>
    <cellStyle name="40% - Accent4 18 14 2 2" xfId="26278"/>
    <cellStyle name="40% - Accent4 18 14 2 2 2" xfId="26279"/>
    <cellStyle name="40% - Accent4 18 14 2 3" xfId="26280"/>
    <cellStyle name="40% - Accent4 18 14 2 3 2" xfId="26281"/>
    <cellStyle name="40% - Accent4 18 14 2 4" xfId="26282"/>
    <cellStyle name="40% - Accent4 18 14 2 4 2" xfId="26283"/>
    <cellStyle name="40% - Accent4 18 14 2 5" xfId="26284"/>
    <cellStyle name="40% - Accent4 18 14 2 5 2" xfId="26285"/>
    <cellStyle name="40% - Accent4 18 14 2 6" xfId="26286"/>
    <cellStyle name="40% - Accent4 18 14 20" xfId="26287"/>
    <cellStyle name="40% - Accent4 18 14 21" xfId="26288"/>
    <cellStyle name="40% - Accent4 18 14 22" xfId="26289"/>
    <cellStyle name="40% - Accent4 18 14 23" xfId="26290"/>
    <cellStyle name="40% - Accent4 18 14 3" xfId="26291"/>
    <cellStyle name="40% - Accent4 18 14 3 2" xfId="26292"/>
    <cellStyle name="40% - Accent4 18 14 3 2 2" xfId="26293"/>
    <cellStyle name="40% - Accent4 18 14 3 3" xfId="26294"/>
    <cellStyle name="40% - Accent4 18 14 3 3 2" xfId="26295"/>
    <cellStyle name="40% - Accent4 18 14 3 4" xfId="26296"/>
    <cellStyle name="40% - Accent4 18 14 3 4 2" xfId="26297"/>
    <cellStyle name="40% - Accent4 18 14 3 5" xfId="26298"/>
    <cellStyle name="40% - Accent4 18 14 3 5 2" xfId="26299"/>
    <cellStyle name="40% - Accent4 18 14 3 6" xfId="26300"/>
    <cellStyle name="40% - Accent4 18 14 4" xfId="26301"/>
    <cellStyle name="40% - Accent4 18 14 4 2" xfId="26302"/>
    <cellStyle name="40% - Accent4 18 14 4 2 2" xfId="26303"/>
    <cellStyle name="40% - Accent4 18 14 4 3" xfId="26304"/>
    <cellStyle name="40% - Accent4 18 14 4 3 2" xfId="26305"/>
    <cellStyle name="40% - Accent4 18 14 4 4" xfId="26306"/>
    <cellStyle name="40% - Accent4 18 14 4 4 2" xfId="26307"/>
    <cellStyle name="40% - Accent4 18 14 4 5" xfId="26308"/>
    <cellStyle name="40% - Accent4 18 14 4 5 2" xfId="26309"/>
    <cellStyle name="40% - Accent4 18 14 4 6" xfId="26310"/>
    <cellStyle name="40% - Accent4 18 14 5" xfId="26311"/>
    <cellStyle name="40% - Accent4 18 14 5 2" xfId="26312"/>
    <cellStyle name="40% - Accent4 18 14 5 2 2" xfId="26313"/>
    <cellStyle name="40% - Accent4 18 14 5 3" xfId="26314"/>
    <cellStyle name="40% - Accent4 18 14 5 3 2" xfId="26315"/>
    <cellStyle name="40% - Accent4 18 14 5 4" xfId="26316"/>
    <cellStyle name="40% - Accent4 18 14 5 4 2" xfId="26317"/>
    <cellStyle name="40% - Accent4 18 14 5 5" xfId="26318"/>
    <cellStyle name="40% - Accent4 18 14 5 5 2" xfId="26319"/>
    <cellStyle name="40% - Accent4 18 14 5 6" xfId="26320"/>
    <cellStyle name="40% - Accent4 18 14 6" xfId="26321"/>
    <cellStyle name="40% - Accent4 18 14 6 2" xfId="26322"/>
    <cellStyle name="40% - Accent4 18 14 6 2 2" xfId="26323"/>
    <cellStyle name="40% - Accent4 18 14 6 3" xfId="26324"/>
    <cellStyle name="40% - Accent4 18 14 6 3 2" xfId="26325"/>
    <cellStyle name="40% - Accent4 18 14 6 4" xfId="26326"/>
    <cellStyle name="40% - Accent4 18 14 6 4 2" xfId="26327"/>
    <cellStyle name="40% - Accent4 18 14 6 5" xfId="26328"/>
    <cellStyle name="40% - Accent4 18 14 6 5 2" xfId="26329"/>
    <cellStyle name="40% - Accent4 18 14 6 6" xfId="26330"/>
    <cellStyle name="40% - Accent4 18 14 7" xfId="26331"/>
    <cellStyle name="40% - Accent4 18 14 7 2" xfId="26332"/>
    <cellStyle name="40% - Accent4 18 14 7 2 2" xfId="26333"/>
    <cellStyle name="40% - Accent4 18 14 7 3" xfId="26334"/>
    <cellStyle name="40% - Accent4 18 14 7 3 2" xfId="26335"/>
    <cellStyle name="40% - Accent4 18 14 7 4" xfId="26336"/>
    <cellStyle name="40% - Accent4 18 14 7 4 2" xfId="26337"/>
    <cellStyle name="40% - Accent4 18 14 7 5" xfId="26338"/>
    <cellStyle name="40% - Accent4 18 14 7 5 2" xfId="26339"/>
    <cellStyle name="40% - Accent4 18 14 7 6" xfId="26340"/>
    <cellStyle name="40% - Accent4 18 14 8" xfId="26341"/>
    <cellStyle name="40% - Accent4 18 14 8 2" xfId="26342"/>
    <cellStyle name="40% - Accent4 18 14 8 2 2" xfId="26343"/>
    <cellStyle name="40% - Accent4 18 14 8 3" xfId="26344"/>
    <cellStyle name="40% - Accent4 18 14 8 3 2" xfId="26345"/>
    <cellStyle name="40% - Accent4 18 14 8 4" xfId="26346"/>
    <cellStyle name="40% - Accent4 18 14 8 4 2" xfId="26347"/>
    <cellStyle name="40% - Accent4 18 14 8 5" xfId="26348"/>
    <cellStyle name="40% - Accent4 18 14 8 5 2" xfId="26349"/>
    <cellStyle name="40% - Accent4 18 14 8 6" xfId="26350"/>
    <cellStyle name="40% - Accent4 18 14 9" xfId="26351"/>
    <cellStyle name="40% - Accent4 18 14 9 2" xfId="26352"/>
    <cellStyle name="40% - Accent4 18 14 9 2 2" xfId="26353"/>
    <cellStyle name="40% - Accent4 18 14 9 3" xfId="26354"/>
    <cellStyle name="40% - Accent4 18 14 9 3 2" xfId="26355"/>
    <cellStyle name="40% - Accent4 18 14 9 4" xfId="26356"/>
    <cellStyle name="40% - Accent4 18 14 9 4 2" xfId="26357"/>
    <cellStyle name="40% - Accent4 18 14 9 5" xfId="26358"/>
    <cellStyle name="40% - Accent4 18 14 9 5 2" xfId="26359"/>
    <cellStyle name="40% - Accent4 18 14 9 6" xfId="26360"/>
    <cellStyle name="40% - Accent4 18 15" xfId="26361"/>
    <cellStyle name="40% - Accent4 18 15 10" xfId="26362"/>
    <cellStyle name="40% - Accent4 18 15 10 2" xfId="26363"/>
    <cellStyle name="40% - Accent4 18 15 10 2 2" xfId="26364"/>
    <cellStyle name="40% - Accent4 18 15 10 3" xfId="26365"/>
    <cellStyle name="40% - Accent4 18 15 10 3 2" xfId="26366"/>
    <cellStyle name="40% - Accent4 18 15 10 4" xfId="26367"/>
    <cellStyle name="40% - Accent4 18 15 10 4 2" xfId="26368"/>
    <cellStyle name="40% - Accent4 18 15 10 5" xfId="26369"/>
    <cellStyle name="40% - Accent4 18 15 10 5 2" xfId="26370"/>
    <cellStyle name="40% - Accent4 18 15 10 6" xfId="26371"/>
    <cellStyle name="40% - Accent4 18 15 11" xfId="26372"/>
    <cellStyle name="40% - Accent4 18 15 11 2" xfId="26373"/>
    <cellStyle name="40% - Accent4 18 15 11 2 2" xfId="26374"/>
    <cellStyle name="40% - Accent4 18 15 11 3" xfId="26375"/>
    <cellStyle name="40% - Accent4 18 15 11 3 2" xfId="26376"/>
    <cellStyle name="40% - Accent4 18 15 11 4" xfId="26377"/>
    <cellStyle name="40% - Accent4 18 15 11 4 2" xfId="26378"/>
    <cellStyle name="40% - Accent4 18 15 11 5" xfId="26379"/>
    <cellStyle name="40% - Accent4 18 15 11 5 2" xfId="26380"/>
    <cellStyle name="40% - Accent4 18 15 11 6" xfId="26381"/>
    <cellStyle name="40% - Accent4 18 15 12" xfId="26382"/>
    <cellStyle name="40% - Accent4 18 15 12 2" xfId="26383"/>
    <cellStyle name="40% - Accent4 18 15 13" xfId="26384"/>
    <cellStyle name="40% - Accent4 18 15 13 2" xfId="26385"/>
    <cellStyle name="40% - Accent4 18 15 14" xfId="26386"/>
    <cellStyle name="40% - Accent4 18 15 14 2" xfId="26387"/>
    <cellStyle name="40% - Accent4 18 15 15" xfId="26388"/>
    <cellStyle name="40% - Accent4 18 15 15 2" xfId="26389"/>
    <cellStyle name="40% - Accent4 18 15 16" xfId="26390"/>
    <cellStyle name="40% - Accent4 18 15 16 2" xfId="26391"/>
    <cellStyle name="40% - Accent4 18 15 17" xfId="26392"/>
    <cellStyle name="40% - Accent4 18 15 17 2" xfId="26393"/>
    <cellStyle name="40% - Accent4 18 15 18" xfId="26394"/>
    <cellStyle name="40% - Accent4 18 15 18 2" xfId="26395"/>
    <cellStyle name="40% - Accent4 18 15 19" xfId="26396"/>
    <cellStyle name="40% - Accent4 18 15 2" xfId="26397"/>
    <cellStyle name="40% - Accent4 18 15 2 2" xfId="26398"/>
    <cellStyle name="40% - Accent4 18 15 2 2 2" xfId="26399"/>
    <cellStyle name="40% - Accent4 18 15 2 3" xfId="26400"/>
    <cellStyle name="40% - Accent4 18 15 2 3 2" xfId="26401"/>
    <cellStyle name="40% - Accent4 18 15 2 4" xfId="26402"/>
    <cellStyle name="40% - Accent4 18 15 2 4 2" xfId="26403"/>
    <cellStyle name="40% - Accent4 18 15 2 5" xfId="26404"/>
    <cellStyle name="40% - Accent4 18 15 2 5 2" xfId="26405"/>
    <cellStyle name="40% - Accent4 18 15 2 6" xfId="26406"/>
    <cellStyle name="40% - Accent4 18 15 20" xfId="26407"/>
    <cellStyle name="40% - Accent4 18 15 21" xfId="26408"/>
    <cellStyle name="40% - Accent4 18 15 22" xfId="26409"/>
    <cellStyle name="40% - Accent4 18 15 23" xfId="26410"/>
    <cellStyle name="40% - Accent4 18 15 3" xfId="26411"/>
    <cellStyle name="40% - Accent4 18 15 3 2" xfId="26412"/>
    <cellStyle name="40% - Accent4 18 15 3 2 2" xfId="26413"/>
    <cellStyle name="40% - Accent4 18 15 3 3" xfId="26414"/>
    <cellStyle name="40% - Accent4 18 15 3 3 2" xfId="26415"/>
    <cellStyle name="40% - Accent4 18 15 3 4" xfId="26416"/>
    <cellStyle name="40% - Accent4 18 15 3 4 2" xfId="26417"/>
    <cellStyle name="40% - Accent4 18 15 3 5" xfId="26418"/>
    <cellStyle name="40% - Accent4 18 15 3 5 2" xfId="26419"/>
    <cellStyle name="40% - Accent4 18 15 3 6" xfId="26420"/>
    <cellStyle name="40% - Accent4 18 15 4" xfId="26421"/>
    <cellStyle name="40% - Accent4 18 15 4 2" xfId="26422"/>
    <cellStyle name="40% - Accent4 18 15 4 2 2" xfId="26423"/>
    <cellStyle name="40% - Accent4 18 15 4 3" xfId="26424"/>
    <cellStyle name="40% - Accent4 18 15 4 3 2" xfId="26425"/>
    <cellStyle name="40% - Accent4 18 15 4 4" xfId="26426"/>
    <cellStyle name="40% - Accent4 18 15 4 4 2" xfId="26427"/>
    <cellStyle name="40% - Accent4 18 15 4 5" xfId="26428"/>
    <cellStyle name="40% - Accent4 18 15 4 5 2" xfId="26429"/>
    <cellStyle name="40% - Accent4 18 15 4 6" xfId="26430"/>
    <cellStyle name="40% - Accent4 18 15 5" xfId="26431"/>
    <cellStyle name="40% - Accent4 18 15 5 2" xfId="26432"/>
    <cellStyle name="40% - Accent4 18 15 5 2 2" xfId="26433"/>
    <cellStyle name="40% - Accent4 18 15 5 3" xfId="26434"/>
    <cellStyle name="40% - Accent4 18 15 5 3 2" xfId="26435"/>
    <cellStyle name="40% - Accent4 18 15 5 4" xfId="26436"/>
    <cellStyle name="40% - Accent4 18 15 5 4 2" xfId="26437"/>
    <cellStyle name="40% - Accent4 18 15 5 5" xfId="26438"/>
    <cellStyle name="40% - Accent4 18 15 5 5 2" xfId="26439"/>
    <cellStyle name="40% - Accent4 18 15 5 6" xfId="26440"/>
    <cellStyle name="40% - Accent4 18 15 6" xfId="26441"/>
    <cellStyle name="40% - Accent4 18 15 6 2" xfId="26442"/>
    <cellStyle name="40% - Accent4 18 15 6 2 2" xfId="26443"/>
    <cellStyle name="40% - Accent4 18 15 6 3" xfId="26444"/>
    <cellStyle name="40% - Accent4 18 15 6 3 2" xfId="26445"/>
    <cellStyle name="40% - Accent4 18 15 6 4" xfId="26446"/>
    <cellStyle name="40% - Accent4 18 15 6 4 2" xfId="26447"/>
    <cellStyle name="40% - Accent4 18 15 6 5" xfId="26448"/>
    <cellStyle name="40% - Accent4 18 15 6 5 2" xfId="26449"/>
    <cellStyle name="40% - Accent4 18 15 6 6" xfId="26450"/>
    <cellStyle name="40% - Accent4 18 15 7" xfId="26451"/>
    <cellStyle name="40% - Accent4 18 15 7 2" xfId="26452"/>
    <cellStyle name="40% - Accent4 18 15 7 2 2" xfId="26453"/>
    <cellStyle name="40% - Accent4 18 15 7 3" xfId="26454"/>
    <cellStyle name="40% - Accent4 18 15 7 3 2" xfId="26455"/>
    <cellStyle name="40% - Accent4 18 15 7 4" xfId="26456"/>
    <cellStyle name="40% - Accent4 18 15 7 4 2" xfId="26457"/>
    <cellStyle name="40% - Accent4 18 15 7 5" xfId="26458"/>
    <cellStyle name="40% - Accent4 18 15 7 5 2" xfId="26459"/>
    <cellStyle name="40% - Accent4 18 15 7 6" xfId="26460"/>
    <cellStyle name="40% - Accent4 18 15 8" xfId="26461"/>
    <cellStyle name="40% - Accent4 18 15 8 2" xfId="26462"/>
    <cellStyle name="40% - Accent4 18 15 8 2 2" xfId="26463"/>
    <cellStyle name="40% - Accent4 18 15 8 3" xfId="26464"/>
    <cellStyle name="40% - Accent4 18 15 8 3 2" xfId="26465"/>
    <cellStyle name="40% - Accent4 18 15 8 4" xfId="26466"/>
    <cellStyle name="40% - Accent4 18 15 8 4 2" xfId="26467"/>
    <cellStyle name="40% - Accent4 18 15 8 5" xfId="26468"/>
    <cellStyle name="40% - Accent4 18 15 8 5 2" xfId="26469"/>
    <cellStyle name="40% - Accent4 18 15 8 6" xfId="26470"/>
    <cellStyle name="40% - Accent4 18 15 9" xfId="26471"/>
    <cellStyle name="40% - Accent4 18 15 9 2" xfId="26472"/>
    <cellStyle name="40% - Accent4 18 15 9 2 2" xfId="26473"/>
    <cellStyle name="40% - Accent4 18 15 9 3" xfId="26474"/>
    <cellStyle name="40% - Accent4 18 15 9 3 2" xfId="26475"/>
    <cellStyle name="40% - Accent4 18 15 9 4" xfId="26476"/>
    <cellStyle name="40% - Accent4 18 15 9 4 2" xfId="26477"/>
    <cellStyle name="40% - Accent4 18 15 9 5" xfId="26478"/>
    <cellStyle name="40% - Accent4 18 15 9 5 2" xfId="26479"/>
    <cellStyle name="40% - Accent4 18 15 9 6" xfId="26480"/>
    <cellStyle name="40% - Accent4 18 16" xfId="26481"/>
    <cellStyle name="40% - Accent4 18 16 10" xfId="26482"/>
    <cellStyle name="40% - Accent4 18 16 10 2" xfId="26483"/>
    <cellStyle name="40% - Accent4 18 16 10 2 2" xfId="26484"/>
    <cellStyle name="40% - Accent4 18 16 10 3" xfId="26485"/>
    <cellStyle name="40% - Accent4 18 16 10 3 2" xfId="26486"/>
    <cellStyle name="40% - Accent4 18 16 10 4" xfId="26487"/>
    <cellStyle name="40% - Accent4 18 16 10 4 2" xfId="26488"/>
    <cellStyle name="40% - Accent4 18 16 10 5" xfId="26489"/>
    <cellStyle name="40% - Accent4 18 16 10 5 2" xfId="26490"/>
    <cellStyle name="40% - Accent4 18 16 10 6" xfId="26491"/>
    <cellStyle name="40% - Accent4 18 16 11" xfId="26492"/>
    <cellStyle name="40% - Accent4 18 16 11 2" xfId="26493"/>
    <cellStyle name="40% - Accent4 18 16 11 2 2" xfId="26494"/>
    <cellStyle name="40% - Accent4 18 16 11 3" xfId="26495"/>
    <cellStyle name="40% - Accent4 18 16 11 3 2" xfId="26496"/>
    <cellStyle name="40% - Accent4 18 16 11 4" xfId="26497"/>
    <cellStyle name="40% - Accent4 18 16 11 4 2" xfId="26498"/>
    <cellStyle name="40% - Accent4 18 16 11 5" xfId="26499"/>
    <cellStyle name="40% - Accent4 18 16 11 5 2" xfId="26500"/>
    <cellStyle name="40% - Accent4 18 16 11 6" xfId="26501"/>
    <cellStyle name="40% - Accent4 18 16 12" xfId="26502"/>
    <cellStyle name="40% - Accent4 18 16 12 2" xfId="26503"/>
    <cellStyle name="40% - Accent4 18 16 13" xfId="26504"/>
    <cellStyle name="40% - Accent4 18 16 13 2" xfId="26505"/>
    <cellStyle name="40% - Accent4 18 16 14" xfId="26506"/>
    <cellStyle name="40% - Accent4 18 16 14 2" xfId="26507"/>
    <cellStyle name="40% - Accent4 18 16 15" xfId="26508"/>
    <cellStyle name="40% - Accent4 18 16 15 2" xfId="26509"/>
    <cellStyle name="40% - Accent4 18 16 16" xfId="26510"/>
    <cellStyle name="40% - Accent4 18 16 16 2" xfId="26511"/>
    <cellStyle name="40% - Accent4 18 16 17" xfId="26512"/>
    <cellStyle name="40% - Accent4 18 16 17 2" xfId="26513"/>
    <cellStyle name="40% - Accent4 18 16 18" xfId="26514"/>
    <cellStyle name="40% - Accent4 18 16 18 2" xfId="26515"/>
    <cellStyle name="40% - Accent4 18 16 19" xfId="26516"/>
    <cellStyle name="40% - Accent4 18 16 2" xfId="26517"/>
    <cellStyle name="40% - Accent4 18 16 2 2" xfId="26518"/>
    <cellStyle name="40% - Accent4 18 16 2 2 2" xfId="26519"/>
    <cellStyle name="40% - Accent4 18 16 2 3" xfId="26520"/>
    <cellStyle name="40% - Accent4 18 16 2 3 2" xfId="26521"/>
    <cellStyle name="40% - Accent4 18 16 2 4" xfId="26522"/>
    <cellStyle name="40% - Accent4 18 16 2 4 2" xfId="26523"/>
    <cellStyle name="40% - Accent4 18 16 2 5" xfId="26524"/>
    <cellStyle name="40% - Accent4 18 16 2 5 2" xfId="26525"/>
    <cellStyle name="40% - Accent4 18 16 2 6" xfId="26526"/>
    <cellStyle name="40% - Accent4 18 16 20" xfId="26527"/>
    <cellStyle name="40% - Accent4 18 16 21" xfId="26528"/>
    <cellStyle name="40% - Accent4 18 16 22" xfId="26529"/>
    <cellStyle name="40% - Accent4 18 16 23" xfId="26530"/>
    <cellStyle name="40% - Accent4 18 16 3" xfId="26531"/>
    <cellStyle name="40% - Accent4 18 16 3 2" xfId="26532"/>
    <cellStyle name="40% - Accent4 18 16 3 2 2" xfId="26533"/>
    <cellStyle name="40% - Accent4 18 16 3 3" xfId="26534"/>
    <cellStyle name="40% - Accent4 18 16 3 3 2" xfId="26535"/>
    <cellStyle name="40% - Accent4 18 16 3 4" xfId="26536"/>
    <cellStyle name="40% - Accent4 18 16 3 4 2" xfId="26537"/>
    <cellStyle name="40% - Accent4 18 16 3 5" xfId="26538"/>
    <cellStyle name="40% - Accent4 18 16 3 5 2" xfId="26539"/>
    <cellStyle name="40% - Accent4 18 16 3 6" xfId="26540"/>
    <cellStyle name="40% - Accent4 18 16 4" xfId="26541"/>
    <cellStyle name="40% - Accent4 18 16 4 2" xfId="26542"/>
    <cellStyle name="40% - Accent4 18 16 4 2 2" xfId="26543"/>
    <cellStyle name="40% - Accent4 18 16 4 3" xfId="26544"/>
    <cellStyle name="40% - Accent4 18 16 4 3 2" xfId="26545"/>
    <cellStyle name="40% - Accent4 18 16 4 4" xfId="26546"/>
    <cellStyle name="40% - Accent4 18 16 4 4 2" xfId="26547"/>
    <cellStyle name="40% - Accent4 18 16 4 5" xfId="26548"/>
    <cellStyle name="40% - Accent4 18 16 4 5 2" xfId="26549"/>
    <cellStyle name="40% - Accent4 18 16 4 6" xfId="26550"/>
    <cellStyle name="40% - Accent4 18 16 5" xfId="26551"/>
    <cellStyle name="40% - Accent4 18 16 5 2" xfId="26552"/>
    <cellStyle name="40% - Accent4 18 16 5 2 2" xfId="26553"/>
    <cellStyle name="40% - Accent4 18 16 5 3" xfId="26554"/>
    <cellStyle name="40% - Accent4 18 16 5 3 2" xfId="26555"/>
    <cellStyle name="40% - Accent4 18 16 5 4" xfId="26556"/>
    <cellStyle name="40% - Accent4 18 16 5 4 2" xfId="26557"/>
    <cellStyle name="40% - Accent4 18 16 5 5" xfId="26558"/>
    <cellStyle name="40% - Accent4 18 16 5 5 2" xfId="26559"/>
    <cellStyle name="40% - Accent4 18 16 5 6" xfId="26560"/>
    <cellStyle name="40% - Accent4 18 16 6" xfId="26561"/>
    <cellStyle name="40% - Accent4 18 16 6 2" xfId="26562"/>
    <cellStyle name="40% - Accent4 18 16 6 2 2" xfId="26563"/>
    <cellStyle name="40% - Accent4 18 16 6 3" xfId="26564"/>
    <cellStyle name="40% - Accent4 18 16 6 3 2" xfId="26565"/>
    <cellStyle name="40% - Accent4 18 16 6 4" xfId="26566"/>
    <cellStyle name="40% - Accent4 18 16 6 4 2" xfId="26567"/>
    <cellStyle name="40% - Accent4 18 16 6 5" xfId="26568"/>
    <cellStyle name="40% - Accent4 18 16 6 5 2" xfId="26569"/>
    <cellStyle name="40% - Accent4 18 16 6 6" xfId="26570"/>
    <cellStyle name="40% - Accent4 18 16 7" xfId="26571"/>
    <cellStyle name="40% - Accent4 18 16 7 2" xfId="26572"/>
    <cellStyle name="40% - Accent4 18 16 7 2 2" xfId="26573"/>
    <cellStyle name="40% - Accent4 18 16 7 3" xfId="26574"/>
    <cellStyle name="40% - Accent4 18 16 7 3 2" xfId="26575"/>
    <cellStyle name="40% - Accent4 18 16 7 4" xfId="26576"/>
    <cellStyle name="40% - Accent4 18 16 7 4 2" xfId="26577"/>
    <cellStyle name="40% - Accent4 18 16 7 5" xfId="26578"/>
    <cellStyle name="40% - Accent4 18 16 7 5 2" xfId="26579"/>
    <cellStyle name="40% - Accent4 18 16 7 6" xfId="26580"/>
    <cellStyle name="40% - Accent4 18 16 8" xfId="26581"/>
    <cellStyle name="40% - Accent4 18 16 8 2" xfId="26582"/>
    <cellStyle name="40% - Accent4 18 16 8 2 2" xfId="26583"/>
    <cellStyle name="40% - Accent4 18 16 8 3" xfId="26584"/>
    <cellStyle name="40% - Accent4 18 16 8 3 2" xfId="26585"/>
    <cellStyle name="40% - Accent4 18 16 8 4" xfId="26586"/>
    <cellStyle name="40% - Accent4 18 16 8 4 2" xfId="26587"/>
    <cellStyle name="40% - Accent4 18 16 8 5" xfId="26588"/>
    <cellStyle name="40% - Accent4 18 16 8 5 2" xfId="26589"/>
    <cellStyle name="40% - Accent4 18 16 8 6" xfId="26590"/>
    <cellStyle name="40% - Accent4 18 16 9" xfId="26591"/>
    <cellStyle name="40% - Accent4 18 16 9 2" xfId="26592"/>
    <cellStyle name="40% - Accent4 18 16 9 2 2" xfId="26593"/>
    <cellStyle name="40% - Accent4 18 16 9 3" xfId="26594"/>
    <cellStyle name="40% - Accent4 18 16 9 3 2" xfId="26595"/>
    <cellStyle name="40% - Accent4 18 16 9 4" xfId="26596"/>
    <cellStyle name="40% - Accent4 18 16 9 4 2" xfId="26597"/>
    <cellStyle name="40% - Accent4 18 16 9 5" xfId="26598"/>
    <cellStyle name="40% - Accent4 18 16 9 5 2" xfId="26599"/>
    <cellStyle name="40% - Accent4 18 16 9 6" xfId="26600"/>
    <cellStyle name="40% - Accent4 18 17" xfId="26601"/>
    <cellStyle name="40% - Accent4 18 17 10" xfId="26602"/>
    <cellStyle name="40% - Accent4 18 17 10 2" xfId="26603"/>
    <cellStyle name="40% - Accent4 18 17 10 2 2" xfId="26604"/>
    <cellStyle name="40% - Accent4 18 17 10 3" xfId="26605"/>
    <cellStyle name="40% - Accent4 18 17 10 3 2" xfId="26606"/>
    <cellStyle name="40% - Accent4 18 17 10 4" xfId="26607"/>
    <cellStyle name="40% - Accent4 18 17 10 4 2" xfId="26608"/>
    <cellStyle name="40% - Accent4 18 17 10 5" xfId="26609"/>
    <cellStyle name="40% - Accent4 18 17 10 5 2" xfId="26610"/>
    <cellStyle name="40% - Accent4 18 17 10 6" xfId="26611"/>
    <cellStyle name="40% - Accent4 18 17 11" xfId="26612"/>
    <cellStyle name="40% - Accent4 18 17 11 2" xfId="26613"/>
    <cellStyle name="40% - Accent4 18 17 11 2 2" xfId="26614"/>
    <cellStyle name="40% - Accent4 18 17 11 3" xfId="26615"/>
    <cellStyle name="40% - Accent4 18 17 11 3 2" xfId="26616"/>
    <cellStyle name="40% - Accent4 18 17 11 4" xfId="26617"/>
    <cellStyle name="40% - Accent4 18 17 11 4 2" xfId="26618"/>
    <cellStyle name="40% - Accent4 18 17 11 5" xfId="26619"/>
    <cellStyle name="40% - Accent4 18 17 11 5 2" xfId="26620"/>
    <cellStyle name="40% - Accent4 18 17 11 6" xfId="26621"/>
    <cellStyle name="40% - Accent4 18 17 12" xfId="26622"/>
    <cellStyle name="40% - Accent4 18 17 12 2" xfId="26623"/>
    <cellStyle name="40% - Accent4 18 17 13" xfId="26624"/>
    <cellStyle name="40% - Accent4 18 17 13 2" xfId="26625"/>
    <cellStyle name="40% - Accent4 18 17 14" xfId="26626"/>
    <cellStyle name="40% - Accent4 18 17 14 2" xfId="26627"/>
    <cellStyle name="40% - Accent4 18 17 15" xfId="26628"/>
    <cellStyle name="40% - Accent4 18 17 15 2" xfId="26629"/>
    <cellStyle name="40% - Accent4 18 17 16" xfId="26630"/>
    <cellStyle name="40% - Accent4 18 17 16 2" xfId="26631"/>
    <cellStyle name="40% - Accent4 18 17 17" xfId="26632"/>
    <cellStyle name="40% - Accent4 18 17 17 2" xfId="26633"/>
    <cellStyle name="40% - Accent4 18 17 18" xfId="26634"/>
    <cellStyle name="40% - Accent4 18 17 18 2" xfId="26635"/>
    <cellStyle name="40% - Accent4 18 17 19" xfId="26636"/>
    <cellStyle name="40% - Accent4 18 17 2" xfId="26637"/>
    <cellStyle name="40% - Accent4 18 17 2 2" xfId="26638"/>
    <cellStyle name="40% - Accent4 18 17 2 2 2" xfId="26639"/>
    <cellStyle name="40% - Accent4 18 17 2 3" xfId="26640"/>
    <cellStyle name="40% - Accent4 18 17 2 3 2" xfId="26641"/>
    <cellStyle name="40% - Accent4 18 17 2 4" xfId="26642"/>
    <cellStyle name="40% - Accent4 18 17 2 4 2" xfId="26643"/>
    <cellStyle name="40% - Accent4 18 17 2 5" xfId="26644"/>
    <cellStyle name="40% - Accent4 18 17 2 5 2" xfId="26645"/>
    <cellStyle name="40% - Accent4 18 17 2 6" xfId="26646"/>
    <cellStyle name="40% - Accent4 18 17 20" xfId="26647"/>
    <cellStyle name="40% - Accent4 18 17 21" xfId="26648"/>
    <cellStyle name="40% - Accent4 18 17 22" xfId="26649"/>
    <cellStyle name="40% - Accent4 18 17 23" xfId="26650"/>
    <cellStyle name="40% - Accent4 18 17 3" xfId="26651"/>
    <cellStyle name="40% - Accent4 18 17 3 2" xfId="26652"/>
    <cellStyle name="40% - Accent4 18 17 3 2 2" xfId="26653"/>
    <cellStyle name="40% - Accent4 18 17 3 3" xfId="26654"/>
    <cellStyle name="40% - Accent4 18 17 3 3 2" xfId="26655"/>
    <cellStyle name="40% - Accent4 18 17 3 4" xfId="26656"/>
    <cellStyle name="40% - Accent4 18 17 3 4 2" xfId="26657"/>
    <cellStyle name="40% - Accent4 18 17 3 5" xfId="26658"/>
    <cellStyle name="40% - Accent4 18 17 3 5 2" xfId="26659"/>
    <cellStyle name="40% - Accent4 18 17 3 6" xfId="26660"/>
    <cellStyle name="40% - Accent4 18 17 4" xfId="26661"/>
    <cellStyle name="40% - Accent4 18 17 4 2" xfId="26662"/>
    <cellStyle name="40% - Accent4 18 17 4 2 2" xfId="26663"/>
    <cellStyle name="40% - Accent4 18 17 4 3" xfId="26664"/>
    <cellStyle name="40% - Accent4 18 17 4 3 2" xfId="26665"/>
    <cellStyle name="40% - Accent4 18 17 4 4" xfId="26666"/>
    <cellStyle name="40% - Accent4 18 17 4 4 2" xfId="26667"/>
    <cellStyle name="40% - Accent4 18 17 4 5" xfId="26668"/>
    <cellStyle name="40% - Accent4 18 17 4 5 2" xfId="26669"/>
    <cellStyle name="40% - Accent4 18 17 4 6" xfId="26670"/>
    <cellStyle name="40% - Accent4 18 17 5" xfId="26671"/>
    <cellStyle name="40% - Accent4 18 17 5 2" xfId="26672"/>
    <cellStyle name="40% - Accent4 18 17 5 2 2" xfId="26673"/>
    <cellStyle name="40% - Accent4 18 17 5 3" xfId="26674"/>
    <cellStyle name="40% - Accent4 18 17 5 3 2" xfId="26675"/>
    <cellStyle name="40% - Accent4 18 17 5 4" xfId="26676"/>
    <cellStyle name="40% - Accent4 18 17 5 4 2" xfId="26677"/>
    <cellStyle name="40% - Accent4 18 17 5 5" xfId="26678"/>
    <cellStyle name="40% - Accent4 18 17 5 5 2" xfId="26679"/>
    <cellStyle name="40% - Accent4 18 17 5 6" xfId="26680"/>
    <cellStyle name="40% - Accent4 18 17 6" xfId="26681"/>
    <cellStyle name="40% - Accent4 18 17 6 2" xfId="26682"/>
    <cellStyle name="40% - Accent4 18 17 6 2 2" xfId="26683"/>
    <cellStyle name="40% - Accent4 18 17 6 3" xfId="26684"/>
    <cellStyle name="40% - Accent4 18 17 6 3 2" xfId="26685"/>
    <cellStyle name="40% - Accent4 18 17 6 4" xfId="26686"/>
    <cellStyle name="40% - Accent4 18 17 6 4 2" xfId="26687"/>
    <cellStyle name="40% - Accent4 18 17 6 5" xfId="26688"/>
    <cellStyle name="40% - Accent4 18 17 6 5 2" xfId="26689"/>
    <cellStyle name="40% - Accent4 18 17 6 6" xfId="26690"/>
    <cellStyle name="40% - Accent4 18 17 7" xfId="26691"/>
    <cellStyle name="40% - Accent4 18 17 7 2" xfId="26692"/>
    <cellStyle name="40% - Accent4 18 17 7 2 2" xfId="26693"/>
    <cellStyle name="40% - Accent4 18 17 7 3" xfId="26694"/>
    <cellStyle name="40% - Accent4 18 17 7 3 2" xfId="26695"/>
    <cellStyle name="40% - Accent4 18 17 7 4" xfId="26696"/>
    <cellStyle name="40% - Accent4 18 17 7 4 2" xfId="26697"/>
    <cellStyle name="40% - Accent4 18 17 7 5" xfId="26698"/>
    <cellStyle name="40% - Accent4 18 17 7 5 2" xfId="26699"/>
    <cellStyle name="40% - Accent4 18 17 7 6" xfId="26700"/>
    <cellStyle name="40% - Accent4 18 17 8" xfId="26701"/>
    <cellStyle name="40% - Accent4 18 17 8 2" xfId="26702"/>
    <cellStyle name="40% - Accent4 18 17 8 2 2" xfId="26703"/>
    <cellStyle name="40% - Accent4 18 17 8 3" xfId="26704"/>
    <cellStyle name="40% - Accent4 18 17 8 3 2" xfId="26705"/>
    <cellStyle name="40% - Accent4 18 17 8 4" xfId="26706"/>
    <cellStyle name="40% - Accent4 18 17 8 4 2" xfId="26707"/>
    <cellStyle name="40% - Accent4 18 17 8 5" xfId="26708"/>
    <cellStyle name="40% - Accent4 18 17 8 5 2" xfId="26709"/>
    <cellStyle name="40% - Accent4 18 17 8 6" xfId="26710"/>
    <cellStyle name="40% - Accent4 18 17 9" xfId="26711"/>
    <cellStyle name="40% - Accent4 18 17 9 2" xfId="26712"/>
    <cellStyle name="40% - Accent4 18 17 9 2 2" xfId="26713"/>
    <cellStyle name="40% - Accent4 18 17 9 3" xfId="26714"/>
    <cellStyle name="40% - Accent4 18 17 9 3 2" xfId="26715"/>
    <cellStyle name="40% - Accent4 18 17 9 4" xfId="26716"/>
    <cellStyle name="40% - Accent4 18 17 9 4 2" xfId="26717"/>
    <cellStyle name="40% - Accent4 18 17 9 5" xfId="26718"/>
    <cellStyle name="40% - Accent4 18 17 9 5 2" xfId="26719"/>
    <cellStyle name="40% - Accent4 18 17 9 6" xfId="26720"/>
    <cellStyle name="40% - Accent4 18 18" xfId="26721"/>
    <cellStyle name="40% - Accent4 18 18 10" xfId="26722"/>
    <cellStyle name="40% - Accent4 18 18 10 2" xfId="26723"/>
    <cellStyle name="40% - Accent4 18 18 10 2 2" xfId="26724"/>
    <cellStyle name="40% - Accent4 18 18 10 3" xfId="26725"/>
    <cellStyle name="40% - Accent4 18 18 10 3 2" xfId="26726"/>
    <cellStyle name="40% - Accent4 18 18 10 4" xfId="26727"/>
    <cellStyle name="40% - Accent4 18 18 10 4 2" xfId="26728"/>
    <cellStyle name="40% - Accent4 18 18 10 5" xfId="26729"/>
    <cellStyle name="40% - Accent4 18 18 10 5 2" xfId="26730"/>
    <cellStyle name="40% - Accent4 18 18 10 6" xfId="26731"/>
    <cellStyle name="40% - Accent4 18 18 11" xfId="26732"/>
    <cellStyle name="40% - Accent4 18 18 11 2" xfId="26733"/>
    <cellStyle name="40% - Accent4 18 18 11 2 2" xfId="26734"/>
    <cellStyle name="40% - Accent4 18 18 11 3" xfId="26735"/>
    <cellStyle name="40% - Accent4 18 18 11 3 2" xfId="26736"/>
    <cellStyle name="40% - Accent4 18 18 11 4" xfId="26737"/>
    <cellStyle name="40% - Accent4 18 18 11 4 2" xfId="26738"/>
    <cellStyle name="40% - Accent4 18 18 11 5" xfId="26739"/>
    <cellStyle name="40% - Accent4 18 18 11 5 2" xfId="26740"/>
    <cellStyle name="40% - Accent4 18 18 11 6" xfId="26741"/>
    <cellStyle name="40% - Accent4 18 18 12" xfId="26742"/>
    <cellStyle name="40% - Accent4 18 18 12 2" xfId="26743"/>
    <cellStyle name="40% - Accent4 18 18 13" xfId="26744"/>
    <cellStyle name="40% - Accent4 18 18 13 2" xfId="26745"/>
    <cellStyle name="40% - Accent4 18 18 14" xfId="26746"/>
    <cellStyle name="40% - Accent4 18 18 14 2" xfId="26747"/>
    <cellStyle name="40% - Accent4 18 18 15" xfId="26748"/>
    <cellStyle name="40% - Accent4 18 18 15 2" xfId="26749"/>
    <cellStyle name="40% - Accent4 18 18 16" xfId="26750"/>
    <cellStyle name="40% - Accent4 18 18 16 2" xfId="26751"/>
    <cellStyle name="40% - Accent4 18 18 17" xfId="26752"/>
    <cellStyle name="40% - Accent4 18 18 17 2" xfId="26753"/>
    <cellStyle name="40% - Accent4 18 18 18" xfId="26754"/>
    <cellStyle name="40% - Accent4 18 18 18 2" xfId="26755"/>
    <cellStyle name="40% - Accent4 18 18 19" xfId="26756"/>
    <cellStyle name="40% - Accent4 18 18 2" xfId="26757"/>
    <cellStyle name="40% - Accent4 18 18 2 2" xfId="26758"/>
    <cellStyle name="40% - Accent4 18 18 2 2 2" xfId="26759"/>
    <cellStyle name="40% - Accent4 18 18 2 3" xfId="26760"/>
    <cellStyle name="40% - Accent4 18 18 2 3 2" xfId="26761"/>
    <cellStyle name="40% - Accent4 18 18 2 4" xfId="26762"/>
    <cellStyle name="40% - Accent4 18 18 2 4 2" xfId="26763"/>
    <cellStyle name="40% - Accent4 18 18 2 5" xfId="26764"/>
    <cellStyle name="40% - Accent4 18 18 2 5 2" xfId="26765"/>
    <cellStyle name="40% - Accent4 18 18 2 6" xfId="26766"/>
    <cellStyle name="40% - Accent4 18 18 20" xfId="26767"/>
    <cellStyle name="40% - Accent4 18 18 21" xfId="26768"/>
    <cellStyle name="40% - Accent4 18 18 22" xfId="26769"/>
    <cellStyle name="40% - Accent4 18 18 23" xfId="26770"/>
    <cellStyle name="40% - Accent4 18 18 3" xfId="26771"/>
    <cellStyle name="40% - Accent4 18 18 3 2" xfId="26772"/>
    <cellStyle name="40% - Accent4 18 18 3 2 2" xfId="26773"/>
    <cellStyle name="40% - Accent4 18 18 3 3" xfId="26774"/>
    <cellStyle name="40% - Accent4 18 18 3 3 2" xfId="26775"/>
    <cellStyle name="40% - Accent4 18 18 3 4" xfId="26776"/>
    <cellStyle name="40% - Accent4 18 18 3 4 2" xfId="26777"/>
    <cellStyle name="40% - Accent4 18 18 3 5" xfId="26778"/>
    <cellStyle name="40% - Accent4 18 18 3 5 2" xfId="26779"/>
    <cellStyle name="40% - Accent4 18 18 3 6" xfId="26780"/>
    <cellStyle name="40% - Accent4 18 18 4" xfId="26781"/>
    <cellStyle name="40% - Accent4 18 18 4 2" xfId="26782"/>
    <cellStyle name="40% - Accent4 18 18 4 2 2" xfId="26783"/>
    <cellStyle name="40% - Accent4 18 18 4 3" xfId="26784"/>
    <cellStyle name="40% - Accent4 18 18 4 3 2" xfId="26785"/>
    <cellStyle name="40% - Accent4 18 18 4 4" xfId="26786"/>
    <cellStyle name="40% - Accent4 18 18 4 4 2" xfId="26787"/>
    <cellStyle name="40% - Accent4 18 18 4 5" xfId="26788"/>
    <cellStyle name="40% - Accent4 18 18 4 5 2" xfId="26789"/>
    <cellStyle name="40% - Accent4 18 18 4 6" xfId="26790"/>
    <cellStyle name="40% - Accent4 18 18 5" xfId="26791"/>
    <cellStyle name="40% - Accent4 18 18 5 2" xfId="26792"/>
    <cellStyle name="40% - Accent4 18 18 5 2 2" xfId="26793"/>
    <cellStyle name="40% - Accent4 18 18 5 3" xfId="26794"/>
    <cellStyle name="40% - Accent4 18 18 5 3 2" xfId="26795"/>
    <cellStyle name="40% - Accent4 18 18 5 4" xfId="26796"/>
    <cellStyle name="40% - Accent4 18 18 5 4 2" xfId="26797"/>
    <cellStyle name="40% - Accent4 18 18 5 5" xfId="26798"/>
    <cellStyle name="40% - Accent4 18 18 5 5 2" xfId="26799"/>
    <cellStyle name="40% - Accent4 18 18 5 6" xfId="26800"/>
    <cellStyle name="40% - Accent4 18 18 6" xfId="26801"/>
    <cellStyle name="40% - Accent4 18 18 6 2" xfId="26802"/>
    <cellStyle name="40% - Accent4 18 18 6 2 2" xfId="26803"/>
    <cellStyle name="40% - Accent4 18 18 6 3" xfId="26804"/>
    <cellStyle name="40% - Accent4 18 18 6 3 2" xfId="26805"/>
    <cellStyle name="40% - Accent4 18 18 6 4" xfId="26806"/>
    <cellStyle name="40% - Accent4 18 18 6 4 2" xfId="26807"/>
    <cellStyle name="40% - Accent4 18 18 6 5" xfId="26808"/>
    <cellStyle name="40% - Accent4 18 18 6 5 2" xfId="26809"/>
    <cellStyle name="40% - Accent4 18 18 6 6" xfId="26810"/>
    <cellStyle name="40% - Accent4 18 18 7" xfId="26811"/>
    <cellStyle name="40% - Accent4 18 18 7 2" xfId="26812"/>
    <cellStyle name="40% - Accent4 18 18 7 2 2" xfId="26813"/>
    <cellStyle name="40% - Accent4 18 18 7 3" xfId="26814"/>
    <cellStyle name="40% - Accent4 18 18 7 3 2" xfId="26815"/>
    <cellStyle name="40% - Accent4 18 18 7 4" xfId="26816"/>
    <cellStyle name="40% - Accent4 18 18 7 4 2" xfId="26817"/>
    <cellStyle name="40% - Accent4 18 18 7 5" xfId="26818"/>
    <cellStyle name="40% - Accent4 18 18 7 5 2" xfId="26819"/>
    <cellStyle name="40% - Accent4 18 18 7 6" xfId="26820"/>
    <cellStyle name="40% - Accent4 18 18 8" xfId="26821"/>
    <cellStyle name="40% - Accent4 18 18 8 2" xfId="26822"/>
    <cellStyle name="40% - Accent4 18 18 8 2 2" xfId="26823"/>
    <cellStyle name="40% - Accent4 18 18 8 3" xfId="26824"/>
    <cellStyle name="40% - Accent4 18 18 8 3 2" xfId="26825"/>
    <cellStyle name="40% - Accent4 18 18 8 4" xfId="26826"/>
    <cellStyle name="40% - Accent4 18 18 8 4 2" xfId="26827"/>
    <cellStyle name="40% - Accent4 18 18 8 5" xfId="26828"/>
    <cellStyle name="40% - Accent4 18 18 8 5 2" xfId="26829"/>
    <cellStyle name="40% - Accent4 18 18 8 6" xfId="26830"/>
    <cellStyle name="40% - Accent4 18 18 9" xfId="26831"/>
    <cellStyle name="40% - Accent4 18 18 9 2" xfId="26832"/>
    <cellStyle name="40% - Accent4 18 18 9 2 2" xfId="26833"/>
    <cellStyle name="40% - Accent4 18 18 9 3" xfId="26834"/>
    <cellStyle name="40% - Accent4 18 18 9 3 2" xfId="26835"/>
    <cellStyle name="40% - Accent4 18 18 9 4" xfId="26836"/>
    <cellStyle name="40% - Accent4 18 18 9 4 2" xfId="26837"/>
    <cellStyle name="40% - Accent4 18 18 9 5" xfId="26838"/>
    <cellStyle name="40% - Accent4 18 18 9 5 2" xfId="26839"/>
    <cellStyle name="40% - Accent4 18 18 9 6" xfId="26840"/>
    <cellStyle name="40% - Accent4 18 19" xfId="26841"/>
    <cellStyle name="40% - Accent4 18 19 10" xfId="26842"/>
    <cellStyle name="40% - Accent4 18 19 10 2" xfId="26843"/>
    <cellStyle name="40% - Accent4 18 19 10 2 2" xfId="26844"/>
    <cellStyle name="40% - Accent4 18 19 10 3" xfId="26845"/>
    <cellStyle name="40% - Accent4 18 19 10 3 2" xfId="26846"/>
    <cellStyle name="40% - Accent4 18 19 10 4" xfId="26847"/>
    <cellStyle name="40% - Accent4 18 19 10 4 2" xfId="26848"/>
    <cellStyle name="40% - Accent4 18 19 10 5" xfId="26849"/>
    <cellStyle name="40% - Accent4 18 19 10 5 2" xfId="26850"/>
    <cellStyle name="40% - Accent4 18 19 10 6" xfId="26851"/>
    <cellStyle name="40% - Accent4 18 19 11" xfId="26852"/>
    <cellStyle name="40% - Accent4 18 19 11 2" xfId="26853"/>
    <cellStyle name="40% - Accent4 18 19 12" xfId="26854"/>
    <cellStyle name="40% - Accent4 18 19 12 2" xfId="26855"/>
    <cellStyle name="40% - Accent4 18 19 13" xfId="26856"/>
    <cellStyle name="40% - Accent4 18 19 13 2" xfId="26857"/>
    <cellStyle name="40% - Accent4 18 19 14" xfId="26858"/>
    <cellStyle name="40% - Accent4 18 19 14 2" xfId="26859"/>
    <cellStyle name="40% - Accent4 18 19 15" xfId="26860"/>
    <cellStyle name="40% - Accent4 18 19 15 2" xfId="26861"/>
    <cellStyle name="40% - Accent4 18 19 16" xfId="26862"/>
    <cellStyle name="40% - Accent4 18 19 16 2" xfId="26863"/>
    <cellStyle name="40% - Accent4 18 19 17" xfId="26864"/>
    <cellStyle name="40% - Accent4 18 19 17 2" xfId="26865"/>
    <cellStyle name="40% - Accent4 18 19 18" xfId="26866"/>
    <cellStyle name="40% - Accent4 18 19 19" xfId="26867"/>
    <cellStyle name="40% - Accent4 18 19 2" xfId="26868"/>
    <cellStyle name="40% - Accent4 18 19 2 2" xfId="26869"/>
    <cellStyle name="40% - Accent4 18 19 2 2 2" xfId="26870"/>
    <cellStyle name="40% - Accent4 18 19 2 3" xfId="26871"/>
    <cellStyle name="40% - Accent4 18 19 2 3 2" xfId="26872"/>
    <cellStyle name="40% - Accent4 18 19 2 4" xfId="26873"/>
    <cellStyle name="40% - Accent4 18 19 2 4 2" xfId="26874"/>
    <cellStyle name="40% - Accent4 18 19 2 5" xfId="26875"/>
    <cellStyle name="40% - Accent4 18 19 2 5 2" xfId="26876"/>
    <cellStyle name="40% - Accent4 18 19 2 6" xfId="26877"/>
    <cellStyle name="40% - Accent4 18 19 20" xfId="26878"/>
    <cellStyle name="40% - Accent4 18 19 21" xfId="26879"/>
    <cellStyle name="40% - Accent4 18 19 22" xfId="26880"/>
    <cellStyle name="40% - Accent4 18 19 3" xfId="26881"/>
    <cellStyle name="40% - Accent4 18 19 3 2" xfId="26882"/>
    <cellStyle name="40% - Accent4 18 19 3 2 2" xfId="26883"/>
    <cellStyle name="40% - Accent4 18 19 3 3" xfId="26884"/>
    <cellStyle name="40% - Accent4 18 19 3 3 2" xfId="26885"/>
    <cellStyle name="40% - Accent4 18 19 3 4" xfId="26886"/>
    <cellStyle name="40% - Accent4 18 19 3 4 2" xfId="26887"/>
    <cellStyle name="40% - Accent4 18 19 3 5" xfId="26888"/>
    <cellStyle name="40% - Accent4 18 19 3 5 2" xfId="26889"/>
    <cellStyle name="40% - Accent4 18 19 3 6" xfId="26890"/>
    <cellStyle name="40% - Accent4 18 19 4" xfId="26891"/>
    <cellStyle name="40% - Accent4 18 19 4 2" xfId="26892"/>
    <cellStyle name="40% - Accent4 18 19 4 2 2" xfId="26893"/>
    <cellStyle name="40% - Accent4 18 19 4 3" xfId="26894"/>
    <cellStyle name="40% - Accent4 18 19 4 3 2" xfId="26895"/>
    <cellStyle name="40% - Accent4 18 19 4 4" xfId="26896"/>
    <cellStyle name="40% - Accent4 18 19 4 4 2" xfId="26897"/>
    <cellStyle name="40% - Accent4 18 19 4 5" xfId="26898"/>
    <cellStyle name="40% - Accent4 18 19 4 5 2" xfId="26899"/>
    <cellStyle name="40% - Accent4 18 19 4 6" xfId="26900"/>
    <cellStyle name="40% - Accent4 18 19 5" xfId="26901"/>
    <cellStyle name="40% - Accent4 18 19 5 2" xfId="26902"/>
    <cellStyle name="40% - Accent4 18 19 5 2 2" xfId="26903"/>
    <cellStyle name="40% - Accent4 18 19 5 3" xfId="26904"/>
    <cellStyle name="40% - Accent4 18 19 5 3 2" xfId="26905"/>
    <cellStyle name="40% - Accent4 18 19 5 4" xfId="26906"/>
    <cellStyle name="40% - Accent4 18 19 5 4 2" xfId="26907"/>
    <cellStyle name="40% - Accent4 18 19 5 5" xfId="26908"/>
    <cellStyle name="40% - Accent4 18 19 5 5 2" xfId="26909"/>
    <cellStyle name="40% - Accent4 18 19 5 6" xfId="26910"/>
    <cellStyle name="40% - Accent4 18 19 6" xfId="26911"/>
    <cellStyle name="40% - Accent4 18 19 6 2" xfId="26912"/>
    <cellStyle name="40% - Accent4 18 19 6 2 2" xfId="26913"/>
    <cellStyle name="40% - Accent4 18 19 6 3" xfId="26914"/>
    <cellStyle name="40% - Accent4 18 19 6 3 2" xfId="26915"/>
    <cellStyle name="40% - Accent4 18 19 6 4" xfId="26916"/>
    <cellStyle name="40% - Accent4 18 19 6 4 2" xfId="26917"/>
    <cellStyle name="40% - Accent4 18 19 6 5" xfId="26918"/>
    <cellStyle name="40% - Accent4 18 19 6 5 2" xfId="26919"/>
    <cellStyle name="40% - Accent4 18 19 6 6" xfId="26920"/>
    <cellStyle name="40% - Accent4 18 19 7" xfId="26921"/>
    <cellStyle name="40% - Accent4 18 19 7 2" xfId="26922"/>
    <cellStyle name="40% - Accent4 18 19 7 2 2" xfId="26923"/>
    <cellStyle name="40% - Accent4 18 19 7 3" xfId="26924"/>
    <cellStyle name="40% - Accent4 18 19 7 3 2" xfId="26925"/>
    <cellStyle name="40% - Accent4 18 19 7 4" xfId="26926"/>
    <cellStyle name="40% - Accent4 18 19 7 4 2" xfId="26927"/>
    <cellStyle name="40% - Accent4 18 19 7 5" xfId="26928"/>
    <cellStyle name="40% - Accent4 18 19 7 5 2" xfId="26929"/>
    <cellStyle name="40% - Accent4 18 19 7 6" xfId="26930"/>
    <cellStyle name="40% - Accent4 18 19 8" xfId="26931"/>
    <cellStyle name="40% - Accent4 18 19 8 2" xfId="26932"/>
    <cellStyle name="40% - Accent4 18 19 8 2 2" xfId="26933"/>
    <cellStyle name="40% - Accent4 18 19 8 3" xfId="26934"/>
    <cellStyle name="40% - Accent4 18 19 8 3 2" xfId="26935"/>
    <cellStyle name="40% - Accent4 18 19 8 4" xfId="26936"/>
    <cellStyle name="40% - Accent4 18 19 8 4 2" xfId="26937"/>
    <cellStyle name="40% - Accent4 18 19 8 5" xfId="26938"/>
    <cellStyle name="40% - Accent4 18 19 8 5 2" xfId="26939"/>
    <cellStyle name="40% - Accent4 18 19 8 6" xfId="26940"/>
    <cellStyle name="40% - Accent4 18 19 9" xfId="26941"/>
    <cellStyle name="40% - Accent4 18 19 9 2" xfId="26942"/>
    <cellStyle name="40% - Accent4 18 19 9 2 2" xfId="26943"/>
    <cellStyle name="40% - Accent4 18 19 9 3" xfId="26944"/>
    <cellStyle name="40% - Accent4 18 19 9 3 2" xfId="26945"/>
    <cellStyle name="40% - Accent4 18 19 9 4" xfId="26946"/>
    <cellStyle name="40% - Accent4 18 19 9 4 2" xfId="26947"/>
    <cellStyle name="40% - Accent4 18 19 9 5" xfId="26948"/>
    <cellStyle name="40% - Accent4 18 19 9 5 2" xfId="26949"/>
    <cellStyle name="40% - Accent4 18 19 9 6" xfId="26950"/>
    <cellStyle name="40% - Accent4 18 2" xfId="26951"/>
    <cellStyle name="40% - Accent4 18 2 10" xfId="26952"/>
    <cellStyle name="40% - Accent4 18 2 10 2" xfId="26953"/>
    <cellStyle name="40% - Accent4 18 2 10 2 2" xfId="26954"/>
    <cellStyle name="40% - Accent4 18 2 10 3" xfId="26955"/>
    <cellStyle name="40% - Accent4 18 2 10 3 2" xfId="26956"/>
    <cellStyle name="40% - Accent4 18 2 10 4" xfId="26957"/>
    <cellStyle name="40% - Accent4 18 2 10 4 2" xfId="26958"/>
    <cellStyle name="40% - Accent4 18 2 10 5" xfId="26959"/>
    <cellStyle name="40% - Accent4 18 2 10 5 2" xfId="26960"/>
    <cellStyle name="40% - Accent4 18 2 10 6" xfId="26961"/>
    <cellStyle name="40% - Accent4 18 2 11" xfId="26962"/>
    <cellStyle name="40% - Accent4 18 2 11 2" xfId="26963"/>
    <cellStyle name="40% - Accent4 18 2 11 2 2" xfId="26964"/>
    <cellStyle name="40% - Accent4 18 2 11 3" xfId="26965"/>
    <cellStyle name="40% - Accent4 18 2 11 3 2" xfId="26966"/>
    <cellStyle name="40% - Accent4 18 2 11 4" xfId="26967"/>
    <cellStyle name="40% - Accent4 18 2 11 4 2" xfId="26968"/>
    <cellStyle name="40% - Accent4 18 2 11 5" xfId="26969"/>
    <cellStyle name="40% - Accent4 18 2 11 5 2" xfId="26970"/>
    <cellStyle name="40% - Accent4 18 2 11 6" xfId="26971"/>
    <cellStyle name="40% - Accent4 18 2 12" xfId="26972"/>
    <cellStyle name="40% - Accent4 18 2 12 2" xfId="26973"/>
    <cellStyle name="40% - Accent4 18 2 13" xfId="26974"/>
    <cellStyle name="40% - Accent4 18 2 13 2" xfId="26975"/>
    <cellStyle name="40% - Accent4 18 2 14" xfId="26976"/>
    <cellStyle name="40% - Accent4 18 2 14 2" xfId="26977"/>
    <cellStyle name="40% - Accent4 18 2 15" xfId="26978"/>
    <cellStyle name="40% - Accent4 18 2 15 2" xfId="26979"/>
    <cellStyle name="40% - Accent4 18 2 16" xfId="26980"/>
    <cellStyle name="40% - Accent4 18 2 16 2" xfId="26981"/>
    <cellStyle name="40% - Accent4 18 2 17" xfId="26982"/>
    <cellStyle name="40% - Accent4 18 2 17 2" xfId="26983"/>
    <cellStyle name="40% - Accent4 18 2 18" xfId="26984"/>
    <cellStyle name="40% - Accent4 18 2 18 2" xfId="26985"/>
    <cellStyle name="40% - Accent4 18 2 19" xfId="26986"/>
    <cellStyle name="40% - Accent4 18 2 2" xfId="26987"/>
    <cellStyle name="40% - Accent4 18 2 2 2" xfId="26988"/>
    <cellStyle name="40% - Accent4 18 2 2 2 2" xfId="26989"/>
    <cellStyle name="40% - Accent4 18 2 2 3" xfId="26990"/>
    <cellStyle name="40% - Accent4 18 2 2 3 2" xfId="26991"/>
    <cellStyle name="40% - Accent4 18 2 2 4" xfId="26992"/>
    <cellStyle name="40% - Accent4 18 2 2 4 2" xfId="26993"/>
    <cellStyle name="40% - Accent4 18 2 2 5" xfId="26994"/>
    <cellStyle name="40% - Accent4 18 2 2 5 2" xfId="26995"/>
    <cellStyle name="40% - Accent4 18 2 2 6" xfId="26996"/>
    <cellStyle name="40% - Accent4 18 2 20" xfId="26997"/>
    <cellStyle name="40% - Accent4 18 2 21" xfId="26998"/>
    <cellStyle name="40% - Accent4 18 2 22" xfId="26999"/>
    <cellStyle name="40% - Accent4 18 2 23" xfId="27000"/>
    <cellStyle name="40% - Accent4 18 2 3" xfId="27001"/>
    <cellStyle name="40% - Accent4 18 2 3 2" xfId="27002"/>
    <cellStyle name="40% - Accent4 18 2 3 2 2" xfId="27003"/>
    <cellStyle name="40% - Accent4 18 2 3 3" xfId="27004"/>
    <cellStyle name="40% - Accent4 18 2 3 3 2" xfId="27005"/>
    <cellStyle name="40% - Accent4 18 2 3 4" xfId="27006"/>
    <cellStyle name="40% - Accent4 18 2 3 4 2" xfId="27007"/>
    <cellStyle name="40% - Accent4 18 2 3 5" xfId="27008"/>
    <cellStyle name="40% - Accent4 18 2 3 5 2" xfId="27009"/>
    <cellStyle name="40% - Accent4 18 2 3 6" xfId="27010"/>
    <cellStyle name="40% - Accent4 18 2 4" xfId="27011"/>
    <cellStyle name="40% - Accent4 18 2 4 2" xfId="27012"/>
    <cellStyle name="40% - Accent4 18 2 4 2 2" xfId="27013"/>
    <cellStyle name="40% - Accent4 18 2 4 3" xfId="27014"/>
    <cellStyle name="40% - Accent4 18 2 4 3 2" xfId="27015"/>
    <cellStyle name="40% - Accent4 18 2 4 4" xfId="27016"/>
    <cellStyle name="40% - Accent4 18 2 4 4 2" xfId="27017"/>
    <cellStyle name="40% - Accent4 18 2 4 5" xfId="27018"/>
    <cellStyle name="40% - Accent4 18 2 4 5 2" xfId="27019"/>
    <cellStyle name="40% - Accent4 18 2 4 6" xfId="27020"/>
    <cellStyle name="40% - Accent4 18 2 5" xfId="27021"/>
    <cellStyle name="40% - Accent4 18 2 5 2" xfId="27022"/>
    <cellStyle name="40% - Accent4 18 2 5 2 2" xfId="27023"/>
    <cellStyle name="40% - Accent4 18 2 5 3" xfId="27024"/>
    <cellStyle name="40% - Accent4 18 2 5 3 2" xfId="27025"/>
    <cellStyle name="40% - Accent4 18 2 5 4" xfId="27026"/>
    <cellStyle name="40% - Accent4 18 2 5 4 2" xfId="27027"/>
    <cellStyle name="40% - Accent4 18 2 5 5" xfId="27028"/>
    <cellStyle name="40% - Accent4 18 2 5 5 2" xfId="27029"/>
    <cellStyle name="40% - Accent4 18 2 5 6" xfId="27030"/>
    <cellStyle name="40% - Accent4 18 2 6" xfId="27031"/>
    <cellStyle name="40% - Accent4 18 2 6 2" xfId="27032"/>
    <cellStyle name="40% - Accent4 18 2 6 2 2" xfId="27033"/>
    <cellStyle name="40% - Accent4 18 2 6 3" xfId="27034"/>
    <cellStyle name="40% - Accent4 18 2 6 3 2" xfId="27035"/>
    <cellStyle name="40% - Accent4 18 2 6 4" xfId="27036"/>
    <cellStyle name="40% - Accent4 18 2 6 4 2" xfId="27037"/>
    <cellStyle name="40% - Accent4 18 2 6 5" xfId="27038"/>
    <cellStyle name="40% - Accent4 18 2 6 5 2" xfId="27039"/>
    <cellStyle name="40% - Accent4 18 2 6 6" xfId="27040"/>
    <cellStyle name="40% - Accent4 18 2 7" xfId="27041"/>
    <cellStyle name="40% - Accent4 18 2 7 2" xfId="27042"/>
    <cellStyle name="40% - Accent4 18 2 7 2 2" xfId="27043"/>
    <cellStyle name="40% - Accent4 18 2 7 3" xfId="27044"/>
    <cellStyle name="40% - Accent4 18 2 7 3 2" xfId="27045"/>
    <cellStyle name="40% - Accent4 18 2 7 4" xfId="27046"/>
    <cellStyle name="40% - Accent4 18 2 7 4 2" xfId="27047"/>
    <cellStyle name="40% - Accent4 18 2 7 5" xfId="27048"/>
    <cellStyle name="40% - Accent4 18 2 7 5 2" xfId="27049"/>
    <cellStyle name="40% - Accent4 18 2 7 6" xfId="27050"/>
    <cellStyle name="40% - Accent4 18 2 8" xfId="27051"/>
    <cellStyle name="40% - Accent4 18 2 8 2" xfId="27052"/>
    <cellStyle name="40% - Accent4 18 2 8 2 2" xfId="27053"/>
    <cellStyle name="40% - Accent4 18 2 8 3" xfId="27054"/>
    <cellStyle name="40% - Accent4 18 2 8 3 2" xfId="27055"/>
    <cellStyle name="40% - Accent4 18 2 8 4" xfId="27056"/>
    <cellStyle name="40% - Accent4 18 2 8 4 2" xfId="27057"/>
    <cellStyle name="40% - Accent4 18 2 8 5" xfId="27058"/>
    <cellStyle name="40% - Accent4 18 2 8 5 2" xfId="27059"/>
    <cellStyle name="40% - Accent4 18 2 8 6" xfId="27060"/>
    <cellStyle name="40% - Accent4 18 2 9" xfId="27061"/>
    <cellStyle name="40% - Accent4 18 2 9 2" xfId="27062"/>
    <cellStyle name="40% - Accent4 18 2 9 2 2" xfId="27063"/>
    <cellStyle name="40% - Accent4 18 2 9 3" xfId="27064"/>
    <cellStyle name="40% - Accent4 18 2 9 3 2" xfId="27065"/>
    <cellStyle name="40% - Accent4 18 2 9 4" xfId="27066"/>
    <cellStyle name="40% - Accent4 18 2 9 4 2" xfId="27067"/>
    <cellStyle name="40% - Accent4 18 2 9 5" xfId="27068"/>
    <cellStyle name="40% - Accent4 18 2 9 5 2" xfId="27069"/>
    <cellStyle name="40% - Accent4 18 2 9 6" xfId="27070"/>
    <cellStyle name="40% - Accent4 18 20" xfId="27071"/>
    <cellStyle name="40% - Accent4 18 20 10" xfId="27072"/>
    <cellStyle name="40% - Accent4 18 20 10 2" xfId="27073"/>
    <cellStyle name="40% - Accent4 18 20 10 2 2" xfId="27074"/>
    <cellStyle name="40% - Accent4 18 20 10 3" xfId="27075"/>
    <cellStyle name="40% - Accent4 18 20 10 3 2" xfId="27076"/>
    <cellStyle name="40% - Accent4 18 20 10 4" xfId="27077"/>
    <cellStyle name="40% - Accent4 18 20 10 4 2" xfId="27078"/>
    <cellStyle name="40% - Accent4 18 20 10 5" xfId="27079"/>
    <cellStyle name="40% - Accent4 18 20 10 5 2" xfId="27080"/>
    <cellStyle name="40% - Accent4 18 20 10 6" xfId="27081"/>
    <cellStyle name="40% - Accent4 18 20 11" xfId="27082"/>
    <cellStyle name="40% - Accent4 18 20 11 2" xfId="27083"/>
    <cellStyle name="40% - Accent4 18 20 12" xfId="27084"/>
    <cellStyle name="40% - Accent4 18 20 12 2" xfId="27085"/>
    <cellStyle name="40% - Accent4 18 20 13" xfId="27086"/>
    <cellStyle name="40% - Accent4 18 20 13 2" xfId="27087"/>
    <cellStyle name="40% - Accent4 18 20 14" xfId="27088"/>
    <cellStyle name="40% - Accent4 18 20 14 2" xfId="27089"/>
    <cellStyle name="40% - Accent4 18 20 15" xfId="27090"/>
    <cellStyle name="40% - Accent4 18 20 15 2" xfId="27091"/>
    <cellStyle name="40% - Accent4 18 20 16" xfId="27092"/>
    <cellStyle name="40% - Accent4 18 20 16 2" xfId="27093"/>
    <cellStyle name="40% - Accent4 18 20 17" xfId="27094"/>
    <cellStyle name="40% - Accent4 18 20 17 2" xfId="27095"/>
    <cellStyle name="40% - Accent4 18 20 18" xfId="27096"/>
    <cellStyle name="40% - Accent4 18 20 19" xfId="27097"/>
    <cellStyle name="40% - Accent4 18 20 2" xfId="27098"/>
    <cellStyle name="40% - Accent4 18 20 2 2" xfId="27099"/>
    <cellStyle name="40% - Accent4 18 20 2 2 2" xfId="27100"/>
    <cellStyle name="40% - Accent4 18 20 2 3" xfId="27101"/>
    <cellStyle name="40% - Accent4 18 20 2 3 2" xfId="27102"/>
    <cellStyle name="40% - Accent4 18 20 2 4" xfId="27103"/>
    <cellStyle name="40% - Accent4 18 20 2 4 2" xfId="27104"/>
    <cellStyle name="40% - Accent4 18 20 2 5" xfId="27105"/>
    <cellStyle name="40% - Accent4 18 20 2 5 2" xfId="27106"/>
    <cellStyle name="40% - Accent4 18 20 2 6" xfId="27107"/>
    <cellStyle name="40% - Accent4 18 20 20" xfId="27108"/>
    <cellStyle name="40% - Accent4 18 20 21" xfId="27109"/>
    <cellStyle name="40% - Accent4 18 20 22" xfId="27110"/>
    <cellStyle name="40% - Accent4 18 20 3" xfId="27111"/>
    <cellStyle name="40% - Accent4 18 20 3 2" xfId="27112"/>
    <cellStyle name="40% - Accent4 18 20 3 2 2" xfId="27113"/>
    <cellStyle name="40% - Accent4 18 20 3 3" xfId="27114"/>
    <cellStyle name="40% - Accent4 18 20 3 3 2" xfId="27115"/>
    <cellStyle name="40% - Accent4 18 20 3 4" xfId="27116"/>
    <cellStyle name="40% - Accent4 18 20 3 4 2" xfId="27117"/>
    <cellStyle name="40% - Accent4 18 20 3 5" xfId="27118"/>
    <cellStyle name="40% - Accent4 18 20 3 5 2" xfId="27119"/>
    <cellStyle name="40% - Accent4 18 20 3 6" xfId="27120"/>
    <cellStyle name="40% - Accent4 18 20 4" xfId="27121"/>
    <cellStyle name="40% - Accent4 18 20 4 2" xfId="27122"/>
    <cellStyle name="40% - Accent4 18 20 4 2 2" xfId="27123"/>
    <cellStyle name="40% - Accent4 18 20 4 3" xfId="27124"/>
    <cellStyle name="40% - Accent4 18 20 4 3 2" xfId="27125"/>
    <cellStyle name="40% - Accent4 18 20 4 4" xfId="27126"/>
    <cellStyle name="40% - Accent4 18 20 4 4 2" xfId="27127"/>
    <cellStyle name="40% - Accent4 18 20 4 5" xfId="27128"/>
    <cellStyle name="40% - Accent4 18 20 4 5 2" xfId="27129"/>
    <cellStyle name="40% - Accent4 18 20 4 6" xfId="27130"/>
    <cellStyle name="40% - Accent4 18 20 5" xfId="27131"/>
    <cellStyle name="40% - Accent4 18 20 5 2" xfId="27132"/>
    <cellStyle name="40% - Accent4 18 20 5 2 2" xfId="27133"/>
    <cellStyle name="40% - Accent4 18 20 5 3" xfId="27134"/>
    <cellStyle name="40% - Accent4 18 20 5 3 2" xfId="27135"/>
    <cellStyle name="40% - Accent4 18 20 5 4" xfId="27136"/>
    <cellStyle name="40% - Accent4 18 20 5 4 2" xfId="27137"/>
    <cellStyle name="40% - Accent4 18 20 5 5" xfId="27138"/>
    <cellStyle name="40% - Accent4 18 20 5 5 2" xfId="27139"/>
    <cellStyle name="40% - Accent4 18 20 5 6" xfId="27140"/>
    <cellStyle name="40% - Accent4 18 20 6" xfId="27141"/>
    <cellStyle name="40% - Accent4 18 20 6 2" xfId="27142"/>
    <cellStyle name="40% - Accent4 18 20 6 2 2" xfId="27143"/>
    <cellStyle name="40% - Accent4 18 20 6 3" xfId="27144"/>
    <cellStyle name="40% - Accent4 18 20 6 3 2" xfId="27145"/>
    <cellStyle name="40% - Accent4 18 20 6 4" xfId="27146"/>
    <cellStyle name="40% - Accent4 18 20 6 4 2" xfId="27147"/>
    <cellStyle name="40% - Accent4 18 20 6 5" xfId="27148"/>
    <cellStyle name="40% - Accent4 18 20 6 5 2" xfId="27149"/>
    <cellStyle name="40% - Accent4 18 20 6 6" xfId="27150"/>
    <cellStyle name="40% - Accent4 18 20 7" xfId="27151"/>
    <cellStyle name="40% - Accent4 18 20 7 2" xfId="27152"/>
    <cellStyle name="40% - Accent4 18 20 7 2 2" xfId="27153"/>
    <cellStyle name="40% - Accent4 18 20 7 3" xfId="27154"/>
    <cellStyle name="40% - Accent4 18 20 7 3 2" xfId="27155"/>
    <cellStyle name="40% - Accent4 18 20 7 4" xfId="27156"/>
    <cellStyle name="40% - Accent4 18 20 7 4 2" xfId="27157"/>
    <cellStyle name="40% - Accent4 18 20 7 5" xfId="27158"/>
    <cellStyle name="40% - Accent4 18 20 7 5 2" xfId="27159"/>
    <cellStyle name="40% - Accent4 18 20 7 6" xfId="27160"/>
    <cellStyle name="40% - Accent4 18 20 8" xfId="27161"/>
    <cellStyle name="40% - Accent4 18 20 8 2" xfId="27162"/>
    <cellStyle name="40% - Accent4 18 20 8 2 2" xfId="27163"/>
    <cellStyle name="40% - Accent4 18 20 8 3" xfId="27164"/>
    <cellStyle name="40% - Accent4 18 20 8 3 2" xfId="27165"/>
    <cellStyle name="40% - Accent4 18 20 8 4" xfId="27166"/>
    <cellStyle name="40% - Accent4 18 20 8 4 2" xfId="27167"/>
    <cellStyle name="40% - Accent4 18 20 8 5" xfId="27168"/>
    <cellStyle name="40% - Accent4 18 20 8 5 2" xfId="27169"/>
    <cellStyle name="40% - Accent4 18 20 8 6" xfId="27170"/>
    <cellStyle name="40% - Accent4 18 20 9" xfId="27171"/>
    <cellStyle name="40% - Accent4 18 20 9 2" xfId="27172"/>
    <cellStyle name="40% - Accent4 18 20 9 2 2" xfId="27173"/>
    <cellStyle name="40% - Accent4 18 20 9 3" xfId="27174"/>
    <cellStyle name="40% - Accent4 18 20 9 3 2" xfId="27175"/>
    <cellStyle name="40% - Accent4 18 20 9 4" xfId="27176"/>
    <cellStyle name="40% - Accent4 18 20 9 4 2" xfId="27177"/>
    <cellStyle name="40% - Accent4 18 20 9 5" xfId="27178"/>
    <cellStyle name="40% - Accent4 18 20 9 5 2" xfId="27179"/>
    <cellStyle name="40% - Accent4 18 20 9 6" xfId="27180"/>
    <cellStyle name="40% - Accent4 18 21" xfId="27181"/>
    <cellStyle name="40% - Accent4 18 21 10" xfId="27182"/>
    <cellStyle name="40% - Accent4 18 21 10 2" xfId="27183"/>
    <cellStyle name="40% - Accent4 18 21 10 2 2" xfId="27184"/>
    <cellStyle name="40% - Accent4 18 21 10 3" xfId="27185"/>
    <cellStyle name="40% - Accent4 18 21 10 3 2" xfId="27186"/>
    <cellStyle name="40% - Accent4 18 21 10 4" xfId="27187"/>
    <cellStyle name="40% - Accent4 18 21 10 4 2" xfId="27188"/>
    <cellStyle name="40% - Accent4 18 21 10 5" xfId="27189"/>
    <cellStyle name="40% - Accent4 18 21 10 5 2" xfId="27190"/>
    <cellStyle name="40% - Accent4 18 21 10 6" xfId="27191"/>
    <cellStyle name="40% - Accent4 18 21 11" xfId="27192"/>
    <cellStyle name="40% - Accent4 18 21 11 2" xfId="27193"/>
    <cellStyle name="40% - Accent4 18 21 12" xfId="27194"/>
    <cellStyle name="40% - Accent4 18 21 12 2" xfId="27195"/>
    <cellStyle name="40% - Accent4 18 21 13" xfId="27196"/>
    <cellStyle name="40% - Accent4 18 21 13 2" xfId="27197"/>
    <cellStyle name="40% - Accent4 18 21 14" xfId="27198"/>
    <cellStyle name="40% - Accent4 18 21 14 2" xfId="27199"/>
    <cellStyle name="40% - Accent4 18 21 15" xfId="27200"/>
    <cellStyle name="40% - Accent4 18 21 15 2" xfId="27201"/>
    <cellStyle name="40% - Accent4 18 21 16" xfId="27202"/>
    <cellStyle name="40% - Accent4 18 21 16 2" xfId="27203"/>
    <cellStyle name="40% - Accent4 18 21 17" xfId="27204"/>
    <cellStyle name="40% - Accent4 18 21 17 2" xfId="27205"/>
    <cellStyle name="40% - Accent4 18 21 18" xfId="27206"/>
    <cellStyle name="40% - Accent4 18 21 19" xfId="27207"/>
    <cellStyle name="40% - Accent4 18 21 2" xfId="27208"/>
    <cellStyle name="40% - Accent4 18 21 2 2" xfId="27209"/>
    <cellStyle name="40% - Accent4 18 21 2 2 2" xfId="27210"/>
    <cellStyle name="40% - Accent4 18 21 2 3" xfId="27211"/>
    <cellStyle name="40% - Accent4 18 21 2 3 2" xfId="27212"/>
    <cellStyle name="40% - Accent4 18 21 2 4" xfId="27213"/>
    <cellStyle name="40% - Accent4 18 21 2 4 2" xfId="27214"/>
    <cellStyle name="40% - Accent4 18 21 2 5" xfId="27215"/>
    <cellStyle name="40% - Accent4 18 21 2 5 2" xfId="27216"/>
    <cellStyle name="40% - Accent4 18 21 2 6" xfId="27217"/>
    <cellStyle name="40% - Accent4 18 21 20" xfId="27218"/>
    <cellStyle name="40% - Accent4 18 21 21" xfId="27219"/>
    <cellStyle name="40% - Accent4 18 21 22" xfId="27220"/>
    <cellStyle name="40% - Accent4 18 21 3" xfId="27221"/>
    <cellStyle name="40% - Accent4 18 21 3 2" xfId="27222"/>
    <cellStyle name="40% - Accent4 18 21 3 2 2" xfId="27223"/>
    <cellStyle name="40% - Accent4 18 21 3 3" xfId="27224"/>
    <cellStyle name="40% - Accent4 18 21 3 3 2" xfId="27225"/>
    <cellStyle name="40% - Accent4 18 21 3 4" xfId="27226"/>
    <cellStyle name="40% - Accent4 18 21 3 4 2" xfId="27227"/>
    <cellStyle name="40% - Accent4 18 21 3 5" xfId="27228"/>
    <cellStyle name="40% - Accent4 18 21 3 5 2" xfId="27229"/>
    <cellStyle name="40% - Accent4 18 21 3 6" xfId="27230"/>
    <cellStyle name="40% - Accent4 18 21 4" xfId="27231"/>
    <cellStyle name="40% - Accent4 18 21 4 2" xfId="27232"/>
    <cellStyle name="40% - Accent4 18 21 4 2 2" xfId="27233"/>
    <cellStyle name="40% - Accent4 18 21 4 3" xfId="27234"/>
    <cellStyle name="40% - Accent4 18 21 4 3 2" xfId="27235"/>
    <cellStyle name="40% - Accent4 18 21 4 4" xfId="27236"/>
    <cellStyle name="40% - Accent4 18 21 4 4 2" xfId="27237"/>
    <cellStyle name="40% - Accent4 18 21 4 5" xfId="27238"/>
    <cellStyle name="40% - Accent4 18 21 4 5 2" xfId="27239"/>
    <cellStyle name="40% - Accent4 18 21 4 6" xfId="27240"/>
    <cellStyle name="40% - Accent4 18 21 5" xfId="27241"/>
    <cellStyle name="40% - Accent4 18 21 5 2" xfId="27242"/>
    <cellStyle name="40% - Accent4 18 21 5 2 2" xfId="27243"/>
    <cellStyle name="40% - Accent4 18 21 5 3" xfId="27244"/>
    <cellStyle name="40% - Accent4 18 21 5 3 2" xfId="27245"/>
    <cellStyle name="40% - Accent4 18 21 5 4" xfId="27246"/>
    <cellStyle name="40% - Accent4 18 21 5 4 2" xfId="27247"/>
    <cellStyle name="40% - Accent4 18 21 5 5" xfId="27248"/>
    <cellStyle name="40% - Accent4 18 21 5 5 2" xfId="27249"/>
    <cellStyle name="40% - Accent4 18 21 5 6" xfId="27250"/>
    <cellStyle name="40% - Accent4 18 21 6" xfId="27251"/>
    <cellStyle name="40% - Accent4 18 21 6 2" xfId="27252"/>
    <cellStyle name="40% - Accent4 18 21 6 2 2" xfId="27253"/>
    <cellStyle name="40% - Accent4 18 21 6 3" xfId="27254"/>
    <cellStyle name="40% - Accent4 18 21 6 3 2" xfId="27255"/>
    <cellStyle name="40% - Accent4 18 21 6 4" xfId="27256"/>
    <cellStyle name="40% - Accent4 18 21 6 4 2" xfId="27257"/>
    <cellStyle name="40% - Accent4 18 21 6 5" xfId="27258"/>
    <cellStyle name="40% - Accent4 18 21 6 5 2" xfId="27259"/>
    <cellStyle name="40% - Accent4 18 21 6 6" xfId="27260"/>
    <cellStyle name="40% - Accent4 18 21 7" xfId="27261"/>
    <cellStyle name="40% - Accent4 18 21 7 2" xfId="27262"/>
    <cellStyle name="40% - Accent4 18 21 7 2 2" xfId="27263"/>
    <cellStyle name="40% - Accent4 18 21 7 3" xfId="27264"/>
    <cellStyle name="40% - Accent4 18 21 7 3 2" xfId="27265"/>
    <cellStyle name="40% - Accent4 18 21 7 4" xfId="27266"/>
    <cellStyle name="40% - Accent4 18 21 7 4 2" xfId="27267"/>
    <cellStyle name="40% - Accent4 18 21 7 5" xfId="27268"/>
    <cellStyle name="40% - Accent4 18 21 7 5 2" xfId="27269"/>
    <cellStyle name="40% - Accent4 18 21 7 6" xfId="27270"/>
    <cellStyle name="40% - Accent4 18 21 8" xfId="27271"/>
    <cellStyle name="40% - Accent4 18 21 8 2" xfId="27272"/>
    <cellStyle name="40% - Accent4 18 21 8 2 2" xfId="27273"/>
    <cellStyle name="40% - Accent4 18 21 8 3" xfId="27274"/>
    <cellStyle name="40% - Accent4 18 21 8 3 2" xfId="27275"/>
    <cellStyle name="40% - Accent4 18 21 8 4" xfId="27276"/>
    <cellStyle name="40% - Accent4 18 21 8 4 2" xfId="27277"/>
    <cellStyle name="40% - Accent4 18 21 8 5" xfId="27278"/>
    <cellStyle name="40% - Accent4 18 21 8 5 2" xfId="27279"/>
    <cellStyle name="40% - Accent4 18 21 8 6" xfId="27280"/>
    <cellStyle name="40% - Accent4 18 21 9" xfId="27281"/>
    <cellStyle name="40% - Accent4 18 21 9 2" xfId="27282"/>
    <cellStyle name="40% - Accent4 18 21 9 2 2" xfId="27283"/>
    <cellStyle name="40% - Accent4 18 21 9 3" xfId="27284"/>
    <cellStyle name="40% - Accent4 18 21 9 3 2" xfId="27285"/>
    <cellStyle name="40% - Accent4 18 21 9 4" xfId="27286"/>
    <cellStyle name="40% - Accent4 18 21 9 4 2" xfId="27287"/>
    <cellStyle name="40% - Accent4 18 21 9 5" xfId="27288"/>
    <cellStyle name="40% - Accent4 18 21 9 5 2" xfId="27289"/>
    <cellStyle name="40% - Accent4 18 21 9 6" xfId="27290"/>
    <cellStyle name="40% - Accent4 18 22" xfId="27291"/>
    <cellStyle name="40% - Accent4 18 22 2" xfId="27292"/>
    <cellStyle name="40% - Accent4 18 22 2 2" xfId="27293"/>
    <cellStyle name="40% - Accent4 18 22 3" xfId="27294"/>
    <cellStyle name="40% - Accent4 18 22 3 2" xfId="27295"/>
    <cellStyle name="40% - Accent4 18 22 4" xfId="27296"/>
    <cellStyle name="40% - Accent4 18 22 4 2" xfId="27297"/>
    <cellStyle name="40% - Accent4 18 22 5" xfId="27298"/>
    <cellStyle name="40% - Accent4 18 22 5 2" xfId="27299"/>
    <cellStyle name="40% - Accent4 18 22 6" xfId="27300"/>
    <cellStyle name="40% - Accent4 18 23" xfId="27301"/>
    <cellStyle name="40% - Accent4 18 23 2" xfId="27302"/>
    <cellStyle name="40% - Accent4 18 23 2 2" xfId="27303"/>
    <cellStyle name="40% - Accent4 18 23 3" xfId="27304"/>
    <cellStyle name="40% - Accent4 18 23 3 2" xfId="27305"/>
    <cellStyle name="40% - Accent4 18 23 4" xfId="27306"/>
    <cellStyle name="40% - Accent4 18 23 4 2" xfId="27307"/>
    <cellStyle name="40% - Accent4 18 23 5" xfId="27308"/>
    <cellStyle name="40% - Accent4 18 23 5 2" xfId="27309"/>
    <cellStyle name="40% - Accent4 18 23 6" xfId="27310"/>
    <cellStyle name="40% - Accent4 18 24" xfId="27311"/>
    <cellStyle name="40% - Accent4 18 24 2" xfId="27312"/>
    <cellStyle name="40% - Accent4 18 24 2 2" xfId="27313"/>
    <cellStyle name="40% - Accent4 18 24 3" xfId="27314"/>
    <cellStyle name="40% - Accent4 18 24 3 2" xfId="27315"/>
    <cellStyle name="40% - Accent4 18 24 4" xfId="27316"/>
    <cellStyle name="40% - Accent4 18 24 4 2" xfId="27317"/>
    <cellStyle name="40% - Accent4 18 24 5" xfId="27318"/>
    <cellStyle name="40% - Accent4 18 24 5 2" xfId="27319"/>
    <cellStyle name="40% - Accent4 18 24 6" xfId="27320"/>
    <cellStyle name="40% - Accent4 18 25" xfId="27321"/>
    <cellStyle name="40% - Accent4 18 25 2" xfId="27322"/>
    <cellStyle name="40% - Accent4 18 25 2 2" xfId="27323"/>
    <cellStyle name="40% - Accent4 18 25 3" xfId="27324"/>
    <cellStyle name="40% - Accent4 18 25 3 2" xfId="27325"/>
    <cellStyle name="40% - Accent4 18 25 4" xfId="27326"/>
    <cellStyle name="40% - Accent4 18 25 4 2" xfId="27327"/>
    <cellStyle name="40% - Accent4 18 25 5" xfId="27328"/>
    <cellStyle name="40% - Accent4 18 25 5 2" xfId="27329"/>
    <cellStyle name="40% - Accent4 18 25 6" xfId="27330"/>
    <cellStyle name="40% - Accent4 18 26" xfId="27331"/>
    <cellStyle name="40% - Accent4 18 26 2" xfId="27332"/>
    <cellStyle name="40% - Accent4 18 26 2 2" xfId="27333"/>
    <cellStyle name="40% - Accent4 18 26 3" xfId="27334"/>
    <cellStyle name="40% - Accent4 18 26 3 2" xfId="27335"/>
    <cellStyle name="40% - Accent4 18 26 4" xfId="27336"/>
    <cellStyle name="40% - Accent4 18 26 4 2" xfId="27337"/>
    <cellStyle name="40% - Accent4 18 26 5" xfId="27338"/>
    <cellStyle name="40% - Accent4 18 26 5 2" xfId="27339"/>
    <cellStyle name="40% - Accent4 18 26 6" xfId="27340"/>
    <cellStyle name="40% - Accent4 18 27" xfId="27341"/>
    <cellStyle name="40% - Accent4 18 27 2" xfId="27342"/>
    <cellStyle name="40% - Accent4 18 27 2 2" xfId="27343"/>
    <cellStyle name="40% - Accent4 18 27 3" xfId="27344"/>
    <cellStyle name="40% - Accent4 18 27 3 2" xfId="27345"/>
    <cellStyle name="40% - Accent4 18 27 4" xfId="27346"/>
    <cellStyle name="40% - Accent4 18 27 4 2" xfId="27347"/>
    <cellStyle name="40% - Accent4 18 27 5" xfId="27348"/>
    <cellStyle name="40% - Accent4 18 27 5 2" xfId="27349"/>
    <cellStyle name="40% - Accent4 18 27 6" xfId="27350"/>
    <cellStyle name="40% - Accent4 18 28" xfId="27351"/>
    <cellStyle name="40% - Accent4 18 28 2" xfId="27352"/>
    <cellStyle name="40% - Accent4 18 28 2 2" xfId="27353"/>
    <cellStyle name="40% - Accent4 18 28 3" xfId="27354"/>
    <cellStyle name="40% - Accent4 18 28 3 2" xfId="27355"/>
    <cellStyle name="40% - Accent4 18 28 4" xfId="27356"/>
    <cellStyle name="40% - Accent4 18 28 4 2" xfId="27357"/>
    <cellStyle name="40% - Accent4 18 28 5" xfId="27358"/>
    <cellStyle name="40% - Accent4 18 28 5 2" xfId="27359"/>
    <cellStyle name="40% - Accent4 18 28 6" xfId="27360"/>
    <cellStyle name="40% - Accent4 18 29" xfId="27361"/>
    <cellStyle name="40% - Accent4 18 29 2" xfId="27362"/>
    <cellStyle name="40% - Accent4 18 29 2 2" xfId="27363"/>
    <cellStyle name="40% - Accent4 18 29 3" xfId="27364"/>
    <cellStyle name="40% - Accent4 18 29 3 2" xfId="27365"/>
    <cellStyle name="40% - Accent4 18 29 4" xfId="27366"/>
    <cellStyle name="40% - Accent4 18 29 4 2" xfId="27367"/>
    <cellStyle name="40% - Accent4 18 29 5" xfId="27368"/>
    <cellStyle name="40% - Accent4 18 29 5 2" xfId="27369"/>
    <cellStyle name="40% - Accent4 18 29 6" xfId="27370"/>
    <cellStyle name="40% - Accent4 18 3" xfId="27371"/>
    <cellStyle name="40% - Accent4 18 3 10" xfId="27372"/>
    <cellStyle name="40% - Accent4 18 3 10 2" xfId="27373"/>
    <cellStyle name="40% - Accent4 18 3 10 2 2" xfId="27374"/>
    <cellStyle name="40% - Accent4 18 3 10 3" xfId="27375"/>
    <cellStyle name="40% - Accent4 18 3 10 3 2" xfId="27376"/>
    <cellStyle name="40% - Accent4 18 3 10 4" xfId="27377"/>
    <cellStyle name="40% - Accent4 18 3 10 4 2" xfId="27378"/>
    <cellStyle name="40% - Accent4 18 3 10 5" xfId="27379"/>
    <cellStyle name="40% - Accent4 18 3 10 5 2" xfId="27380"/>
    <cellStyle name="40% - Accent4 18 3 10 6" xfId="27381"/>
    <cellStyle name="40% - Accent4 18 3 11" xfId="27382"/>
    <cellStyle name="40% - Accent4 18 3 11 2" xfId="27383"/>
    <cellStyle name="40% - Accent4 18 3 11 2 2" xfId="27384"/>
    <cellStyle name="40% - Accent4 18 3 11 3" xfId="27385"/>
    <cellStyle name="40% - Accent4 18 3 11 3 2" xfId="27386"/>
    <cellStyle name="40% - Accent4 18 3 11 4" xfId="27387"/>
    <cellStyle name="40% - Accent4 18 3 11 4 2" xfId="27388"/>
    <cellStyle name="40% - Accent4 18 3 11 5" xfId="27389"/>
    <cellStyle name="40% - Accent4 18 3 11 5 2" xfId="27390"/>
    <cellStyle name="40% - Accent4 18 3 11 6" xfId="27391"/>
    <cellStyle name="40% - Accent4 18 3 12" xfId="27392"/>
    <cellStyle name="40% - Accent4 18 3 12 2" xfId="27393"/>
    <cellStyle name="40% - Accent4 18 3 13" xfId="27394"/>
    <cellStyle name="40% - Accent4 18 3 13 2" xfId="27395"/>
    <cellStyle name="40% - Accent4 18 3 14" xfId="27396"/>
    <cellStyle name="40% - Accent4 18 3 14 2" xfId="27397"/>
    <cellStyle name="40% - Accent4 18 3 15" xfId="27398"/>
    <cellStyle name="40% - Accent4 18 3 15 2" xfId="27399"/>
    <cellStyle name="40% - Accent4 18 3 16" xfId="27400"/>
    <cellStyle name="40% - Accent4 18 3 16 2" xfId="27401"/>
    <cellStyle name="40% - Accent4 18 3 17" xfId="27402"/>
    <cellStyle name="40% - Accent4 18 3 17 2" xfId="27403"/>
    <cellStyle name="40% - Accent4 18 3 18" xfId="27404"/>
    <cellStyle name="40% - Accent4 18 3 18 2" xfId="27405"/>
    <cellStyle name="40% - Accent4 18 3 19" xfId="27406"/>
    <cellStyle name="40% - Accent4 18 3 2" xfId="27407"/>
    <cellStyle name="40% - Accent4 18 3 2 2" xfId="27408"/>
    <cellStyle name="40% - Accent4 18 3 2 2 2" xfId="27409"/>
    <cellStyle name="40% - Accent4 18 3 2 3" xfId="27410"/>
    <cellStyle name="40% - Accent4 18 3 2 3 2" xfId="27411"/>
    <cellStyle name="40% - Accent4 18 3 2 4" xfId="27412"/>
    <cellStyle name="40% - Accent4 18 3 2 4 2" xfId="27413"/>
    <cellStyle name="40% - Accent4 18 3 2 5" xfId="27414"/>
    <cellStyle name="40% - Accent4 18 3 2 5 2" xfId="27415"/>
    <cellStyle name="40% - Accent4 18 3 2 6" xfId="27416"/>
    <cellStyle name="40% - Accent4 18 3 20" xfId="27417"/>
    <cellStyle name="40% - Accent4 18 3 21" xfId="27418"/>
    <cellStyle name="40% - Accent4 18 3 22" xfId="27419"/>
    <cellStyle name="40% - Accent4 18 3 23" xfId="27420"/>
    <cellStyle name="40% - Accent4 18 3 3" xfId="27421"/>
    <cellStyle name="40% - Accent4 18 3 3 2" xfId="27422"/>
    <cellStyle name="40% - Accent4 18 3 3 2 2" xfId="27423"/>
    <cellStyle name="40% - Accent4 18 3 3 3" xfId="27424"/>
    <cellStyle name="40% - Accent4 18 3 3 3 2" xfId="27425"/>
    <cellStyle name="40% - Accent4 18 3 3 4" xfId="27426"/>
    <cellStyle name="40% - Accent4 18 3 3 4 2" xfId="27427"/>
    <cellStyle name="40% - Accent4 18 3 3 5" xfId="27428"/>
    <cellStyle name="40% - Accent4 18 3 3 5 2" xfId="27429"/>
    <cellStyle name="40% - Accent4 18 3 3 6" xfId="27430"/>
    <cellStyle name="40% - Accent4 18 3 4" xfId="27431"/>
    <cellStyle name="40% - Accent4 18 3 4 2" xfId="27432"/>
    <cellStyle name="40% - Accent4 18 3 4 2 2" xfId="27433"/>
    <cellStyle name="40% - Accent4 18 3 4 3" xfId="27434"/>
    <cellStyle name="40% - Accent4 18 3 4 3 2" xfId="27435"/>
    <cellStyle name="40% - Accent4 18 3 4 4" xfId="27436"/>
    <cellStyle name="40% - Accent4 18 3 4 4 2" xfId="27437"/>
    <cellStyle name="40% - Accent4 18 3 4 5" xfId="27438"/>
    <cellStyle name="40% - Accent4 18 3 4 5 2" xfId="27439"/>
    <cellStyle name="40% - Accent4 18 3 4 6" xfId="27440"/>
    <cellStyle name="40% - Accent4 18 3 5" xfId="27441"/>
    <cellStyle name="40% - Accent4 18 3 5 2" xfId="27442"/>
    <cellStyle name="40% - Accent4 18 3 5 2 2" xfId="27443"/>
    <cellStyle name="40% - Accent4 18 3 5 3" xfId="27444"/>
    <cellStyle name="40% - Accent4 18 3 5 3 2" xfId="27445"/>
    <cellStyle name="40% - Accent4 18 3 5 4" xfId="27446"/>
    <cellStyle name="40% - Accent4 18 3 5 4 2" xfId="27447"/>
    <cellStyle name="40% - Accent4 18 3 5 5" xfId="27448"/>
    <cellStyle name="40% - Accent4 18 3 5 5 2" xfId="27449"/>
    <cellStyle name="40% - Accent4 18 3 5 6" xfId="27450"/>
    <cellStyle name="40% - Accent4 18 3 6" xfId="27451"/>
    <cellStyle name="40% - Accent4 18 3 6 2" xfId="27452"/>
    <cellStyle name="40% - Accent4 18 3 6 2 2" xfId="27453"/>
    <cellStyle name="40% - Accent4 18 3 6 3" xfId="27454"/>
    <cellStyle name="40% - Accent4 18 3 6 3 2" xfId="27455"/>
    <cellStyle name="40% - Accent4 18 3 6 4" xfId="27456"/>
    <cellStyle name="40% - Accent4 18 3 6 4 2" xfId="27457"/>
    <cellStyle name="40% - Accent4 18 3 6 5" xfId="27458"/>
    <cellStyle name="40% - Accent4 18 3 6 5 2" xfId="27459"/>
    <cellStyle name="40% - Accent4 18 3 6 6" xfId="27460"/>
    <cellStyle name="40% - Accent4 18 3 7" xfId="27461"/>
    <cellStyle name="40% - Accent4 18 3 7 2" xfId="27462"/>
    <cellStyle name="40% - Accent4 18 3 7 2 2" xfId="27463"/>
    <cellStyle name="40% - Accent4 18 3 7 3" xfId="27464"/>
    <cellStyle name="40% - Accent4 18 3 7 3 2" xfId="27465"/>
    <cellStyle name="40% - Accent4 18 3 7 4" xfId="27466"/>
    <cellStyle name="40% - Accent4 18 3 7 4 2" xfId="27467"/>
    <cellStyle name="40% - Accent4 18 3 7 5" xfId="27468"/>
    <cellStyle name="40% - Accent4 18 3 7 5 2" xfId="27469"/>
    <cellStyle name="40% - Accent4 18 3 7 6" xfId="27470"/>
    <cellStyle name="40% - Accent4 18 3 8" xfId="27471"/>
    <cellStyle name="40% - Accent4 18 3 8 2" xfId="27472"/>
    <cellStyle name="40% - Accent4 18 3 8 2 2" xfId="27473"/>
    <cellStyle name="40% - Accent4 18 3 8 3" xfId="27474"/>
    <cellStyle name="40% - Accent4 18 3 8 3 2" xfId="27475"/>
    <cellStyle name="40% - Accent4 18 3 8 4" xfId="27476"/>
    <cellStyle name="40% - Accent4 18 3 8 4 2" xfId="27477"/>
    <cellStyle name="40% - Accent4 18 3 8 5" xfId="27478"/>
    <cellStyle name="40% - Accent4 18 3 8 5 2" xfId="27479"/>
    <cellStyle name="40% - Accent4 18 3 8 6" xfId="27480"/>
    <cellStyle name="40% - Accent4 18 3 9" xfId="27481"/>
    <cellStyle name="40% - Accent4 18 3 9 2" xfId="27482"/>
    <cellStyle name="40% - Accent4 18 3 9 2 2" xfId="27483"/>
    <cellStyle name="40% - Accent4 18 3 9 3" xfId="27484"/>
    <cellStyle name="40% - Accent4 18 3 9 3 2" xfId="27485"/>
    <cellStyle name="40% - Accent4 18 3 9 4" xfId="27486"/>
    <cellStyle name="40% - Accent4 18 3 9 4 2" xfId="27487"/>
    <cellStyle name="40% - Accent4 18 3 9 5" xfId="27488"/>
    <cellStyle name="40% - Accent4 18 3 9 5 2" xfId="27489"/>
    <cellStyle name="40% - Accent4 18 3 9 6" xfId="27490"/>
    <cellStyle name="40% - Accent4 18 30" xfId="27491"/>
    <cellStyle name="40% - Accent4 18 30 2" xfId="27492"/>
    <cellStyle name="40% - Accent4 18 30 2 2" xfId="27493"/>
    <cellStyle name="40% - Accent4 18 30 3" xfId="27494"/>
    <cellStyle name="40% - Accent4 18 30 3 2" xfId="27495"/>
    <cellStyle name="40% - Accent4 18 30 4" xfId="27496"/>
    <cellStyle name="40% - Accent4 18 30 4 2" xfId="27497"/>
    <cellStyle name="40% - Accent4 18 30 5" xfId="27498"/>
    <cellStyle name="40% - Accent4 18 30 5 2" xfId="27499"/>
    <cellStyle name="40% - Accent4 18 30 6" xfId="27500"/>
    <cellStyle name="40% - Accent4 18 31" xfId="27501"/>
    <cellStyle name="40% - Accent4 18 31 2" xfId="27502"/>
    <cellStyle name="40% - Accent4 18 31 2 2" xfId="27503"/>
    <cellStyle name="40% - Accent4 18 31 3" xfId="27504"/>
    <cellStyle name="40% - Accent4 18 31 3 2" xfId="27505"/>
    <cellStyle name="40% - Accent4 18 31 4" xfId="27506"/>
    <cellStyle name="40% - Accent4 18 31 4 2" xfId="27507"/>
    <cellStyle name="40% - Accent4 18 31 5" xfId="27508"/>
    <cellStyle name="40% - Accent4 18 31 5 2" xfId="27509"/>
    <cellStyle name="40% - Accent4 18 31 6" xfId="27510"/>
    <cellStyle name="40% - Accent4 18 32" xfId="27511"/>
    <cellStyle name="40% - Accent4 18 32 2" xfId="27512"/>
    <cellStyle name="40% - Accent4 18 33" xfId="27513"/>
    <cellStyle name="40% - Accent4 18 33 2" xfId="27514"/>
    <cellStyle name="40% - Accent4 18 34" xfId="27515"/>
    <cellStyle name="40% - Accent4 18 34 2" xfId="27516"/>
    <cellStyle name="40% - Accent4 18 35" xfId="27517"/>
    <cellStyle name="40% - Accent4 18 35 2" xfId="27518"/>
    <cellStyle name="40% - Accent4 18 36" xfId="27519"/>
    <cellStyle name="40% - Accent4 18 36 2" xfId="27520"/>
    <cellStyle name="40% - Accent4 18 37" xfId="27521"/>
    <cellStyle name="40% - Accent4 18 37 2" xfId="27522"/>
    <cellStyle name="40% - Accent4 18 38" xfId="27523"/>
    <cellStyle name="40% - Accent4 18 38 2" xfId="27524"/>
    <cellStyle name="40% - Accent4 18 39" xfId="27525"/>
    <cellStyle name="40% - Accent4 18 4" xfId="27526"/>
    <cellStyle name="40% - Accent4 18 4 10" xfId="27527"/>
    <cellStyle name="40% - Accent4 18 4 10 2" xfId="27528"/>
    <cellStyle name="40% - Accent4 18 4 10 2 2" xfId="27529"/>
    <cellStyle name="40% - Accent4 18 4 10 3" xfId="27530"/>
    <cellStyle name="40% - Accent4 18 4 10 3 2" xfId="27531"/>
    <cellStyle name="40% - Accent4 18 4 10 4" xfId="27532"/>
    <cellStyle name="40% - Accent4 18 4 10 4 2" xfId="27533"/>
    <cellStyle name="40% - Accent4 18 4 10 5" xfId="27534"/>
    <cellStyle name="40% - Accent4 18 4 10 5 2" xfId="27535"/>
    <cellStyle name="40% - Accent4 18 4 10 6" xfId="27536"/>
    <cellStyle name="40% - Accent4 18 4 11" xfId="27537"/>
    <cellStyle name="40% - Accent4 18 4 11 2" xfId="27538"/>
    <cellStyle name="40% - Accent4 18 4 11 2 2" xfId="27539"/>
    <cellStyle name="40% - Accent4 18 4 11 3" xfId="27540"/>
    <cellStyle name="40% - Accent4 18 4 11 3 2" xfId="27541"/>
    <cellStyle name="40% - Accent4 18 4 11 4" xfId="27542"/>
    <cellStyle name="40% - Accent4 18 4 11 4 2" xfId="27543"/>
    <cellStyle name="40% - Accent4 18 4 11 5" xfId="27544"/>
    <cellStyle name="40% - Accent4 18 4 11 5 2" xfId="27545"/>
    <cellStyle name="40% - Accent4 18 4 11 6" xfId="27546"/>
    <cellStyle name="40% - Accent4 18 4 12" xfId="27547"/>
    <cellStyle name="40% - Accent4 18 4 12 2" xfId="27548"/>
    <cellStyle name="40% - Accent4 18 4 13" xfId="27549"/>
    <cellStyle name="40% - Accent4 18 4 13 2" xfId="27550"/>
    <cellStyle name="40% - Accent4 18 4 14" xfId="27551"/>
    <cellStyle name="40% - Accent4 18 4 14 2" xfId="27552"/>
    <cellStyle name="40% - Accent4 18 4 15" xfId="27553"/>
    <cellStyle name="40% - Accent4 18 4 15 2" xfId="27554"/>
    <cellStyle name="40% - Accent4 18 4 16" xfId="27555"/>
    <cellStyle name="40% - Accent4 18 4 16 2" xfId="27556"/>
    <cellStyle name="40% - Accent4 18 4 17" xfId="27557"/>
    <cellStyle name="40% - Accent4 18 4 17 2" xfId="27558"/>
    <cellStyle name="40% - Accent4 18 4 18" xfId="27559"/>
    <cellStyle name="40% - Accent4 18 4 18 2" xfId="27560"/>
    <cellStyle name="40% - Accent4 18 4 19" xfId="27561"/>
    <cellStyle name="40% - Accent4 18 4 2" xfId="27562"/>
    <cellStyle name="40% - Accent4 18 4 2 2" xfId="27563"/>
    <cellStyle name="40% - Accent4 18 4 2 2 2" xfId="27564"/>
    <cellStyle name="40% - Accent4 18 4 2 3" xfId="27565"/>
    <cellStyle name="40% - Accent4 18 4 2 3 2" xfId="27566"/>
    <cellStyle name="40% - Accent4 18 4 2 4" xfId="27567"/>
    <cellStyle name="40% - Accent4 18 4 2 4 2" xfId="27568"/>
    <cellStyle name="40% - Accent4 18 4 2 5" xfId="27569"/>
    <cellStyle name="40% - Accent4 18 4 2 5 2" xfId="27570"/>
    <cellStyle name="40% - Accent4 18 4 2 6" xfId="27571"/>
    <cellStyle name="40% - Accent4 18 4 20" xfId="27572"/>
    <cellStyle name="40% - Accent4 18 4 21" xfId="27573"/>
    <cellStyle name="40% - Accent4 18 4 22" xfId="27574"/>
    <cellStyle name="40% - Accent4 18 4 23" xfId="27575"/>
    <cellStyle name="40% - Accent4 18 4 3" xfId="27576"/>
    <cellStyle name="40% - Accent4 18 4 3 2" xfId="27577"/>
    <cellStyle name="40% - Accent4 18 4 3 2 2" xfId="27578"/>
    <cellStyle name="40% - Accent4 18 4 3 3" xfId="27579"/>
    <cellStyle name="40% - Accent4 18 4 3 3 2" xfId="27580"/>
    <cellStyle name="40% - Accent4 18 4 3 4" xfId="27581"/>
    <cellStyle name="40% - Accent4 18 4 3 4 2" xfId="27582"/>
    <cellStyle name="40% - Accent4 18 4 3 5" xfId="27583"/>
    <cellStyle name="40% - Accent4 18 4 3 5 2" xfId="27584"/>
    <cellStyle name="40% - Accent4 18 4 3 6" xfId="27585"/>
    <cellStyle name="40% - Accent4 18 4 4" xfId="27586"/>
    <cellStyle name="40% - Accent4 18 4 4 2" xfId="27587"/>
    <cellStyle name="40% - Accent4 18 4 4 2 2" xfId="27588"/>
    <cellStyle name="40% - Accent4 18 4 4 3" xfId="27589"/>
    <cellStyle name="40% - Accent4 18 4 4 3 2" xfId="27590"/>
    <cellStyle name="40% - Accent4 18 4 4 4" xfId="27591"/>
    <cellStyle name="40% - Accent4 18 4 4 4 2" xfId="27592"/>
    <cellStyle name="40% - Accent4 18 4 4 5" xfId="27593"/>
    <cellStyle name="40% - Accent4 18 4 4 5 2" xfId="27594"/>
    <cellStyle name="40% - Accent4 18 4 4 6" xfId="27595"/>
    <cellStyle name="40% - Accent4 18 4 5" xfId="27596"/>
    <cellStyle name="40% - Accent4 18 4 5 2" xfId="27597"/>
    <cellStyle name="40% - Accent4 18 4 5 2 2" xfId="27598"/>
    <cellStyle name="40% - Accent4 18 4 5 3" xfId="27599"/>
    <cellStyle name="40% - Accent4 18 4 5 3 2" xfId="27600"/>
    <cellStyle name="40% - Accent4 18 4 5 4" xfId="27601"/>
    <cellStyle name="40% - Accent4 18 4 5 4 2" xfId="27602"/>
    <cellStyle name="40% - Accent4 18 4 5 5" xfId="27603"/>
    <cellStyle name="40% - Accent4 18 4 5 5 2" xfId="27604"/>
    <cellStyle name="40% - Accent4 18 4 5 6" xfId="27605"/>
    <cellStyle name="40% - Accent4 18 4 6" xfId="27606"/>
    <cellStyle name="40% - Accent4 18 4 6 2" xfId="27607"/>
    <cellStyle name="40% - Accent4 18 4 6 2 2" xfId="27608"/>
    <cellStyle name="40% - Accent4 18 4 6 3" xfId="27609"/>
    <cellStyle name="40% - Accent4 18 4 6 3 2" xfId="27610"/>
    <cellStyle name="40% - Accent4 18 4 6 4" xfId="27611"/>
    <cellStyle name="40% - Accent4 18 4 6 4 2" xfId="27612"/>
    <cellStyle name="40% - Accent4 18 4 6 5" xfId="27613"/>
    <cellStyle name="40% - Accent4 18 4 6 5 2" xfId="27614"/>
    <cellStyle name="40% - Accent4 18 4 6 6" xfId="27615"/>
    <cellStyle name="40% - Accent4 18 4 7" xfId="27616"/>
    <cellStyle name="40% - Accent4 18 4 7 2" xfId="27617"/>
    <cellStyle name="40% - Accent4 18 4 7 2 2" xfId="27618"/>
    <cellStyle name="40% - Accent4 18 4 7 3" xfId="27619"/>
    <cellStyle name="40% - Accent4 18 4 7 3 2" xfId="27620"/>
    <cellStyle name="40% - Accent4 18 4 7 4" xfId="27621"/>
    <cellStyle name="40% - Accent4 18 4 7 4 2" xfId="27622"/>
    <cellStyle name="40% - Accent4 18 4 7 5" xfId="27623"/>
    <cellStyle name="40% - Accent4 18 4 7 5 2" xfId="27624"/>
    <cellStyle name="40% - Accent4 18 4 7 6" xfId="27625"/>
    <cellStyle name="40% - Accent4 18 4 8" xfId="27626"/>
    <cellStyle name="40% - Accent4 18 4 8 2" xfId="27627"/>
    <cellStyle name="40% - Accent4 18 4 8 2 2" xfId="27628"/>
    <cellStyle name="40% - Accent4 18 4 8 3" xfId="27629"/>
    <cellStyle name="40% - Accent4 18 4 8 3 2" xfId="27630"/>
    <cellStyle name="40% - Accent4 18 4 8 4" xfId="27631"/>
    <cellStyle name="40% - Accent4 18 4 8 4 2" xfId="27632"/>
    <cellStyle name="40% - Accent4 18 4 8 5" xfId="27633"/>
    <cellStyle name="40% - Accent4 18 4 8 5 2" xfId="27634"/>
    <cellStyle name="40% - Accent4 18 4 8 6" xfId="27635"/>
    <cellStyle name="40% - Accent4 18 4 9" xfId="27636"/>
    <cellStyle name="40% - Accent4 18 4 9 2" xfId="27637"/>
    <cellStyle name="40% - Accent4 18 4 9 2 2" xfId="27638"/>
    <cellStyle name="40% - Accent4 18 4 9 3" xfId="27639"/>
    <cellStyle name="40% - Accent4 18 4 9 3 2" xfId="27640"/>
    <cellStyle name="40% - Accent4 18 4 9 4" xfId="27641"/>
    <cellStyle name="40% - Accent4 18 4 9 4 2" xfId="27642"/>
    <cellStyle name="40% - Accent4 18 4 9 5" xfId="27643"/>
    <cellStyle name="40% - Accent4 18 4 9 5 2" xfId="27644"/>
    <cellStyle name="40% - Accent4 18 4 9 6" xfId="27645"/>
    <cellStyle name="40% - Accent4 18 40" xfId="27646"/>
    <cellStyle name="40% - Accent4 18 41" xfId="27647"/>
    <cellStyle name="40% - Accent4 18 42" xfId="27648"/>
    <cellStyle name="40% - Accent4 18 43" xfId="27649"/>
    <cellStyle name="40% - Accent4 18 5" xfId="27650"/>
    <cellStyle name="40% - Accent4 18 5 10" xfId="27651"/>
    <cellStyle name="40% - Accent4 18 5 10 2" xfId="27652"/>
    <cellStyle name="40% - Accent4 18 5 10 2 2" xfId="27653"/>
    <cellStyle name="40% - Accent4 18 5 10 3" xfId="27654"/>
    <cellStyle name="40% - Accent4 18 5 10 3 2" xfId="27655"/>
    <cellStyle name="40% - Accent4 18 5 10 4" xfId="27656"/>
    <cellStyle name="40% - Accent4 18 5 10 4 2" xfId="27657"/>
    <cellStyle name="40% - Accent4 18 5 10 5" xfId="27658"/>
    <cellStyle name="40% - Accent4 18 5 10 5 2" xfId="27659"/>
    <cellStyle name="40% - Accent4 18 5 10 6" xfId="27660"/>
    <cellStyle name="40% - Accent4 18 5 11" xfId="27661"/>
    <cellStyle name="40% - Accent4 18 5 11 2" xfId="27662"/>
    <cellStyle name="40% - Accent4 18 5 11 2 2" xfId="27663"/>
    <cellStyle name="40% - Accent4 18 5 11 3" xfId="27664"/>
    <cellStyle name="40% - Accent4 18 5 11 3 2" xfId="27665"/>
    <cellStyle name="40% - Accent4 18 5 11 4" xfId="27666"/>
    <cellStyle name="40% - Accent4 18 5 11 4 2" xfId="27667"/>
    <cellStyle name="40% - Accent4 18 5 11 5" xfId="27668"/>
    <cellStyle name="40% - Accent4 18 5 11 5 2" xfId="27669"/>
    <cellStyle name="40% - Accent4 18 5 11 6" xfId="27670"/>
    <cellStyle name="40% - Accent4 18 5 12" xfId="27671"/>
    <cellStyle name="40% - Accent4 18 5 12 2" xfId="27672"/>
    <cellStyle name="40% - Accent4 18 5 13" xfId="27673"/>
    <cellStyle name="40% - Accent4 18 5 13 2" xfId="27674"/>
    <cellStyle name="40% - Accent4 18 5 14" xfId="27675"/>
    <cellStyle name="40% - Accent4 18 5 14 2" xfId="27676"/>
    <cellStyle name="40% - Accent4 18 5 15" xfId="27677"/>
    <cellStyle name="40% - Accent4 18 5 15 2" xfId="27678"/>
    <cellStyle name="40% - Accent4 18 5 16" xfId="27679"/>
    <cellStyle name="40% - Accent4 18 5 16 2" xfId="27680"/>
    <cellStyle name="40% - Accent4 18 5 17" xfId="27681"/>
    <cellStyle name="40% - Accent4 18 5 17 2" xfId="27682"/>
    <cellStyle name="40% - Accent4 18 5 18" xfId="27683"/>
    <cellStyle name="40% - Accent4 18 5 18 2" xfId="27684"/>
    <cellStyle name="40% - Accent4 18 5 19" xfId="27685"/>
    <cellStyle name="40% - Accent4 18 5 2" xfId="27686"/>
    <cellStyle name="40% - Accent4 18 5 2 2" xfId="27687"/>
    <cellStyle name="40% - Accent4 18 5 2 2 2" xfId="27688"/>
    <cellStyle name="40% - Accent4 18 5 2 3" xfId="27689"/>
    <cellStyle name="40% - Accent4 18 5 2 3 2" xfId="27690"/>
    <cellStyle name="40% - Accent4 18 5 2 4" xfId="27691"/>
    <cellStyle name="40% - Accent4 18 5 2 4 2" xfId="27692"/>
    <cellStyle name="40% - Accent4 18 5 2 5" xfId="27693"/>
    <cellStyle name="40% - Accent4 18 5 2 5 2" xfId="27694"/>
    <cellStyle name="40% - Accent4 18 5 2 6" xfId="27695"/>
    <cellStyle name="40% - Accent4 18 5 20" xfId="27696"/>
    <cellStyle name="40% - Accent4 18 5 21" xfId="27697"/>
    <cellStyle name="40% - Accent4 18 5 22" xfId="27698"/>
    <cellStyle name="40% - Accent4 18 5 23" xfId="27699"/>
    <cellStyle name="40% - Accent4 18 5 3" xfId="27700"/>
    <cellStyle name="40% - Accent4 18 5 3 2" xfId="27701"/>
    <cellStyle name="40% - Accent4 18 5 3 2 2" xfId="27702"/>
    <cellStyle name="40% - Accent4 18 5 3 3" xfId="27703"/>
    <cellStyle name="40% - Accent4 18 5 3 3 2" xfId="27704"/>
    <cellStyle name="40% - Accent4 18 5 3 4" xfId="27705"/>
    <cellStyle name="40% - Accent4 18 5 3 4 2" xfId="27706"/>
    <cellStyle name="40% - Accent4 18 5 3 5" xfId="27707"/>
    <cellStyle name="40% - Accent4 18 5 3 5 2" xfId="27708"/>
    <cellStyle name="40% - Accent4 18 5 3 6" xfId="27709"/>
    <cellStyle name="40% - Accent4 18 5 4" xfId="27710"/>
    <cellStyle name="40% - Accent4 18 5 4 2" xfId="27711"/>
    <cellStyle name="40% - Accent4 18 5 4 2 2" xfId="27712"/>
    <cellStyle name="40% - Accent4 18 5 4 3" xfId="27713"/>
    <cellStyle name="40% - Accent4 18 5 4 3 2" xfId="27714"/>
    <cellStyle name="40% - Accent4 18 5 4 4" xfId="27715"/>
    <cellStyle name="40% - Accent4 18 5 4 4 2" xfId="27716"/>
    <cellStyle name="40% - Accent4 18 5 4 5" xfId="27717"/>
    <cellStyle name="40% - Accent4 18 5 4 5 2" xfId="27718"/>
    <cellStyle name="40% - Accent4 18 5 4 6" xfId="27719"/>
    <cellStyle name="40% - Accent4 18 5 5" xfId="27720"/>
    <cellStyle name="40% - Accent4 18 5 5 2" xfId="27721"/>
    <cellStyle name="40% - Accent4 18 5 5 2 2" xfId="27722"/>
    <cellStyle name="40% - Accent4 18 5 5 3" xfId="27723"/>
    <cellStyle name="40% - Accent4 18 5 5 3 2" xfId="27724"/>
    <cellStyle name="40% - Accent4 18 5 5 4" xfId="27725"/>
    <cellStyle name="40% - Accent4 18 5 5 4 2" xfId="27726"/>
    <cellStyle name="40% - Accent4 18 5 5 5" xfId="27727"/>
    <cellStyle name="40% - Accent4 18 5 5 5 2" xfId="27728"/>
    <cellStyle name="40% - Accent4 18 5 5 6" xfId="27729"/>
    <cellStyle name="40% - Accent4 18 5 6" xfId="27730"/>
    <cellStyle name="40% - Accent4 18 5 6 2" xfId="27731"/>
    <cellStyle name="40% - Accent4 18 5 6 2 2" xfId="27732"/>
    <cellStyle name="40% - Accent4 18 5 6 3" xfId="27733"/>
    <cellStyle name="40% - Accent4 18 5 6 3 2" xfId="27734"/>
    <cellStyle name="40% - Accent4 18 5 6 4" xfId="27735"/>
    <cellStyle name="40% - Accent4 18 5 6 4 2" xfId="27736"/>
    <cellStyle name="40% - Accent4 18 5 6 5" xfId="27737"/>
    <cellStyle name="40% - Accent4 18 5 6 5 2" xfId="27738"/>
    <cellStyle name="40% - Accent4 18 5 6 6" xfId="27739"/>
    <cellStyle name="40% - Accent4 18 5 7" xfId="27740"/>
    <cellStyle name="40% - Accent4 18 5 7 2" xfId="27741"/>
    <cellStyle name="40% - Accent4 18 5 7 2 2" xfId="27742"/>
    <cellStyle name="40% - Accent4 18 5 7 3" xfId="27743"/>
    <cellStyle name="40% - Accent4 18 5 7 3 2" xfId="27744"/>
    <cellStyle name="40% - Accent4 18 5 7 4" xfId="27745"/>
    <cellStyle name="40% - Accent4 18 5 7 4 2" xfId="27746"/>
    <cellStyle name="40% - Accent4 18 5 7 5" xfId="27747"/>
    <cellStyle name="40% - Accent4 18 5 7 5 2" xfId="27748"/>
    <cellStyle name="40% - Accent4 18 5 7 6" xfId="27749"/>
    <cellStyle name="40% - Accent4 18 5 8" xfId="27750"/>
    <cellStyle name="40% - Accent4 18 5 8 2" xfId="27751"/>
    <cellStyle name="40% - Accent4 18 5 8 2 2" xfId="27752"/>
    <cellStyle name="40% - Accent4 18 5 8 3" xfId="27753"/>
    <cellStyle name="40% - Accent4 18 5 8 3 2" xfId="27754"/>
    <cellStyle name="40% - Accent4 18 5 8 4" xfId="27755"/>
    <cellStyle name="40% - Accent4 18 5 8 4 2" xfId="27756"/>
    <cellStyle name="40% - Accent4 18 5 8 5" xfId="27757"/>
    <cellStyle name="40% - Accent4 18 5 8 5 2" xfId="27758"/>
    <cellStyle name="40% - Accent4 18 5 8 6" xfId="27759"/>
    <cellStyle name="40% - Accent4 18 5 9" xfId="27760"/>
    <cellStyle name="40% - Accent4 18 5 9 2" xfId="27761"/>
    <cellStyle name="40% - Accent4 18 5 9 2 2" xfId="27762"/>
    <cellStyle name="40% - Accent4 18 5 9 3" xfId="27763"/>
    <cellStyle name="40% - Accent4 18 5 9 3 2" xfId="27764"/>
    <cellStyle name="40% - Accent4 18 5 9 4" xfId="27765"/>
    <cellStyle name="40% - Accent4 18 5 9 4 2" xfId="27766"/>
    <cellStyle name="40% - Accent4 18 5 9 5" xfId="27767"/>
    <cellStyle name="40% - Accent4 18 5 9 5 2" xfId="27768"/>
    <cellStyle name="40% - Accent4 18 5 9 6" xfId="27769"/>
    <cellStyle name="40% - Accent4 18 6" xfId="27770"/>
    <cellStyle name="40% - Accent4 18 6 10" xfId="27771"/>
    <cellStyle name="40% - Accent4 18 6 10 2" xfId="27772"/>
    <cellStyle name="40% - Accent4 18 6 10 2 2" xfId="27773"/>
    <cellStyle name="40% - Accent4 18 6 10 3" xfId="27774"/>
    <cellStyle name="40% - Accent4 18 6 10 3 2" xfId="27775"/>
    <cellStyle name="40% - Accent4 18 6 10 4" xfId="27776"/>
    <cellStyle name="40% - Accent4 18 6 10 4 2" xfId="27777"/>
    <cellStyle name="40% - Accent4 18 6 10 5" xfId="27778"/>
    <cellStyle name="40% - Accent4 18 6 10 5 2" xfId="27779"/>
    <cellStyle name="40% - Accent4 18 6 10 6" xfId="27780"/>
    <cellStyle name="40% - Accent4 18 6 11" xfId="27781"/>
    <cellStyle name="40% - Accent4 18 6 11 2" xfId="27782"/>
    <cellStyle name="40% - Accent4 18 6 11 2 2" xfId="27783"/>
    <cellStyle name="40% - Accent4 18 6 11 3" xfId="27784"/>
    <cellStyle name="40% - Accent4 18 6 11 3 2" xfId="27785"/>
    <cellStyle name="40% - Accent4 18 6 11 4" xfId="27786"/>
    <cellStyle name="40% - Accent4 18 6 11 4 2" xfId="27787"/>
    <cellStyle name="40% - Accent4 18 6 11 5" xfId="27788"/>
    <cellStyle name="40% - Accent4 18 6 11 5 2" xfId="27789"/>
    <cellStyle name="40% - Accent4 18 6 11 6" xfId="27790"/>
    <cellStyle name="40% - Accent4 18 6 12" xfId="27791"/>
    <cellStyle name="40% - Accent4 18 6 12 2" xfId="27792"/>
    <cellStyle name="40% - Accent4 18 6 13" xfId="27793"/>
    <cellStyle name="40% - Accent4 18 6 13 2" xfId="27794"/>
    <cellStyle name="40% - Accent4 18 6 14" xfId="27795"/>
    <cellStyle name="40% - Accent4 18 6 14 2" xfId="27796"/>
    <cellStyle name="40% - Accent4 18 6 15" xfId="27797"/>
    <cellStyle name="40% - Accent4 18 6 15 2" xfId="27798"/>
    <cellStyle name="40% - Accent4 18 6 16" xfId="27799"/>
    <cellStyle name="40% - Accent4 18 6 16 2" xfId="27800"/>
    <cellStyle name="40% - Accent4 18 6 17" xfId="27801"/>
    <cellStyle name="40% - Accent4 18 6 17 2" xfId="27802"/>
    <cellStyle name="40% - Accent4 18 6 18" xfId="27803"/>
    <cellStyle name="40% - Accent4 18 6 18 2" xfId="27804"/>
    <cellStyle name="40% - Accent4 18 6 19" xfId="27805"/>
    <cellStyle name="40% - Accent4 18 6 2" xfId="27806"/>
    <cellStyle name="40% - Accent4 18 6 2 2" xfId="27807"/>
    <cellStyle name="40% - Accent4 18 6 2 2 2" xfId="27808"/>
    <cellStyle name="40% - Accent4 18 6 2 3" xfId="27809"/>
    <cellStyle name="40% - Accent4 18 6 2 3 2" xfId="27810"/>
    <cellStyle name="40% - Accent4 18 6 2 4" xfId="27811"/>
    <cellStyle name="40% - Accent4 18 6 2 4 2" xfId="27812"/>
    <cellStyle name="40% - Accent4 18 6 2 5" xfId="27813"/>
    <cellStyle name="40% - Accent4 18 6 2 5 2" xfId="27814"/>
    <cellStyle name="40% - Accent4 18 6 2 6" xfId="27815"/>
    <cellStyle name="40% - Accent4 18 6 20" xfId="27816"/>
    <cellStyle name="40% - Accent4 18 6 21" xfId="27817"/>
    <cellStyle name="40% - Accent4 18 6 22" xfId="27818"/>
    <cellStyle name="40% - Accent4 18 6 23" xfId="27819"/>
    <cellStyle name="40% - Accent4 18 6 3" xfId="27820"/>
    <cellStyle name="40% - Accent4 18 6 3 2" xfId="27821"/>
    <cellStyle name="40% - Accent4 18 6 3 2 2" xfId="27822"/>
    <cellStyle name="40% - Accent4 18 6 3 3" xfId="27823"/>
    <cellStyle name="40% - Accent4 18 6 3 3 2" xfId="27824"/>
    <cellStyle name="40% - Accent4 18 6 3 4" xfId="27825"/>
    <cellStyle name="40% - Accent4 18 6 3 4 2" xfId="27826"/>
    <cellStyle name="40% - Accent4 18 6 3 5" xfId="27827"/>
    <cellStyle name="40% - Accent4 18 6 3 5 2" xfId="27828"/>
    <cellStyle name="40% - Accent4 18 6 3 6" xfId="27829"/>
    <cellStyle name="40% - Accent4 18 6 4" xfId="27830"/>
    <cellStyle name="40% - Accent4 18 6 4 2" xfId="27831"/>
    <cellStyle name="40% - Accent4 18 6 4 2 2" xfId="27832"/>
    <cellStyle name="40% - Accent4 18 6 4 3" xfId="27833"/>
    <cellStyle name="40% - Accent4 18 6 4 3 2" xfId="27834"/>
    <cellStyle name="40% - Accent4 18 6 4 4" xfId="27835"/>
    <cellStyle name="40% - Accent4 18 6 4 4 2" xfId="27836"/>
    <cellStyle name="40% - Accent4 18 6 4 5" xfId="27837"/>
    <cellStyle name="40% - Accent4 18 6 4 5 2" xfId="27838"/>
    <cellStyle name="40% - Accent4 18 6 4 6" xfId="27839"/>
    <cellStyle name="40% - Accent4 18 6 5" xfId="27840"/>
    <cellStyle name="40% - Accent4 18 6 5 2" xfId="27841"/>
    <cellStyle name="40% - Accent4 18 6 5 2 2" xfId="27842"/>
    <cellStyle name="40% - Accent4 18 6 5 3" xfId="27843"/>
    <cellStyle name="40% - Accent4 18 6 5 3 2" xfId="27844"/>
    <cellStyle name="40% - Accent4 18 6 5 4" xfId="27845"/>
    <cellStyle name="40% - Accent4 18 6 5 4 2" xfId="27846"/>
    <cellStyle name="40% - Accent4 18 6 5 5" xfId="27847"/>
    <cellStyle name="40% - Accent4 18 6 5 5 2" xfId="27848"/>
    <cellStyle name="40% - Accent4 18 6 5 6" xfId="27849"/>
    <cellStyle name="40% - Accent4 18 6 6" xfId="27850"/>
    <cellStyle name="40% - Accent4 18 6 6 2" xfId="27851"/>
    <cellStyle name="40% - Accent4 18 6 6 2 2" xfId="27852"/>
    <cellStyle name="40% - Accent4 18 6 6 3" xfId="27853"/>
    <cellStyle name="40% - Accent4 18 6 6 3 2" xfId="27854"/>
    <cellStyle name="40% - Accent4 18 6 6 4" xfId="27855"/>
    <cellStyle name="40% - Accent4 18 6 6 4 2" xfId="27856"/>
    <cellStyle name="40% - Accent4 18 6 6 5" xfId="27857"/>
    <cellStyle name="40% - Accent4 18 6 6 5 2" xfId="27858"/>
    <cellStyle name="40% - Accent4 18 6 6 6" xfId="27859"/>
    <cellStyle name="40% - Accent4 18 6 7" xfId="27860"/>
    <cellStyle name="40% - Accent4 18 6 7 2" xfId="27861"/>
    <cellStyle name="40% - Accent4 18 6 7 2 2" xfId="27862"/>
    <cellStyle name="40% - Accent4 18 6 7 3" xfId="27863"/>
    <cellStyle name="40% - Accent4 18 6 7 3 2" xfId="27864"/>
    <cellStyle name="40% - Accent4 18 6 7 4" xfId="27865"/>
    <cellStyle name="40% - Accent4 18 6 7 4 2" xfId="27866"/>
    <cellStyle name="40% - Accent4 18 6 7 5" xfId="27867"/>
    <cellStyle name="40% - Accent4 18 6 7 5 2" xfId="27868"/>
    <cellStyle name="40% - Accent4 18 6 7 6" xfId="27869"/>
    <cellStyle name="40% - Accent4 18 6 8" xfId="27870"/>
    <cellStyle name="40% - Accent4 18 6 8 2" xfId="27871"/>
    <cellStyle name="40% - Accent4 18 6 8 2 2" xfId="27872"/>
    <cellStyle name="40% - Accent4 18 6 8 3" xfId="27873"/>
    <cellStyle name="40% - Accent4 18 6 8 3 2" xfId="27874"/>
    <cellStyle name="40% - Accent4 18 6 8 4" xfId="27875"/>
    <cellStyle name="40% - Accent4 18 6 8 4 2" xfId="27876"/>
    <cellStyle name="40% - Accent4 18 6 8 5" xfId="27877"/>
    <cellStyle name="40% - Accent4 18 6 8 5 2" xfId="27878"/>
    <cellStyle name="40% - Accent4 18 6 8 6" xfId="27879"/>
    <cellStyle name="40% - Accent4 18 6 9" xfId="27880"/>
    <cellStyle name="40% - Accent4 18 6 9 2" xfId="27881"/>
    <cellStyle name="40% - Accent4 18 6 9 2 2" xfId="27882"/>
    <cellStyle name="40% - Accent4 18 6 9 3" xfId="27883"/>
    <cellStyle name="40% - Accent4 18 6 9 3 2" xfId="27884"/>
    <cellStyle name="40% - Accent4 18 6 9 4" xfId="27885"/>
    <cellStyle name="40% - Accent4 18 6 9 4 2" xfId="27886"/>
    <cellStyle name="40% - Accent4 18 6 9 5" xfId="27887"/>
    <cellStyle name="40% - Accent4 18 6 9 5 2" xfId="27888"/>
    <cellStyle name="40% - Accent4 18 6 9 6" xfId="27889"/>
    <cellStyle name="40% - Accent4 18 7" xfId="27890"/>
    <cellStyle name="40% - Accent4 18 7 10" xfId="27891"/>
    <cellStyle name="40% - Accent4 18 7 10 2" xfId="27892"/>
    <cellStyle name="40% - Accent4 18 7 10 2 2" xfId="27893"/>
    <cellStyle name="40% - Accent4 18 7 10 3" xfId="27894"/>
    <cellStyle name="40% - Accent4 18 7 10 3 2" xfId="27895"/>
    <cellStyle name="40% - Accent4 18 7 10 4" xfId="27896"/>
    <cellStyle name="40% - Accent4 18 7 10 4 2" xfId="27897"/>
    <cellStyle name="40% - Accent4 18 7 10 5" xfId="27898"/>
    <cellStyle name="40% - Accent4 18 7 10 5 2" xfId="27899"/>
    <cellStyle name="40% - Accent4 18 7 10 6" xfId="27900"/>
    <cellStyle name="40% - Accent4 18 7 11" xfId="27901"/>
    <cellStyle name="40% - Accent4 18 7 11 2" xfId="27902"/>
    <cellStyle name="40% - Accent4 18 7 11 2 2" xfId="27903"/>
    <cellStyle name="40% - Accent4 18 7 11 3" xfId="27904"/>
    <cellStyle name="40% - Accent4 18 7 11 3 2" xfId="27905"/>
    <cellStyle name="40% - Accent4 18 7 11 4" xfId="27906"/>
    <cellStyle name="40% - Accent4 18 7 11 4 2" xfId="27907"/>
    <cellStyle name="40% - Accent4 18 7 11 5" xfId="27908"/>
    <cellStyle name="40% - Accent4 18 7 11 5 2" xfId="27909"/>
    <cellStyle name="40% - Accent4 18 7 11 6" xfId="27910"/>
    <cellStyle name="40% - Accent4 18 7 12" xfId="27911"/>
    <cellStyle name="40% - Accent4 18 7 12 2" xfId="27912"/>
    <cellStyle name="40% - Accent4 18 7 13" xfId="27913"/>
    <cellStyle name="40% - Accent4 18 7 13 2" xfId="27914"/>
    <cellStyle name="40% - Accent4 18 7 14" xfId="27915"/>
    <cellStyle name="40% - Accent4 18 7 14 2" xfId="27916"/>
    <cellStyle name="40% - Accent4 18 7 15" xfId="27917"/>
    <cellStyle name="40% - Accent4 18 7 15 2" xfId="27918"/>
    <cellStyle name="40% - Accent4 18 7 16" xfId="27919"/>
    <cellStyle name="40% - Accent4 18 7 16 2" xfId="27920"/>
    <cellStyle name="40% - Accent4 18 7 17" xfId="27921"/>
    <cellStyle name="40% - Accent4 18 7 17 2" xfId="27922"/>
    <cellStyle name="40% - Accent4 18 7 18" xfId="27923"/>
    <cellStyle name="40% - Accent4 18 7 18 2" xfId="27924"/>
    <cellStyle name="40% - Accent4 18 7 19" xfId="27925"/>
    <cellStyle name="40% - Accent4 18 7 2" xfId="27926"/>
    <cellStyle name="40% - Accent4 18 7 2 2" xfId="27927"/>
    <cellStyle name="40% - Accent4 18 7 2 2 2" xfId="27928"/>
    <cellStyle name="40% - Accent4 18 7 2 3" xfId="27929"/>
    <cellStyle name="40% - Accent4 18 7 2 3 2" xfId="27930"/>
    <cellStyle name="40% - Accent4 18 7 2 4" xfId="27931"/>
    <cellStyle name="40% - Accent4 18 7 2 4 2" xfId="27932"/>
    <cellStyle name="40% - Accent4 18 7 2 5" xfId="27933"/>
    <cellStyle name="40% - Accent4 18 7 2 5 2" xfId="27934"/>
    <cellStyle name="40% - Accent4 18 7 2 6" xfId="27935"/>
    <cellStyle name="40% - Accent4 18 7 20" xfId="27936"/>
    <cellStyle name="40% - Accent4 18 7 21" xfId="27937"/>
    <cellStyle name="40% - Accent4 18 7 22" xfId="27938"/>
    <cellStyle name="40% - Accent4 18 7 23" xfId="27939"/>
    <cellStyle name="40% - Accent4 18 7 3" xfId="27940"/>
    <cellStyle name="40% - Accent4 18 7 3 2" xfId="27941"/>
    <cellStyle name="40% - Accent4 18 7 3 2 2" xfId="27942"/>
    <cellStyle name="40% - Accent4 18 7 3 3" xfId="27943"/>
    <cellStyle name="40% - Accent4 18 7 3 3 2" xfId="27944"/>
    <cellStyle name="40% - Accent4 18 7 3 4" xfId="27945"/>
    <cellStyle name="40% - Accent4 18 7 3 4 2" xfId="27946"/>
    <cellStyle name="40% - Accent4 18 7 3 5" xfId="27947"/>
    <cellStyle name="40% - Accent4 18 7 3 5 2" xfId="27948"/>
    <cellStyle name="40% - Accent4 18 7 3 6" xfId="27949"/>
    <cellStyle name="40% - Accent4 18 7 4" xfId="27950"/>
    <cellStyle name="40% - Accent4 18 7 4 2" xfId="27951"/>
    <cellStyle name="40% - Accent4 18 7 4 2 2" xfId="27952"/>
    <cellStyle name="40% - Accent4 18 7 4 3" xfId="27953"/>
    <cellStyle name="40% - Accent4 18 7 4 3 2" xfId="27954"/>
    <cellStyle name="40% - Accent4 18 7 4 4" xfId="27955"/>
    <cellStyle name="40% - Accent4 18 7 4 4 2" xfId="27956"/>
    <cellStyle name="40% - Accent4 18 7 4 5" xfId="27957"/>
    <cellStyle name="40% - Accent4 18 7 4 5 2" xfId="27958"/>
    <cellStyle name="40% - Accent4 18 7 4 6" xfId="27959"/>
    <cellStyle name="40% - Accent4 18 7 5" xfId="27960"/>
    <cellStyle name="40% - Accent4 18 7 5 2" xfId="27961"/>
    <cellStyle name="40% - Accent4 18 7 5 2 2" xfId="27962"/>
    <cellStyle name="40% - Accent4 18 7 5 3" xfId="27963"/>
    <cellStyle name="40% - Accent4 18 7 5 3 2" xfId="27964"/>
    <cellStyle name="40% - Accent4 18 7 5 4" xfId="27965"/>
    <cellStyle name="40% - Accent4 18 7 5 4 2" xfId="27966"/>
    <cellStyle name="40% - Accent4 18 7 5 5" xfId="27967"/>
    <cellStyle name="40% - Accent4 18 7 5 5 2" xfId="27968"/>
    <cellStyle name="40% - Accent4 18 7 5 6" xfId="27969"/>
    <cellStyle name="40% - Accent4 18 7 6" xfId="27970"/>
    <cellStyle name="40% - Accent4 18 7 6 2" xfId="27971"/>
    <cellStyle name="40% - Accent4 18 7 6 2 2" xfId="27972"/>
    <cellStyle name="40% - Accent4 18 7 6 3" xfId="27973"/>
    <cellStyle name="40% - Accent4 18 7 6 3 2" xfId="27974"/>
    <cellStyle name="40% - Accent4 18 7 6 4" xfId="27975"/>
    <cellStyle name="40% - Accent4 18 7 6 4 2" xfId="27976"/>
    <cellStyle name="40% - Accent4 18 7 6 5" xfId="27977"/>
    <cellStyle name="40% - Accent4 18 7 6 5 2" xfId="27978"/>
    <cellStyle name="40% - Accent4 18 7 6 6" xfId="27979"/>
    <cellStyle name="40% - Accent4 18 7 7" xfId="27980"/>
    <cellStyle name="40% - Accent4 18 7 7 2" xfId="27981"/>
    <cellStyle name="40% - Accent4 18 7 7 2 2" xfId="27982"/>
    <cellStyle name="40% - Accent4 18 7 7 3" xfId="27983"/>
    <cellStyle name="40% - Accent4 18 7 7 3 2" xfId="27984"/>
    <cellStyle name="40% - Accent4 18 7 7 4" xfId="27985"/>
    <cellStyle name="40% - Accent4 18 7 7 4 2" xfId="27986"/>
    <cellStyle name="40% - Accent4 18 7 7 5" xfId="27987"/>
    <cellStyle name="40% - Accent4 18 7 7 5 2" xfId="27988"/>
    <cellStyle name="40% - Accent4 18 7 7 6" xfId="27989"/>
    <cellStyle name="40% - Accent4 18 7 8" xfId="27990"/>
    <cellStyle name="40% - Accent4 18 7 8 2" xfId="27991"/>
    <cellStyle name="40% - Accent4 18 7 8 2 2" xfId="27992"/>
    <cellStyle name="40% - Accent4 18 7 8 3" xfId="27993"/>
    <cellStyle name="40% - Accent4 18 7 8 3 2" xfId="27994"/>
    <cellStyle name="40% - Accent4 18 7 8 4" xfId="27995"/>
    <cellStyle name="40% - Accent4 18 7 8 4 2" xfId="27996"/>
    <cellStyle name="40% - Accent4 18 7 8 5" xfId="27997"/>
    <cellStyle name="40% - Accent4 18 7 8 5 2" xfId="27998"/>
    <cellStyle name="40% - Accent4 18 7 8 6" xfId="27999"/>
    <cellStyle name="40% - Accent4 18 7 9" xfId="28000"/>
    <cellStyle name="40% - Accent4 18 7 9 2" xfId="28001"/>
    <cellStyle name="40% - Accent4 18 7 9 2 2" xfId="28002"/>
    <cellStyle name="40% - Accent4 18 7 9 3" xfId="28003"/>
    <cellStyle name="40% - Accent4 18 7 9 3 2" xfId="28004"/>
    <cellStyle name="40% - Accent4 18 7 9 4" xfId="28005"/>
    <cellStyle name="40% - Accent4 18 7 9 4 2" xfId="28006"/>
    <cellStyle name="40% - Accent4 18 7 9 5" xfId="28007"/>
    <cellStyle name="40% - Accent4 18 7 9 5 2" xfId="28008"/>
    <cellStyle name="40% - Accent4 18 7 9 6" xfId="28009"/>
    <cellStyle name="40% - Accent4 18 8" xfId="28010"/>
    <cellStyle name="40% - Accent4 18 8 10" xfId="28011"/>
    <cellStyle name="40% - Accent4 18 8 10 2" xfId="28012"/>
    <cellStyle name="40% - Accent4 18 8 10 2 2" xfId="28013"/>
    <cellStyle name="40% - Accent4 18 8 10 3" xfId="28014"/>
    <cellStyle name="40% - Accent4 18 8 10 3 2" xfId="28015"/>
    <cellStyle name="40% - Accent4 18 8 10 4" xfId="28016"/>
    <cellStyle name="40% - Accent4 18 8 10 4 2" xfId="28017"/>
    <cellStyle name="40% - Accent4 18 8 10 5" xfId="28018"/>
    <cellStyle name="40% - Accent4 18 8 10 5 2" xfId="28019"/>
    <cellStyle name="40% - Accent4 18 8 10 6" xfId="28020"/>
    <cellStyle name="40% - Accent4 18 8 11" xfId="28021"/>
    <cellStyle name="40% - Accent4 18 8 11 2" xfId="28022"/>
    <cellStyle name="40% - Accent4 18 8 11 2 2" xfId="28023"/>
    <cellStyle name="40% - Accent4 18 8 11 3" xfId="28024"/>
    <cellStyle name="40% - Accent4 18 8 11 3 2" xfId="28025"/>
    <cellStyle name="40% - Accent4 18 8 11 4" xfId="28026"/>
    <cellStyle name="40% - Accent4 18 8 11 4 2" xfId="28027"/>
    <cellStyle name="40% - Accent4 18 8 11 5" xfId="28028"/>
    <cellStyle name="40% - Accent4 18 8 11 5 2" xfId="28029"/>
    <cellStyle name="40% - Accent4 18 8 11 6" xfId="28030"/>
    <cellStyle name="40% - Accent4 18 8 12" xfId="28031"/>
    <cellStyle name="40% - Accent4 18 8 12 2" xfId="28032"/>
    <cellStyle name="40% - Accent4 18 8 13" xfId="28033"/>
    <cellStyle name="40% - Accent4 18 8 13 2" xfId="28034"/>
    <cellStyle name="40% - Accent4 18 8 14" xfId="28035"/>
    <cellStyle name="40% - Accent4 18 8 14 2" xfId="28036"/>
    <cellStyle name="40% - Accent4 18 8 15" xfId="28037"/>
    <cellStyle name="40% - Accent4 18 8 15 2" xfId="28038"/>
    <cellStyle name="40% - Accent4 18 8 16" xfId="28039"/>
    <cellStyle name="40% - Accent4 18 8 16 2" xfId="28040"/>
    <cellStyle name="40% - Accent4 18 8 17" xfId="28041"/>
    <cellStyle name="40% - Accent4 18 8 17 2" xfId="28042"/>
    <cellStyle name="40% - Accent4 18 8 18" xfId="28043"/>
    <cellStyle name="40% - Accent4 18 8 18 2" xfId="28044"/>
    <cellStyle name="40% - Accent4 18 8 19" xfId="28045"/>
    <cellStyle name="40% - Accent4 18 8 2" xfId="28046"/>
    <cellStyle name="40% - Accent4 18 8 2 2" xfId="28047"/>
    <cellStyle name="40% - Accent4 18 8 2 2 2" xfId="28048"/>
    <cellStyle name="40% - Accent4 18 8 2 3" xfId="28049"/>
    <cellStyle name="40% - Accent4 18 8 2 3 2" xfId="28050"/>
    <cellStyle name="40% - Accent4 18 8 2 4" xfId="28051"/>
    <cellStyle name="40% - Accent4 18 8 2 4 2" xfId="28052"/>
    <cellStyle name="40% - Accent4 18 8 2 5" xfId="28053"/>
    <cellStyle name="40% - Accent4 18 8 2 5 2" xfId="28054"/>
    <cellStyle name="40% - Accent4 18 8 2 6" xfId="28055"/>
    <cellStyle name="40% - Accent4 18 8 20" xfId="28056"/>
    <cellStyle name="40% - Accent4 18 8 21" xfId="28057"/>
    <cellStyle name="40% - Accent4 18 8 22" xfId="28058"/>
    <cellStyle name="40% - Accent4 18 8 23" xfId="28059"/>
    <cellStyle name="40% - Accent4 18 8 3" xfId="28060"/>
    <cellStyle name="40% - Accent4 18 8 3 2" xfId="28061"/>
    <cellStyle name="40% - Accent4 18 8 3 2 2" xfId="28062"/>
    <cellStyle name="40% - Accent4 18 8 3 3" xfId="28063"/>
    <cellStyle name="40% - Accent4 18 8 3 3 2" xfId="28064"/>
    <cellStyle name="40% - Accent4 18 8 3 4" xfId="28065"/>
    <cellStyle name="40% - Accent4 18 8 3 4 2" xfId="28066"/>
    <cellStyle name="40% - Accent4 18 8 3 5" xfId="28067"/>
    <cellStyle name="40% - Accent4 18 8 3 5 2" xfId="28068"/>
    <cellStyle name="40% - Accent4 18 8 3 6" xfId="28069"/>
    <cellStyle name="40% - Accent4 18 8 4" xfId="28070"/>
    <cellStyle name="40% - Accent4 18 8 4 2" xfId="28071"/>
    <cellStyle name="40% - Accent4 18 8 4 2 2" xfId="28072"/>
    <cellStyle name="40% - Accent4 18 8 4 3" xfId="28073"/>
    <cellStyle name="40% - Accent4 18 8 4 3 2" xfId="28074"/>
    <cellStyle name="40% - Accent4 18 8 4 4" xfId="28075"/>
    <cellStyle name="40% - Accent4 18 8 4 4 2" xfId="28076"/>
    <cellStyle name="40% - Accent4 18 8 4 5" xfId="28077"/>
    <cellStyle name="40% - Accent4 18 8 4 5 2" xfId="28078"/>
    <cellStyle name="40% - Accent4 18 8 4 6" xfId="28079"/>
    <cellStyle name="40% - Accent4 18 8 5" xfId="28080"/>
    <cellStyle name="40% - Accent4 18 8 5 2" xfId="28081"/>
    <cellStyle name="40% - Accent4 18 8 5 2 2" xfId="28082"/>
    <cellStyle name="40% - Accent4 18 8 5 3" xfId="28083"/>
    <cellStyle name="40% - Accent4 18 8 5 3 2" xfId="28084"/>
    <cellStyle name="40% - Accent4 18 8 5 4" xfId="28085"/>
    <cellStyle name="40% - Accent4 18 8 5 4 2" xfId="28086"/>
    <cellStyle name="40% - Accent4 18 8 5 5" xfId="28087"/>
    <cellStyle name="40% - Accent4 18 8 5 5 2" xfId="28088"/>
    <cellStyle name="40% - Accent4 18 8 5 6" xfId="28089"/>
    <cellStyle name="40% - Accent4 18 8 6" xfId="28090"/>
    <cellStyle name="40% - Accent4 18 8 6 2" xfId="28091"/>
    <cellStyle name="40% - Accent4 18 8 6 2 2" xfId="28092"/>
    <cellStyle name="40% - Accent4 18 8 6 3" xfId="28093"/>
    <cellStyle name="40% - Accent4 18 8 6 3 2" xfId="28094"/>
    <cellStyle name="40% - Accent4 18 8 6 4" xfId="28095"/>
    <cellStyle name="40% - Accent4 18 8 6 4 2" xfId="28096"/>
    <cellStyle name="40% - Accent4 18 8 6 5" xfId="28097"/>
    <cellStyle name="40% - Accent4 18 8 6 5 2" xfId="28098"/>
    <cellStyle name="40% - Accent4 18 8 6 6" xfId="28099"/>
    <cellStyle name="40% - Accent4 18 8 7" xfId="28100"/>
    <cellStyle name="40% - Accent4 18 8 7 2" xfId="28101"/>
    <cellStyle name="40% - Accent4 18 8 7 2 2" xfId="28102"/>
    <cellStyle name="40% - Accent4 18 8 7 3" xfId="28103"/>
    <cellStyle name="40% - Accent4 18 8 7 3 2" xfId="28104"/>
    <cellStyle name="40% - Accent4 18 8 7 4" xfId="28105"/>
    <cellStyle name="40% - Accent4 18 8 7 4 2" xfId="28106"/>
    <cellStyle name="40% - Accent4 18 8 7 5" xfId="28107"/>
    <cellStyle name="40% - Accent4 18 8 7 5 2" xfId="28108"/>
    <cellStyle name="40% - Accent4 18 8 7 6" xfId="28109"/>
    <cellStyle name="40% - Accent4 18 8 8" xfId="28110"/>
    <cellStyle name="40% - Accent4 18 8 8 2" xfId="28111"/>
    <cellStyle name="40% - Accent4 18 8 8 2 2" xfId="28112"/>
    <cellStyle name="40% - Accent4 18 8 8 3" xfId="28113"/>
    <cellStyle name="40% - Accent4 18 8 8 3 2" xfId="28114"/>
    <cellStyle name="40% - Accent4 18 8 8 4" xfId="28115"/>
    <cellStyle name="40% - Accent4 18 8 8 4 2" xfId="28116"/>
    <cellStyle name="40% - Accent4 18 8 8 5" xfId="28117"/>
    <cellStyle name="40% - Accent4 18 8 8 5 2" xfId="28118"/>
    <cellStyle name="40% - Accent4 18 8 8 6" xfId="28119"/>
    <cellStyle name="40% - Accent4 18 8 9" xfId="28120"/>
    <cellStyle name="40% - Accent4 18 8 9 2" xfId="28121"/>
    <cellStyle name="40% - Accent4 18 8 9 2 2" xfId="28122"/>
    <cellStyle name="40% - Accent4 18 8 9 3" xfId="28123"/>
    <cellStyle name="40% - Accent4 18 8 9 3 2" xfId="28124"/>
    <cellStyle name="40% - Accent4 18 8 9 4" xfId="28125"/>
    <cellStyle name="40% - Accent4 18 8 9 4 2" xfId="28126"/>
    <cellStyle name="40% - Accent4 18 8 9 5" xfId="28127"/>
    <cellStyle name="40% - Accent4 18 8 9 5 2" xfId="28128"/>
    <cellStyle name="40% - Accent4 18 8 9 6" xfId="28129"/>
    <cellStyle name="40% - Accent4 18 9" xfId="28130"/>
    <cellStyle name="40% - Accent4 18 9 10" xfId="28131"/>
    <cellStyle name="40% - Accent4 18 9 10 2" xfId="28132"/>
    <cellStyle name="40% - Accent4 18 9 10 2 2" xfId="28133"/>
    <cellStyle name="40% - Accent4 18 9 10 3" xfId="28134"/>
    <cellStyle name="40% - Accent4 18 9 10 3 2" xfId="28135"/>
    <cellStyle name="40% - Accent4 18 9 10 4" xfId="28136"/>
    <cellStyle name="40% - Accent4 18 9 10 4 2" xfId="28137"/>
    <cellStyle name="40% - Accent4 18 9 10 5" xfId="28138"/>
    <cellStyle name="40% - Accent4 18 9 10 5 2" xfId="28139"/>
    <cellStyle name="40% - Accent4 18 9 10 6" xfId="28140"/>
    <cellStyle name="40% - Accent4 18 9 11" xfId="28141"/>
    <cellStyle name="40% - Accent4 18 9 11 2" xfId="28142"/>
    <cellStyle name="40% - Accent4 18 9 11 2 2" xfId="28143"/>
    <cellStyle name="40% - Accent4 18 9 11 3" xfId="28144"/>
    <cellStyle name="40% - Accent4 18 9 11 3 2" xfId="28145"/>
    <cellStyle name="40% - Accent4 18 9 11 4" xfId="28146"/>
    <cellStyle name="40% - Accent4 18 9 11 4 2" xfId="28147"/>
    <cellStyle name="40% - Accent4 18 9 11 5" xfId="28148"/>
    <cellStyle name="40% - Accent4 18 9 11 5 2" xfId="28149"/>
    <cellStyle name="40% - Accent4 18 9 11 6" xfId="28150"/>
    <cellStyle name="40% - Accent4 18 9 12" xfId="28151"/>
    <cellStyle name="40% - Accent4 18 9 12 2" xfId="28152"/>
    <cellStyle name="40% - Accent4 18 9 13" xfId="28153"/>
    <cellStyle name="40% - Accent4 18 9 13 2" xfId="28154"/>
    <cellStyle name="40% - Accent4 18 9 14" xfId="28155"/>
    <cellStyle name="40% - Accent4 18 9 14 2" xfId="28156"/>
    <cellStyle name="40% - Accent4 18 9 15" xfId="28157"/>
    <cellStyle name="40% - Accent4 18 9 15 2" xfId="28158"/>
    <cellStyle name="40% - Accent4 18 9 16" xfId="28159"/>
    <cellStyle name="40% - Accent4 18 9 16 2" xfId="28160"/>
    <cellStyle name="40% - Accent4 18 9 17" xfId="28161"/>
    <cellStyle name="40% - Accent4 18 9 17 2" xfId="28162"/>
    <cellStyle name="40% - Accent4 18 9 18" xfId="28163"/>
    <cellStyle name="40% - Accent4 18 9 18 2" xfId="28164"/>
    <cellStyle name="40% - Accent4 18 9 19" xfId="28165"/>
    <cellStyle name="40% - Accent4 18 9 2" xfId="28166"/>
    <cellStyle name="40% - Accent4 18 9 2 2" xfId="28167"/>
    <cellStyle name="40% - Accent4 18 9 2 2 2" xfId="28168"/>
    <cellStyle name="40% - Accent4 18 9 2 3" xfId="28169"/>
    <cellStyle name="40% - Accent4 18 9 2 3 2" xfId="28170"/>
    <cellStyle name="40% - Accent4 18 9 2 4" xfId="28171"/>
    <cellStyle name="40% - Accent4 18 9 2 4 2" xfId="28172"/>
    <cellStyle name="40% - Accent4 18 9 2 5" xfId="28173"/>
    <cellStyle name="40% - Accent4 18 9 2 5 2" xfId="28174"/>
    <cellStyle name="40% - Accent4 18 9 2 6" xfId="28175"/>
    <cellStyle name="40% - Accent4 18 9 20" xfId="28176"/>
    <cellStyle name="40% - Accent4 18 9 21" xfId="28177"/>
    <cellStyle name="40% - Accent4 18 9 22" xfId="28178"/>
    <cellStyle name="40% - Accent4 18 9 23" xfId="28179"/>
    <cellStyle name="40% - Accent4 18 9 3" xfId="28180"/>
    <cellStyle name="40% - Accent4 18 9 3 2" xfId="28181"/>
    <cellStyle name="40% - Accent4 18 9 3 2 2" xfId="28182"/>
    <cellStyle name="40% - Accent4 18 9 3 3" xfId="28183"/>
    <cellStyle name="40% - Accent4 18 9 3 3 2" xfId="28184"/>
    <cellStyle name="40% - Accent4 18 9 3 4" xfId="28185"/>
    <cellStyle name="40% - Accent4 18 9 3 4 2" xfId="28186"/>
    <cellStyle name="40% - Accent4 18 9 3 5" xfId="28187"/>
    <cellStyle name="40% - Accent4 18 9 3 5 2" xfId="28188"/>
    <cellStyle name="40% - Accent4 18 9 3 6" xfId="28189"/>
    <cellStyle name="40% - Accent4 18 9 4" xfId="28190"/>
    <cellStyle name="40% - Accent4 18 9 4 2" xfId="28191"/>
    <cellStyle name="40% - Accent4 18 9 4 2 2" xfId="28192"/>
    <cellStyle name="40% - Accent4 18 9 4 3" xfId="28193"/>
    <cellStyle name="40% - Accent4 18 9 4 3 2" xfId="28194"/>
    <cellStyle name="40% - Accent4 18 9 4 4" xfId="28195"/>
    <cellStyle name="40% - Accent4 18 9 4 4 2" xfId="28196"/>
    <cellStyle name="40% - Accent4 18 9 4 5" xfId="28197"/>
    <cellStyle name="40% - Accent4 18 9 4 5 2" xfId="28198"/>
    <cellStyle name="40% - Accent4 18 9 4 6" xfId="28199"/>
    <cellStyle name="40% - Accent4 18 9 5" xfId="28200"/>
    <cellStyle name="40% - Accent4 18 9 5 2" xfId="28201"/>
    <cellStyle name="40% - Accent4 18 9 5 2 2" xfId="28202"/>
    <cellStyle name="40% - Accent4 18 9 5 3" xfId="28203"/>
    <cellStyle name="40% - Accent4 18 9 5 3 2" xfId="28204"/>
    <cellStyle name="40% - Accent4 18 9 5 4" xfId="28205"/>
    <cellStyle name="40% - Accent4 18 9 5 4 2" xfId="28206"/>
    <cellStyle name="40% - Accent4 18 9 5 5" xfId="28207"/>
    <cellStyle name="40% - Accent4 18 9 5 5 2" xfId="28208"/>
    <cellStyle name="40% - Accent4 18 9 5 6" xfId="28209"/>
    <cellStyle name="40% - Accent4 18 9 6" xfId="28210"/>
    <cellStyle name="40% - Accent4 18 9 6 2" xfId="28211"/>
    <cellStyle name="40% - Accent4 18 9 6 2 2" xfId="28212"/>
    <cellStyle name="40% - Accent4 18 9 6 3" xfId="28213"/>
    <cellStyle name="40% - Accent4 18 9 6 3 2" xfId="28214"/>
    <cellStyle name="40% - Accent4 18 9 6 4" xfId="28215"/>
    <cellStyle name="40% - Accent4 18 9 6 4 2" xfId="28216"/>
    <cellStyle name="40% - Accent4 18 9 6 5" xfId="28217"/>
    <cellStyle name="40% - Accent4 18 9 6 5 2" xfId="28218"/>
    <cellStyle name="40% - Accent4 18 9 6 6" xfId="28219"/>
    <cellStyle name="40% - Accent4 18 9 7" xfId="28220"/>
    <cellStyle name="40% - Accent4 18 9 7 2" xfId="28221"/>
    <cellStyle name="40% - Accent4 18 9 7 2 2" xfId="28222"/>
    <cellStyle name="40% - Accent4 18 9 7 3" xfId="28223"/>
    <cellStyle name="40% - Accent4 18 9 7 3 2" xfId="28224"/>
    <cellStyle name="40% - Accent4 18 9 7 4" xfId="28225"/>
    <cellStyle name="40% - Accent4 18 9 7 4 2" xfId="28226"/>
    <cellStyle name="40% - Accent4 18 9 7 5" xfId="28227"/>
    <cellStyle name="40% - Accent4 18 9 7 5 2" xfId="28228"/>
    <cellStyle name="40% - Accent4 18 9 7 6" xfId="28229"/>
    <cellStyle name="40% - Accent4 18 9 8" xfId="28230"/>
    <cellStyle name="40% - Accent4 18 9 8 2" xfId="28231"/>
    <cellStyle name="40% - Accent4 18 9 8 2 2" xfId="28232"/>
    <cellStyle name="40% - Accent4 18 9 8 3" xfId="28233"/>
    <cellStyle name="40% - Accent4 18 9 8 3 2" xfId="28234"/>
    <cellStyle name="40% - Accent4 18 9 8 4" xfId="28235"/>
    <cellStyle name="40% - Accent4 18 9 8 4 2" xfId="28236"/>
    <cellStyle name="40% - Accent4 18 9 8 5" xfId="28237"/>
    <cellStyle name="40% - Accent4 18 9 8 5 2" xfId="28238"/>
    <cellStyle name="40% - Accent4 18 9 8 6" xfId="28239"/>
    <cellStyle name="40% - Accent4 18 9 9" xfId="28240"/>
    <cellStyle name="40% - Accent4 18 9 9 2" xfId="28241"/>
    <cellStyle name="40% - Accent4 18 9 9 2 2" xfId="28242"/>
    <cellStyle name="40% - Accent4 18 9 9 3" xfId="28243"/>
    <cellStyle name="40% - Accent4 18 9 9 3 2" xfId="28244"/>
    <cellStyle name="40% - Accent4 18 9 9 4" xfId="28245"/>
    <cellStyle name="40% - Accent4 18 9 9 4 2" xfId="28246"/>
    <cellStyle name="40% - Accent4 18 9 9 5" xfId="28247"/>
    <cellStyle name="40% - Accent4 18 9 9 5 2" xfId="28248"/>
    <cellStyle name="40% - Accent4 18 9 9 6" xfId="28249"/>
    <cellStyle name="40% - Accent4 19" xfId="28250"/>
    <cellStyle name="40% - Accent4 19 2" xfId="28251"/>
    <cellStyle name="40% - Accent4 19 2 2" xfId="28252"/>
    <cellStyle name="40% - Accent4 19 3" xfId="28253"/>
    <cellStyle name="40% - Accent4 19 3 2" xfId="28254"/>
    <cellStyle name="40% - Accent4 19 4" xfId="28255"/>
    <cellStyle name="40% - Accent4 19 4 2" xfId="28256"/>
    <cellStyle name="40% - Accent4 19 5" xfId="28257"/>
    <cellStyle name="40% - Accent4 19 5 2" xfId="28258"/>
    <cellStyle name="40% - Accent4 19 6" xfId="28259"/>
    <cellStyle name="40% - Accent4 2" xfId="1619"/>
    <cellStyle name="40% - Accent4 2 10" xfId="28260"/>
    <cellStyle name="40% - Accent4 2 2" xfId="1620"/>
    <cellStyle name="40% - Accent4 2 2 10" xfId="28261"/>
    <cellStyle name="40% - Accent4 2 2 2" xfId="28262"/>
    <cellStyle name="40% - Accent4 2 2 3" xfId="28263"/>
    <cellStyle name="40% - Accent4 2 2 4" xfId="28264"/>
    <cellStyle name="40% - Accent4 2 2 5" xfId="28265"/>
    <cellStyle name="40% - Accent4 2 2 6" xfId="28266"/>
    <cellStyle name="40% - Accent4 2 2 7" xfId="28267"/>
    <cellStyle name="40% - Accent4 2 2 8" xfId="28268"/>
    <cellStyle name="40% - Accent4 2 2 9" xfId="28269"/>
    <cellStyle name="40% - Accent4 2 3" xfId="1621"/>
    <cellStyle name="40% - Accent4 2 3 2" xfId="28270"/>
    <cellStyle name="40% - Accent4 2 4" xfId="28271"/>
    <cellStyle name="40% - Accent4 2 5" xfId="28272"/>
    <cellStyle name="40% - Accent4 2 6" xfId="28273"/>
    <cellStyle name="40% - Accent4 2 7" xfId="28274"/>
    <cellStyle name="40% - Accent4 2 8" xfId="28275"/>
    <cellStyle name="40% - Accent4 2 9" xfId="28276"/>
    <cellStyle name="40% - Accent4 20" xfId="28277"/>
    <cellStyle name="40% - Accent4 20 2" xfId="28278"/>
    <cellStyle name="40% - Accent4 21" xfId="28279"/>
    <cellStyle name="40% - Accent4 21 2" xfId="28280"/>
    <cellStyle name="40% - Accent4 22" xfId="28281"/>
    <cellStyle name="40% - Accent4 22 2" xfId="28282"/>
    <cellStyle name="40% - Accent4 23" xfId="28283"/>
    <cellStyle name="40% - Accent4 23 2" xfId="28284"/>
    <cellStyle name="40% - Accent4 3" xfId="1622"/>
    <cellStyle name="40% - Accent4 3 2" xfId="1623"/>
    <cellStyle name="40% - Accent4 3 3" xfId="1624"/>
    <cellStyle name="40% - Accent4 4" xfId="1625"/>
    <cellStyle name="40% - Accent4 5" xfId="1626"/>
    <cellStyle name="40% - Accent4 6" xfId="28285"/>
    <cellStyle name="40% - Accent4 7" xfId="28286"/>
    <cellStyle name="40% - Accent4 8" xfId="28287"/>
    <cellStyle name="40% - Accent4 9" xfId="28288"/>
    <cellStyle name="40% - Accent5" xfId="134"/>
    <cellStyle name="40% - Accent5 10" xfId="28289"/>
    <cellStyle name="40% - Accent5 11" xfId="28290"/>
    <cellStyle name="40% - Accent5 12" xfId="28291"/>
    <cellStyle name="40% - Accent5 13" xfId="28292"/>
    <cellStyle name="40% - Accent5 14" xfId="28293"/>
    <cellStyle name="40% - Accent5 15" xfId="28294"/>
    <cellStyle name="40% - Accent5 16" xfId="28295"/>
    <cellStyle name="40% - Accent5 17" xfId="28296"/>
    <cellStyle name="40% - Accent5 18" xfId="28297"/>
    <cellStyle name="40% - Accent5 18 10" xfId="28298"/>
    <cellStyle name="40% - Accent5 18 10 10" xfId="28299"/>
    <cellStyle name="40% - Accent5 18 10 10 2" xfId="28300"/>
    <cellStyle name="40% - Accent5 18 10 10 2 2" xfId="28301"/>
    <cellStyle name="40% - Accent5 18 10 10 3" xfId="28302"/>
    <cellStyle name="40% - Accent5 18 10 10 3 2" xfId="28303"/>
    <cellStyle name="40% - Accent5 18 10 10 4" xfId="28304"/>
    <cellStyle name="40% - Accent5 18 10 10 4 2" xfId="28305"/>
    <cellStyle name="40% - Accent5 18 10 10 5" xfId="28306"/>
    <cellStyle name="40% - Accent5 18 10 10 5 2" xfId="28307"/>
    <cellStyle name="40% - Accent5 18 10 10 6" xfId="28308"/>
    <cellStyle name="40% - Accent5 18 10 11" xfId="28309"/>
    <cellStyle name="40% - Accent5 18 10 11 2" xfId="28310"/>
    <cellStyle name="40% - Accent5 18 10 11 2 2" xfId="28311"/>
    <cellStyle name="40% - Accent5 18 10 11 3" xfId="28312"/>
    <cellStyle name="40% - Accent5 18 10 11 3 2" xfId="28313"/>
    <cellStyle name="40% - Accent5 18 10 11 4" xfId="28314"/>
    <cellStyle name="40% - Accent5 18 10 11 4 2" xfId="28315"/>
    <cellStyle name="40% - Accent5 18 10 11 5" xfId="28316"/>
    <cellStyle name="40% - Accent5 18 10 11 5 2" xfId="28317"/>
    <cellStyle name="40% - Accent5 18 10 11 6" xfId="28318"/>
    <cellStyle name="40% - Accent5 18 10 12" xfId="28319"/>
    <cellStyle name="40% - Accent5 18 10 12 2" xfId="28320"/>
    <cellStyle name="40% - Accent5 18 10 13" xfId="28321"/>
    <cellStyle name="40% - Accent5 18 10 13 2" xfId="28322"/>
    <cellStyle name="40% - Accent5 18 10 14" xfId="28323"/>
    <cellStyle name="40% - Accent5 18 10 14 2" xfId="28324"/>
    <cellStyle name="40% - Accent5 18 10 15" xfId="28325"/>
    <cellStyle name="40% - Accent5 18 10 15 2" xfId="28326"/>
    <cellStyle name="40% - Accent5 18 10 16" xfId="28327"/>
    <cellStyle name="40% - Accent5 18 10 16 2" xfId="28328"/>
    <cellStyle name="40% - Accent5 18 10 17" xfId="28329"/>
    <cellStyle name="40% - Accent5 18 10 17 2" xfId="28330"/>
    <cellStyle name="40% - Accent5 18 10 18" xfId="28331"/>
    <cellStyle name="40% - Accent5 18 10 18 2" xfId="28332"/>
    <cellStyle name="40% - Accent5 18 10 19" xfId="28333"/>
    <cellStyle name="40% - Accent5 18 10 2" xfId="28334"/>
    <cellStyle name="40% - Accent5 18 10 2 2" xfId="28335"/>
    <cellStyle name="40% - Accent5 18 10 2 2 2" xfId="28336"/>
    <cellStyle name="40% - Accent5 18 10 2 3" xfId="28337"/>
    <cellStyle name="40% - Accent5 18 10 2 3 2" xfId="28338"/>
    <cellStyle name="40% - Accent5 18 10 2 4" xfId="28339"/>
    <cellStyle name="40% - Accent5 18 10 2 4 2" xfId="28340"/>
    <cellStyle name="40% - Accent5 18 10 2 5" xfId="28341"/>
    <cellStyle name="40% - Accent5 18 10 2 5 2" xfId="28342"/>
    <cellStyle name="40% - Accent5 18 10 2 6" xfId="28343"/>
    <cellStyle name="40% - Accent5 18 10 20" xfId="28344"/>
    <cellStyle name="40% - Accent5 18 10 21" xfId="28345"/>
    <cellStyle name="40% - Accent5 18 10 22" xfId="28346"/>
    <cellStyle name="40% - Accent5 18 10 23" xfId="28347"/>
    <cellStyle name="40% - Accent5 18 10 3" xfId="28348"/>
    <cellStyle name="40% - Accent5 18 10 3 2" xfId="28349"/>
    <cellStyle name="40% - Accent5 18 10 3 2 2" xfId="28350"/>
    <cellStyle name="40% - Accent5 18 10 3 3" xfId="28351"/>
    <cellStyle name="40% - Accent5 18 10 3 3 2" xfId="28352"/>
    <cellStyle name="40% - Accent5 18 10 3 4" xfId="28353"/>
    <cellStyle name="40% - Accent5 18 10 3 4 2" xfId="28354"/>
    <cellStyle name="40% - Accent5 18 10 3 5" xfId="28355"/>
    <cellStyle name="40% - Accent5 18 10 3 5 2" xfId="28356"/>
    <cellStyle name="40% - Accent5 18 10 3 6" xfId="28357"/>
    <cellStyle name="40% - Accent5 18 10 4" xfId="28358"/>
    <cellStyle name="40% - Accent5 18 10 4 2" xfId="28359"/>
    <cellStyle name="40% - Accent5 18 10 4 2 2" xfId="28360"/>
    <cellStyle name="40% - Accent5 18 10 4 3" xfId="28361"/>
    <cellStyle name="40% - Accent5 18 10 4 3 2" xfId="28362"/>
    <cellStyle name="40% - Accent5 18 10 4 4" xfId="28363"/>
    <cellStyle name="40% - Accent5 18 10 4 4 2" xfId="28364"/>
    <cellStyle name="40% - Accent5 18 10 4 5" xfId="28365"/>
    <cellStyle name="40% - Accent5 18 10 4 5 2" xfId="28366"/>
    <cellStyle name="40% - Accent5 18 10 4 6" xfId="28367"/>
    <cellStyle name="40% - Accent5 18 10 5" xfId="28368"/>
    <cellStyle name="40% - Accent5 18 10 5 2" xfId="28369"/>
    <cellStyle name="40% - Accent5 18 10 5 2 2" xfId="28370"/>
    <cellStyle name="40% - Accent5 18 10 5 3" xfId="28371"/>
    <cellStyle name="40% - Accent5 18 10 5 3 2" xfId="28372"/>
    <cellStyle name="40% - Accent5 18 10 5 4" xfId="28373"/>
    <cellStyle name="40% - Accent5 18 10 5 4 2" xfId="28374"/>
    <cellStyle name="40% - Accent5 18 10 5 5" xfId="28375"/>
    <cellStyle name="40% - Accent5 18 10 5 5 2" xfId="28376"/>
    <cellStyle name="40% - Accent5 18 10 5 6" xfId="28377"/>
    <cellStyle name="40% - Accent5 18 10 6" xfId="28378"/>
    <cellStyle name="40% - Accent5 18 10 6 2" xfId="28379"/>
    <cellStyle name="40% - Accent5 18 10 6 2 2" xfId="28380"/>
    <cellStyle name="40% - Accent5 18 10 6 3" xfId="28381"/>
    <cellStyle name="40% - Accent5 18 10 6 3 2" xfId="28382"/>
    <cellStyle name="40% - Accent5 18 10 6 4" xfId="28383"/>
    <cellStyle name="40% - Accent5 18 10 6 4 2" xfId="28384"/>
    <cellStyle name="40% - Accent5 18 10 6 5" xfId="28385"/>
    <cellStyle name="40% - Accent5 18 10 6 5 2" xfId="28386"/>
    <cellStyle name="40% - Accent5 18 10 6 6" xfId="28387"/>
    <cellStyle name="40% - Accent5 18 10 7" xfId="28388"/>
    <cellStyle name="40% - Accent5 18 10 7 2" xfId="28389"/>
    <cellStyle name="40% - Accent5 18 10 7 2 2" xfId="28390"/>
    <cellStyle name="40% - Accent5 18 10 7 3" xfId="28391"/>
    <cellStyle name="40% - Accent5 18 10 7 3 2" xfId="28392"/>
    <cellStyle name="40% - Accent5 18 10 7 4" xfId="28393"/>
    <cellStyle name="40% - Accent5 18 10 7 4 2" xfId="28394"/>
    <cellStyle name="40% - Accent5 18 10 7 5" xfId="28395"/>
    <cellStyle name="40% - Accent5 18 10 7 5 2" xfId="28396"/>
    <cellStyle name="40% - Accent5 18 10 7 6" xfId="28397"/>
    <cellStyle name="40% - Accent5 18 10 8" xfId="28398"/>
    <cellStyle name="40% - Accent5 18 10 8 2" xfId="28399"/>
    <cellStyle name="40% - Accent5 18 10 8 2 2" xfId="28400"/>
    <cellStyle name="40% - Accent5 18 10 8 3" xfId="28401"/>
    <cellStyle name="40% - Accent5 18 10 8 3 2" xfId="28402"/>
    <cellStyle name="40% - Accent5 18 10 8 4" xfId="28403"/>
    <cellStyle name="40% - Accent5 18 10 8 4 2" xfId="28404"/>
    <cellStyle name="40% - Accent5 18 10 8 5" xfId="28405"/>
    <cellStyle name="40% - Accent5 18 10 8 5 2" xfId="28406"/>
    <cellStyle name="40% - Accent5 18 10 8 6" xfId="28407"/>
    <cellStyle name="40% - Accent5 18 10 9" xfId="28408"/>
    <cellStyle name="40% - Accent5 18 10 9 2" xfId="28409"/>
    <cellStyle name="40% - Accent5 18 10 9 2 2" xfId="28410"/>
    <cellStyle name="40% - Accent5 18 10 9 3" xfId="28411"/>
    <cellStyle name="40% - Accent5 18 10 9 3 2" xfId="28412"/>
    <cellStyle name="40% - Accent5 18 10 9 4" xfId="28413"/>
    <cellStyle name="40% - Accent5 18 10 9 4 2" xfId="28414"/>
    <cellStyle name="40% - Accent5 18 10 9 5" xfId="28415"/>
    <cellStyle name="40% - Accent5 18 10 9 5 2" xfId="28416"/>
    <cellStyle name="40% - Accent5 18 10 9 6" xfId="28417"/>
    <cellStyle name="40% - Accent5 18 11" xfId="28418"/>
    <cellStyle name="40% - Accent5 18 11 10" xfId="28419"/>
    <cellStyle name="40% - Accent5 18 11 10 2" xfId="28420"/>
    <cellStyle name="40% - Accent5 18 11 10 2 2" xfId="28421"/>
    <cellStyle name="40% - Accent5 18 11 10 3" xfId="28422"/>
    <cellStyle name="40% - Accent5 18 11 10 3 2" xfId="28423"/>
    <cellStyle name="40% - Accent5 18 11 10 4" xfId="28424"/>
    <cellStyle name="40% - Accent5 18 11 10 4 2" xfId="28425"/>
    <cellStyle name="40% - Accent5 18 11 10 5" xfId="28426"/>
    <cellStyle name="40% - Accent5 18 11 10 5 2" xfId="28427"/>
    <cellStyle name="40% - Accent5 18 11 10 6" xfId="28428"/>
    <cellStyle name="40% - Accent5 18 11 11" xfId="28429"/>
    <cellStyle name="40% - Accent5 18 11 11 2" xfId="28430"/>
    <cellStyle name="40% - Accent5 18 11 11 2 2" xfId="28431"/>
    <cellStyle name="40% - Accent5 18 11 11 3" xfId="28432"/>
    <cellStyle name="40% - Accent5 18 11 11 3 2" xfId="28433"/>
    <cellStyle name="40% - Accent5 18 11 11 4" xfId="28434"/>
    <cellStyle name="40% - Accent5 18 11 11 4 2" xfId="28435"/>
    <cellStyle name="40% - Accent5 18 11 11 5" xfId="28436"/>
    <cellStyle name="40% - Accent5 18 11 11 5 2" xfId="28437"/>
    <cellStyle name="40% - Accent5 18 11 11 6" xfId="28438"/>
    <cellStyle name="40% - Accent5 18 11 12" xfId="28439"/>
    <cellStyle name="40% - Accent5 18 11 12 2" xfId="28440"/>
    <cellStyle name="40% - Accent5 18 11 13" xfId="28441"/>
    <cellStyle name="40% - Accent5 18 11 13 2" xfId="28442"/>
    <cellStyle name="40% - Accent5 18 11 14" xfId="28443"/>
    <cellStyle name="40% - Accent5 18 11 14 2" xfId="28444"/>
    <cellStyle name="40% - Accent5 18 11 15" xfId="28445"/>
    <cellStyle name="40% - Accent5 18 11 15 2" xfId="28446"/>
    <cellStyle name="40% - Accent5 18 11 16" xfId="28447"/>
    <cellStyle name="40% - Accent5 18 11 16 2" xfId="28448"/>
    <cellStyle name="40% - Accent5 18 11 17" xfId="28449"/>
    <cellStyle name="40% - Accent5 18 11 17 2" xfId="28450"/>
    <cellStyle name="40% - Accent5 18 11 18" xfId="28451"/>
    <cellStyle name="40% - Accent5 18 11 18 2" xfId="28452"/>
    <cellStyle name="40% - Accent5 18 11 19" xfId="28453"/>
    <cellStyle name="40% - Accent5 18 11 2" xfId="28454"/>
    <cellStyle name="40% - Accent5 18 11 2 2" xfId="28455"/>
    <cellStyle name="40% - Accent5 18 11 2 2 2" xfId="28456"/>
    <cellStyle name="40% - Accent5 18 11 2 3" xfId="28457"/>
    <cellStyle name="40% - Accent5 18 11 2 3 2" xfId="28458"/>
    <cellStyle name="40% - Accent5 18 11 2 4" xfId="28459"/>
    <cellStyle name="40% - Accent5 18 11 2 4 2" xfId="28460"/>
    <cellStyle name="40% - Accent5 18 11 2 5" xfId="28461"/>
    <cellStyle name="40% - Accent5 18 11 2 5 2" xfId="28462"/>
    <cellStyle name="40% - Accent5 18 11 2 6" xfId="28463"/>
    <cellStyle name="40% - Accent5 18 11 20" xfId="28464"/>
    <cellStyle name="40% - Accent5 18 11 21" xfId="28465"/>
    <cellStyle name="40% - Accent5 18 11 22" xfId="28466"/>
    <cellStyle name="40% - Accent5 18 11 23" xfId="28467"/>
    <cellStyle name="40% - Accent5 18 11 3" xfId="28468"/>
    <cellStyle name="40% - Accent5 18 11 3 2" xfId="28469"/>
    <cellStyle name="40% - Accent5 18 11 3 2 2" xfId="28470"/>
    <cellStyle name="40% - Accent5 18 11 3 3" xfId="28471"/>
    <cellStyle name="40% - Accent5 18 11 3 3 2" xfId="28472"/>
    <cellStyle name="40% - Accent5 18 11 3 4" xfId="28473"/>
    <cellStyle name="40% - Accent5 18 11 3 4 2" xfId="28474"/>
    <cellStyle name="40% - Accent5 18 11 3 5" xfId="28475"/>
    <cellStyle name="40% - Accent5 18 11 3 5 2" xfId="28476"/>
    <cellStyle name="40% - Accent5 18 11 3 6" xfId="28477"/>
    <cellStyle name="40% - Accent5 18 11 4" xfId="28478"/>
    <cellStyle name="40% - Accent5 18 11 4 2" xfId="28479"/>
    <cellStyle name="40% - Accent5 18 11 4 2 2" xfId="28480"/>
    <cellStyle name="40% - Accent5 18 11 4 3" xfId="28481"/>
    <cellStyle name="40% - Accent5 18 11 4 3 2" xfId="28482"/>
    <cellStyle name="40% - Accent5 18 11 4 4" xfId="28483"/>
    <cellStyle name="40% - Accent5 18 11 4 4 2" xfId="28484"/>
    <cellStyle name="40% - Accent5 18 11 4 5" xfId="28485"/>
    <cellStyle name="40% - Accent5 18 11 4 5 2" xfId="28486"/>
    <cellStyle name="40% - Accent5 18 11 4 6" xfId="28487"/>
    <cellStyle name="40% - Accent5 18 11 5" xfId="28488"/>
    <cellStyle name="40% - Accent5 18 11 5 2" xfId="28489"/>
    <cellStyle name="40% - Accent5 18 11 5 2 2" xfId="28490"/>
    <cellStyle name="40% - Accent5 18 11 5 3" xfId="28491"/>
    <cellStyle name="40% - Accent5 18 11 5 3 2" xfId="28492"/>
    <cellStyle name="40% - Accent5 18 11 5 4" xfId="28493"/>
    <cellStyle name="40% - Accent5 18 11 5 4 2" xfId="28494"/>
    <cellStyle name="40% - Accent5 18 11 5 5" xfId="28495"/>
    <cellStyle name="40% - Accent5 18 11 5 5 2" xfId="28496"/>
    <cellStyle name="40% - Accent5 18 11 5 6" xfId="28497"/>
    <cellStyle name="40% - Accent5 18 11 6" xfId="28498"/>
    <cellStyle name="40% - Accent5 18 11 6 2" xfId="28499"/>
    <cellStyle name="40% - Accent5 18 11 6 2 2" xfId="28500"/>
    <cellStyle name="40% - Accent5 18 11 6 3" xfId="28501"/>
    <cellStyle name="40% - Accent5 18 11 6 3 2" xfId="28502"/>
    <cellStyle name="40% - Accent5 18 11 6 4" xfId="28503"/>
    <cellStyle name="40% - Accent5 18 11 6 4 2" xfId="28504"/>
    <cellStyle name="40% - Accent5 18 11 6 5" xfId="28505"/>
    <cellStyle name="40% - Accent5 18 11 6 5 2" xfId="28506"/>
    <cellStyle name="40% - Accent5 18 11 6 6" xfId="28507"/>
    <cellStyle name="40% - Accent5 18 11 7" xfId="28508"/>
    <cellStyle name="40% - Accent5 18 11 7 2" xfId="28509"/>
    <cellStyle name="40% - Accent5 18 11 7 2 2" xfId="28510"/>
    <cellStyle name="40% - Accent5 18 11 7 3" xfId="28511"/>
    <cellStyle name="40% - Accent5 18 11 7 3 2" xfId="28512"/>
    <cellStyle name="40% - Accent5 18 11 7 4" xfId="28513"/>
    <cellStyle name="40% - Accent5 18 11 7 4 2" xfId="28514"/>
    <cellStyle name="40% - Accent5 18 11 7 5" xfId="28515"/>
    <cellStyle name="40% - Accent5 18 11 7 5 2" xfId="28516"/>
    <cellStyle name="40% - Accent5 18 11 7 6" xfId="28517"/>
    <cellStyle name="40% - Accent5 18 11 8" xfId="28518"/>
    <cellStyle name="40% - Accent5 18 11 8 2" xfId="28519"/>
    <cellStyle name="40% - Accent5 18 11 8 2 2" xfId="28520"/>
    <cellStyle name="40% - Accent5 18 11 8 3" xfId="28521"/>
    <cellStyle name="40% - Accent5 18 11 8 3 2" xfId="28522"/>
    <cellStyle name="40% - Accent5 18 11 8 4" xfId="28523"/>
    <cellStyle name="40% - Accent5 18 11 8 4 2" xfId="28524"/>
    <cellStyle name="40% - Accent5 18 11 8 5" xfId="28525"/>
    <cellStyle name="40% - Accent5 18 11 8 5 2" xfId="28526"/>
    <cellStyle name="40% - Accent5 18 11 8 6" xfId="28527"/>
    <cellStyle name="40% - Accent5 18 11 9" xfId="28528"/>
    <cellStyle name="40% - Accent5 18 11 9 2" xfId="28529"/>
    <cellStyle name="40% - Accent5 18 11 9 2 2" xfId="28530"/>
    <cellStyle name="40% - Accent5 18 11 9 3" xfId="28531"/>
    <cellStyle name="40% - Accent5 18 11 9 3 2" xfId="28532"/>
    <cellStyle name="40% - Accent5 18 11 9 4" xfId="28533"/>
    <cellStyle name="40% - Accent5 18 11 9 4 2" xfId="28534"/>
    <cellStyle name="40% - Accent5 18 11 9 5" xfId="28535"/>
    <cellStyle name="40% - Accent5 18 11 9 5 2" xfId="28536"/>
    <cellStyle name="40% - Accent5 18 11 9 6" xfId="28537"/>
    <cellStyle name="40% - Accent5 18 12" xfId="28538"/>
    <cellStyle name="40% - Accent5 18 12 10" xfId="28539"/>
    <cellStyle name="40% - Accent5 18 12 10 2" xfId="28540"/>
    <cellStyle name="40% - Accent5 18 12 10 2 2" xfId="28541"/>
    <cellStyle name="40% - Accent5 18 12 10 3" xfId="28542"/>
    <cellStyle name="40% - Accent5 18 12 10 3 2" xfId="28543"/>
    <cellStyle name="40% - Accent5 18 12 10 4" xfId="28544"/>
    <cellStyle name="40% - Accent5 18 12 10 4 2" xfId="28545"/>
    <cellStyle name="40% - Accent5 18 12 10 5" xfId="28546"/>
    <cellStyle name="40% - Accent5 18 12 10 5 2" xfId="28547"/>
    <cellStyle name="40% - Accent5 18 12 10 6" xfId="28548"/>
    <cellStyle name="40% - Accent5 18 12 11" xfId="28549"/>
    <cellStyle name="40% - Accent5 18 12 11 2" xfId="28550"/>
    <cellStyle name="40% - Accent5 18 12 11 2 2" xfId="28551"/>
    <cellStyle name="40% - Accent5 18 12 11 3" xfId="28552"/>
    <cellStyle name="40% - Accent5 18 12 11 3 2" xfId="28553"/>
    <cellStyle name="40% - Accent5 18 12 11 4" xfId="28554"/>
    <cellStyle name="40% - Accent5 18 12 11 4 2" xfId="28555"/>
    <cellStyle name="40% - Accent5 18 12 11 5" xfId="28556"/>
    <cellStyle name="40% - Accent5 18 12 11 5 2" xfId="28557"/>
    <cellStyle name="40% - Accent5 18 12 11 6" xfId="28558"/>
    <cellStyle name="40% - Accent5 18 12 12" xfId="28559"/>
    <cellStyle name="40% - Accent5 18 12 12 2" xfId="28560"/>
    <cellStyle name="40% - Accent5 18 12 13" xfId="28561"/>
    <cellStyle name="40% - Accent5 18 12 13 2" xfId="28562"/>
    <cellStyle name="40% - Accent5 18 12 14" xfId="28563"/>
    <cellStyle name="40% - Accent5 18 12 14 2" xfId="28564"/>
    <cellStyle name="40% - Accent5 18 12 15" xfId="28565"/>
    <cellStyle name="40% - Accent5 18 12 15 2" xfId="28566"/>
    <cellStyle name="40% - Accent5 18 12 16" xfId="28567"/>
    <cellStyle name="40% - Accent5 18 12 16 2" xfId="28568"/>
    <cellStyle name="40% - Accent5 18 12 17" xfId="28569"/>
    <cellStyle name="40% - Accent5 18 12 17 2" xfId="28570"/>
    <cellStyle name="40% - Accent5 18 12 18" xfId="28571"/>
    <cellStyle name="40% - Accent5 18 12 18 2" xfId="28572"/>
    <cellStyle name="40% - Accent5 18 12 19" xfId="28573"/>
    <cellStyle name="40% - Accent5 18 12 2" xfId="28574"/>
    <cellStyle name="40% - Accent5 18 12 2 2" xfId="28575"/>
    <cellStyle name="40% - Accent5 18 12 2 2 2" xfId="28576"/>
    <cellStyle name="40% - Accent5 18 12 2 3" xfId="28577"/>
    <cellStyle name="40% - Accent5 18 12 2 3 2" xfId="28578"/>
    <cellStyle name="40% - Accent5 18 12 2 4" xfId="28579"/>
    <cellStyle name="40% - Accent5 18 12 2 4 2" xfId="28580"/>
    <cellStyle name="40% - Accent5 18 12 2 5" xfId="28581"/>
    <cellStyle name="40% - Accent5 18 12 2 5 2" xfId="28582"/>
    <cellStyle name="40% - Accent5 18 12 2 6" xfId="28583"/>
    <cellStyle name="40% - Accent5 18 12 20" xfId="28584"/>
    <cellStyle name="40% - Accent5 18 12 21" xfId="28585"/>
    <cellStyle name="40% - Accent5 18 12 22" xfId="28586"/>
    <cellStyle name="40% - Accent5 18 12 23" xfId="28587"/>
    <cellStyle name="40% - Accent5 18 12 3" xfId="28588"/>
    <cellStyle name="40% - Accent5 18 12 3 2" xfId="28589"/>
    <cellStyle name="40% - Accent5 18 12 3 2 2" xfId="28590"/>
    <cellStyle name="40% - Accent5 18 12 3 3" xfId="28591"/>
    <cellStyle name="40% - Accent5 18 12 3 3 2" xfId="28592"/>
    <cellStyle name="40% - Accent5 18 12 3 4" xfId="28593"/>
    <cellStyle name="40% - Accent5 18 12 3 4 2" xfId="28594"/>
    <cellStyle name="40% - Accent5 18 12 3 5" xfId="28595"/>
    <cellStyle name="40% - Accent5 18 12 3 5 2" xfId="28596"/>
    <cellStyle name="40% - Accent5 18 12 3 6" xfId="28597"/>
    <cellStyle name="40% - Accent5 18 12 4" xfId="28598"/>
    <cellStyle name="40% - Accent5 18 12 4 2" xfId="28599"/>
    <cellStyle name="40% - Accent5 18 12 4 2 2" xfId="28600"/>
    <cellStyle name="40% - Accent5 18 12 4 3" xfId="28601"/>
    <cellStyle name="40% - Accent5 18 12 4 3 2" xfId="28602"/>
    <cellStyle name="40% - Accent5 18 12 4 4" xfId="28603"/>
    <cellStyle name="40% - Accent5 18 12 4 4 2" xfId="28604"/>
    <cellStyle name="40% - Accent5 18 12 4 5" xfId="28605"/>
    <cellStyle name="40% - Accent5 18 12 4 5 2" xfId="28606"/>
    <cellStyle name="40% - Accent5 18 12 4 6" xfId="28607"/>
    <cellStyle name="40% - Accent5 18 12 5" xfId="28608"/>
    <cellStyle name="40% - Accent5 18 12 5 2" xfId="28609"/>
    <cellStyle name="40% - Accent5 18 12 5 2 2" xfId="28610"/>
    <cellStyle name="40% - Accent5 18 12 5 3" xfId="28611"/>
    <cellStyle name="40% - Accent5 18 12 5 3 2" xfId="28612"/>
    <cellStyle name="40% - Accent5 18 12 5 4" xfId="28613"/>
    <cellStyle name="40% - Accent5 18 12 5 4 2" xfId="28614"/>
    <cellStyle name="40% - Accent5 18 12 5 5" xfId="28615"/>
    <cellStyle name="40% - Accent5 18 12 5 5 2" xfId="28616"/>
    <cellStyle name="40% - Accent5 18 12 5 6" xfId="28617"/>
    <cellStyle name="40% - Accent5 18 12 6" xfId="28618"/>
    <cellStyle name="40% - Accent5 18 12 6 2" xfId="28619"/>
    <cellStyle name="40% - Accent5 18 12 6 2 2" xfId="28620"/>
    <cellStyle name="40% - Accent5 18 12 6 3" xfId="28621"/>
    <cellStyle name="40% - Accent5 18 12 6 3 2" xfId="28622"/>
    <cellStyle name="40% - Accent5 18 12 6 4" xfId="28623"/>
    <cellStyle name="40% - Accent5 18 12 6 4 2" xfId="28624"/>
    <cellStyle name="40% - Accent5 18 12 6 5" xfId="28625"/>
    <cellStyle name="40% - Accent5 18 12 6 5 2" xfId="28626"/>
    <cellStyle name="40% - Accent5 18 12 6 6" xfId="28627"/>
    <cellStyle name="40% - Accent5 18 12 7" xfId="28628"/>
    <cellStyle name="40% - Accent5 18 12 7 2" xfId="28629"/>
    <cellStyle name="40% - Accent5 18 12 7 2 2" xfId="28630"/>
    <cellStyle name="40% - Accent5 18 12 7 3" xfId="28631"/>
    <cellStyle name="40% - Accent5 18 12 7 3 2" xfId="28632"/>
    <cellStyle name="40% - Accent5 18 12 7 4" xfId="28633"/>
    <cellStyle name="40% - Accent5 18 12 7 4 2" xfId="28634"/>
    <cellStyle name="40% - Accent5 18 12 7 5" xfId="28635"/>
    <cellStyle name="40% - Accent5 18 12 7 5 2" xfId="28636"/>
    <cellStyle name="40% - Accent5 18 12 7 6" xfId="28637"/>
    <cellStyle name="40% - Accent5 18 12 8" xfId="28638"/>
    <cellStyle name="40% - Accent5 18 12 8 2" xfId="28639"/>
    <cellStyle name="40% - Accent5 18 12 8 2 2" xfId="28640"/>
    <cellStyle name="40% - Accent5 18 12 8 3" xfId="28641"/>
    <cellStyle name="40% - Accent5 18 12 8 3 2" xfId="28642"/>
    <cellStyle name="40% - Accent5 18 12 8 4" xfId="28643"/>
    <cellStyle name="40% - Accent5 18 12 8 4 2" xfId="28644"/>
    <cellStyle name="40% - Accent5 18 12 8 5" xfId="28645"/>
    <cellStyle name="40% - Accent5 18 12 8 5 2" xfId="28646"/>
    <cellStyle name="40% - Accent5 18 12 8 6" xfId="28647"/>
    <cellStyle name="40% - Accent5 18 12 9" xfId="28648"/>
    <cellStyle name="40% - Accent5 18 12 9 2" xfId="28649"/>
    <cellStyle name="40% - Accent5 18 12 9 2 2" xfId="28650"/>
    <cellStyle name="40% - Accent5 18 12 9 3" xfId="28651"/>
    <cellStyle name="40% - Accent5 18 12 9 3 2" xfId="28652"/>
    <cellStyle name="40% - Accent5 18 12 9 4" xfId="28653"/>
    <cellStyle name="40% - Accent5 18 12 9 4 2" xfId="28654"/>
    <cellStyle name="40% - Accent5 18 12 9 5" xfId="28655"/>
    <cellStyle name="40% - Accent5 18 12 9 5 2" xfId="28656"/>
    <cellStyle name="40% - Accent5 18 12 9 6" xfId="28657"/>
    <cellStyle name="40% - Accent5 18 13" xfId="28658"/>
    <cellStyle name="40% - Accent5 18 13 10" xfId="28659"/>
    <cellStyle name="40% - Accent5 18 13 10 2" xfId="28660"/>
    <cellStyle name="40% - Accent5 18 13 10 2 2" xfId="28661"/>
    <cellStyle name="40% - Accent5 18 13 10 3" xfId="28662"/>
    <cellStyle name="40% - Accent5 18 13 10 3 2" xfId="28663"/>
    <cellStyle name="40% - Accent5 18 13 10 4" xfId="28664"/>
    <cellStyle name="40% - Accent5 18 13 10 4 2" xfId="28665"/>
    <cellStyle name="40% - Accent5 18 13 10 5" xfId="28666"/>
    <cellStyle name="40% - Accent5 18 13 10 5 2" xfId="28667"/>
    <cellStyle name="40% - Accent5 18 13 10 6" xfId="28668"/>
    <cellStyle name="40% - Accent5 18 13 11" xfId="28669"/>
    <cellStyle name="40% - Accent5 18 13 11 2" xfId="28670"/>
    <cellStyle name="40% - Accent5 18 13 11 2 2" xfId="28671"/>
    <cellStyle name="40% - Accent5 18 13 11 3" xfId="28672"/>
    <cellStyle name="40% - Accent5 18 13 11 3 2" xfId="28673"/>
    <cellStyle name="40% - Accent5 18 13 11 4" xfId="28674"/>
    <cellStyle name="40% - Accent5 18 13 11 4 2" xfId="28675"/>
    <cellStyle name="40% - Accent5 18 13 11 5" xfId="28676"/>
    <cellStyle name="40% - Accent5 18 13 11 5 2" xfId="28677"/>
    <cellStyle name="40% - Accent5 18 13 11 6" xfId="28678"/>
    <cellStyle name="40% - Accent5 18 13 12" xfId="28679"/>
    <cellStyle name="40% - Accent5 18 13 12 2" xfId="28680"/>
    <cellStyle name="40% - Accent5 18 13 13" xfId="28681"/>
    <cellStyle name="40% - Accent5 18 13 13 2" xfId="28682"/>
    <cellStyle name="40% - Accent5 18 13 14" xfId="28683"/>
    <cellStyle name="40% - Accent5 18 13 14 2" xfId="28684"/>
    <cellStyle name="40% - Accent5 18 13 15" xfId="28685"/>
    <cellStyle name="40% - Accent5 18 13 15 2" xfId="28686"/>
    <cellStyle name="40% - Accent5 18 13 16" xfId="28687"/>
    <cellStyle name="40% - Accent5 18 13 16 2" xfId="28688"/>
    <cellStyle name="40% - Accent5 18 13 17" xfId="28689"/>
    <cellStyle name="40% - Accent5 18 13 17 2" xfId="28690"/>
    <cellStyle name="40% - Accent5 18 13 18" xfId="28691"/>
    <cellStyle name="40% - Accent5 18 13 18 2" xfId="28692"/>
    <cellStyle name="40% - Accent5 18 13 19" xfId="28693"/>
    <cellStyle name="40% - Accent5 18 13 2" xfId="28694"/>
    <cellStyle name="40% - Accent5 18 13 2 2" xfId="28695"/>
    <cellStyle name="40% - Accent5 18 13 2 2 2" xfId="28696"/>
    <cellStyle name="40% - Accent5 18 13 2 3" xfId="28697"/>
    <cellStyle name="40% - Accent5 18 13 2 3 2" xfId="28698"/>
    <cellStyle name="40% - Accent5 18 13 2 4" xfId="28699"/>
    <cellStyle name="40% - Accent5 18 13 2 4 2" xfId="28700"/>
    <cellStyle name="40% - Accent5 18 13 2 5" xfId="28701"/>
    <cellStyle name="40% - Accent5 18 13 2 5 2" xfId="28702"/>
    <cellStyle name="40% - Accent5 18 13 2 6" xfId="28703"/>
    <cellStyle name="40% - Accent5 18 13 20" xfId="28704"/>
    <cellStyle name="40% - Accent5 18 13 21" xfId="28705"/>
    <cellStyle name="40% - Accent5 18 13 22" xfId="28706"/>
    <cellStyle name="40% - Accent5 18 13 23" xfId="28707"/>
    <cellStyle name="40% - Accent5 18 13 3" xfId="28708"/>
    <cellStyle name="40% - Accent5 18 13 3 2" xfId="28709"/>
    <cellStyle name="40% - Accent5 18 13 3 2 2" xfId="28710"/>
    <cellStyle name="40% - Accent5 18 13 3 3" xfId="28711"/>
    <cellStyle name="40% - Accent5 18 13 3 3 2" xfId="28712"/>
    <cellStyle name="40% - Accent5 18 13 3 4" xfId="28713"/>
    <cellStyle name="40% - Accent5 18 13 3 4 2" xfId="28714"/>
    <cellStyle name="40% - Accent5 18 13 3 5" xfId="28715"/>
    <cellStyle name="40% - Accent5 18 13 3 5 2" xfId="28716"/>
    <cellStyle name="40% - Accent5 18 13 3 6" xfId="28717"/>
    <cellStyle name="40% - Accent5 18 13 4" xfId="28718"/>
    <cellStyle name="40% - Accent5 18 13 4 2" xfId="28719"/>
    <cellStyle name="40% - Accent5 18 13 4 2 2" xfId="28720"/>
    <cellStyle name="40% - Accent5 18 13 4 3" xfId="28721"/>
    <cellStyle name="40% - Accent5 18 13 4 3 2" xfId="28722"/>
    <cellStyle name="40% - Accent5 18 13 4 4" xfId="28723"/>
    <cellStyle name="40% - Accent5 18 13 4 4 2" xfId="28724"/>
    <cellStyle name="40% - Accent5 18 13 4 5" xfId="28725"/>
    <cellStyle name="40% - Accent5 18 13 4 5 2" xfId="28726"/>
    <cellStyle name="40% - Accent5 18 13 4 6" xfId="28727"/>
    <cellStyle name="40% - Accent5 18 13 5" xfId="28728"/>
    <cellStyle name="40% - Accent5 18 13 5 2" xfId="28729"/>
    <cellStyle name="40% - Accent5 18 13 5 2 2" xfId="28730"/>
    <cellStyle name="40% - Accent5 18 13 5 3" xfId="28731"/>
    <cellStyle name="40% - Accent5 18 13 5 3 2" xfId="28732"/>
    <cellStyle name="40% - Accent5 18 13 5 4" xfId="28733"/>
    <cellStyle name="40% - Accent5 18 13 5 4 2" xfId="28734"/>
    <cellStyle name="40% - Accent5 18 13 5 5" xfId="28735"/>
    <cellStyle name="40% - Accent5 18 13 5 5 2" xfId="28736"/>
    <cellStyle name="40% - Accent5 18 13 5 6" xfId="28737"/>
    <cellStyle name="40% - Accent5 18 13 6" xfId="28738"/>
    <cellStyle name="40% - Accent5 18 13 6 2" xfId="28739"/>
    <cellStyle name="40% - Accent5 18 13 6 2 2" xfId="28740"/>
    <cellStyle name="40% - Accent5 18 13 6 3" xfId="28741"/>
    <cellStyle name="40% - Accent5 18 13 6 3 2" xfId="28742"/>
    <cellStyle name="40% - Accent5 18 13 6 4" xfId="28743"/>
    <cellStyle name="40% - Accent5 18 13 6 4 2" xfId="28744"/>
    <cellStyle name="40% - Accent5 18 13 6 5" xfId="28745"/>
    <cellStyle name="40% - Accent5 18 13 6 5 2" xfId="28746"/>
    <cellStyle name="40% - Accent5 18 13 6 6" xfId="28747"/>
    <cellStyle name="40% - Accent5 18 13 7" xfId="28748"/>
    <cellStyle name="40% - Accent5 18 13 7 2" xfId="28749"/>
    <cellStyle name="40% - Accent5 18 13 7 2 2" xfId="28750"/>
    <cellStyle name="40% - Accent5 18 13 7 3" xfId="28751"/>
    <cellStyle name="40% - Accent5 18 13 7 3 2" xfId="28752"/>
    <cellStyle name="40% - Accent5 18 13 7 4" xfId="28753"/>
    <cellStyle name="40% - Accent5 18 13 7 4 2" xfId="28754"/>
    <cellStyle name="40% - Accent5 18 13 7 5" xfId="28755"/>
    <cellStyle name="40% - Accent5 18 13 7 5 2" xfId="28756"/>
    <cellStyle name="40% - Accent5 18 13 7 6" xfId="28757"/>
    <cellStyle name="40% - Accent5 18 13 8" xfId="28758"/>
    <cellStyle name="40% - Accent5 18 13 8 2" xfId="28759"/>
    <cellStyle name="40% - Accent5 18 13 8 2 2" xfId="28760"/>
    <cellStyle name="40% - Accent5 18 13 8 3" xfId="28761"/>
    <cellStyle name="40% - Accent5 18 13 8 3 2" xfId="28762"/>
    <cellStyle name="40% - Accent5 18 13 8 4" xfId="28763"/>
    <cellStyle name="40% - Accent5 18 13 8 4 2" xfId="28764"/>
    <cellStyle name="40% - Accent5 18 13 8 5" xfId="28765"/>
    <cellStyle name="40% - Accent5 18 13 8 5 2" xfId="28766"/>
    <cellStyle name="40% - Accent5 18 13 8 6" xfId="28767"/>
    <cellStyle name="40% - Accent5 18 13 9" xfId="28768"/>
    <cellStyle name="40% - Accent5 18 13 9 2" xfId="28769"/>
    <cellStyle name="40% - Accent5 18 13 9 2 2" xfId="28770"/>
    <cellStyle name="40% - Accent5 18 13 9 3" xfId="28771"/>
    <cellStyle name="40% - Accent5 18 13 9 3 2" xfId="28772"/>
    <cellStyle name="40% - Accent5 18 13 9 4" xfId="28773"/>
    <cellStyle name="40% - Accent5 18 13 9 4 2" xfId="28774"/>
    <cellStyle name="40% - Accent5 18 13 9 5" xfId="28775"/>
    <cellStyle name="40% - Accent5 18 13 9 5 2" xfId="28776"/>
    <cellStyle name="40% - Accent5 18 13 9 6" xfId="28777"/>
    <cellStyle name="40% - Accent5 18 14" xfId="28778"/>
    <cellStyle name="40% - Accent5 18 14 10" xfId="28779"/>
    <cellStyle name="40% - Accent5 18 14 10 2" xfId="28780"/>
    <cellStyle name="40% - Accent5 18 14 10 2 2" xfId="28781"/>
    <cellStyle name="40% - Accent5 18 14 10 3" xfId="28782"/>
    <cellStyle name="40% - Accent5 18 14 10 3 2" xfId="28783"/>
    <cellStyle name="40% - Accent5 18 14 10 4" xfId="28784"/>
    <cellStyle name="40% - Accent5 18 14 10 4 2" xfId="28785"/>
    <cellStyle name="40% - Accent5 18 14 10 5" xfId="28786"/>
    <cellStyle name="40% - Accent5 18 14 10 5 2" xfId="28787"/>
    <cellStyle name="40% - Accent5 18 14 10 6" xfId="28788"/>
    <cellStyle name="40% - Accent5 18 14 11" xfId="28789"/>
    <cellStyle name="40% - Accent5 18 14 11 2" xfId="28790"/>
    <cellStyle name="40% - Accent5 18 14 11 2 2" xfId="28791"/>
    <cellStyle name="40% - Accent5 18 14 11 3" xfId="28792"/>
    <cellStyle name="40% - Accent5 18 14 11 3 2" xfId="28793"/>
    <cellStyle name="40% - Accent5 18 14 11 4" xfId="28794"/>
    <cellStyle name="40% - Accent5 18 14 11 4 2" xfId="28795"/>
    <cellStyle name="40% - Accent5 18 14 11 5" xfId="28796"/>
    <cellStyle name="40% - Accent5 18 14 11 5 2" xfId="28797"/>
    <cellStyle name="40% - Accent5 18 14 11 6" xfId="28798"/>
    <cellStyle name="40% - Accent5 18 14 12" xfId="28799"/>
    <cellStyle name="40% - Accent5 18 14 12 2" xfId="28800"/>
    <cellStyle name="40% - Accent5 18 14 13" xfId="28801"/>
    <cellStyle name="40% - Accent5 18 14 13 2" xfId="28802"/>
    <cellStyle name="40% - Accent5 18 14 14" xfId="28803"/>
    <cellStyle name="40% - Accent5 18 14 14 2" xfId="28804"/>
    <cellStyle name="40% - Accent5 18 14 15" xfId="28805"/>
    <cellStyle name="40% - Accent5 18 14 15 2" xfId="28806"/>
    <cellStyle name="40% - Accent5 18 14 16" xfId="28807"/>
    <cellStyle name="40% - Accent5 18 14 16 2" xfId="28808"/>
    <cellStyle name="40% - Accent5 18 14 17" xfId="28809"/>
    <cellStyle name="40% - Accent5 18 14 17 2" xfId="28810"/>
    <cellStyle name="40% - Accent5 18 14 18" xfId="28811"/>
    <cellStyle name="40% - Accent5 18 14 18 2" xfId="28812"/>
    <cellStyle name="40% - Accent5 18 14 19" xfId="28813"/>
    <cellStyle name="40% - Accent5 18 14 2" xfId="28814"/>
    <cellStyle name="40% - Accent5 18 14 2 2" xfId="28815"/>
    <cellStyle name="40% - Accent5 18 14 2 2 2" xfId="28816"/>
    <cellStyle name="40% - Accent5 18 14 2 3" xfId="28817"/>
    <cellStyle name="40% - Accent5 18 14 2 3 2" xfId="28818"/>
    <cellStyle name="40% - Accent5 18 14 2 4" xfId="28819"/>
    <cellStyle name="40% - Accent5 18 14 2 4 2" xfId="28820"/>
    <cellStyle name="40% - Accent5 18 14 2 5" xfId="28821"/>
    <cellStyle name="40% - Accent5 18 14 2 5 2" xfId="28822"/>
    <cellStyle name="40% - Accent5 18 14 2 6" xfId="28823"/>
    <cellStyle name="40% - Accent5 18 14 20" xfId="28824"/>
    <cellStyle name="40% - Accent5 18 14 21" xfId="28825"/>
    <cellStyle name="40% - Accent5 18 14 22" xfId="28826"/>
    <cellStyle name="40% - Accent5 18 14 23" xfId="28827"/>
    <cellStyle name="40% - Accent5 18 14 3" xfId="28828"/>
    <cellStyle name="40% - Accent5 18 14 3 2" xfId="28829"/>
    <cellStyle name="40% - Accent5 18 14 3 2 2" xfId="28830"/>
    <cellStyle name="40% - Accent5 18 14 3 3" xfId="28831"/>
    <cellStyle name="40% - Accent5 18 14 3 3 2" xfId="28832"/>
    <cellStyle name="40% - Accent5 18 14 3 4" xfId="28833"/>
    <cellStyle name="40% - Accent5 18 14 3 4 2" xfId="28834"/>
    <cellStyle name="40% - Accent5 18 14 3 5" xfId="28835"/>
    <cellStyle name="40% - Accent5 18 14 3 5 2" xfId="28836"/>
    <cellStyle name="40% - Accent5 18 14 3 6" xfId="28837"/>
    <cellStyle name="40% - Accent5 18 14 4" xfId="28838"/>
    <cellStyle name="40% - Accent5 18 14 4 2" xfId="28839"/>
    <cellStyle name="40% - Accent5 18 14 4 2 2" xfId="28840"/>
    <cellStyle name="40% - Accent5 18 14 4 3" xfId="28841"/>
    <cellStyle name="40% - Accent5 18 14 4 3 2" xfId="28842"/>
    <cellStyle name="40% - Accent5 18 14 4 4" xfId="28843"/>
    <cellStyle name="40% - Accent5 18 14 4 4 2" xfId="28844"/>
    <cellStyle name="40% - Accent5 18 14 4 5" xfId="28845"/>
    <cellStyle name="40% - Accent5 18 14 4 5 2" xfId="28846"/>
    <cellStyle name="40% - Accent5 18 14 4 6" xfId="28847"/>
    <cellStyle name="40% - Accent5 18 14 5" xfId="28848"/>
    <cellStyle name="40% - Accent5 18 14 5 2" xfId="28849"/>
    <cellStyle name="40% - Accent5 18 14 5 2 2" xfId="28850"/>
    <cellStyle name="40% - Accent5 18 14 5 3" xfId="28851"/>
    <cellStyle name="40% - Accent5 18 14 5 3 2" xfId="28852"/>
    <cellStyle name="40% - Accent5 18 14 5 4" xfId="28853"/>
    <cellStyle name="40% - Accent5 18 14 5 4 2" xfId="28854"/>
    <cellStyle name="40% - Accent5 18 14 5 5" xfId="28855"/>
    <cellStyle name="40% - Accent5 18 14 5 5 2" xfId="28856"/>
    <cellStyle name="40% - Accent5 18 14 5 6" xfId="28857"/>
    <cellStyle name="40% - Accent5 18 14 6" xfId="28858"/>
    <cellStyle name="40% - Accent5 18 14 6 2" xfId="28859"/>
    <cellStyle name="40% - Accent5 18 14 6 2 2" xfId="28860"/>
    <cellStyle name="40% - Accent5 18 14 6 3" xfId="28861"/>
    <cellStyle name="40% - Accent5 18 14 6 3 2" xfId="28862"/>
    <cellStyle name="40% - Accent5 18 14 6 4" xfId="28863"/>
    <cellStyle name="40% - Accent5 18 14 6 4 2" xfId="28864"/>
    <cellStyle name="40% - Accent5 18 14 6 5" xfId="28865"/>
    <cellStyle name="40% - Accent5 18 14 6 5 2" xfId="28866"/>
    <cellStyle name="40% - Accent5 18 14 6 6" xfId="28867"/>
    <cellStyle name="40% - Accent5 18 14 7" xfId="28868"/>
    <cellStyle name="40% - Accent5 18 14 7 2" xfId="28869"/>
    <cellStyle name="40% - Accent5 18 14 7 2 2" xfId="28870"/>
    <cellStyle name="40% - Accent5 18 14 7 3" xfId="28871"/>
    <cellStyle name="40% - Accent5 18 14 7 3 2" xfId="28872"/>
    <cellStyle name="40% - Accent5 18 14 7 4" xfId="28873"/>
    <cellStyle name="40% - Accent5 18 14 7 4 2" xfId="28874"/>
    <cellStyle name="40% - Accent5 18 14 7 5" xfId="28875"/>
    <cellStyle name="40% - Accent5 18 14 7 5 2" xfId="28876"/>
    <cellStyle name="40% - Accent5 18 14 7 6" xfId="28877"/>
    <cellStyle name="40% - Accent5 18 14 8" xfId="28878"/>
    <cellStyle name="40% - Accent5 18 14 8 2" xfId="28879"/>
    <cellStyle name="40% - Accent5 18 14 8 2 2" xfId="28880"/>
    <cellStyle name="40% - Accent5 18 14 8 3" xfId="28881"/>
    <cellStyle name="40% - Accent5 18 14 8 3 2" xfId="28882"/>
    <cellStyle name="40% - Accent5 18 14 8 4" xfId="28883"/>
    <cellStyle name="40% - Accent5 18 14 8 4 2" xfId="28884"/>
    <cellStyle name="40% - Accent5 18 14 8 5" xfId="28885"/>
    <cellStyle name="40% - Accent5 18 14 8 5 2" xfId="28886"/>
    <cellStyle name="40% - Accent5 18 14 8 6" xfId="28887"/>
    <cellStyle name="40% - Accent5 18 14 9" xfId="28888"/>
    <cellStyle name="40% - Accent5 18 14 9 2" xfId="28889"/>
    <cellStyle name="40% - Accent5 18 14 9 2 2" xfId="28890"/>
    <cellStyle name="40% - Accent5 18 14 9 3" xfId="28891"/>
    <cellStyle name="40% - Accent5 18 14 9 3 2" xfId="28892"/>
    <cellStyle name="40% - Accent5 18 14 9 4" xfId="28893"/>
    <cellStyle name="40% - Accent5 18 14 9 4 2" xfId="28894"/>
    <cellStyle name="40% - Accent5 18 14 9 5" xfId="28895"/>
    <cellStyle name="40% - Accent5 18 14 9 5 2" xfId="28896"/>
    <cellStyle name="40% - Accent5 18 14 9 6" xfId="28897"/>
    <cellStyle name="40% - Accent5 18 15" xfId="28898"/>
    <cellStyle name="40% - Accent5 18 15 10" xfId="28899"/>
    <cellStyle name="40% - Accent5 18 15 10 2" xfId="28900"/>
    <cellStyle name="40% - Accent5 18 15 10 2 2" xfId="28901"/>
    <cellStyle name="40% - Accent5 18 15 10 3" xfId="28902"/>
    <cellStyle name="40% - Accent5 18 15 10 3 2" xfId="28903"/>
    <cellStyle name="40% - Accent5 18 15 10 4" xfId="28904"/>
    <cellStyle name="40% - Accent5 18 15 10 4 2" xfId="28905"/>
    <cellStyle name="40% - Accent5 18 15 10 5" xfId="28906"/>
    <cellStyle name="40% - Accent5 18 15 10 5 2" xfId="28907"/>
    <cellStyle name="40% - Accent5 18 15 10 6" xfId="28908"/>
    <cellStyle name="40% - Accent5 18 15 11" xfId="28909"/>
    <cellStyle name="40% - Accent5 18 15 11 2" xfId="28910"/>
    <cellStyle name="40% - Accent5 18 15 11 2 2" xfId="28911"/>
    <cellStyle name="40% - Accent5 18 15 11 3" xfId="28912"/>
    <cellStyle name="40% - Accent5 18 15 11 3 2" xfId="28913"/>
    <cellStyle name="40% - Accent5 18 15 11 4" xfId="28914"/>
    <cellStyle name="40% - Accent5 18 15 11 4 2" xfId="28915"/>
    <cellStyle name="40% - Accent5 18 15 11 5" xfId="28916"/>
    <cellStyle name="40% - Accent5 18 15 11 5 2" xfId="28917"/>
    <cellStyle name="40% - Accent5 18 15 11 6" xfId="28918"/>
    <cellStyle name="40% - Accent5 18 15 12" xfId="28919"/>
    <cellStyle name="40% - Accent5 18 15 12 2" xfId="28920"/>
    <cellStyle name="40% - Accent5 18 15 13" xfId="28921"/>
    <cellStyle name="40% - Accent5 18 15 13 2" xfId="28922"/>
    <cellStyle name="40% - Accent5 18 15 14" xfId="28923"/>
    <cellStyle name="40% - Accent5 18 15 14 2" xfId="28924"/>
    <cellStyle name="40% - Accent5 18 15 15" xfId="28925"/>
    <cellStyle name="40% - Accent5 18 15 15 2" xfId="28926"/>
    <cellStyle name="40% - Accent5 18 15 16" xfId="28927"/>
    <cellStyle name="40% - Accent5 18 15 16 2" xfId="28928"/>
    <cellStyle name="40% - Accent5 18 15 17" xfId="28929"/>
    <cellStyle name="40% - Accent5 18 15 17 2" xfId="28930"/>
    <cellStyle name="40% - Accent5 18 15 18" xfId="28931"/>
    <cellStyle name="40% - Accent5 18 15 18 2" xfId="28932"/>
    <cellStyle name="40% - Accent5 18 15 19" xfId="28933"/>
    <cellStyle name="40% - Accent5 18 15 2" xfId="28934"/>
    <cellStyle name="40% - Accent5 18 15 2 2" xfId="28935"/>
    <cellStyle name="40% - Accent5 18 15 2 2 2" xfId="28936"/>
    <cellStyle name="40% - Accent5 18 15 2 3" xfId="28937"/>
    <cellStyle name="40% - Accent5 18 15 2 3 2" xfId="28938"/>
    <cellStyle name="40% - Accent5 18 15 2 4" xfId="28939"/>
    <cellStyle name="40% - Accent5 18 15 2 4 2" xfId="28940"/>
    <cellStyle name="40% - Accent5 18 15 2 5" xfId="28941"/>
    <cellStyle name="40% - Accent5 18 15 2 5 2" xfId="28942"/>
    <cellStyle name="40% - Accent5 18 15 2 6" xfId="28943"/>
    <cellStyle name="40% - Accent5 18 15 20" xfId="28944"/>
    <cellStyle name="40% - Accent5 18 15 21" xfId="28945"/>
    <cellStyle name="40% - Accent5 18 15 22" xfId="28946"/>
    <cellStyle name="40% - Accent5 18 15 23" xfId="28947"/>
    <cellStyle name="40% - Accent5 18 15 3" xfId="28948"/>
    <cellStyle name="40% - Accent5 18 15 3 2" xfId="28949"/>
    <cellStyle name="40% - Accent5 18 15 3 2 2" xfId="28950"/>
    <cellStyle name="40% - Accent5 18 15 3 3" xfId="28951"/>
    <cellStyle name="40% - Accent5 18 15 3 3 2" xfId="28952"/>
    <cellStyle name="40% - Accent5 18 15 3 4" xfId="28953"/>
    <cellStyle name="40% - Accent5 18 15 3 4 2" xfId="28954"/>
    <cellStyle name="40% - Accent5 18 15 3 5" xfId="28955"/>
    <cellStyle name="40% - Accent5 18 15 3 5 2" xfId="28956"/>
    <cellStyle name="40% - Accent5 18 15 3 6" xfId="28957"/>
    <cellStyle name="40% - Accent5 18 15 4" xfId="28958"/>
    <cellStyle name="40% - Accent5 18 15 4 2" xfId="28959"/>
    <cellStyle name="40% - Accent5 18 15 4 2 2" xfId="28960"/>
    <cellStyle name="40% - Accent5 18 15 4 3" xfId="28961"/>
    <cellStyle name="40% - Accent5 18 15 4 3 2" xfId="28962"/>
    <cellStyle name="40% - Accent5 18 15 4 4" xfId="28963"/>
    <cellStyle name="40% - Accent5 18 15 4 4 2" xfId="28964"/>
    <cellStyle name="40% - Accent5 18 15 4 5" xfId="28965"/>
    <cellStyle name="40% - Accent5 18 15 4 5 2" xfId="28966"/>
    <cellStyle name="40% - Accent5 18 15 4 6" xfId="28967"/>
    <cellStyle name="40% - Accent5 18 15 5" xfId="28968"/>
    <cellStyle name="40% - Accent5 18 15 5 2" xfId="28969"/>
    <cellStyle name="40% - Accent5 18 15 5 2 2" xfId="28970"/>
    <cellStyle name="40% - Accent5 18 15 5 3" xfId="28971"/>
    <cellStyle name="40% - Accent5 18 15 5 3 2" xfId="28972"/>
    <cellStyle name="40% - Accent5 18 15 5 4" xfId="28973"/>
    <cellStyle name="40% - Accent5 18 15 5 4 2" xfId="28974"/>
    <cellStyle name="40% - Accent5 18 15 5 5" xfId="28975"/>
    <cellStyle name="40% - Accent5 18 15 5 5 2" xfId="28976"/>
    <cellStyle name="40% - Accent5 18 15 5 6" xfId="28977"/>
    <cellStyle name="40% - Accent5 18 15 6" xfId="28978"/>
    <cellStyle name="40% - Accent5 18 15 6 2" xfId="28979"/>
    <cellStyle name="40% - Accent5 18 15 6 2 2" xfId="28980"/>
    <cellStyle name="40% - Accent5 18 15 6 3" xfId="28981"/>
    <cellStyle name="40% - Accent5 18 15 6 3 2" xfId="28982"/>
    <cellStyle name="40% - Accent5 18 15 6 4" xfId="28983"/>
    <cellStyle name="40% - Accent5 18 15 6 4 2" xfId="28984"/>
    <cellStyle name="40% - Accent5 18 15 6 5" xfId="28985"/>
    <cellStyle name="40% - Accent5 18 15 6 5 2" xfId="28986"/>
    <cellStyle name="40% - Accent5 18 15 6 6" xfId="28987"/>
    <cellStyle name="40% - Accent5 18 15 7" xfId="28988"/>
    <cellStyle name="40% - Accent5 18 15 7 2" xfId="28989"/>
    <cellStyle name="40% - Accent5 18 15 7 2 2" xfId="28990"/>
    <cellStyle name="40% - Accent5 18 15 7 3" xfId="28991"/>
    <cellStyle name="40% - Accent5 18 15 7 3 2" xfId="28992"/>
    <cellStyle name="40% - Accent5 18 15 7 4" xfId="28993"/>
    <cellStyle name="40% - Accent5 18 15 7 4 2" xfId="28994"/>
    <cellStyle name="40% - Accent5 18 15 7 5" xfId="28995"/>
    <cellStyle name="40% - Accent5 18 15 7 5 2" xfId="28996"/>
    <cellStyle name="40% - Accent5 18 15 7 6" xfId="28997"/>
    <cellStyle name="40% - Accent5 18 15 8" xfId="28998"/>
    <cellStyle name="40% - Accent5 18 15 8 2" xfId="28999"/>
    <cellStyle name="40% - Accent5 18 15 8 2 2" xfId="29000"/>
    <cellStyle name="40% - Accent5 18 15 8 3" xfId="29001"/>
    <cellStyle name="40% - Accent5 18 15 8 3 2" xfId="29002"/>
    <cellStyle name="40% - Accent5 18 15 8 4" xfId="29003"/>
    <cellStyle name="40% - Accent5 18 15 8 4 2" xfId="29004"/>
    <cellStyle name="40% - Accent5 18 15 8 5" xfId="29005"/>
    <cellStyle name="40% - Accent5 18 15 8 5 2" xfId="29006"/>
    <cellStyle name="40% - Accent5 18 15 8 6" xfId="29007"/>
    <cellStyle name="40% - Accent5 18 15 9" xfId="29008"/>
    <cellStyle name="40% - Accent5 18 15 9 2" xfId="29009"/>
    <cellStyle name="40% - Accent5 18 15 9 2 2" xfId="29010"/>
    <cellStyle name="40% - Accent5 18 15 9 3" xfId="29011"/>
    <cellStyle name="40% - Accent5 18 15 9 3 2" xfId="29012"/>
    <cellStyle name="40% - Accent5 18 15 9 4" xfId="29013"/>
    <cellStyle name="40% - Accent5 18 15 9 4 2" xfId="29014"/>
    <cellStyle name="40% - Accent5 18 15 9 5" xfId="29015"/>
    <cellStyle name="40% - Accent5 18 15 9 5 2" xfId="29016"/>
    <cellStyle name="40% - Accent5 18 15 9 6" xfId="29017"/>
    <cellStyle name="40% - Accent5 18 16" xfId="29018"/>
    <cellStyle name="40% - Accent5 18 16 10" xfId="29019"/>
    <cellStyle name="40% - Accent5 18 16 10 2" xfId="29020"/>
    <cellStyle name="40% - Accent5 18 16 10 2 2" xfId="29021"/>
    <cellStyle name="40% - Accent5 18 16 10 3" xfId="29022"/>
    <cellStyle name="40% - Accent5 18 16 10 3 2" xfId="29023"/>
    <cellStyle name="40% - Accent5 18 16 10 4" xfId="29024"/>
    <cellStyle name="40% - Accent5 18 16 10 4 2" xfId="29025"/>
    <cellStyle name="40% - Accent5 18 16 10 5" xfId="29026"/>
    <cellStyle name="40% - Accent5 18 16 10 5 2" xfId="29027"/>
    <cellStyle name="40% - Accent5 18 16 10 6" xfId="29028"/>
    <cellStyle name="40% - Accent5 18 16 11" xfId="29029"/>
    <cellStyle name="40% - Accent5 18 16 11 2" xfId="29030"/>
    <cellStyle name="40% - Accent5 18 16 11 2 2" xfId="29031"/>
    <cellStyle name="40% - Accent5 18 16 11 3" xfId="29032"/>
    <cellStyle name="40% - Accent5 18 16 11 3 2" xfId="29033"/>
    <cellStyle name="40% - Accent5 18 16 11 4" xfId="29034"/>
    <cellStyle name="40% - Accent5 18 16 11 4 2" xfId="29035"/>
    <cellStyle name="40% - Accent5 18 16 11 5" xfId="29036"/>
    <cellStyle name="40% - Accent5 18 16 11 5 2" xfId="29037"/>
    <cellStyle name="40% - Accent5 18 16 11 6" xfId="29038"/>
    <cellStyle name="40% - Accent5 18 16 12" xfId="29039"/>
    <cellStyle name="40% - Accent5 18 16 12 2" xfId="29040"/>
    <cellStyle name="40% - Accent5 18 16 13" xfId="29041"/>
    <cellStyle name="40% - Accent5 18 16 13 2" xfId="29042"/>
    <cellStyle name="40% - Accent5 18 16 14" xfId="29043"/>
    <cellStyle name="40% - Accent5 18 16 14 2" xfId="29044"/>
    <cellStyle name="40% - Accent5 18 16 15" xfId="29045"/>
    <cellStyle name="40% - Accent5 18 16 15 2" xfId="29046"/>
    <cellStyle name="40% - Accent5 18 16 16" xfId="29047"/>
    <cellStyle name="40% - Accent5 18 16 16 2" xfId="29048"/>
    <cellStyle name="40% - Accent5 18 16 17" xfId="29049"/>
    <cellStyle name="40% - Accent5 18 16 17 2" xfId="29050"/>
    <cellStyle name="40% - Accent5 18 16 18" xfId="29051"/>
    <cellStyle name="40% - Accent5 18 16 18 2" xfId="29052"/>
    <cellStyle name="40% - Accent5 18 16 19" xfId="29053"/>
    <cellStyle name="40% - Accent5 18 16 2" xfId="29054"/>
    <cellStyle name="40% - Accent5 18 16 2 2" xfId="29055"/>
    <cellStyle name="40% - Accent5 18 16 2 2 2" xfId="29056"/>
    <cellStyle name="40% - Accent5 18 16 2 3" xfId="29057"/>
    <cellStyle name="40% - Accent5 18 16 2 3 2" xfId="29058"/>
    <cellStyle name="40% - Accent5 18 16 2 4" xfId="29059"/>
    <cellStyle name="40% - Accent5 18 16 2 4 2" xfId="29060"/>
    <cellStyle name="40% - Accent5 18 16 2 5" xfId="29061"/>
    <cellStyle name="40% - Accent5 18 16 2 5 2" xfId="29062"/>
    <cellStyle name="40% - Accent5 18 16 2 6" xfId="29063"/>
    <cellStyle name="40% - Accent5 18 16 20" xfId="29064"/>
    <cellStyle name="40% - Accent5 18 16 21" xfId="29065"/>
    <cellStyle name="40% - Accent5 18 16 22" xfId="29066"/>
    <cellStyle name="40% - Accent5 18 16 23" xfId="29067"/>
    <cellStyle name="40% - Accent5 18 16 3" xfId="29068"/>
    <cellStyle name="40% - Accent5 18 16 3 2" xfId="29069"/>
    <cellStyle name="40% - Accent5 18 16 3 2 2" xfId="29070"/>
    <cellStyle name="40% - Accent5 18 16 3 3" xfId="29071"/>
    <cellStyle name="40% - Accent5 18 16 3 3 2" xfId="29072"/>
    <cellStyle name="40% - Accent5 18 16 3 4" xfId="29073"/>
    <cellStyle name="40% - Accent5 18 16 3 4 2" xfId="29074"/>
    <cellStyle name="40% - Accent5 18 16 3 5" xfId="29075"/>
    <cellStyle name="40% - Accent5 18 16 3 5 2" xfId="29076"/>
    <cellStyle name="40% - Accent5 18 16 3 6" xfId="29077"/>
    <cellStyle name="40% - Accent5 18 16 4" xfId="29078"/>
    <cellStyle name="40% - Accent5 18 16 4 2" xfId="29079"/>
    <cellStyle name="40% - Accent5 18 16 4 2 2" xfId="29080"/>
    <cellStyle name="40% - Accent5 18 16 4 3" xfId="29081"/>
    <cellStyle name="40% - Accent5 18 16 4 3 2" xfId="29082"/>
    <cellStyle name="40% - Accent5 18 16 4 4" xfId="29083"/>
    <cellStyle name="40% - Accent5 18 16 4 4 2" xfId="29084"/>
    <cellStyle name="40% - Accent5 18 16 4 5" xfId="29085"/>
    <cellStyle name="40% - Accent5 18 16 4 5 2" xfId="29086"/>
    <cellStyle name="40% - Accent5 18 16 4 6" xfId="29087"/>
    <cellStyle name="40% - Accent5 18 16 5" xfId="29088"/>
    <cellStyle name="40% - Accent5 18 16 5 2" xfId="29089"/>
    <cellStyle name="40% - Accent5 18 16 5 2 2" xfId="29090"/>
    <cellStyle name="40% - Accent5 18 16 5 3" xfId="29091"/>
    <cellStyle name="40% - Accent5 18 16 5 3 2" xfId="29092"/>
    <cellStyle name="40% - Accent5 18 16 5 4" xfId="29093"/>
    <cellStyle name="40% - Accent5 18 16 5 4 2" xfId="29094"/>
    <cellStyle name="40% - Accent5 18 16 5 5" xfId="29095"/>
    <cellStyle name="40% - Accent5 18 16 5 5 2" xfId="29096"/>
    <cellStyle name="40% - Accent5 18 16 5 6" xfId="29097"/>
    <cellStyle name="40% - Accent5 18 16 6" xfId="29098"/>
    <cellStyle name="40% - Accent5 18 16 6 2" xfId="29099"/>
    <cellStyle name="40% - Accent5 18 16 6 2 2" xfId="29100"/>
    <cellStyle name="40% - Accent5 18 16 6 3" xfId="29101"/>
    <cellStyle name="40% - Accent5 18 16 6 3 2" xfId="29102"/>
    <cellStyle name="40% - Accent5 18 16 6 4" xfId="29103"/>
    <cellStyle name="40% - Accent5 18 16 6 4 2" xfId="29104"/>
    <cellStyle name="40% - Accent5 18 16 6 5" xfId="29105"/>
    <cellStyle name="40% - Accent5 18 16 6 5 2" xfId="29106"/>
    <cellStyle name="40% - Accent5 18 16 6 6" xfId="29107"/>
    <cellStyle name="40% - Accent5 18 16 7" xfId="29108"/>
    <cellStyle name="40% - Accent5 18 16 7 2" xfId="29109"/>
    <cellStyle name="40% - Accent5 18 16 7 2 2" xfId="29110"/>
    <cellStyle name="40% - Accent5 18 16 7 3" xfId="29111"/>
    <cellStyle name="40% - Accent5 18 16 7 3 2" xfId="29112"/>
    <cellStyle name="40% - Accent5 18 16 7 4" xfId="29113"/>
    <cellStyle name="40% - Accent5 18 16 7 4 2" xfId="29114"/>
    <cellStyle name="40% - Accent5 18 16 7 5" xfId="29115"/>
    <cellStyle name="40% - Accent5 18 16 7 5 2" xfId="29116"/>
    <cellStyle name="40% - Accent5 18 16 7 6" xfId="29117"/>
    <cellStyle name="40% - Accent5 18 16 8" xfId="29118"/>
    <cellStyle name="40% - Accent5 18 16 8 2" xfId="29119"/>
    <cellStyle name="40% - Accent5 18 16 8 2 2" xfId="29120"/>
    <cellStyle name="40% - Accent5 18 16 8 3" xfId="29121"/>
    <cellStyle name="40% - Accent5 18 16 8 3 2" xfId="29122"/>
    <cellStyle name="40% - Accent5 18 16 8 4" xfId="29123"/>
    <cellStyle name="40% - Accent5 18 16 8 4 2" xfId="29124"/>
    <cellStyle name="40% - Accent5 18 16 8 5" xfId="29125"/>
    <cellStyle name="40% - Accent5 18 16 8 5 2" xfId="29126"/>
    <cellStyle name="40% - Accent5 18 16 8 6" xfId="29127"/>
    <cellStyle name="40% - Accent5 18 16 9" xfId="29128"/>
    <cellStyle name="40% - Accent5 18 16 9 2" xfId="29129"/>
    <cellStyle name="40% - Accent5 18 16 9 2 2" xfId="29130"/>
    <cellStyle name="40% - Accent5 18 16 9 3" xfId="29131"/>
    <cellStyle name="40% - Accent5 18 16 9 3 2" xfId="29132"/>
    <cellStyle name="40% - Accent5 18 16 9 4" xfId="29133"/>
    <cellStyle name="40% - Accent5 18 16 9 4 2" xfId="29134"/>
    <cellStyle name="40% - Accent5 18 16 9 5" xfId="29135"/>
    <cellStyle name="40% - Accent5 18 16 9 5 2" xfId="29136"/>
    <cellStyle name="40% - Accent5 18 16 9 6" xfId="29137"/>
    <cellStyle name="40% - Accent5 18 17" xfId="29138"/>
    <cellStyle name="40% - Accent5 18 17 10" xfId="29139"/>
    <cellStyle name="40% - Accent5 18 17 10 2" xfId="29140"/>
    <cellStyle name="40% - Accent5 18 17 10 2 2" xfId="29141"/>
    <cellStyle name="40% - Accent5 18 17 10 3" xfId="29142"/>
    <cellStyle name="40% - Accent5 18 17 10 3 2" xfId="29143"/>
    <cellStyle name="40% - Accent5 18 17 10 4" xfId="29144"/>
    <cellStyle name="40% - Accent5 18 17 10 4 2" xfId="29145"/>
    <cellStyle name="40% - Accent5 18 17 10 5" xfId="29146"/>
    <cellStyle name="40% - Accent5 18 17 10 5 2" xfId="29147"/>
    <cellStyle name="40% - Accent5 18 17 10 6" xfId="29148"/>
    <cellStyle name="40% - Accent5 18 17 11" xfId="29149"/>
    <cellStyle name="40% - Accent5 18 17 11 2" xfId="29150"/>
    <cellStyle name="40% - Accent5 18 17 11 2 2" xfId="29151"/>
    <cellStyle name="40% - Accent5 18 17 11 3" xfId="29152"/>
    <cellStyle name="40% - Accent5 18 17 11 3 2" xfId="29153"/>
    <cellStyle name="40% - Accent5 18 17 11 4" xfId="29154"/>
    <cellStyle name="40% - Accent5 18 17 11 4 2" xfId="29155"/>
    <cellStyle name="40% - Accent5 18 17 11 5" xfId="29156"/>
    <cellStyle name="40% - Accent5 18 17 11 5 2" xfId="29157"/>
    <cellStyle name="40% - Accent5 18 17 11 6" xfId="29158"/>
    <cellStyle name="40% - Accent5 18 17 12" xfId="29159"/>
    <cellStyle name="40% - Accent5 18 17 12 2" xfId="29160"/>
    <cellStyle name="40% - Accent5 18 17 13" xfId="29161"/>
    <cellStyle name="40% - Accent5 18 17 13 2" xfId="29162"/>
    <cellStyle name="40% - Accent5 18 17 14" xfId="29163"/>
    <cellStyle name="40% - Accent5 18 17 14 2" xfId="29164"/>
    <cellStyle name="40% - Accent5 18 17 15" xfId="29165"/>
    <cellStyle name="40% - Accent5 18 17 15 2" xfId="29166"/>
    <cellStyle name="40% - Accent5 18 17 16" xfId="29167"/>
    <cellStyle name="40% - Accent5 18 17 16 2" xfId="29168"/>
    <cellStyle name="40% - Accent5 18 17 17" xfId="29169"/>
    <cellStyle name="40% - Accent5 18 17 17 2" xfId="29170"/>
    <cellStyle name="40% - Accent5 18 17 18" xfId="29171"/>
    <cellStyle name="40% - Accent5 18 17 18 2" xfId="29172"/>
    <cellStyle name="40% - Accent5 18 17 19" xfId="29173"/>
    <cellStyle name="40% - Accent5 18 17 2" xfId="29174"/>
    <cellStyle name="40% - Accent5 18 17 2 2" xfId="29175"/>
    <cellStyle name="40% - Accent5 18 17 2 2 2" xfId="29176"/>
    <cellStyle name="40% - Accent5 18 17 2 3" xfId="29177"/>
    <cellStyle name="40% - Accent5 18 17 2 3 2" xfId="29178"/>
    <cellStyle name="40% - Accent5 18 17 2 4" xfId="29179"/>
    <cellStyle name="40% - Accent5 18 17 2 4 2" xfId="29180"/>
    <cellStyle name="40% - Accent5 18 17 2 5" xfId="29181"/>
    <cellStyle name="40% - Accent5 18 17 2 5 2" xfId="29182"/>
    <cellStyle name="40% - Accent5 18 17 2 6" xfId="29183"/>
    <cellStyle name="40% - Accent5 18 17 20" xfId="29184"/>
    <cellStyle name="40% - Accent5 18 17 21" xfId="29185"/>
    <cellStyle name="40% - Accent5 18 17 22" xfId="29186"/>
    <cellStyle name="40% - Accent5 18 17 23" xfId="29187"/>
    <cellStyle name="40% - Accent5 18 17 3" xfId="29188"/>
    <cellStyle name="40% - Accent5 18 17 3 2" xfId="29189"/>
    <cellStyle name="40% - Accent5 18 17 3 2 2" xfId="29190"/>
    <cellStyle name="40% - Accent5 18 17 3 3" xfId="29191"/>
    <cellStyle name="40% - Accent5 18 17 3 3 2" xfId="29192"/>
    <cellStyle name="40% - Accent5 18 17 3 4" xfId="29193"/>
    <cellStyle name="40% - Accent5 18 17 3 4 2" xfId="29194"/>
    <cellStyle name="40% - Accent5 18 17 3 5" xfId="29195"/>
    <cellStyle name="40% - Accent5 18 17 3 5 2" xfId="29196"/>
    <cellStyle name="40% - Accent5 18 17 3 6" xfId="29197"/>
    <cellStyle name="40% - Accent5 18 17 4" xfId="29198"/>
    <cellStyle name="40% - Accent5 18 17 4 2" xfId="29199"/>
    <cellStyle name="40% - Accent5 18 17 4 2 2" xfId="29200"/>
    <cellStyle name="40% - Accent5 18 17 4 3" xfId="29201"/>
    <cellStyle name="40% - Accent5 18 17 4 3 2" xfId="29202"/>
    <cellStyle name="40% - Accent5 18 17 4 4" xfId="29203"/>
    <cellStyle name="40% - Accent5 18 17 4 4 2" xfId="29204"/>
    <cellStyle name="40% - Accent5 18 17 4 5" xfId="29205"/>
    <cellStyle name="40% - Accent5 18 17 4 5 2" xfId="29206"/>
    <cellStyle name="40% - Accent5 18 17 4 6" xfId="29207"/>
    <cellStyle name="40% - Accent5 18 17 5" xfId="29208"/>
    <cellStyle name="40% - Accent5 18 17 5 2" xfId="29209"/>
    <cellStyle name="40% - Accent5 18 17 5 2 2" xfId="29210"/>
    <cellStyle name="40% - Accent5 18 17 5 3" xfId="29211"/>
    <cellStyle name="40% - Accent5 18 17 5 3 2" xfId="29212"/>
    <cellStyle name="40% - Accent5 18 17 5 4" xfId="29213"/>
    <cellStyle name="40% - Accent5 18 17 5 4 2" xfId="29214"/>
    <cellStyle name="40% - Accent5 18 17 5 5" xfId="29215"/>
    <cellStyle name="40% - Accent5 18 17 5 5 2" xfId="29216"/>
    <cellStyle name="40% - Accent5 18 17 5 6" xfId="29217"/>
    <cellStyle name="40% - Accent5 18 17 6" xfId="29218"/>
    <cellStyle name="40% - Accent5 18 17 6 2" xfId="29219"/>
    <cellStyle name="40% - Accent5 18 17 6 2 2" xfId="29220"/>
    <cellStyle name="40% - Accent5 18 17 6 3" xfId="29221"/>
    <cellStyle name="40% - Accent5 18 17 6 3 2" xfId="29222"/>
    <cellStyle name="40% - Accent5 18 17 6 4" xfId="29223"/>
    <cellStyle name="40% - Accent5 18 17 6 4 2" xfId="29224"/>
    <cellStyle name="40% - Accent5 18 17 6 5" xfId="29225"/>
    <cellStyle name="40% - Accent5 18 17 6 5 2" xfId="29226"/>
    <cellStyle name="40% - Accent5 18 17 6 6" xfId="29227"/>
    <cellStyle name="40% - Accent5 18 17 7" xfId="29228"/>
    <cellStyle name="40% - Accent5 18 17 7 2" xfId="29229"/>
    <cellStyle name="40% - Accent5 18 17 7 2 2" xfId="29230"/>
    <cellStyle name="40% - Accent5 18 17 7 3" xfId="29231"/>
    <cellStyle name="40% - Accent5 18 17 7 3 2" xfId="29232"/>
    <cellStyle name="40% - Accent5 18 17 7 4" xfId="29233"/>
    <cellStyle name="40% - Accent5 18 17 7 4 2" xfId="29234"/>
    <cellStyle name="40% - Accent5 18 17 7 5" xfId="29235"/>
    <cellStyle name="40% - Accent5 18 17 7 5 2" xfId="29236"/>
    <cellStyle name="40% - Accent5 18 17 7 6" xfId="29237"/>
    <cellStyle name="40% - Accent5 18 17 8" xfId="29238"/>
    <cellStyle name="40% - Accent5 18 17 8 2" xfId="29239"/>
    <cellStyle name="40% - Accent5 18 17 8 2 2" xfId="29240"/>
    <cellStyle name="40% - Accent5 18 17 8 3" xfId="29241"/>
    <cellStyle name="40% - Accent5 18 17 8 3 2" xfId="29242"/>
    <cellStyle name="40% - Accent5 18 17 8 4" xfId="29243"/>
    <cellStyle name="40% - Accent5 18 17 8 4 2" xfId="29244"/>
    <cellStyle name="40% - Accent5 18 17 8 5" xfId="29245"/>
    <cellStyle name="40% - Accent5 18 17 8 5 2" xfId="29246"/>
    <cellStyle name="40% - Accent5 18 17 8 6" xfId="29247"/>
    <cellStyle name="40% - Accent5 18 17 9" xfId="29248"/>
    <cellStyle name="40% - Accent5 18 17 9 2" xfId="29249"/>
    <cellStyle name="40% - Accent5 18 17 9 2 2" xfId="29250"/>
    <cellStyle name="40% - Accent5 18 17 9 3" xfId="29251"/>
    <cellStyle name="40% - Accent5 18 17 9 3 2" xfId="29252"/>
    <cellStyle name="40% - Accent5 18 17 9 4" xfId="29253"/>
    <cellStyle name="40% - Accent5 18 17 9 4 2" xfId="29254"/>
    <cellStyle name="40% - Accent5 18 17 9 5" xfId="29255"/>
    <cellStyle name="40% - Accent5 18 17 9 5 2" xfId="29256"/>
    <cellStyle name="40% - Accent5 18 17 9 6" xfId="29257"/>
    <cellStyle name="40% - Accent5 18 18" xfId="29258"/>
    <cellStyle name="40% - Accent5 18 18 10" xfId="29259"/>
    <cellStyle name="40% - Accent5 18 18 10 2" xfId="29260"/>
    <cellStyle name="40% - Accent5 18 18 10 2 2" xfId="29261"/>
    <cellStyle name="40% - Accent5 18 18 10 3" xfId="29262"/>
    <cellStyle name="40% - Accent5 18 18 10 3 2" xfId="29263"/>
    <cellStyle name="40% - Accent5 18 18 10 4" xfId="29264"/>
    <cellStyle name="40% - Accent5 18 18 10 4 2" xfId="29265"/>
    <cellStyle name="40% - Accent5 18 18 10 5" xfId="29266"/>
    <cellStyle name="40% - Accent5 18 18 10 5 2" xfId="29267"/>
    <cellStyle name="40% - Accent5 18 18 10 6" xfId="29268"/>
    <cellStyle name="40% - Accent5 18 18 11" xfId="29269"/>
    <cellStyle name="40% - Accent5 18 18 11 2" xfId="29270"/>
    <cellStyle name="40% - Accent5 18 18 11 2 2" xfId="29271"/>
    <cellStyle name="40% - Accent5 18 18 11 3" xfId="29272"/>
    <cellStyle name="40% - Accent5 18 18 11 3 2" xfId="29273"/>
    <cellStyle name="40% - Accent5 18 18 11 4" xfId="29274"/>
    <cellStyle name="40% - Accent5 18 18 11 4 2" xfId="29275"/>
    <cellStyle name="40% - Accent5 18 18 11 5" xfId="29276"/>
    <cellStyle name="40% - Accent5 18 18 11 5 2" xfId="29277"/>
    <cellStyle name="40% - Accent5 18 18 11 6" xfId="29278"/>
    <cellStyle name="40% - Accent5 18 18 12" xfId="29279"/>
    <cellStyle name="40% - Accent5 18 18 12 2" xfId="29280"/>
    <cellStyle name="40% - Accent5 18 18 13" xfId="29281"/>
    <cellStyle name="40% - Accent5 18 18 13 2" xfId="29282"/>
    <cellStyle name="40% - Accent5 18 18 14" xfId="29283"/>
    <cellStyle name="40% - Accent5 18 18 14 2" xfId="29284"/>
    <cellStyle name="40% - Accent5 18 18 15" xfId="29285"/>
    <cellStyle name="40% - Accent5 18 18 15 2" xfId="29286"/>
    <cellStyle name="40% - Accent5 18 18 16" xfId="29287"/>
    <cellStyle name="40% - Accent5 18 18 16 2" xfId="29288"/>
    <cellStyle name="40% - Accent5 18 18 17" xfId="29289"/>
    <cellStyle name="40% - Accent5 18 18 17 2" xfId="29290"/>
    <cellStyle name="40% - Accent5 18 18 18" xfId="29291"/>
    <cellStyle name="40% - Accent5 18 18 18 2" xfId="29292"/>
    <cellStyle name="40% - Accent5 18 18 19" xfId="29293"/>
    <cellStyle name="40% - Accent5 18 18 2" xfId="29294"/>
    <cellStyle name="40% - Accent5 18 18 2 2" xfId="29295"/>
    <cellStyle name="40% - Accent5 18 18 2 2 2" xfId="29296"/>
    <cellStyle name="40% - Accent5 18 18 2 3" xfId="29297"/>
    <cellStyle name="40% - Accent5 18 18 2 3 2" xfId="29298"/>
    <cellStyle name="40% - Accent5 18 18 2 4" xfId="29299"/>
    <cellStyle name="40% - Accent5 18 18 2 4 2" xfId="29300"/>
    <cellStyle name="40% - Accent5 18 18 2 5" xfId="29301"/>
    <cellStyle name="40% - Accent5 18 18 2 5 2" xfId="29302"/>
    <cellStyle name="40% - Accent5 18 18 2 6" xfId="29303"/>
    <cellStyle name="40% - Accent5 18 18 20" xfId="29304"/>
    <cellStyle name="40% - Accent5 18 18 21" xfId="29305"/>
    <cellStyle name="40% - Accent5 18 18 22" xfId="29306"/>
    <cellStyle name="40% - Accent5 18 18 23" xfId="29307"/>
    <cellStyle name="40% - Accent5 18 18 3" xfId="29308"/>
    <cellStyle name="40% - Accent5 18 18 3 2" xfId="29309"/>
    <cellStyle name="40% - Accent5 18 18 3 2 2" xfId="29310"/>
    <cellStyle name="40% - Accent5 18 18 3 3" xfId="29311"/>
    <cellStyle name="40% - Accent5 18 18 3 3 2" xfId="29312"/>
    <cellStyle name="40% - Accent5 18 18 3 4" xfId="29313"/>
    <cellStyle name="40% - Accent5 18 18 3 4 2" xfId="29314"/>
    <cellStyle name="40% - Accent5 18 18 3 5" xfId="29315"/>
    <cellStyle name="40% - Accent5 18 18 3 5 2" xfId="29316"/>
    <cellStyle name="40% - Accent5 18 18 3 6" xfId="29317"/>
    <cellStyle name="40% - Accent5 18 18 4" xfId="29318"/>
    <cellStyle name="40% - Accent5 18 18 4 2" xfId="29319"/>
    <cellStyle name="40% - Accent5 18 18 4 2 2" xfId="29320"/>
    <cellStyle name="40% - Accent5 18 18 4 3" xfId="29321"/>
    <cellStyle name="40% - Accent5 18 18 4 3 2" xfId="29322"/>
    <cellStyle name="40% - Accent5 18 18 4 4" xfId="29323"/>
    <cellStyle name="40% - Accent5 18 18 4 4 2" xfId="29324"/>
    <cellStyle name="40% - Accent5 18 18 4 5" xfId="29325"/>
    <cellStyle name="40% - Accent5 18 18 4 5 2" xfId="29326"/>
    <cellStyle name="40% - Accent5 18 18 4 6" xfId="29327"/>
    <cellStyle name="40% - Accent5 18 18 5" xfId="29328"/>
    <cellStyle name="40% - Accent5 18 18 5 2" xfId="29329"/>
    <cellStyle name="40% - Accent5 18 18 5 2 2" xfId="29330"/>
    <cellStyle name="40% - Accent5 18 18 5 3" xfId="29331"/>
    <cellStyle name="40% - Accent5 18 18 5 3 2" xfId="29332"/>
    <cellStyle name="40% - Accent5 18 18 5 4" xfId="29333"/>
    <cellStyle name="40% - Accent5 18 18 5 4 2" xfId="29334"/>
    <cellStyle name="40% - Accent5 18 18 5 5" xfId="29335"/>
    <cellStyle name="40% - Accent5 18 18 5 5 2" xfId="29336"/>
    <cellStyle name="40% - Accent5 18 18 5 6" xfId="29337"/>
    <cellStyle name="40% - Accent5 18 18 6" xfId="29338"/>
    <cellStyle name="40% - Accent5 18 18 6 2" xfId="29339"/>
    <cellStyle name="40% - Accent5 18 18 6 2 2" xfId="29340"/>
    <cellStyle name="40% - Accent5 18 18 6 3" xfId="29341"/>
    <cellStyle name="40% - Accent5 18 18 6 3 2" xfId="29342"/>
    <cellStyle name="40% - Accent5 18 18 6 4" xfId="29343"/>
    <cellStyle name="40% - Accent5 18 18 6 4 2" xfId="29344"/>
    <cellStyle name="40% - Accent5 18 18 6 5" xfId="29345"/>
    <cellStyle name="40% - Accent5 18 18 6 5 2" xfId="29346"/>
    <cellStyle name="40% - Accent5 18 18 6 6" xfId="29347"/>
    <cellStyle name="40% - Accent5 18 18 7" xfId="29348"/>
    <cellStyle name="40% - Accent5 18 18 7 2" xfId="29349"/>
    <cellStyle name="40% - Accent5 18 18 7 2 2" xfId="29350"/>
    <cellStyle name="40% - Accent5 18 18 7 3" xfId="29351"/>
    <cellStyle name="40% - Accent5 18 18 7 3 2" xfId="29352"/>
    <cellStyle name="40% - Accent5 18 18 7 4" xfId="29353"/>
    <cellStyle name="40% - Accent5 18 18 7 4 2" xfId="29354"/>
    <cellStyle name="40% - Accent5 18 18 7 5" xfId="29355"/>
    <cellStyle name="40% - Accent5 18 18 7 5 2" xfId="29356"/>
    <cellStyle name="40% - Accent5 18 18 7 6" xfId="29357"/>
    <cellStyle name="40% - Accent5 18 18 8" xfId="29358"/>
    <cellStyle name="40% - Accent5 18 18 8 2" xfId="29359"/>
    <cellStyle name="40% - Accent5 18 18 8 2 2" xfId="29360"/>
    <cellStyle name="40% - Accent5 18 18 8 3" xfId="29361"/>
    <cellStyle name="40% - Accent5 18 18 8 3 2" xfId="29362"/>
    <cellStyle name="40% - Accent5 18 18 8 4" xfId="29363"/>
    <cellStyle name="40% - Accent5 18 18 8 4 2" xfId="29364"/>
    <cellStyle name="40% - Accent5 18 18 8 5" xfId="29365"/>
    <cellStyle name="40% - Accent5 18 18 8 5 2" xfId="29366"/>
    <cellStyle name="40% - Accent5 18 18 8 6" xfId="29367"/>
    <cellStyle name="40% - Accent5 18 18 9" xfId="29368"/>
    <cellStyle name="40% - Accent5 18 18 9 2" xfId="29369"/>
    <cellStyle name="40% - Accent5 18 18 9 2 2" xfId="29370"/>
    <cellStyle name="40% - Accent5 18 18 9 3" xfId="29371"/>
    <cellStyle name="40% - Accent5 18 18 9 3 2" xfId="29372"/>
    <cellStyle name="40% - Accent5 18 18 9 4" xfId="29373"/>
    <cellStyle name="40% - Accent5 18 18 9 4 2" xfId="29374"/>
    <cellStyle name="40% - Accent5 18 18 9 5" xfId="29375"/>
    <cellStyle name="40% - Accent5 18 18 9 5 2" xfId="29376"/>
    <cellStyle name="40% - Accent5 18 18 9 6" xfId="29377"/>
    <cellStyle name="40% - Accent5 18 19" xfId="29378"/>
    <cellStyle name="40% - Accent5 18 19 10" xfId="29379"/>
    <cellStyle name="40% - Accent5 18 19 10 2" xfId="29380"/>
    <cellStyle name="40% - Accent5 18 19 10 2 2" xfId="29381"/>
    <cellStyle name="40% - Accent5 18 19 10 3" xfId="29382"/>
    <cellStyle name="40% - Accent5 18 19 10 3 2" xfId="29383"/>
    <cellStyle name="40% - Accent5 18 19 10 4" xfId="29384"/>
    <cellStyle name="40% - Accent5 18 19 10 4 2" xfId="29385"/>
    <cellStyle name="40% - Accent5 18 19 10 5" xfId="29386"/>
    <cellStyle name="40% - Accent5 18 19 10 5 2" xfId="29387"/>
    <cellStyle name="40% - Accent5 18 19 10 6" xfId="29388"/>
    <cellStyle name="40% - Accent5 18 19 11" xfId="29389"/>
    <cellStyle name="40% - Accent5 18 19 11 2" xfId="29390"/>
    <cellStyle name="40% - Accent5 18 19 12" xfId="29391"/>
    <cellStyle name="40% - Accent5 18 19 12 2" xfId="29392"/>
    <cellStyle name="40% - Accent5 18 19 13" xfId="29393"/>
    <cellStyle name="40% - Accent5 18 19 13 2" xfId="29394"/>
    <cellStyle name="40% - Accent5 18 19 14" xfId="29395"/>
    <cellStyle name="40% - Accent5 18 19 14 2" xfId="29396"/>
    <cellStyle name="40% - Accent5 18 19 15" xfId="29397"/>
    <cellStyle name="40% - Accent5 18 19 15 2" xfId="29398"/>
    <cellStyle name="40% - Accent5 18 19 16" xfId="29399"/>
    <cellStyle name="40% - Accent5 18 19 16 2" xfId="29400"/>
    <cellStyle name="40% - Accent5 18 19 17" xfId="29401"/>
    <cellStyle name="40% - Accent5 18 19 17 2" xfId="29402"/>
    <cellStyle name="40% - Accent5 18 19 18" xfId="29403"/>
    <cellStyle name="40% - Accent5 18 19 19" xfId="29404"/>
    <cellStyle name="40% - Accent5 18 19 2" xfId="29405"/>
    <cellStyle name="40% - Accent5 18 19 2 2" xfId="29406"/>
    <cellStyle name="40% - Accent5 18 19 2 2 2" xfId="29407"/>
    <cellStyle name="40% - Accent5 18 19 2 3" xfId="29408"/>
    <cellStyle name="40% - Accent5 18 19 2 3 2" xfId="29409"/>
    <cellStyle name="40% - Accent5 18 19 2 4" xfId="29410"/>
    <cellStyle name="40% - Accent5 18 19 2 4 2" xfId="29411"/>
    <cellStyle name="40% - Accent5 18 19 2 5" xfId="29412"/>
    <cellStyle name="40% - Accent5 18 19 2 5 2" xfId="29413"/>
    <cellStyle name="40% - Accent5 18 19 2 6" xfId="29414"/>
    <cellStyle name="40% - Accent5 18 19 20" xfId="29415"/>
    <cellStyle name="40% - Accent5 18 19 21" xfId="29416"/>
    <cellStyle name="40% - Accent5 18 19 22" xfId="29417"/>
    <cellStyle name="40% - Accent5 18 19 3" xfId="29418"/>
    <cellStyle name="40% - Accent5 18 19 3 2" xfId="29419"/>
    <cellStyle name="40% - Accent5 18 19 3 2 2" xfId="29420"/>
    <cellStyle name="40% - Accent5 18 19 3 3" xfId="29421"/>
    <cellStyle name="40% - Accent5 18 19 3 3 2" xfId="29422"/>
    <cellStyle name="40% - Accent5 18 19 3 4" xfId="29423"/>
    <cellStyle name="40% - Accent5 18 19 3 4 2" xfId="29424"/>
    <cellStyle name="40% - Accent5 18 19 3 5" xfId="29425"/>
    <cellStyle name="40% - Accent5 18 19 3 5 2" xfId="29426"/>
    <cellStyle name="40% - Accent5 18 19 3 6" xfId="29427"/>
    <cellStyle name="40% - Accent5 18 19 4" xfId="29428"/>
    <cellStyle name="40% - Accent5 18 19 4 2" xfId="29429"/>
    <cellStyle name="40% - Accent5 18 19 4 2 2" xfId="29430"/>
    <cellStyle name="40% - Accent5 18 19 4 3" xfId="29431"/>
    <cellStyle name="40% - Accent5 18 19 4 3 2" xfId="29432"/>
    <cellStyle name="40% - Accent5 18 19 4 4" xfId="29433"/>
    <cellStyle name="40% - Accent5 18 19 4 4 2" xfId="29434"/>
    <cellStyle name="40% - Accent5 18 19 4 5" xfId="29435"/>
    <cellStyle name="40% - Accent5 18 19 4 5 2" xfId="29436"/>
    <cellStyle name="40% - Accent5 18 19 4 6" xfId="29437"/>
    <cellStyle name="40% - Accent5 18 19 5" xfId="29438"/>
    <cellStyle name="40% - Accent5 18 19 5 2" xfId="29439"/>
    <cellStyle name="40% - Accent5 18 19 5 2 2" xfId="29440"/>
    <cellStyle name="40% - Accent5 18 19 5 3" xfId="29441"/>
    <cellStyle name="40% - Accent5 18 19 5 3 2" xfId="29442"/>
    <cellStyle name="40% - Accent5 18 19 5 4" xfId="29443"/>
    <cellStyle name="40% - Accent5 18 19 5 4 2" xfId="29444"/>
    <cellStyle name="40% - Accent5 18 19 5 5" xfId="29445"/>
    <cellStyle name="40% - Accent5 18 19 5 5 2" xfId="29446"/>
    <cellStyle name="40% - Accent5 18 19 5 6" xfId="29447"/>
    <cellStyle name="40% - Accent5 18 19 6" xfId="29448"/>
    <cellStyle name="40% - Accent5 18 19 6 2" xfId="29449"/>
    <cellStyle name="40% - Accent5 18 19 6 2 2" xfId="29450"/>
    <cellStyle name="40% - Accent5 18 19 6 3" xfId="29451"/>
    <cellStyle name="40% - Accent5 18 19 6 3 2" xfId="29452"/>
    <cellStyle name="40% - Accent5 18 19 6 4" xfId="29453"/>
    <cellStyle name="40% - Accent5 18 19 6 4 2" xfId="29454"/>
    <cellStyle name="40% - Accent5 18 19 6 5" xfId="29455"/>
    <cellStyle name="40% - Accent5 18 19 6 5 2" xfId="29456"/>
    <cellStyle name="40% - Accent5 18 19 6 6" xfId="29457"/>
    <cellStyle name="40% - Accent5 18 19 7" xfId="29458"/>
    <cellStyle name="40% - Accent5 18 19 7 2" xfId="29459"/>
    <cellStyle name="40% - Accent5 18 19 7 2 2" xfId="29460"/>
    <cellStyle name="40% - Accent5 18 19 7 3" xfId="29461"/>
    <cellStyle name="40% - Accent5 18 19 7 3 2" xfId="29462"/>
    <cellStyle name="40% - Accent5 18 19 7 4" xfId="29463"/>
    <cellStyle name="40% - Accent5 18 19 7 4 2" xfId="29464"/>
    <cellStyle name="40% - Accent5 18 19 7 5" xfId="29465"/>
    <cellStyle name="40% - Accent5 18 19 7 5 2" xfId="29466"/>
    <cellStyle name="40% - Accent5 18 19 7 6" xfId="29467"/>
    <cellStyle name="40% - Accent5 18 19 8" xfId="29468"/>
    <cellStyle name="40% - Accent5 18 19 8 2" xfId="29469"/>
    <cellStyle name="40% - Accent5 18 19 8 2 2" xfId="29470"/>
    <cellStyle name="40% - Accent5 18 19 8 3" xfId="29471"/>
    <cellStyle name="40% - Accent5 18 19 8 3 2" xfId="29472"/>
    <cellStyle name="40% - Accent5 18 19 8 4" xfId="29473"/>
    <cellStyle name="40% - Accent5 18 19 8 4 2" xfId="29474"/>
    <cellStyle name="40% - Accent5 18 19 8 5" xfId="29475"/>
    <cellStyle name="40% - Accent5 18 19 8 5 2" xfId="29476"/>
    <cellStyle name="40% - Accent5 18 19 8 6" xfId="29477"/>
    <cellStyle name="40% - Accent5 18 19 9" xfId="29478"/>
    <cellStyle name="40% - Accent5 18 19 9 2" xfId="29479"/>
    <cellStyle name="40% - Accent5 18 19 9 2 2" xfId="29480"/>
    <cellStyle name="40% - Accent5 18 19 9 3" xfId="29481"/>
    <cellStyle name="40% - Accent5 18 19 9 3 2" xfId="29482"/>
    <cellStyle name="40% - Accent5 18 19 9 4" xfId="29483"/>
    <cellStyle name="40% - Accent5 18 19 9 4 2" xfId="29484"/>
    <cellStyle name="40% - Accent5 18 19 9 5" xfId="29485"/>
    <cellStyle name="40% - Accent5 18 19 9 5 2" xfId="29486"/>
    <cellStyle name="40% - Accent5 18 19 9 6" xfId="29487"/>
    <cellStyle name="40% - Accent5 18 2" xfId="29488"/>
    <cellStyle name="40% - Accent5 18 2 10" xfId="29489"/>
    <cellStyle name="40% - Accent5 18 2 10 2" xfId="29490"/>
    <cellStyle name="40% - Accent5 18 2 10 2 2" xfId="29491"/>
    <cellStyle name="40% - Accent5 18 2 10 3" xfId="29492"/>
    <cellStyle name="40% - Accent5 18 2 10 3 2" xfId="29493"/>
    <cellStyle name="40% - Accent5 18 2 10 4" xfId="29494"/>
    <cellStyle name="40% - Accent5 18 2 10 4 2" xfId="29495"/>
    <cellStyle name="40% - Accent5 18 2 10 5" xfId="29496"/>
    <cellStyle name="40% - Accent5 18 2 10 5 2" xfId="29497"/>
    <cellStyle name="40% - Accent5 18 2 10 6" xfId="29498"/>
    <cellStyle name="40% - Accent5 18 2 11" xfId="29499"/>
    <cellStyle name="40% - Accent5 18 2 11 2" xfId="29500"/>
    <cellStyle name="40% - Accent5 18 2 11 2 2" xfId="29501"/>
    <cellStyle name="40% - Accent5 18 2 11 3" xfId="29502"/>
    <cellStyle name="40% - Accent5 18 2 11 3 2" xfId="29503"/>
    <cellStyle name="40% - Accent5 18 2 11 4" xfId="29504"/>
    <cellStyle name="40% - Accent5 18 2 11 4 2" xfId="29505"/>
    <cellStyle name="40% - Accent5 18 2 11 5" xfId="29506"/>
    <cellStyle name="40% - Accent5 18 2 11 5 2" xfId="29507"/>
    <cellStyle name="40% - Accent5 18 2 11 6" xfId="29508"/>
    <cellStyle name="40% - Accent5 18 2 12" xfId="29509"/>
    <cellStyle name="40% - Accent5 18 2 12 2" xfId="29510"/>
    <cellStyle name="40% - Accent5 18 2 13" xfId="29511"/>
    <cellStyle name="40% - Accent5 18 2 13 2" xfId="29512"/>
    <cellStyle name="40% - Accent5 18 2 14" xfId="29513"/>
    <cellStyle name="40% - Accent5 18 2 14 2" xfId="29514"/>
    <cellStyle name="40% - Accent5 18 2 15" xfId="29515"/>
    <cellStyle name="40% - Accent5 18 2 15 2" xfId="29516"/>
    <cellStyle name="40% - Accent5 18 2 16" xfId="29517"/>
    <cellStyle name="40% - Accent5 18 2 16 2" xfId="29518"/>
    <cellStyle name="40% - Accent5 18 2 17" xfId="29519"/>
    <cellStyle name="40% - Accent5 18 2 17 2" xfId="29520"/>
    <cellStyle name="40% - Accent5 18 2 18" xfId="29521"/>
    <cellStyle name="40% - Accent5 18 2 18 2" xfId="29522"/>
    <cellStyle name="40% - Accent5 18 2 19" xfId="29523"/>
    <cellStyle name="40% - Accent5 18 2 2" xfId="29524"/>
    <cellStyle name="40% - Accent5 18 2 2 2" xfId="29525"/>
    <cellStyle name="40% - Accent5 18 2 2 2 2" xfId="29526"/>
    <cellStyle name="40% - Accent5 18 2 2 3" xfId="29527"/>
    <cellStyle name="40% - Accent5 18 2 2 3 2" xfId="29528"/>
    <cellStyle name="40% - Accent5 18 2 2 4" xfId="29529"/>
    <cellStyle name="40% - Accent5 18 2 2 4 2" xfId="29530"/>
    <cellStyle name="40% - Accent5 18 2 2 5" xfId="29531"/>
    <cellStyle name="40% - Accent5 18 2 2 5 2" xfId="29532"/>
    <cellStyle name="40% - Accent5 18 2 2 6" xfId="29533"/>
    <cellStyle name="40% - Accent5 18 2 20" xfId="29534"/>
    <cellStyle name="40% - Accent5 18 2 21" xfId="29535"/>
    <cellStyle name="40% - Accent5 18 2 22" xfId="29536"/>
    <cellStyle name="40% - Accent5 18 2 23" xfId="29537"/>
    <cellStyle name="40% - Accent5 18 2 3" xfId="29538"/>
    <cellStyle name="40% - Accent5 18 2 3 2" xfId="29539"/>
    <cellStyle name="40% - Accent5 18 2 3 2 2" xfId="29540"/>
    <cellStyle name="40% - Accent5 18 2 3 3" xfId="29541"/>
    <cellStyle name="40% - Accent5 18 2 3 3 2" xfId="29542"/>
    <cellStyle name="40% - Accent5 18 2 3 4" xfId="29543"/>
    <cellStyle name="40% - Accent5 18 2 3 4 2" xfId="29544"/>
    <cellStyle name="40% - Accent5 18 2 3 5" xfId="29545"/>
    <cellStyle name="40% - Accent5 18 2 3 5 2" xfId="29546"/>
    <cellStyle name="40% - Accent5 18 2 3 6" xfId="29547"/>
    <cellStyle name="40% - Accent5 18 2 4" xfId="29548"/>
    <cellStyle name="40% - Accent5 18 2 4 2" xfId="29549"/>
    <cellStyle name="40% - Accent5 18 2 4 2 2" xfId="29550"/>
    <cellStyle name="40% - Accent5 18 2 4 3" xfId="29551"/>
    <cellStyle name="40% - Accent5 18 2 4 3 2" xfId="29552"/>
    <cellStyle name="40% - Accent5 18 2 4 4" xfId="29553"/>
    <cellStyle name="40% - Accent5 18 2 4 4 2" xfId="29554"/>
    <cellStyle name="40% - Accent5 18 2 4 5" xfId="29555"/>
    <cellStyle name="40% - Accent5 18 2 4 5 2" xfId="29556"/>
    <cellStyle name="40% - Accent5 18 2 4 6" xfId="29557"/>
    <cellStyle name="40% - Accent5 18 2 5" xfId="29558"/>
    <cellStyle name="40% - Accent5 18 2 5 2" xfId="29559"/>
    <cellStyle name="40% - Accent5 18 2 5 2 2" xfId="29560"/>
    <cellStyle name="40% - Accent5 18 2 5 3" xfId="29561"/>
    <cellStyle name="40% - Accent5 18 2 5 3 2" xfId="29562"/>
    <cellStyle name="40% - Accent5 18 2 5 4" xfId="29563"/>
    <cellStyle name="40% - Accent5 18 2 5 4 2" xfId="29564"/>
    <cellStyle name="40% - Accent5 18 2 5 5" xfId="29565"/>
    <cellStyle name="40% - Accent5 18 2 5 5 2" xfId="29566"/>
    <cellStyle name="40% - Accent5 18 2 5 6" xfId="29567"/>
    <cellStyle name="40% - Accent5 18 2 6" xfId="29568"/>
    <cellStyle name="40% - Accent5 18 2 6 2" xfId="29569"/>
    <cellStyle name="40% - Accent5 18 2 6 2 2" xfId="29570"/>
    <cellStyle name="40% - Accent5 18 2 6 3" xfId="29571"/>
    <cellStyle name="40% - Accent5 18 2 6 3 2" xfId="29572"/>
    <cellStyle name="40% - Accent5 18 2 6 4" xfId="29573"/>
    <cellStyle name="40% - Accent5 18 2 6 4 2" xfId="29574"/>
    <cellStyle name="40% - Accent5 18 2 6 5" xfId="29575"/>
    <cellStyle name="40% - Accent5 18 2 6 5 2" xfId="29576"/>
    <cellStyle name="40% - Accent5 18 2 6 6" xfId="29577"/>
    <cellStyle name="40% - Accent5 18 2 7" xfId="29578"/>
    <cellStyle name="40% - Accent5 18 2 7 2" xfId="29579"/>
    <cellStyle name="40% - Accent5 18 2 7 2 2" xfId="29580"/>
    <cellStyle name="40% - Accent5 18 2 7 3" xfId="29581"/>
    <cellStyle name="40% - Accent5 18 2 7 3 2" xfId="29582"/>
    <cellStyle name="40% - Accent5 18 2 7 4" xfId="29583"/>
    <cellStyle name="40% - Accent5 18 2 7 4 2" xfId="29584"/>
    <cellStyle name="40% - Accent5 18 2 7 5" xfId="29585"/>
    <cellStyle name="40% - Accent5 18 2 7 5 2" xfId="29586"/>
    <cellStyle name="40% - Accent5 18 2 7 6" xfId="29587"/>
    <cellStyle name="40% - Accent5 18 2 8" xfId="29588"/>
    <cellStyle name="40% - Accent5 18 2 8 2" xfId="29589"/>
    <cellStyle name="40% - Accent5 18 2 8 2 2" xfId="29590"/>
    <cellStyle name="40% - Accent5 18 2 8 3" xfId="29591"/>
    <cellStyle name="40% - Accent5 18 2 8 3 2" xfId="29592"/>
    <cellStyle name="40% - Accent5 18 2 8 4" xfId="29593"/>
    <cellStyle name="40% - Accent5 18 2 8 4 2" xfId="29594"/>
    <cellStyle name="40% - Accent5 18 2 8 5" xfId="29595"/>
    <cellStyle name="40% - Accent5 18 2 8 5 2" xfId="29596"/>
    <cellStyle name="40% - Accent5 18 2 8 6" xfId="29597"/>
    <cellStyle name="40% - Accent5 18 2 9" xfId="29598"/>
    <cellStyle name="40% - Accent5 18 2 9 2" xfId="29599"/>
    <cellStyle name="40% - Accent5 18 2 9 2 2" xfId="29600"/>
    <cellStyle name="40% - Accent5 18 2 9 3" xfId="29601"/>
    <cellStyle name="40% - Accent5 18 2 9 3 2" xfId="29602"/>
    <cellStyle name="40% - Accent5 18 2 9 4" xfId="29603"/>
    <cellStyle name="40% - Accent5 18 2 9 4 2" xfId="29604"/>
    <cellStyle name="40% - Accent5 18 2 9 5" xfId="29605"/>
    <cellStyle name="40% - Accent5 18 2 9 5 2" xfId="29606"/>
    <cellStyle name="40% - Accent5 18 2 9 6" xfId="29607"/>
    <cellStyle name="40% - Accent5 18 20" xfId="29608"/>
    <cellStyle name="40% - Accent5 18 20 10" xfId="29609"/>
    <cellStyle name="40% - Accent5 18 20 10 2" xfId="29610"/>
    <cellStyle name="40% - Accent5 18 20 10 2 2" xfId="29611"/>
    <cellStyle name="40% - Accent5 18 20 10 3" xfId="29612"/>
    <cellStyle name="40% - Accent5 18 20 10 3 2" xfId="29613"/>
    <cellStyle name="40% - Accent5 18 20 10 4" xfId="29614"/>
    <cellStyle name="40% - Accent5 18 20 10 4 2" xfId="29615"/>
    <cellStyle name="40% - Accent5 18 20 10 5" xfId="29616"/>
    <cellStyle name="40% - Accent5 18 20 10 5 2" xfId="29617"/>
    <cellStyle name="40% - Accent5 18 20 10 6" xfId="29618"/>
    <cellStyle name="40% - Accent5 18 20 11" xfId="29619"/>
    <cellStyle name="40% - Accent5 18 20 11 2" xfId="29620"/>
    <cellStyle name="40% - Accent5 18 20 12" xfId="29621"/>
    <cellStyle name="40% - Accent5 18 20 12 2" xfId="29622"/>
    <cellStyle name="40% - Accent5 18 20 13" xfId="29623"/>
    <cellStyle name="40% - Accent5 18 20 13 2" xfId="29624"/>
    <cellStyle name="40% - Accent5 18 20 14" xfId="29625"/>
    <cellStyle name="40% - Accent5 18 20 14 2" xfId="29626"/>
    <cellStyle name="40% - Accent5 18 20 15" xfId="29627"/>
    <cellStyle name="40% - Accent5 18 20 15 2" xfId="29628"/>
    <cellStyle name="40% - Accent5 18 20 16" xfId="29629"/>
    <cellStyle name="40% - Accent5 18 20 16 2" xfId="29630"/>
    <cellStyle name="40% - Accent5 18 20 17" xfId="29631"/>
    <cellStyle name="40% - Accent5 18 20 17 2" xfId="29632"/>
    <cellStyle name="40% - Accent5 18 20 18" xfId="29633"/>
    <cellStyle name="40% - Accent5 18 20 19" xfId="29634"/>
    <cellStyle name="40% - Accent5 18 20 2" xfId="29635"/>
    <cellStyle name="40% - Accent5 18 20 2 2" xfId="29636"/>
    <cellStyle name="40% - Accent5 18 20 2 2 2" xfId="29637"/>
    <cellStyle name="40% - Accent5 18 20 2 3" xfId="29638"/>
    <cellStyle name="40% - Accent5 18 20 2 3 2" xfId="29639"/>
    <cellStyle name="40% - Accent5 18 20 2 4" xfId="29640"/>
    <cellStyle name="40% - Accent5 18 20 2 4 2" xfId="29641"/>
    <cellStyle name="40% - Accent5 18 20 2 5" xfId="29642"/>
    <cellStyle name="40% - Accent5 18 20 2 5 2" xfId="29643"/>
    <cellStyle name="40% - Accent5 18 20 2 6" xfId="29644"/>
    <cellStyle name="40% - Accent5 18 20 20" xfId="29645"/>
    <cellStyle name="40% - Accent5 18 20 21" xfId="29646"/>
    <cellStyle name="40% - Accent5 18 20 22" xfId="29647"/>
    <cellStyle name="40% - Accent5 18 20 3" xfId="29648"/>
    <cellStyle name="40% - Accent5 18 20 3 2" xfId="29649"/>
    <cellStyle name="40% - Accent5 18 20 3 2 2" xfId="29650"/>
    <cellStyle name="40% - Accent5 18 20 3 3" xfId="29651"/>
    <cellStyle name="40% - Accent5 18 20 3 3 2" xfId="29652"/>
    <cellStyle name="40% - Accent5 18 20 3 4" xfId="29653"/>
    <cellStyle name="40% - Accent5 18 20 3 4 2" xfId="29654"/>
    <cellStyle name="40% - Accent5 18 20 3 5" xfId="29655"/>
    <cellStyle name="40% - Accent5 18 20 3 5 2" xfId="29656"/>
    <cellStyle name="40% - Accent5 18 20 3 6" xfId="29657"/>
    <cellStyle name="40% - Accent5 18 20 4" xfId="29658"/>
    <cellStyle name="40% - Accent5 18 20 4 2" xfId="29659"/>
    <cellStyle name="40% - Accent5 18 20 4 2 2" xfId="29660"/>
    <cellStyle name="40% - Accent5 18 20 4 3" xfId="29661"/>
    <cellStyle name="40% - Accent5 18 20 4 3 2" xfId="29662"/>
    <cellStyle name="40% - Accent5 18 20 4 4" xfId="29663"/>
    <cellStyle name="40% - Accent5 18 20 4 4 2" xfId="29664"/>
    <cellStyle name="40% - Accent5 18 20 4 5" xfId="29665"/>
    <cellStyle name="40% - Accent5 18 20 4 5 2" xfId="29666"/>
    <cellStyle name="40% - Accent5 18 20 4 6" xfId="29667"/>
    <cellStyle name="40% - Accent5 18 20 5" xfId="29668"/>
    <cellStyle name="40% - Accent5 18 20 5 2" xfId="29669"/>
    <cellStyle name="40% - Accent5 18 20 5 2 2" xfId="29670"/>
    <cellStyle name="40% - Accent5 18 20 5 3" xfId="29671"/>
    <cellStyle name="40% - Accent5 18 20 5 3 2" xfId="29672"/>
    <cellStyle name="40% - Accent5 18 20 5 4" xfId="29673"/>
    <cellStyle name="40% - Accent5 18 20 5 4 2" xfId="29674"/>
    <cellStyle name="40% - Accent5 18 20 5 5" xfId="29675"/>
    <cellStyle name="40% - Accent5 18 20 5 5 2" xfId="29676"/>
    <cellStyle name="40% - Accent5 18 20 5 6" xfId="29677"/>
    <cellStyle name="40% - Accent5 18 20 6" xfId="29678"/>
    <cellStyle name="40% - Accent5 18 20 6 2" xfId="29679"/>
    <cellStyle name="40% - Accent5 18 20 6 2 2" xfId="29680"/>
    <cellStyle name="40% - Accent5 18 20 6 3" xfId="29681"/>
    <cellStyle name="40% - Accent5 18 20 6 3 2" xfId="29682"/>
    <cellStyle name="40% - Accent5 18 20 6 4" xfId="29683"/>
    <cellStyle name="40% - Accent5 18 20 6 4 2" xfId="29684"/>
    <cellStyle name="40% - Accent5 18 20 6 5" xfId="29685"/>
    <cellStyle name="40% - Accent5 18 20 6 5 2" xfId="29686"/>
    <cellStyle name="40% - Accent5 18 20 6 6" xfId="29687"/>
    <cellStyle name="40% - Accent5 18 20 7" xfId="29688"/>
    <cellStyle name="40% - Accent5 18 20 7 2" xfId="29689"/>
    <cellStyle name="40% - Accent5 18 20 7 2 2" xfId="29690"/>
    <cellStyle name="40% - Accent5 18 20 7 3" xfId="29691"/>
    <cellStyle name="40% - Accent5 18 20 7 3 2" xfId="29692"/>
    <cellStyle name="40% - Accent5 18 20 7 4" xfId="29693"/>
    <cellStyle name="40% - Accent5 18 20 7 4 2" xfId="29694"/>
    <cellStyle name="40% - Accent5 18 20 7 5" xfId="29695"/>
    <cellStyle name="40% - Accent5 18 20 7 5 2" xfId="29696"/>
    <cellStyle name="40% - Accent5 18 20 7 6" xfId="29697"/>
    <cellStyle name="40% - Accent5 18 20 8" xfId="29698"/>
    <cellStyle name="40% - Accent5 18 20 8 2" xfId="29699"/>
    <cellStyle name="40% - Accent5 18 20 8 2 2" xfId="29700"/>
    <cellStyle name="40% - Accent5 18 20 8 3" xfId="29701"/>
    <cellStyle name="40% - Accent5 18 20 8 3 2" xfId="29702"/>
    <cellStyle name="40% - Accent5 18 20 8 4" xfId="29703"/>
    <cellStyle name="40% - Accent5 18 20 8 4 2" xfId="29704"/>
    <cellStyle name="40% - Accent5 18 20 8 5" xfId="29705"/>
    <cellStyle name="40% - Accent5 18 20 8 5 2" xfId="29706"/>
    <cellStyle name="40% - Accent5 18 20 8 6" xfId="29707"/>
    <cellStyle name="40% - Accent5 18 20 9" xfId="29708"/>
    <cellStyle name="40% - Accent5 18 20 9 2" xfId="29709"/>
    <cellStyle name="40% - Accent5 18 20 9 2 2" xfId="29710"/>
    <cellStyle name="40% - Accent5 18 20 9 3" xfId="29711"/>
    <cellStyle name="40% - Accent5 18 20 9 3 2" xfId="29712"/>
    <cellStyle name="40% - Accent5 18 20 9 4" xfId="29713"/>
    <cellStyle name="40% - Accent5 18 20 9 4 2" xfId="29714"/>
    <cellStyle name="40% - Accent5 18 20 9 5" xfId="29715"/>
    <cellStyle name="40% - Accent5 18 20 9 5 2" xfId="29716"/>
    <cellStyle name="40% - Accent5 18 20 9 6" xfId="29717"/>
    <cellStyle name="40% - Accent5 18 21" xfId="29718"/>
    <cellStyle name="40% - Accent5 18 21 10" xfId="29719"/>
    <cellStyle name="40% - Accent5 18 21 10 2" xfId="29720"/>
    <cellStyle name="40% - Accent5 18 21 10 2 2" xfId="29721"/>
    <cellStyle name="40% - Accent5 18 21 10 3" xfId="29722"/>
    <cellStyle name="40% - Accent5 18 21 10 3 2" xfId="29723"/>
    <cellStyle name="40% - Accent5 18 21 10 4" xfId="29724"/>
    <cellStyle name="40% - Accent5 18 21 10 4 2" xfId="29725"/>
    <cellStyle name="40% - Accent5 18 21 10 5" xfId="29726"/>
    <cellStyle name="40% - Accent5 18 21 10 5 2" xfId="29727"/>
    <cellStyle name="40% - Accent5 18 21 10 6" xfId="29728"/>
    <cellStyle name="40% - Accent5 18 21 11" xfId="29729"/>
    <cellStyle name="40% - Accent5 18 21 11 2" xfId="29730"/>
    <cellStyle name="40% - Accent5 18 21 12" xfId="29731"/>
    <cellStyle name="40% - Accent5 18 21 12 2" xfId="29732"/>
    <cellStyle name="40% - Accent5 18 21 13" xfId="29733"/>
    <cellStyle name="40% - Accent5 18 21 13 2" xfId="29734"/>
    <cellStyle name="40% - Accent5 18 21 14" xfId="29735"/>
    <cellStyle name="40% - Accent5 18 21 14 2" xfId="29736"/>
    <cellStyle name="40% - Accent5 18 21 15" xfId="29737"/>
    <cellStyle name="40% - Accent5 18 21 15 2" xfId="29738"/>
    <cellStyle name="40% - Accent5 18 21 16" xfId="29739"/>
    <cellStyle name="40% - Accent5 18 21 16 2" xfId="29740"/>
    <cellStyle name="40% - Accent5 18 21 17" xfId="29741"/>
    <cellStyle name="40% - Accent5 18 21 17 2" xfId="29742"/>
    <cellStyle name="40% - Accent5 18 21 18" xfId="29743"/>
    <cellStyle name="40% - Accent5 18 21 19" xfId="29744"/>
    <cellStyle name="40% - Accent5 18 21 2" xfId="29745"/>
    <cellStyle name="40% - Accent5 18 21 2 2" xfId="29746"/>
    <cellStyle name="40% - Accent5 18 21 2 2 2" xfId="29747"/>
    <cellStyle name="40% - Accent5 18 21 2 3" xfId="29748"/>
    <cellStyle name="40% - Accent5 18 21 2 3 2" xfId="29749"/>
    <cellStyle name="40% - Accent5 18 21 2 4" xfId="29750"/>
    <cellStyle name="40% - Accent5 18 21 2 4 2" xfId="29751"/>
    <cellStyle name="40% - Accent5 18 21 2 5" xfId="29752"/>
    <cellStyle name="40% - Accent5 18 21 2 5 2" xfId="29753"/>
    <cellStyle name="40% - Accent5 18 21 2 6" xfId="29754"/>
    <cellStyle name="40% - Accent5 18 21 20" xfId="29755"/>
    <cellStyle name="40% - Accent5 18 21 21" xfId="29756"/>
    <cellStyle name="40% - Accent5 18 21 22" xfId="29757"/>
    <cellStyle name="40% - Accent5 18 21 3" xfId="29758"/>
    <cellStyle name="40% - Accent5 18 21 3 2" xfId="29759"/>
    <cellStyle name="40% - Accent5 18 21 3 2 2" xfId="29760"/>
    <cellStyle name="40% - Accent5 18 21 3 3" xfId="29761"/>
    <cellStyle name="40% - Accent5 18 21 3 3 2" xfId="29762"/>
    <cellStyle name="40% - Accent5 18 21 3 4" xfId="29763"/>
    <cellStyle name="40% - Accent5 18 21 3 4 2" xfId="29764"/>
    <cellStyle name="40% - Accent5 18 21 3 5" xfId="29765"/>
    <cellStyle name="40% - Accent5 18 21 3 5 2" xfId="29766"/>
    <cellStyle name="40% - Accent5 18 21 3 6" xfId="29767"/>
    <cellStyle name="40% - Accent5 18 21 4" xfId="29768"/>
    <cellStyle name="40% - Accent5 18 21 4 2" xfId="29769"/>
    <cellStyle name="40% - Accent5 18 21 4 2 2" xfId="29770"/>
    <cellStyle name="40% - Accent5 18 21 4 3" xfId="29771"/>
    <cellStyle name="40% - Accent5 18 21 4 3 2" xfId="29772"/>
    <cellStyle name="40% - Accent5 18 21 4 4" xfId="29773"/>
    <cellStyle name="40% - Accent5 18 21 4 4 2" xfId="29774"/>
    <cellStyle name="40% - Accent5 18 21 4 5" xfId="29775"/>
    <cellStyle name="40% - Accent5 18 21 4 5 2" xfId="29776"/>
    <cellStyle name="40% - Accent5 18 21 4 6" xfId="29777"/>
    <cellStyle name="40% - Accent5 18 21 5" xfId="29778"/>
    <cellStyle name="40% - Accent5 18 21 5 2" xfId="29779"/>
    <cellStyle name="40% - Accent5 18 21 5 2 2" xfId="29780"/>
    <cellStyle name="40% - Accent5 18 21 5 3" xfId="29781"/>
    <cellStyle name="40% - Accent5 18 21 5 3 2" xfId="29782"/>
    <cellStyle name="40% - Accent5 18 21 5 4" xfId="29783"/>
    <cellStyle name="40% - Accent5 18 21 5 4 2" xfId="29784"/>
    <cellStyle name="40% - Accent5 18 21 5 5" xfId="29785"/>
    <cellStyle name="40% - Accent5 18 21 5 5 2" xfId="29786"/>
    <cellStyle name="40% - Accent5 18 21 5 6" xfId="29787"/>
    <cellStyle name="40% - Accent5 18 21 6" xfId="29788"/>
    <cellStyle name="40% - Accent5 18 21 6 2" xfId="29789"/>
    <cellStyle name="40% - Accent5 18 21 6 2 2" xfId="29790"/>
    <cellStyle name="40% - Accent5 18 21 6 3" xfId="29791"/>
    <cellStyle name="40% - Accent5 18 21 6 3 2" xfId="29792"/>
    <cellStyle name="40% - Accent5 18 21 6 4" xfId="29793"/>
    <cellStyle name="40% - Accent5 18 21 6 4 2" xfId="29794"/>
    <cellStyle name="40% - Accent5 18 21 6 5" xfId="29795"/>
    <cellStyle name="40% - Accent5 18 21 6 5 2" xfId="29796"/>
    <cellStyle name="40% - Accent5 18 21 6 6" xfId="29797"/>
    <cellStyle name="40% - Accent5 18 21 7" xfId="29798"/>
    <cellStyle name="40% - Accent5 18 21 7 2" xfId="29799"/>
    <cellStyle name="40% - Accent5 18 21 7 2 2" xfId="29800"/>
    <cellStyle name="40% - Accent5 18 21 7 3" xfId="29801"/>
    <cellStyle name="40% - Accent5 18 21 7 3 2" xfId="29802"/>
    <cellStyle name="40% - Accent5 18 21 7 4" xfId="29803"/>
    <cellStyle name="40% - Accent5 18 21 7 4 2" xfId="29804"/>
    <cellStyle name="40% - Accent5 18 21 7 5" xfId="29805"/>
    <cellStyle name="40% - Accent5 18 21 7 5 2" xfId="29806"/>
    <cellStyle name="40% - Accent5 18 21 7 6" xfId="29807"/>
    <cellStyle name="40% - Accent5 18 21 8" xfId="29808"/>
    <cellStyle name="40% - Accent5 18 21 8 2" xfId="29809"/>
    <cellStyle name="40% - Accent5 18 21 8 2 2" xfId="29810"/>
    <cellStyle name="40% - Accent5 18 21 8 3" xfId="29811"/>
    <cellStyle name="40% - Accent5 18 21 8 3 2" xfId="29812"/>
    <cellStyle name="40% - Accent5 18 21 8 4" xfId="29813"/>
    <cellStyle name="40% - Accent5 18 21 8 4 2" xfId="29814"/>
    <cellStyle name="40% - Accent5 18 21 8 5" xfId="29815"/>
    <cellStyle name="40% - Accent5 18 21 8 5 2" xfId="29816"/>
    <cellStyle name="40% - Accent5 18 21 8 6" xfId="29817"/>
    <cellStyle name="40% - Accent5 18 21 9" xfId="29818"/>
    <cellStyle name="40% - Accent5 18 21 9 2" xfId="29819"/>
    <cellStyle name="40% - Accent5 18 21 9 2 2" xfId="29820"/>
    <cellStyle name="40% - Accent5 18 21 9 3" xfId="29821"/>
    <cellStyle name="40% - Accent5 18 21 9 3 2" xfId="29822"/>
    <cellStyle name="40% - Accent5 18 21 9 4" xfId="29823"/>
    <cellStyle name="40% - Accent5 18 21 9 4 2" xfId="29824"/>
    <cellStyle name="40% - Accent5 18 21 9 5" xfId="29825"/>
    <cellStyle name="40% - Accent5 18 21 9 5 2" xfId="29826"/>
    <cellStyle name="40% - Accent5 18 21 9 6" xfId="29827"/>
    <cellStyle name="40% - Accent5 18 22" xfId="29828"/>
    <cellStyle name="40% - Accent5 18 22 2" xfId="29829"/>
    <cellStyle name="40% - Accent5 18 22 2 2" xfId="29830"/>
    <cellStyle name="40% - Accent5 18 22 3" xfId="29831"/>
    <cellStyle name="40% - Accent5 18 22 3 2" xfId="29832"/>
    <cellStyle name="40% - Accent5 18 22 4" xfId="29833"/>
    <cellStyle name="40% - Accent5 18 22 4 2" xfId="29834"/>
    <cellStyle name="40% - Accent5 18 22 5" xfId="29835"/>
    <cellStyle name="40% - Accent5 18 22 5 2" xfId="29836"/>
    <cellStyle name="40% - Accent5 18 22 6" xfId="29837"/>
    <cellStyle name="40% - Accent5 18 23" xfId="29838"/>
    <cellStyle name="40% - Accent5 18 23 2" xfId="29839"/>
    <cellStyle name="40% - Accent5 18 23 2 2" xfId="29840"/>
    <cellStyle name="40% - Accent5 18 23 3" xfId="29841"/>
    <cellStyle name="40% - Accent5 18 23 3 2" xfId="29842"/>
    <cellStyle name="40% - Accent5 18 23 4" xfId="29843"/>
    <cellStyle name="40% - Accent5 18 23 4 2" xfId="29844"/>
    <cellStyle name="40% - Accent5 18 23 5" xfId="29845"/>
    <cellStyle name="40% - Accent5 18 23 5 2" xfId="29846"/>
    <cellStyle name="40% - Accent5 18 23 6" xfId="29847"/>
    <cellStyle name="40% - Accent5 18 24" xfId="29848"/>
    <cellStyle name="40% - Accent5 18 24 2" xfId="29849"/>
    <cellStyle name="40% - Accent5 18 24 2 2" xfId="29850"/>
    <cellStyle name="40% - Accent5 18 24 3" xfId="29851"/>
    <cellStyle name="40% - Accent5 18 24 3 2" xfId="29852"/>
    <cellStyle name="40% - Accent5 18 24 4" xfId="29853"/>
    <cellStyle name="40% - Accent5 18 24 4 2" xfId="29854"/>
    <cellStyle name="40% - Accent5 18 24 5" xfId="29855"/>
    <cellStyle name="40% - Accent5 18 24 5 2" xfId="29856"/>
    <cellStyle name="40% - Accent5 18 24 6" xfId="29857"/>
    <cellStyle name="40% - Accent5 18 25" xfId="29858"/>
    <cellStyle name="40% - Accent5 18 25 2" xfId="29859"/>
    <cellStyle name="40% - Accent5 18 25 2 2" xfId="29860"/>
    <cellStyle name="40% - Accent5 18 25 3" xfId="29861"/>
    <cellStyle name="40% - Accent5 18 25 3 2" xfId="29862"/>
    <cellStyle name="40% - Accent5 18 25 4" xfId="29863"/>
    <cellStyle name="40% - Accent5 18 25 4 2" xfId="29864"/>
    <cellStyle name="40% - Accent5 18 25 5" xfId="29865"/>
    <cellStyle name="40% - Accent5 18 25 5 2" xfId="29866"/>
    <cellStyle name="40% - Accent5 18 25 6" xfId="29867"/>
    <cellStyle name="40% - Accent5 18 26" xfId="29868"/>
    <cellStyle name="40% - Accent5 18 26 2" xfId="29869"/>
    <cellStyle name="40% - Accent5 18 26 2 2" xfId="29870"/>
    <cellStyle name="40% - Accent5 18 26 3" xfId="29871"/>
    <cellStyle name="40% - Accent5 18 26 3 2" xfId="29872"/>
    <cellStyle name="40% - Accent5 18 26 4" xfId="29873"/>
    <cellStyle name="40% - Accent5 18 26 4 2" xfId="29874"/>
    <cellStyle name="40% - Accent5 18 26 5" xfId="29875"/>
    <cellStyle name="40% - Accent5 18 26 5 2" xfId="29876"/>
    <cellStyle name="40% - Accent5 18 26 6" xfId="29877"/>
    <cellStyle name="40% - Accent5 18 27" xfId="29878"/>
    <cellStyle name="40% - Accent5 18 27 2" xfId="29879"/>
    <cellStyle name="40% - Accent5 18 27 2 2" xfId="29880"/>
    <cellStyle name="40% - Accent5 18 27 3" xfId="29881"/>
    <cellStyle name="40% - Accent5 18 27 3 2" xfId="29882"/>
    <cellStyle name="40% - Accent5 18 27 4" xfId="29883"/>
    <cellStyle name="40% - Accent5 18 27 4 2" xfId="29884"/>
    <cellStyle name="40% - Accent5 18 27 5" xfId="29885"/>
    <cellStyle name="40% - Accent5 18 27 5 2" xfId="29886"/>
    <cellStyle name="40% - Accent5 18 27 6" xfId="29887"/>
    <cellStyle name="40% - Accent5 18 28" xfId="29888"/>
    <cellStyle name="40% - Accent5 18 28 2" xfId="29889"/>
    <cellStyle name="40% - Accent5 18 28 2 2" xfId="29890"/>
    <cellStyle name="40% - Accent5 18 28 3" xfId="29891"/>
    <cellStyle name="40% - Accent5 18 28 3 2" xfId="29892"/>
    <cellStyle name="40% - Accent5 18 28 4" xfId="29893"/>
    <cellStyle name="40% - Accent5 18 28 4 2" xfId="29894"/>
    <cellStyle name="40% - Accent5 18 28 5" xfId="29895"/>
    <cellStyle name="40% - Accent5 18 28 5 2" xfId="29896"/>
    <cellStyle name="40% - Accent5 18 28 6" xfId="29897"/>
    <cellStyle name="40% - Accent5 18 29" xfId="29898"/>
    <cellStyle name="40% - Accent5 18 29 2" xfId="29899"/>
    <cellStyle name="40% - Accent5 18 29 2 2" xfId="29900"/>
    <cellStyle name="40% - Accent5 18 29 3" xfId="29901"/>
    <cellStyle name="40% - Accent5 18 29 3 2" xfId="29902"/>
    <cellStyle name="40% - Accent5 18 29 4" xfId="29903"/>
    <cellStyle name="40% - Accent5 18 29 4 2" xfId="29904"/>
    <cellStyle name="40% - Accent5 18 29 5" xfId="29905"/>
    <cellStyle name="40% - Accent5 18 29 5 2" xfId="29906"/>
    <cellStyle name="40% - Accent5 18 29 6" xfId="29907"/>
    <cellStyle name="40% - Accent5 18 3" xfId="29908"/>
    <cellStyle name="40% - Accent5 18 3 10" xfId="29909"/>
    <cellStyle name="40% - Accent5 18 3 10 2" xfId="29910"/>
    <cellStyle name="40% - Accent5 18 3 10 2 2" xfId="29911"/>
    <cellStyle name="40% - Accent5 18 3 10 3" xfId="29912"/>
    <cellStyle name="40% - Accent5 18 3 10 3 2" xfId="29913"/>
    <cellStyle name="40% - Accent5 18 3 10 4" xfId="29914"/>
    <cellStyle name="40% - Accent5 18 3 10 4 2" xfId="29915"/>
    <cellStyle name="40% - Accent5 18 3 10 5" xfId="29916"/>
    <cellStyle name="40% - Accent5 18 3 10 5 2" xfId="29917"/>
    <cellStyle name="40% - Accent5 18 3 10 6" xfId="29918"/>
    <cellStyle name="40% - Accent5 18 3 11" xfId="29919"/>
    <cellStyle name="40% - Accent5 18 3 11 2" xfId="29920"/>
    <cellStyle name="40% - Accent5 18 3 11 2 2" xfId="29921"/>
    <cellStyle name="40% - Accent5 18 3 11 3" xfId="29922"/>
    <cellStyle name="40% - Accent5 18 3 11 3 2" xfId="29923"/>
    <cellStyle name="40% - Accent5 18 3 11 4" xfId="29924"/>
    <cellStyle name="40% - Accent5 18 3 11 4 2" xfId="29925"/>
    <cellStyle name="40% - Accent5 18 3 11 5" xfId="29926"/>
    <cellStyle name="40% - Accent5 18 3 11 5 2" xfId="29927"/>
    <cellStyle name="40% - Accent5 18 3 11 6" xfId="29928"/>
    <cellStyle name="40% - Accent5 18 3 12" xfId="29929"/>
    <cellStyle name="40% - Accent5 18 3 12 2" xfId="29930"/>
    <cellStyle name="40% - Accent5 18 3 13" xfId="29931"/>
    <cellStyle name="40% - Accent5 18 3 13 2" xfId="29932"/>
    <cellStyle name="40% - Accent5 18 3 14" xfId="29933"/>
    <cellStyle name="40% - Accent5 18 3 14 2" xfId="29934"/>
    <cellStyle name="40% - Accent5 18 3 15" xfId="29935"/>
    <cellStyle name="40% - Accent5 18 3 15 2" xfId="29936"/>
    <cellStyle name="40% - Accent5 18 3 16" xfId="29937"/>
    <cellStyle name="40% - Accent5 18 3 16 2" xfId="29938"/>
    <cellStyle name="40% - Accent5 18 3 17" xfId="29939"/>
    <cellStyle name="40% - Accent5 18 3 17 2" xfId="29940"/>
    <cellStyle name="40% - Accent5 18 3 18" xfId="29941"/>
    <cellStyle name="40% - Accent5 18 3 18 2" xfId="29942"/>
    <cellStyle name="40% - Accent5 18 3 19" xfId="29943"/>
    <cellStyle name="40% - Accent5 18 3 2" xfId="29944"/>
    <cellStyle name="40% - Accent5 18 3 2 2" xfId="29945"/>
    <cellStyle name="40% - Accent5 18 3 2 2 2" xfId="29946"/>
    <cellStyle name="40% - Accent5 18 3 2 3" xfId="29947"/>
    <cellStyle name="40% - Accent5 18 3 2 3 2" xfId="29948"/>
    <cellStyle name="40% - Accent5 18 3 2 4" xfId="29949"/>
    <cellStyle name="40% - Accent5 18 3 2 4 2" xfId="29950"/>
    <cellStyle name="40% - Accent5 18 3 2 5" xfId="29951"/>
    <cellStyle name="40% - Accent5 18 3 2 5 2" xfId="29952"/>
    <cellStyle name="40% - Accent5 18 3 2 6" xfId="29953"/>
    <cellStyle name="40% - Accent5 18 3 20" xfId="29954"/>
    <cellStyle name="40% - Accent5 18 3 21" xfId="29955"/>
    <cellStyle name="40% - Accent5 18 3 22" xfId="29956"/>
    <cellStyle name="40% - Accent5 18 3 23" xfId="29957"/>
    <cellStyle name="40% - Accent5 18 3 3" xfId="29958"/>
    <cellStyle name="40% - Accent5 18 3 3 2" xfId="29959"/>
    <cellStyle name="40% - Accent5 18 3 3 2 2" xfId="29960"/>
    <cellStyle name="40% - Accent5 18 3 3 3" xfId="29961"/>
    <cellStyle name="40% - Accent5 18 3 3 3 2" xfId="29962"/>
    <cellStyle name="40% - Accent5 18 3 3 4" xfId="29963"/>
    <cellStyle name="40% - Accent5 18 3 3 4 2" xfId="29964"/>
    <cellStyle name="40% - Accent5 18 3 3 5" xfId="29965"/>
    <cellStyle name="40% - Accent5 18 3 3 5 2" xfId="29966"/>
    <cellStyle name="40% - Accent5 18 3 3 6" xfId="29967"/>
    <cellStyle name="40% - Accent5 18 3 4" xfId="29968"/>
    <cellStyle name="40% - Accent5 18 3 4 2" xfId="29969"/>
    <cellStyle name="40% - Accent5 18 3 4 2 2" xfId="29970"/>
    <cellStyle name="40% - Accent5 18 3 4 3" xfId="29971"/>
    <cellStyle name="40% - Accent5 18 3 4 3 2" xfId="29972"/>
    <cellStyle name="40% - Accent5 18 3 4 4" xfId="29973"/>
    <cellStyle name="40% - Accent5 18 3 4 4 2" xfId="29974"/>
    <cellStyle name="40% - Accent5 18 3 4 5" xfId="29975"/>
    <cellStyle name="40% - Accent5 18 3 4 5 2" xfId="29976"/>
    <cellStyle name="40% - Accent5 18 3 4 6" xfId="29977"/>
    <cellStyle name="40% - Accent5 18 3 5" xfId="29978"/>
    <cellStyle name="40% - Accent5 18 3 5 2" xfId="29979"/>
    <cellStyle name="40% - Accent5 18 3 5 2 2" xfId="29980"/>
    <cellStyle name="40% - Accent5 18 3 5 3" xfId="29981"/>
    <cellStyle name="40% - Accent5 18 3 5 3 2" xfId="29982"/>
    <cellStyle name="40% - Accent5 18 3 5 4" xfId="29983"/>
    <cellStyle name="40% - Accent5 18 3 5 4 2" xfId="29984"/>
    <cellStyle name="40% - Accent5 18 3 5 5" xfId="29985"/>
    <cellStyle name="40% - Accent5 18 3 5 5 2" xfId="29986"/>
    <cellStyle name="40% - Accent5 18 3 5 6" xfId="29987"/>
    <cellStyle name="40% - Accent5 18 3 6" xfId="29988"/>
    <cellStyle name="40% - Accent5 18 3 6 2" xfId="29989"/>
    <cellStyle name="40% - Accent5 18 3 6 2 2" xfId="29990"/>
    <cellStyle name="40% - Accent5 18 3 6 3" xfId="29991"/>
    <cellStyle name="40% - Accent5 18 3 6 3 2" xfId="29992"/>
    <cellStyle name="40% - Accent5 18 3 6 4" xfId="29993"/>
    <cellStyle name="40% - Accent5 18 3 6 4 2" xfId="29994"/>
    <cellStyle name="40% - Accent5 18 3 6 5" xfId="29995"/>
    <cellStyle name="40% - Accent5 18 3 6 5 2" xfId="29996"/>
    <cellStyle name="40% - Accent5 18 3 6 6" xfId="29997"/>
    <cellStyle name="40% - Accent5 18 3 7" xfId="29998"/>
    <cellStyle name="40% - Accent5 18 3 7 2" xfId="29999"/>
    <cellStyle name="40% - Accent5 18 3 7 2 2" xfId="30000"/>
    <cellStyle name="40% - Accent5 18 3 7 3" xfId="30001"/>
    <cellStyle name="40% - Accent5 18 3 7 3 2" xfId="30002"/>
    <cellStyle name="40% - Accent5 18 3 7 4" xfId="30003"/>
    <cellStyle name="40% - Accent5 18 3 7 4 2" xfId="30004"/>
    <cellStyle name="40% - Accent5 18 3 7 5" xfId="30005"/>
    <cellStyle name="40% - Accent5 18 3 7 5 2" xfId="30006"/>
    <cellStyle name="40% - Accent5 18 3 7 6" xfId="30007"/>
    <cellStyle name="40% - Accent5 18 3 8" xfId="30008"/>
    <cellStyle name="40% - Accent5 18 3 8 2" xfId="30009"/>
    <cellStyle name="40% - Accent5 18 3 8 2 2" xfId="30010"/>
    <cellStyle name="40% - Accent5 18 3 8 3" xfId="30011"/>
    <cellStyle name="40% - Accent5 18 3 8 3 2" xfId="30012"/>
    <cellStyle name="40% - Accent5 18 3 8 4" xfId="30013"/>
    <cellStyle name="40% - Accent5 18 3 8 4 2" xfId="30014"/>
    <cellStyle name="40% - Accent5 18 3 8 5" xfId="30015"/>
    <cellStyle name="40% - Accent5 18 3 8 5 2" xfId="30016"/>
    <cellStyle name="40% - Accent5 18 3 8 6" xfId="30017"/>
    <cellStyle name="40% - Accent5 18 3 9" xfId="30018"/>
    <cellStyle name="40% - Accent5 18 3 9 2" xfId="30019"/>
    <cellStyle name="40% - Accent5 18 3 9 2 2" xfId="30020"/>
    <cellStyle name="40% - Accent5 18 3 9 3" xfId="30021"/>
    <cellStyle name="40% - Accent5 18 3 9 3 2" xfId="30022"/>
    <cellStyle name="40% - Accent5 18 3 9 4" xfId="30023"/>
    <cellStyle name="40% - Accent5 18 3 9 4 2" xfId="30024"/>
    <cellStyle name="40% - Accent5 18 3 9 5" xfId="30025"/>
    <cellStyle name="40% - Accent5 18 3 9 5 2" xfId="30026"/>
    <cellStyle name="40% - Accent5 18 3 9 6" xfId="30027"/>
    <cellStyle name="40% - Accent5 18 30" xfId="30028"/>
    <cellStyle name="40% - Accent5 18 30 2" xfId="30029"/>
    <cellStyle name="40% - Accent5 18 30 2 2" xfId="30030"/>
    <cellStyle name="40% - Accent5 18 30 3" xfId="30031"/>
    <cellStyle name="40% - Accent5 18 30 3 2" xfId="30032"/>
    <cellStyle name="40% - Accent5 18 30 4" xfId="30033"/>
    <cellStyle name="40% - Accent5 18 30 4 2" xfId="30034"/>
    <cellStyle name="40% - Accent5 18 30 5" xfId="30035"/>
    <cellStyle name="40% - Accent5 18 30 5 2" xfId="30036"/>
    <cellStyle name="40% - Accent5 18 30 6" xfId="30037"/>
    <cellStyle name="40% - Accent5 18 31" xfId="30038"/>
    <cellStyle name="40% - Accent5 18 31 2" xfId="30039"/>
    <cellStyle name="40% - Accent5 18 31 2 2" xfId="30040"/>
    <cellStyle name="40% - Accent5 18 31 3" xfId="30041"/>
    <cellStyle name="40% - Accent5 18 31 3 2" xfId="30042"/>
    <cellStyle name="40% - Accent5 18 31 4" xfId="30043"/>
    <cellStyle name="40% - Accent5 18 31 4 2" xfId="30044"/>
    <cellStyle name="40% - Accent5 18 31 5" xfId="30045"/>
    <cellStyle name="40% - Accent5 18 31 5 2" xfId="30046"/>
    <cellStyle name="40% - Accent5 18 31 6" xfId="30047"/>
    <cellStyle name="40% - Accent5 18 32" xfId="30048"/>
    <cellStyle name="40% - Accent5 18 32 2" xfId="30049"/>
    <cellStyle name="40% - Accent5 18 33" xfId="30050"/>
    <cellStyle name="40% - Accent5 18 33 2" xfId="30051"/>
    <cellStyle name="40% - Accent5 18 34" xfId="30052"/>
    <cellStyle name="40% - Accent5 18 34 2" xfId="30053"/>
    <cellStyle name="40% - Accent5 18 35" xfId="30054"/>
    <cellStyle name="40% - Accent5 18 35 2" xfId="30055"/>
    <cellStyle name="40% - Accent5 18 36" xfId="30056"/>
    <cellStyle name="40% - Accent5 18 36 2" xfId="30057"/>
    <cellStyle name="40% - Accent5 18 37" xfId="30058"/>
    <cellStyle name="40% - Accent5 18 37 2" xfId="30059"/>
    <cellStyle name="40% - Accent5 18 38" xfId="30060"/>
    <cellStyle name="40% - Accent5 18 38 2" xfId="30061"/>
    <cellStyle name="40% - Accent5 18 39" xfId="30062"/>
    <cellStyle name="40% - Accent5 18 4" xfId="30063"/>
    <cellStyle name="40% - Accent5 18 4 10" xfId="30064"/>
    <cellStyle name="40% - Accent5 18 4 10 2" xfId="30065"/>
    <cellStyle name="40% - Accent5 18 4 10 2 2" xfId="30066"/>
    <cellStyle name="40% - Accent5 18 4 10 3" xfId="30067"/>
    <cellStyle name="40% - Accent5 18 4 10 3 2" xfId="30068"/>
    <cellStyle name="40% - Accent5 18 4 10 4" xfId="30069"/>
    <cellStyle name="40% - Accent5 18 4 10 4 2" xfId="30070"/>
    <cellStyle name="40% - Accent5 18 4 10 5" xfId="30071"/>
    <cellStyle name="40% - Accent5 18 4 10 5 2" xfId="30072"/>
    <cellStyle name="40% - Accent5 18 4 10 6" xfId="30073"/>
    <cellStyle name="40% - Accent5 18 4 11" xfId="30074"/>
    <cellStyle name="40% - Accent5 18 4 11 2" xfId="30075"/>
    <cellStyle name="40% - Accent5 18 4 11 2 2" xfId="30076"/>
    <cellStyle name="40% - Accent5 18 4 11 3" xfId="30077"/>
    <cellStyle name="40% - Accent5 18 4 11 3 2" xfId="30078"/>
    <cellStyle name="40% - Accent5 18 4 11 4" xfId="30079"/>
    <cellStyle name="40% - Accent5 18 4 11 4 2" xfId="30080"/>
    <cellStyle name="40% - Accent5 18 4 11 5" xfId="30081"/>
    <cellStyle name="40% - Accent5 18 4 11 5 2" xfId="30082"/>
    <cellStyle name="40% - Accent5 18 4 11 6" xfId="30083"/>
    <cellStyle name="40% - Accent5 18 4 12" xfId="30084"/>
    <cellStyle name="40% - Accent5 18 4 12 2" xfId="30085"/>
    <cellStyle name="40% - Accent5 18 4 13" xfId="30086"/>
    <cellStyle name="40% - Accent5 18 4 13 2" xfId="30087"/>
    <cellStyle name="40% - Accent5 18 4 14" xfId="30088"/>
    <cellStyle name="40% - Accent5 18 4 14 2" xfId="30089"/>
    <cellStyle name="40% - Accent5 18 4 15" xfId="30090"/>
    <cellStyle name="40% - Accent5 18 4 15 2" xfId="30091"/>
    <cellStyle name="40% - Accent5 18 4 16" xfId="30092"/>
    <cellStyle name="40% - Accent5 18 4 16 2" xfId="30093"/>
    <cellStyle name="40% - Accent5 18 4 17" xfId="30094"/>
    <cellStyle name="40% - Accent5 18 4 17 2" xfId="30095"/>
    <cellStyle name="40% - Accent5 18 4 18" xfId="30096"/>
    <cellStyle name="40% - Accent5 18 4 18 2" xfId="30097"/>
    <cellStyle name="40% - Accent5 18 4 19" xfId="30098"/>
    <cellStyle name="40% - Accent5 18 4 2" xfId="30099"/>
    <cellStyle name="40% - Accent5 18 4 2 2" xfId="30100"/>
    <cellStyle name="40% - Accent5 18 4 2 2 2" xfId="30101"/>
    <cellStyle name="40% - Accent5 18 4 2 3" xfId="30102"/>
    <cellStyle name="40% - Accent5 18 4 2 3 2" xfId="30103"/>
    <cellStyle name="40% - Accent5 18 4 2 4" xfId="30104"/>
    <cellStyle name="40% - Accent5 18 4 2 4 2" xfId="30105"/>
    <cellStyle name="40% - Accent5 18 4 2 5" xfId="30106"/>
    <cellStyle name="40% - Accent5 18 4 2 5 2" xfId="30107"/>
    <cellStyle name="40% - Accent5 18 4 2 6" xfId="30108"/>
    <cellStyle name="40% - Accent5 18 4 20" xfId="30109"/>
    <cellStyle name="40% - Accent5 18 4 21" xfId="30110"/>
    <cellStyle name="40% - Accent5 18 4 22" xfId="30111"/>
    <cellStyle name="40% - Accent5 18 4 23" xfId="30112"/>
    <cellStyle name="40% - Accent5 18 4 3" xfId="30113"/>
    <cellStyle name="40% - Accent5 18 4 3 2" xfId="30114"/>
    <cellStyle name="40% - Accent5 18 4 3 2 2" xfId="30115"/>
    <cellStyle name="40% - Accent5 18 4 3 3" xfId="30116"/>
    <cellStyle name="40% - Accent5 18 4 3 3 2" xfId="30117"/>
    <cellStyle name="40% - Accent5 18 4 3 4" xfId="30118"/>
    <cellStyle name="40% - Accent5 18 4 3 4 2" xfId="30119"/>
    <cellStyle name="40% - Accent5 18 4 3 5" xfId="30120"/>
    <cellStyle name="40% - Accent5 18 4 3 5 2" xfId="30121"/>
    <cellStyle name="40% - Accent5 18 4 3 6" xfId="30122"/>
    <cellStyle name="40% - Accent5 18 4 4" xfId="30123"/>
    <cellStyle name="40% - Accent5 18 4 4 2" xfId="30124"/>
    <cellStyle name="40% - Accent5 18 4 4 2 2" xfId="30125"/>
    <cellStyle name="40% - Accent5 18 4 4 3" xfId="30126"/>
    <cellStyle name="40% - Accent5 18 4 4 3 2" xfId="30127"/>
    <cellStyle name="40% - Accent5 18 4 4 4" xfId="30128"/>
    <cellStyle name="40% - Accent5 18 4 4 4 2" xfId="30129"/>
    <cellStyle name="40% - Accent5 18 4 4 5" xfId="30130"/>
    <cellStyle name="40% - Accent5 18 4 4 5 2" xfId="30131"/>
    <cellStyle name="40% - Accent5 18 4 4 6" xfId="30132"/>
    <cellStyle name="40% - Accent5 18 4 5" xfId="30133"/>
    <cellStyle name="40% - Accent5 18 4 5 2" xfId="30134"/>
    <cellStyle name="40% - Accent5 18 4 5 2 2" xfId="30135"/>
    <cellStyle name="40% - Accent5 18 4 5 3" xfId="30136"/>
    <cellStyle name="40% - Accent5 18 4 5 3 2" xfId="30137"/>
    <cellStyle name="40% - Accent5 18 4 5 4" xfId="30138"/>
    <cellStyle name="40% - Accent5 18 4 5 4 2" xfId="30139"/>
    <cellStyle name="40% - Accent5 18 4 5 5" xfId="30140"/>
    <cellStyle name="40% - Accent5 18 4 5 5 2" xfId="30141"/>
    <cellStyle name="40% - Accent5 18 4 5 6" xfId="30142"/>
    <cellStyle name="40% - Accent5 18 4 6" xfId="30143"/>
    <cellStyle name="40% - Accent5 18 4 6 2" xfId="30144"/>
    <cellStyle name="40% - Accent5 18 4 6 2 2" xfId="30145"/>
    <cellStyle name="40% - Accent5 18 4 6 3" xfId="30146"/>
    <cellStyle name="40% - Accent5 18 4 6 3 2" xfId="30147"/>
    <cellStyle name="40% - Accent5 18 4 6 4" xfId="30148"/>
    <cellStyle name="40% - Accent5 18 4 6 4 2" xfId="30149"/>
    <cellStyle name="40% - Accent5 18 4 6 5" xfId="30150"/>
    <cellStyle name="40% - Accent5 18 4 6 5 2" xfId="30151"/>
    <cellStyle name="40% - Accent5 18 4 6 6" xfId="30152"/>
    <cellStyle name="40% - Accent5 18 4 7" xfId="30153"/>
    <cellStyle name="40% - Accent5 18 4 7 2" xfId="30154"/>
    <cellStyle name="40% - Accent5 18 4 7 2 2" xfId="30155"/>
    <cellStyle name="40% - Accent5 18 4 7 3" xfId="30156"/>
    <cellStyle name="40% - Accent5 18 4 7 3 2" xfId="30157"/>
    <cellStyle name="40% - Accent5 18 4 7 4" xfId="30158"/>
    <cellStyle name="40% - Accent5 18 4 7 4 2" xfId="30159"/>
    <cellStyle name="40% - Accent5 18 4 7 5" xfId="30160"/>
    <cellStyle name="40% - Accent5 18 4 7 5 2" xfId="30161"/>
    <cellStyle name="40% - Accent5 18 4 7 6" xfId="30162"/>
    <cellStyle name="40% - Accent5 18 4 8" xfId="30163"/>
    <cellStyle name="40% - Accent5 18 4 8 2" xfId="30164"/>
    <cellStyle name="40% - Accent5 18 4 8 2 2" xfId="30165"/>
    <cellStyle name="40% - Accent5 18 4 8 3" xfId="30166"/>
    <cellStyle name="40% - Accent5 18 4 8 3 2" xfId="30167"/>
    <cellStyle name="40% - Accent5 18 4 8 4" xfId="30168"/>
    <cellStyle name="40% - Accent5 18 4 8 4 2" xfId="30169"/>
    <cellStyle name="40% - Accent5 18 4 8 5" xfId="30170"/>
    <cellStyle name="40% - Accent5 18 4 8 5 2" xfId="30171"/>
    <cellStyle name="40% - Accent5 18 4 8 6" xfId="30172"/>
    <cellStyle name="40% - Accent5 18 4 9" xfId="30173"/>
    <cellStyle name="40% - Accent5 18 4 9 2" xfId="30174"/>
    <cellStyle name="40% - Accent5 18 4 9 2 2" xfId="30175"/>
    <cellStyle name="40% - Accent5 18 4 9 3" xfId="30176"/>
    <cellStyle name="40% - Accent5 18 4 9 3 2" xfId="30177"/>
    <cellStyle name="40% - Accent5 18 4 9 4" xfId="30178"/>
    <cellStyle name="40% - Accent5 18 4 9 4 2" xfId="30179"/>
    <cellStyle name="40% - Accent5 18 4 9 5" xfId="30180"/>
    <cellStyle name="40% - Accent5 18 4 9 5 2" xfId="30181"/>
    <cellStyle name="40% - Accent5 18 4 9 6" xfId="30182"/>
    <cellStyle name="40% - Accent5 18 40" xfId="30183"/>
    <cellStyle name="40% - Accent5 18 41" xfId="30184"/>
    <cellStyle name="40% - Accent5 18 42" xfId="30185"/>
    <cellStyle name="40% - Accent5 18 43" xfId="30186"/>
    <cellStyle name="40% - Accent5 18 5" xfId="30187"/>
    <cellStyle name="40% - Accent5 18 5 10" xfId="30188"/>
    <cellStyle name="40% - Accent5 18 5 10 2" xfId="30189"/>
    <cellStyle name="40% - Accent5 18 5 10 2 2" xfId="30190"/>
    <cellStyle name="40% - Accent5 18 5 10 3" xfId="30191"/>
    <cellStyle name="40% - Accent5 18 5 10 3 2" xfId="30192"/>
    <cellStyle name="40% - Accent5 18 5 10 4" xfId="30193"/>
    <cellStyle name="40% - Accent5 18 5 10 4 2" xfId="30194"/>
    <cellStyle name="40% - Accent5 18 5 10 5" xfId="30195"/>
    <cellStyle name="40% - Accent5 18 5 10 5 2" xfId="30196"/>
    <cellStyle name="40% - Accent5 18 5 10 6" xfId="30197"/>
    <cellStyle name="40% - Accent5 18 5 11" xfId="30198"/>
    <cellStyle name="40% - Accent5 18 5 11 2" xfId="30199"/>
    <cellStyle name="40% - Accent5 18 5 11 2 2" xfId="30200"/>
    <cellStyle name="40% - Accent5 18 5 11 3" xfId="30201"/>
    <cellStyle name="40% - Accent5 18 5 11 3 2" xfId="30202"/>
    <cellStyle name="40% - Accent5 18 5 11 4" xfId="30203"/>
    <cellStyle name="40% - Accent5 18 5 11 4 2" xfId="30204"/>
    <cellStyle name="40% - Accent5 18 5 11 5" xfId="30205"/>
    <cellStyle name="40% - Accent5 18 5 11 5 2" xfId="30206"/>
    <cellStyle name="40% - Accent5 18 5 11 6" xfId="30207"/>
    <cellStyle name="40% - Accent5 18 5 12" xfId="30208"/>
    <cellStyle name="40% - Accent5 18 5 12 2" xfId="30209"/>
    <cellStyle name="40% - Accent5 18 5 13" xfId="30210"/>
    <cellStyle name="40% - Accent5 18 5 13 2" xfId="30211"/>
    <cellStyle name="40% - Accent5 18 5 14" xfId="30212"/>
    <cellStyle name="40% - Accent5 18 5 14 2" xfId="30213"/>
    <cellStyle name="40% - Accent5 18 5 15" xfId="30214"/>
    <cellStyle name="40% - Accent5 18 5 15 2" xfId="30215"/>
    <cellStyle name="40% - Accent5 18 5 16" xfId="30216"/>
    <cellStyle name="40% - Accent5 18 5 16 2" xfId="30217"/>
    <cellStyle name="40% - Accent5 18 5 17" xfId="30218"/>
    <cellStyle name="40% - Accent5 18 5 17 2" xfId="30219"/>
    <cellStyle name="40% - Accent5 18 5 18" xfId="30220"/>
    <cellStyle name="40% - Accent5 18 5 18 2" xfId="30221"/>
    <cellStyle name="40% - Accent5 18 5 19" xfId="30222"/>
    <cellStyle name="40% - Accent5 18 5 2" xfId="30223"/>
    <cellStyle name="40% - Accent5 18 5 2 2" xfId="30224"/>
    <cellStyle name="40% - Accent5 18 5 2 2 2" xfId="30225"/>
    <cellStyle name="40% - Accent5 18 5 2 3" xfId="30226"/>
    <cellStyle name="40% - Accent5 18 5 2 3 2" xfId="30227"/>
    <cellStyle name="40% - Accent5 18 5 2 4" xfId="30228"/>
    <cellStyle name="40% - Accent5 18 5 2 4 2" xfId="30229"/>
    <cellStyle name="40% - Accent5 18 5 2 5" xfId="30230"/>
    <cellStyle name="40% - Accent5 18 5 2 5 2" xfId="30231"/>
    <cellStyle name="40% - Accent5 18 5 2 6" xfId="30232"/>
    <cellStyle name="40% - Accent5 18 5 20" xfId="30233"/>
    <cellStyle name="40% - Accent5 18 5 21" xfId="30234"/>
    <cellStyle name="40% - Accent5 18 5 22" xfId="30235"/>
    <cellStyle name="40% - Accent5 18 5 23" xfId="30236"/>
    <cellStyle name="40% - Accent5 18 5 3" xfId="30237"/>
    <cellStyle name="40% - Accent5 18 5 3 2" xfId="30238"/>
    <cellStyle name="40% - Accent5 18 5 3 2 2" xfId="30239"/>
    <cellStyle name="40% - Accent5 18 5 3 3" xfId="30240"/>
    <cellStyle name="40% - Accent5 18 5 3 3 2" xfId="30241"/>
    <cellStyle name="40% - Accent5 18 5 3 4" xfId="30242"/>
    <cellStyle name="40% - Accent5 18 5 3 4 2" xfId="30243"/>
    <cellStyle name="40% - Accent5 18 5 3 5" xfId="30244"/>
    <cellStyle name="40% - Accent5 18 5 3 5 2" xfId="30245"/>
    <cellStyle name="40% - Accent5 18 5 3 6" xfId="30246"/>
    <cellStyle name="40% - Accent5 18 5 4" xfId="30247"/>
    <cellStyle name="40% - Accent5 18 5 4 2" xfId="30248"/>
    <cellStyle name="40% - Accent5 18 5 4 2 2" xfId="30249"/>
    <cellStyle name="40% - Accent5 18 5 4 3" xfId="30250"/>
    <cellStyle name="40% - Accent5 18 5 4 3 2" xfId="30251"/>
    <cellStyle name="40% - Accent5 18 5 4 4" xfId="30252"/>
    <cellStyle name="40% - Accent5 18 5 4 4 2" xfId="30253"/>
    <cellStyle name="40% - Accent5 18 5 4 5" xfId="30254"/>
    <cellStyle name="40% - Accent5 18 5 4 5 2" xfId="30255"/>
    <cellStyle name="40% - Accent5 18 5 4 6" xfId="30256"/>
    <cellStyle name="40% - Accent5 18 5 5" xfId="30257"/>
    <cellStyle name="40% - Accent5 18 5 5 2" xfId="30258"/>
    <cellStyle name="40% - Accent5 18 5 5 2 2" xfId="30259"/>
    <cellStyle name="40% - Accent5 18 5 5 3" xfId="30260"/>
    <cellStyle name="40% - Accent5 18 5 5 3 2" xfId="30261"/>
    <cellStyle name="40% - Accent5 18 5 5 4" xfId="30262"/>
    <cellStyle name="40% - Accent5 18 5 5 4 2" xfId="30263"/>
    <cellStyle name="40% - Accent5 18 5 5 5" xfId="30264"/>
    <cellStyle name="40% - Accent5 18 5 5 5 2" xfId="30265"/>
    <cellStyle name="40% - Accent5 18 5 5 6" xfId="30266"/>
    <cellStyle name="40% - Accent5 18 5 6" xfId="30267"/>
    <cellStyle name="40% - Accent5 18 5 6 2" xfId="30268"/>
    <cellStyle name="40% - Accent5 18 5 6 2 2" xfId="30269"/>
    <cellStyle name="40% - Accent5 18 5 6 3" xfId="30270"/>
    <cellStyle name="40% - Accent5 18 5 6 3 2" xfId="30271"/>
    <cellStyle name="40% - Accent5 18 5 6 4" xfId="30272"/>
    <cellStyle name="40% - Accent5 18 5 6 4 2" xfId="30273"/>
    <cellStyle name="40% - Accent5 18 5 6 5" xfId="30274"/>
    <cellStyle name="40% - Accent5 18 5 6 5 2" xfId="30275"/>
    <cellStyle name="40% - Accent5 18 5 6 6" xfId="30276"/>
    <cellStyle name="40% - Accent5 18 5 7" xfId="30277"/>
    <cellStyle name="40% - Accent5 18 5 7 2" xfId="30278"/>
    <cellStyle name="40% - Accent5 18 5 7 2 2" xfId="30279"/>
    <cellStyle name="40% - Accent5 18 5 7 3" xfId="30280"/>
    <cellStyle name="40% - Accent5 18 5 7 3 2" xfId="30281"/>
    <cellStyle name="40% - Accent5 18 5 7 4" xfId="30282"/>
    <cellStyle name="40% - Accent5 18 5 7 4 2" xfId="30283"/>
    <cellStyle name="40% - Accent5 18 5 7 5" xfId="30284"/>
    <cellStyle name="40% - Accent5 18 5 7 5 2" xfId="30285"/>
    <cellStyle name="40% - Accent5 18 5 7 6" xfId="30286"/>
    <cellStyle name="40% - Accent5 18 5 8" xfId="30287"/>
    <cellStyle name="40% - Accent5 18 5 8 2" xfId="30288"/>
    <cellStyle name="40% - Accent5 18 5 8 2 2" xfId="30289"/>
    <cellStyle name="40% - Accent5 18 5 8 3" xfId="30290"/>
    <cellStyle name="40% - Accent5 18 5 8 3 2" xfId="30291"/>
    <cellStyle name="40% - Accent5 18 5 8 4" xfId="30292"/>
    <cellStyle name="40% - Accent5 18 5 8 4 2" xfId="30293"/>
    <cellStyle name="40% - Accent5 18 5 8 5" xfId="30294"/>
    <cellStyle name="40% - Accent5 18 5 8 5 2" xfId="30295"/>
    <cellStyle name="40% - Accent5 18 5 8 6" xfId="30296"/>
    <cellStyle name="40% - Accent5 18 5 9" xfId="30297"/>
    <cellStyle name="40% - Accent5 18 5 9 2" xfId="30298"/>
    <cellStyle name="40% - Accent5 18 5 9 2 2" xfId="30299"/>
    <cellStyle name="40% - Accent5 18 5 9 3" xfId="30300"/>
    <cellStyle name="40% - Accent5 18 5 9 3 2" xfId="30301"/>
    <cellStyle name="40% - Accent5 18 5 9 4" xfId="30302"/>
    <cellStyle name="40% - Accent5 18 5 9 4 2" xfId="30303"/>
    <cellStyle name="40% - Accent5 18 5 9 5" xfId="30304"/>
    <cellStyle name="40% - Accent5 18 5 9 5 2" xfId="30305"/>
    <cellStyle name="40% - Accent5 18 5 9 6" xfId="30306"/>
    <cellStyle name="40% - Accent5 18 6" xfId="30307"/>
    <cellStyle name="40% - Accent5 18 6 10" xfId="30308"/>
    <cellStyle name="40% - Accent5 18 6 10 2" xfId="30309"/>
    <cellStyle name="40% - Accent5 18 6 10 2 2" xfId="30310"/>
    <cellStyle name="40% - Accent5 18 6 10 3" xfId="30311"/>
    <cellStyle name="40% - Accent5 18 6 10 3 2" xfId="30312"/>
    <cellStyle name="40% - Accent5 18 6 10 4" xfId="30313"/>
    <cellStyle name="40% - Accent5 18 6 10 4 2" xfId="30314"/>
    <cellStyle name="40% - Accent5 18 6 10 5" xfId="30315"/>
    <cellStyle name="40% - Accent5 18 6 10 5 2" xfId="30316"/>
    <cellStyle name="40% - Accent5 18 6 10 6" xfId="30317"/>
    <cellStyle name="40% - Accent5 18 6 11" xfId="30318"/>
    <cellStyle name="40% - Accent5 18 6 11 2" xfId="30319"/>
    <cellStyle name="40% - Accent5 18 6 11 2 2" xfId="30320"/>
    <cellStyle name="40% - Accent5 18 6 11 3" xfId="30321"/>
    <cellStyle name="40% - Accent5 18 6 11 3 2" xfId="30322"/>
    <cellStyle name="40% - Accent5 18 6 11 4" xfId="30323"/>
    <cellStyle name="40% - Accent5 18 6 11 4 2" xfId="30324"/>
    <cellStyle name="40% - Accent5 18 6 11 5" xfId="30325"/>
    <cellStyle name="40% - Accent5 18 6 11 5 2" xfId="30326"/>
    <cellStyle name="40% - Accent5 18 6 11 6" xfId="30327"/>
    <cellStyle name="40% - Accent5 18 6 12" xfId="30328"/>
    <cellStyle name="40% - Accent5 18 6 12 2" xfId="30329"/>
    <cellStyle name="40% - Accent5 18 6 13" xfId="30330"/>
    <cellStyle name="40% - Accent5 18 6 13 2" xfId="30331"/>
    <cellStyle name="40% - Accent5 18 6 14" xfId="30332"/>
    <cellStyle name="40% - Accent5 18 6 14 2" xfId="30333"/>
    <cellStyle name="40% - Accent5 18 6 15" xfId="30334"/>
    <cellStyle name="40% - Accent5 18 6 15 2" xfId="30335"/>
    <cellStyle name="40% - Accent5 18 6 16" xfId="30336"/>
    <cellStyle name="40% - Accent5 18 6 16 2" xfId="30337"/>
    <cellStyle name="40% - Accent5 18 6 17" xfId="30338"/>
    <cellStyle name="40% - Accent5 18 6 17 2" xfId="30339"/>
    <cellStyle name="40% - Accent5 18 6 18" xfId="30340"/>
    <cellStyle name="40% - Accent5 18 6 18 2" xfId="30341"/>
    <cellStyle name="40% - Accent5 18 6 19" xfId="30342"/>
    <cellStyle name="40% - Accent5 18 6 2" xfId="30343"/>
    <cellStyle name="40% - Accent5 18 6 2 2" xfId="30344"/>
    <cellStyle name="40% - Accent5 18 6 2 2 2" xfId="30345"/>
    <cellStyle name="40% - Accent5 18 6 2 3" xfId="30346"/>
    <cellStyle name="40% - Accent5 18 6 2 3 2" xfId="30347"/>
    <cellStyle name="40% - Accent5 18 6 2 4" xfId="30348"/>
    <cellStyle name="40% - Accent5 18 6 2 4 2" xfId="30349"/>
    <cellStyle name="40% - Accent5 18 6 2 5" xfId="30350"/>
    <cellStyle name="40% - Accent5 18 6 2 5 2" xfId="30351"/>
    <cellStyle name="40% - Accent5 18 6 2 6" xfId="30352"/>
    <cellStyle name="40% - Accent5 18 6 20" xfId="30353"/>
    <cellStyle name="40% - Accent5 18 6 21" xfId="30354"/>
    <cellStyle name="40% - Accent5 18 6 22" xfId="30355"/>
    <cellStyle name="40% - Accent5 18 6 23" xfId="30356"/>
    <cellStyle name="40% - Accent5 18 6 3" xfId="30357"/>
    <cellStyle name="40% - Accent5 18 6 3 2" xfId="30358"/>
    <cellStyle name="40% - Accent5 18 6 3 2 2" xfId="30359"/>
    <cellStyle name="40% - Accent5 18 6 3 3" xfId="30360"/>
    <cellStyle name="40% - Accent5 18 6 3 3 2" xfId="30361"/>
    <cellStyle name="40% - Accent5 18 6 3 4" xfId="30362"/>
    <cellStyle name="40% - Accent5 18 6 3 4 2" xfId="30363"/>
    <cellStyle name="40% - Accent5 18 6 3 5" xfId="30364"/>
    <cellStyle name="40% - Accent5 18 6 3 5 2" xfId="30365"/>
    <cellStyle name="40% - Accent5 18 6 3 6" xfId="30366"/>
    <cellStyle name="40% - Accent5 18 6 4" xfId="30367"/>
    <cellStyle name="40% - Accent5 18 6 4 2" xfId="30368"/>
    <cellStyle name="40% - Accent5 18 6 4 2 2" xfId="30369"/>
    <cellStyle name="40% - Accent5 18 6 4 3" xfId="30370"/>
    <cellStyle name="40% - Accent5 18 6 4 3 2" xfId="30371"/>
    <cellStyle name="40% - Accent5 18 6 4 4" xfId="30372"/>
    <cellStyle name="40% - Accent5 18 6 4 4 2" xfId="30373"/>
    <cellStyle name="40% - Accent5 18 6 4 5" xfId="30374"/>
    <cellStyle name="40% - Accent5 18 6 4 5 2" xfId="30375"/>
    <cellStyle name="40% - Accent5 18 6 4 6" xfId="30376"/>
    <cellStyle name="40% - Accent5 18 6 5" xfId="30377"/>
    <cellStyle name="40% - Accent5 18 6 5 2" xfId="30378"/>
    <cellStyle name="40% - Accent5 18 6 5 2 2" xfId="30379"/>
    <cellStyle name="40% - Accent5 18 6 5 3" xfId="30380"/>
    <cellStyle name="40% - Accent5 18 6 5 3 2" xfId="30381"/>
    <cellStyle name="40% - Accent5 18 6 5 4" xfId="30382"/>
    <cellStyle name="40% - Accent5 18 6 5 4 2" xfId="30383"/>
    <cellStyle name="40% - Accent5 18 6 5 5" xfId="30384"/>
    <cellStyle name="40% - Accent5 18 6 5 5 2" xfId="30385"/>
    <cellStyle name="40% - Accent5 18 6 5 6" xfId="30386"/>
    <cellStyle name="40% - Accent5 18 6 6" xfId="30387"/>
    <cellStyle name="40% - Accent5 18 6 6 2" xfId="30388"/>
    <cellStyle name="40% - Accent5 18 6 6 2 2" xfId="30389"/>
    <cellStyle name="40% - Accent5 18 6 6 3" xfId="30390"/>
    <cellStyle name="40% - Accent5 18 6 6 3 2" xfId="30391"/>
    <cellStyle name="40% - Accent5 18 6 6 4" xfId="30392"/>
    <cellStyle name="40% - Accent5 18 6 6 4 2" xfId="30393"/>
    <cellStyle name="40% - Accent5 18 6 6 5" xfId="30394"/>
    <cellStyle name="40% - Accent5 18 6 6 5 2" xfId="30395"/>
    <cellStyle name="40% - Accent5 18 6 6 6" xfId="30396"/>
    <cellStyle name="40% - Accent5 18 6 7" xfId="30397"/>
    <cellStyle name="40% - Accent5 18 6 7 2" xfId="30398"/>
    <cellStyle name="40% - Accent5 18 6 7 2 2" xfId="30399"/>
    <cellStyle name="40% - Accent5 18 6 7 3" xfId="30400"/>
    <cellStyle name="40% - Accent5 18 6 7 3 2" xfId="30401"/>
    <cellStyle name="40% - Accent5 18 6 7 4" xfId="30402"/>
    <cellStyle name="40% - Accent5 18 6 7 4 2" xfId="30403"/>
    <cellStyle name="40% - Accent5 18 6 7 5" xfId="30404"/>
    <cellStyle name="40% - Accent5 18 6 7 5 2" xfId="30405"/>
    <cellStyle name="40% - Accent5 18 6 7 6" xfId="30406"/>
    <cellStyle name="40% - Accent5 18 6 8" xfId="30407"/>
    <cellStyle name="40% - Accent5 18 6 8 2" xfId="30408"/>
    <cellStyle name="40% - Accent5 18 6 8 2 2" xfId="30409"/>
    <cellStyle name="40% - Accent5 18 6 8 3" xfId="30410"/>
    <cellStyle name="40% - Accent5 18 6 8 3 2" xfId="30411"/>
    <cellStyle name="40% - Accent5 18 6 8 4" xfId="30412"/>
    <cellStyle name="40% - Accent5 18 6 8 4 2" xfId="30413"/>
    <cellStyle name="40% - Accent5 18 6 8 5" xfId="30414"/>
    <cellStyle name="40% - Accent5 18 6 8 5 2" xfId="30415"/>
    <cellStyle name="40% - Accent5 18 6 8 6" xfId="30416"/>
    <cellStyle name="40% - Accent5 18 6 9" xfId="30417"/>
    <cellStyle name="40% - Accent5 18 6 9 2" xfId="30418"/>
    <cellStyle name="40% - Accent5 18 6 9 2 2" xfId="30419"/>
    <cellStyle name="40% - Accent5 18 6 9 3" xfId="30420"/>
    <cellStyle name="40% - Accent5 18 6 9 3 2" xfId="30421"/>
    <cellStyle name="40% - Accent5 18 6 9 4" xfId="30422"/>
    <cellStyle name="40% - Accent5 18 6 9 4 2" xfId="30423"/>
    <cellStyle name="40% - Accent5 18 6 9 5" xfId="30424"/>
    <cellStyle name="40% - Accent5 18 6 9 5 2" xfId="30425"/>
    <cellStyle name="40% - Accent5 18 6 9 6" xfId="30426"/>
    <cellStyle name="40% - Accent5 18 7" xfId="30427"/>
    <cellStyle name="40% - Accent5 18 7 10" xfId="30428"/>
    <cellStyle name="40% - Accent5 18 7 10 2" xfId="30429"/>
    <cellStyle name="40% - Accent5 18 7 10 2 2" xfId="30430"/>
    <cellStyle name="40% - Accent5 18 7 10 3" xfId="30431"/>
    <cellStyle name="40% - Accent5 18 7 10 3 2" xfId="30432"/>
    <cellStyle name="40% - Accent5 18 7 10 4" xfId="30433"/>
    <cellStyle name="40% - Accent5 18 7 10 4 2" xfId="30434"/>
    <cellStyle name="40% - Accent5 18 7 10 5" xfId="30435"/>
    <cellStyle name="40% - Accent5 18 7 10 5 2" xfId="30436"/>
    <cellStyle name="40% - Accent5 18 7 10 6" xfId="30437"/>
    <cellStyle name="40% - Accent5 18 7 11" xfId="30438"/>
    <cellStyle name="40% - Accent5 18 7 11 2" xfId="30439"/>
    <cellStyle name="40% - Accent5 18 7 11 2 2" xfId="30440"/>
    <cellStyle name="40% - Accent5 18 7 11 3" xfId="30441"/>
    <cellStyle name="40% - Accent5 18 7 11 3 2" xfId="30442"/>
    <cellStyle name="40% - Accent5 18 7 11 4" xfId="30443"/>
    <cellStyle name="40% - Accent5 18 7 11 4 2" xfId="30444"/>
    <cellStyle name="40% - Accent5 18 7 11 5" xfId="30445"/>
    <cellStyle name="40% - Accent5 18 7 11 5 2" xfId="30446"/>
    <cellStyle name="40% - Accent5 18 7 11 6" xfId="30447"/>
    <cellStyle name="40% - Accent5 18 7 12" xfId="30448"/>
    <cellStyle name="40% - Accent5 18 7 12 2" xfId="30449"/>
    <cellStyle name="40% - Accent5 18 7 13" xfId="30450"/>
    <cellStyle name="40% - Accent5 18 7 13 2" xfId="30451"/>
    <cellStyle name="40% - Accent5 18 7 14" xfId="30452"/>
    <cellStyle name="40% - Accent5 18 7 14 2" xfId="30453"/>
    <cellStyle name="40% - Accent5 18 7 15" xfId="30454"/>
    <cellStyle name="40% - Accent5 18 7 15 2" xfId="30455"/>
    <cellStyle name="40% - Accent5 18 7 16" xfId="30456"/>
    <cellStyle name="40% - Accent5 18 7 16 2" xfId="30457"/>
    <cellStyle name="40% - Accent5 18 7 17" xfId="30458"/>
    <cellStyle name="40% - Accent5 18 7 17 2" xfId="30459"/>
    <cellStyle name="40% - Accent5 18 7 18" xfId="30460"/>
    <cellStyle name="40% - Accent5 18 7 18 2" xfId="30461"/>
    <cellStyle name="40% - Accent5 18 7 19" xfId="30462"/>
    <cellStyle name="40% - Accent5 18 7 2" xfId="30463"/>
    <cellStyle name="40% - Accent5 18 7 2 2" xfId="30464"/>
    <cellStyle name="40% - Accent5 18 7 2 2 2" xfId="30465"/>
    <cellStyle name="40% - Accent5 18 7 2 3" xfId="30466"/>
    <cellStyle name="40% - Accent5 18 7 2 3 2" xfId="30467"/>
    <cellStyle name="40% - Accent5 18 7 2 4" xfId="30468"/>
    <cellStyle name="40% - Accent5 18 7 2 4 2" xfId="30469"/>
    <cellStyle name="40% - Accent5 18 7 2 5" xfId="30470"/>
    <cellStyle name="40% - Accent5 18 7 2 5 2" xfId="30471"/>
    <cellStyle name="40% - Accent5 18 7 2 6" xfId="30472"/>
    <cellStyle name="40% - Accent5 18 7 20" xfId="30473"/>
    <cellStyle name="40% - Accent5 18 7 21" xfId="30474"/>
    <cellStyle name="40% - Accent5 18 7 22" xfId="30475"/>
    <cellStyle name="40% - Accent5 18 7 23" xfId="30476"/>
    <cellStyle name="40% - Accent5 18 7 3" xfId="30477"/>
    <cellStyle name="40% - Accent5 18 7 3 2" xfId="30478"/>
    <cellStyle name="40% - Accent5 18 7 3 2 2" xfId="30479"/>
    <cellStyle name="40% - Accent5 18 7 3 3" xfId="30480"/>
    <cellStyle name="40% - Accent5 18 7 3 3 2" xfId="30481"/>
    <cellStyle name="40% - Accent5 18 7 3 4" xfId="30482"/>
    <cellStyle name="40% - Accent5 18 7 3 4 2" xfId="30483"/>
    <cellStyle name="40% - Accent5 18 7 3 5" xfId="30484"/>
    <cellStyle name="40% - Accent5 18 7 3 5 2" xfId="30485"/>
    <cellStyle name="40% - Accent5 18 7 3 6" xfId="30486"/>
    <cellStyle name="40% - Accent5 18 7 4" xfId="30487"/>
    <cellStyle name="40% - Accent5 18 7 4 2" xfId="30488"/>
    <cellStyle name="40% - Accent5 18 7 4 2 2" xfId="30489"/>
    <cellStyle name="40% - Accent5 18 7 4 3" xfId="30490"/>
    <cellStyle name="40% - Accent5 18 7 4 3 2" xfId="30491"/>
    <cellStyle name="40% - Accent5 18 7 4 4" xfId="30492"/>
    <cellStyle name="40% - Accent5 18 7 4 4 2" xfId="30493"/>
    <cellStyle name="40% - Accent5 18 7 4 5" xfId="30494"/>
    <cellStyle name="40% - Accent5 18 7 4 5 2" xfId="30495"/>
    <cellStyle name="40% - Accent5 18 7 4 6" xfId="30496"/>
    <cellStyle name="40% - Accent5 18 7 5" xfId="30497"/>
    <cellStyle name="40% - Accent5 18 7 5 2" xfId="30498"/>
    <cellStyle name="40% - Accent5 18 7 5 2 2" xfId="30499"/>
    <cellStyle name="40% - Accent5 18 7 5 3" xfId="30500"/>
    <cellStyle name="40% - Accent5 18 7 5 3 2" xfId="30501"/>
    <cellStyle name="40% - Accent5 18 7 5 4" xfId="30502"/>
    <cellStyle name="40% - Accent5 18 7 5 4 2" xfId="30503"/>
    <cellStyle name="40% - Accent5 18 7 5 5" xfId="30504"/>
    <cellStyle name="40% - Accent5 18 7 5 5 2" xfId="30505"/>
    <cellStyle name="40% - Accent5 18 7 5 6" xfId="30506"/>
    <cellStyle name="40% - Accent5 18 7 6" xfId="30507"/>
    <cellStyle name="40% - Accent5 18 7 6 2" xfId="30508"/>
    <cellStyle name="40% - Accent5 18 7 6 2 2" xfId="30509"/>
    <cellStyle name="40% - Accent5 18 7 6 3" xfId="30510"/>
    <cellStyle name="40% - Accent5 18 7 6 3 2" xfId="30511"/>
    <cellStyle name="40% - Accent5 18 7 6 4" xfId="30512"/>
    <cellStyle name="40% - Accent5 18 7 6 4 2" xfId="30513"/>
    <cellStyle name="40% - Accent5 18 7 6 5" xfId="30514"/>
    <cellStyle name="40% - Accent5 18 7 6 5 2" xfId="30515"/>
    <cellStyle name="40% - Accent5 18 7 6 6" xfId="30516"/>
    <cellStyle name="40% - Accent5 18 7 7" xfId="30517"/>
    <cellStyle name="40% - Accent5 18 7 7 2" xfId="30518"/>
    <cellStyle name="40% - Accent5 18 7 7 2 2" xfId="30519"/>
    <cellStyle name="40% - Accent5 18 7 7 3" xfId="30520"/>
    <cellStyle name="40% - Accent5 18 7 7 3 2" xfId="30521"/>
    <cellStyle name="40% - Accent5 18 7 7 4" xfId="30522"/>
    <cellStyle name="40% - Accent5 18 7 7 4 2" xfId="30523"/>
    <cellStyle name="40% - Accent5 18 7 7 5" xfId="30524"/>
    <cellStyle name="40% - Accent5 18 7 7 5 2" xfId="30525"/>
    <cellStyle name="40% - Accent5 18 7 7 6" xfId="30526"/>
    <cellStyle name="40% - Accent5 18 7 8" xfId="30527"/>
    <cellStyle name="40% - Accent5 18 7 8 2" xfId="30528"/>
    <cellStyle name="40% - Accent5 18 7 8 2 2" xfId="30529"/>
    <cellStyle name="40% - Accent5 18 7 8 3" xfId="30530"/>
    <cellStyle name="40% - Accent5 18 7 8 3 2" xfId="30531"/>
    <cellStyle name="40% - Accent5 18 7 8 4" xfId="30532"/>
    <cellStyle name="40% - Accent5 18 7 8 4 2" xfId="30533"/>
    <cellStyle name="40% - Accent5 18 7 8 5" xfId="30534"/>
    <cellStyle name="40% - Accent5 18 7 8 5 2" xfId="30535"/>
    <cellStyle name="40% - Accent5 18 7 8 6" xfId="30536"/>
    <cellStyle name="40% - Accent5 18 7 9" xfId="30537"/>
    <cellStyle name="40% - Accent5 18 7 9 2" xfId="30538"/>
    <cellStyle name="40% - Accent5 18 7 9 2 2" xfId="30539"/>
    <cellStyle name="40% - Accent5 18 7 9 3" xfId="30540"/>
    <cellStyle name="40% - Accent5 18 7 9 3 2" xfId="30541"/>
    <cellStyle name="40% - Accent5 18 7 9 4" xfId="30542"/>
    <cellStyle name="40% - Accent5 18 7 9 4 2" xfId="30543"/>
    <cellStyle name="40% - Accent5 18 7 9 5" xfId="30544"/>
    <cellStyle name="40% - Accent5 18 7 9 5 2" xfId="30545"/>
    <cellStyle name="40% - Accent5 18 7 9 6" xfId="30546"/>
    <cellStyle name="40% - Accent5 18 8" xfId="30547"/>
    <cellStyle name="40% - Accent5 18 8 10" xfId="30548"/>
    <cellStyle name="40% - Accent5 18 8 10 2" xfId="30549"/>
    <cellStyle name="40% - Accent5 18 8 10 2 2" xfId="30550"/>
    <cellStyle name="40% - Accent5 18 8 10 3" xfId="30551"/>
    <cellStyle name="40% - Accent5 18 8 10 3 2" xfId="30552"/>
    <cellStyle name="40% - Accent5 18 8 10 4" xfId="30553"/>
    <cellStyle name="40% - Accent5 18 8 10 4 2" xfId="30554"/>
    <cellStyle name="40% - Accent5 18 8 10 5" xfId="30555"/>
    <cellStyle name="40% - Accent5 18 8 10 5 2" xfId="30556"/>
    <cellStyle name="40% - Accent5 18 8 10 6" xfId="30557"/>
    <cellStyle name="40% - Accent5 18 8 11" xfId="30558"/>
    <cellStyle name="40% - Accent5 18 8 11 2" xfId="30559"/>
    <cellStyle name="40% - Accent5 18 8 11 2 2" xfId="30560"/>
    <cellStyle name="40% - Accent5 18 8 11 3" xfId="30561"/>
    <cellStyle name="40% - Accent5 18 8 11 3 2" xfId="30562"/>
    <cellStyle name="40% - Accent5 18 8 11 4" xfId="30563"/>
    <cellStyle name="40% - Accent5 18 8 11 4 2" xfId="30564"/>
    <cellStyle name="40% - Accent5 18 8 11 5" xfId="30565"/>
    <cellStyle name="40% - Accent5 18 8 11 5 2" xfId="30566"/>
    <cellStyle name="40% - Accent5 18 8 11 6" xfId="30567"/>
    <cellStyle name="40% - Accent5 18 8 12" xfId="30568"/>
    <cellStyle name="40% - Accent5 18 8 12 2" xfId="30569"/>
    <cellStyle name="40% - Accent5 18 8 13" xfId="30570"/>
    <cellStyle name="40% - Accent5 18 8 13 2" xfId="30571"/>
    <cellStyle name="40% - Accent5 18 8 14" xfId="30572"/>
    <cellStyle name="40% - Accent5 18 8 14 2" xfId="30573"/>
    <cellStyle name="40% - Accent5 18 8 15" xfId="30574"/>
    <cellStyle name="40% - Accent5 18 8 15 2" xfId="30575"/>
    <cellStyle name="40% - Accent5 18 8 16" xfId="30576"/>
    <cellStyle name="40% - Accent5 18 8 16 2" xfId="30577"/>
    <cellStyle name="40% - Accent5 18 8 17" xfId="30578"/>
    <cellStyle name="40% - Accent5 18 8 17 2" xfId="30579"/>
    <cellStyle name="40% - Accent5 18 8 18" xfId="30580"/>
    <cellStyle name="40% - Accent5 18 8 18 2" xfId="30581"/>
    <cellStyle name="40% - Accent5 18 8 19" xfId="30582"/>
    <cellStyle name="40% - Accent5 18 8 2" xfId="30583"/>
    <cellStyle name="40% - Accent5 18 8 2 2" xfId="30584"/>
    <cellStyle name="40% - Accent5 18 8 2 2 2" xfId="30585"/>
    <cellStyle name="40% - Accent5 18 8 2 3" xfId="30586"/>
    <cellStyle name="40% - Accent5 18 8 2 3 2" xfId="30587"/>
    <cellStyle name="40% - Accent5 18 8 2 4" xfId="30588"/>
    <cellStyle name="40% - Accent5 18 8 2 4 2" xfId="30589"/>
    <cellStyle name="40% - Accent5 18 8 2 5" xfId="30590"/>
    <cellStyle name="40% - Accent5 18 8 2 5 2" xfId="30591"/>
    <cellStyle name="40% - Accent5 18 8 2 6" xfId="30592"/>
    <cellStyle name="40% - Accent5 18 8 20" xfId="30593"/>
    <cellStyle name="40% - Accent5 18 8 21" xfId="30594"/>
    <cellStyle name="40% - Accent5 18 8 22" xfId="30595"/>
    <cellStyle name="40% - Accent5 18 8 23" xfId="30596"/>
    <cellStyle name="40% - Accent5 18 8 3" xfId="30597"/>
    <cellStyle name="40% - Accent5 18 8 3 2" xfId="30598"/>
    <cellStyle name="40% - Accent5 18 8 3 2 2" xfId="30599"/>
    <cellStyle name="40% - Accent5 18 8 3 3" xfId="30600"/>
    <cellStyle name="40% - Accent5 18 8 3 3 2" xfId="30601"/>
    <cellStyle name="40% - Accent5 18 8 3 4" xfId="30602"/>
    <cellStyle name="40% - Accent5 18 8 3 4 2" xfId="30603"/>
    <cellStyle name="40% - Accent5 18 8 3 5" xfId="30604"/>
    <cellStyle name="40% - Accent5 18 8 3 5 2" xfId="30605"/>
    <cellStyle name="40% - Accent5 18 8 3 6" xfId="30606"/>
    <cellStyle name="40% - Accent5 18 8 4" xfId="30607"/>
    <cellStyle name="40% - Accent5 18 8 4 2" xfId="30608"/>
    <cellStyle name="40% - Accent5 18 8 4 2 2" xfId="30609"/>
    <cellStyle name="40% - Accent5 18 8 4 3" xfId="30610"/>
    <cellStyle name="40% - Accent5 18 8 4 3 2" xfId="30611"/>
    <cellStyle name="40% - Accent5 18 8 4 4" xfId="30612"/>
    <cellStyle name="40% - Accent5 18 8 4 4 2" xfId="30613"/>
    <cellStyle name="40% - Accent5 18 8 4 5" xfId="30614"/>
    <cellStyle name="40% - Accent5 18 8 4 5 2" xfId="30615"/>
    <cellStyle name="40% - Accent5 18 8 4 6" xfId="30616"/>
    <cellStyle name="40% - Accent5 18 8 5" xfId="30617"/>
    <cellStyle name="40% - Accent5 18 8 5 2" xfId="30618"/>
    <cellStyle name="40% - Accent5 18 8 5 2 2" xfId="30619"/>
    <cellStyle name="40% - Accent5 18 8 5 3" xfId="30620"/>
    <cellStyle name="40% - Accent5 18 8 5 3 2" xfId="30621"/>
    <cellStyle name="40% - Accent5 18 8 5 4" xfId="30622"/>
    <cellStyle name="40% - Accent5 18 8 5 4 2" xfId="30623"/>
    <cellStyle name="40% - Accent5 18 8 5 5" xfId="30624"/>
    <cellStyle name="40% - Accent5 18 8 5 5 2" xfId="30625"/>
    <cellStyle name="40% - Accent5 18 8 5 6" xfId="30626"/>
    <cellStyle name="40% - Accent5 18 8 6" xfId="30627"/>
    <cellStyle name="40% - Accent5 18 8 6 2" xfId="30628"/>
    <cellStyle name="40% - Accent5 18 8 6 2 2" xfId="30629"/>
    <cellStyle name="40% - Accent5 18 8 6 3" xfId="30630"/>
    <cellStyle name="40% - Accent5 18 8 6 3 2" xfId="30631"/>
    <cellStyle name="40% - Accent5 18 8 6 4" xfId="30632"/>
    <cellStyle name="40% - Accent5 18 8 6 4 2" xfId="30633"/>
    <cellStyle name="40% - Accent5 18 8 6 5" xfId="30634"/>
    <cellStyle name="40% - Accent5 18 8 6 5 2" xfId="30635"/>
    <cellStyle name="40% - Accent5 18 8 6 6" xfId="30636"/>
    <cellStyle name="40% - Accent5 18 8 7" xfId="30637"/>
    <cellStyle name="40% - Accent5 18 8 7 2" xfId="30638"/>
    <cellStyle name="40% - Accent5 18 8 7 2 2" xfId="30639"/>
    <cellStyle name="40% - Accent5 18 8 7 3" xfId="30640"/>
    <cellStyle name="40% - Accent5 18 8 7 3 2" xfId="30641"/>
    <cellStyle name="40% - Accent5 18 8 7 4" xfId="30642"/>
    <cellStyle name="40% - Accent5 18 8 7 4 2" xfId="30643"/>
    <cellStyle name="40% - Accent5 18 8 7 5" xfId="30644"/>
    <cellStyle name="40% - Accent5 18 8 7 5 2" xfId="30645"/>
    <cellStyle name="40% - Accent5 18 8 7 6" xfId="30646"/>
    <cellStyle name="40% - Accent5 18 8 8" xfId="30647"/>
    <cellStyle name="40% - Accent5 18 8 8 2" xfId="30648"/>
    <cellStyle name="40% - Accent5 18 8 8 2 2" xfId="30649"/>
    <cellStyle name="40% - Accent5 18 8 8 3" xfId="30650"/>
    <cellStyle name="40% - Accent5 18 8 8 3 2" xfId="30651"/>
    <cellStyle name="40% - Accent5 18 8 8 4" xfId="30652"/>
    <cellStyle name="40% - Accent5 18 8 8 4 2" xfId="30653"/>
    <cellStyle name="40% - Accent5 18 8 8 5" xfId="30654"/>
    <cellStyle name="40% - Accent5 18 8 8 5 2" xfId="30655"/>
    <cellStyle name="40% - Accent5 18 8 8 6" xfId="30656"/>
    <cellStyle name="40% - Accent5 18 8 9" xfId="30657"/>
    <cellStyle name="40% - Accent5 18 8 9 2" xfId="30658"/>
    <cellStyle name="40% - Accent5 18 8 9 2 2" xfId="30659"/>
    <cellStyle name="40% - Accent5 18 8 9 3" xfId="30660"/>
    <cellStyle name="40% - Accent5 18 8 9 3 2" xfId="30661"/>
    <cellStyle name="40% - Accent5 18 8 9 4" xfId="30662"/>
    <cellStyle name="40% - Accent5 18 8 9 4 2" xfId="30663"/>
    <cellStyle name="40% - Accent5 18 8 9 5" xfId="30664"/>
    <cellStyle name="40% - Accent5 18 8 9 5 2" xfId="30665"/>
    <cellStyle name="40% - Accent5 18 8 9 6" xfId="30666"/>
    <cellStyle name="40% - Accent5 18 9" xfId="30667"/>
    <cellStyle name="40% - Accent5 18 9 10" xfId="30668"/>
    <cellStyle name="40% - Accent5 18 9 10 2" xfId="30669"/>
    <cellStyle name="40% - Accent5 18 9 10 2 2" xfId="30670"/>
    <cellStyle name="40% - Accent5 18 9 10 3" xfId="30671"/>
    <cellStyle name="40% - Accent5 18 9 10 3 2" xfId="30672"/>
    <cellStyle name="40% - Accent5 18 9 10 4" xfId="30673"/>
    <cellStyle name="40% - Accent5 18 9 10 4 2" xfId="30674"/>
    <cellStyle name="40% - Accent5 18 9 10 5" xfId="30675"/>
    <cellStyle name="40% - Accent5 18 9 10 5 2" xfId="30676"/>
    <cellStyle name="40% - Accent5 18 9 10 6" xfId="30677"/>
    <cellStyle name="40% - Accent5 18 9 11" xfId="30678"/>
    <cellStyle name="40% - Accent5 18 9 11 2" xfId="30679"/>
    <cellStyle name="40% - Accent5 18 9 11 2 2" xfId="30680"/>
    <cellStyle name="40% - Accent5 18 9 11 3" xfId="30681"/>
    <cellStyle name="40% - Accent5 18 9 11 3 2" xfId="30682"/>
    <cellStyle name="40% - Accent5 18 9 11 4" xfId="30683"/>
    <cellStyle name="40% - Accent5 18 9 11 4 2" xfId="30684"/>
    <cellStyle name="40% - Accent5 18 9 11 5" xfId="30685"/>
    <cellStyle name="40% - Accent5 18 9 11 5 2" xfId="30686"/>
    <cellStyle name="40% - Accent5 18 9 11 6" xfId="30687"/>
    <cellStyle name="40% - Accent5 18 9 12" xfId="30688"/>
    <cellStyle name="40% - Accent5 18 9 12 2" xfId="30689"/>
    <cellStyle name="40% - Accent5 18 9 13" xfId="30690"/>
    <cellStyle name="40% - Accent5 18 9 13 2" xfId="30691"/>
    <cellStyle name="40% - Accent5 18 9 14" xfId="30692"/>
    <cellStyle name="40% - Accent5 18 9 14 2" xfId="30693"/>
    <cellStyle name="40% - Accent5 18 9 15" xfId="30694"/>
    <cellStyle name="40% - Accent5 18 9 15 2" xfId="30695"/>
    <cellStyle name="40% - Accent5 18 9 16" xfId="30696"/>
    <cellStyle name="40% - Accent5 18 9 16 2" xfId="30697"/>
    <cellStyle name="40% - Accent5 18 9 17" xfId="30698"/>
    <cellStyle name="40% - Accent5 18 9 17 2" xfId="30699"/>
    <cellStyle name="40% - Accent5 18 9 18" xfId="30700"/>
    <cellStyle name="40% - Accent5 18 9 18 2" xfId="30701"/>
    <cellStyle name="40% - Accent5 18 9 19" xfId="30702"/>
    <cellStyle name="40% - Accent5 18 9 2" xfId="30703"/>
    <cellStyle name="40% - Accent5 18 9 2 2" xfId="30704"/>
    <cellStyle name="40% - Accent5 18 9 2 2 2" xfId="30705"/>
    <cellStyle name="40% - Accent5 18 9 2 3" xfId="30706"/>
    <cellStyle name="40% - Accent5 18 9 2 3 2" xfId="30707"/>
    <cellStyle name="40% - Accent5 18 9 2 4" xfId="30708"/>
    <cellStyle name="40% - Accent5 18 9 2 4 2" xfId="30709"/>
    <cellStyle name="40% - Accent5 18 9 2 5" xfId="30710"/>
    <cellStyle name="40% - Accent5 18 9 2 5 2" xfId="30711"/>
    <cellStyle name="40% - Accent5 18 9 2 6" xfId="30712"/>
    <cellStyle name="40% - Accent5 18 9 20" xfId="30713"/>
    <cellStyle name="40% - Accent5 18 9 21" xfId="30714"/>
    <cellStyle name="40% - Accent5 18 9 22" xfId="30715"/>
    <cellStyle name="40% - Accent5 18 9 23" xfId="30716"/>
    <cellStyle name="40% - Accent5 18 9 3" xfId="30717"/>
    <cellStyle name="40% - Accent5 18 9 3 2" xfId="30718"/>
    <cellStyle name="40% - Accent5 18 9 3 2 2" xfId="30719"/>
    <cellStyle name="40% - Accent5 18 9 3 3" xfId="30720"/>
    <cellStyle name="40% - Accent5 18 9 3 3 2" xfId="30721"/>
    <cellStyle name="40% - Accent5 18 9 3 4" xfId="30722"/>
    <cellStyle name="40% - Accent5 18 9 3 4 2" xfId="30723"/>
    <cellStyle name="40% - Accent5 18 9 3 5" xfId="30724"/>
    <cellStyle name="40% - Accent5 18 9 3 5 2" xfId="30725"/>
    <cellStyle name="40% - Accent5 18 9 3 6" xfId="30726"/>
    <cellStyle name="40% - Accent5 18 9 4" xfId="30727"/>
    <cellStyle name="40% - Accent5 18 9 4 2" xfId="30728"/>
    <cellStyle name="40% - Accent5 18 9 4 2 2" xfId="30729"/>
    <cellStyle name="40% - Accent5 18 9 4 3" xfId="30730"/>
    <cellStyle name="40% - Accent5 18 9 4 3 2" xfId="30731"/>
    <cellStyle name="40% - Accent5 18 9 4 4" xfId="30732"/>
    <cellStyle name="40% - Accent5 18 9 4 4 2" xfId="30733"/>
    <cellStyle name="40% - Accent5 18 9 4 5" xfId="30734"/>
    <cellStyle name="40% - Accent5 18 9 4 5 2" xfId="30735"/>
    <cellStyle name="40% - Accent5 18 9 4 6" xfId="30736"/>
    <cellStyle name="40% - Accent5 18 9 5" xfId="30737"/>
    <cellStyle name="40% - Accent5 18 9 5 2" xfId="30738"/>
    <cellStyle name="40% - Accent5 18 9 5 2 2" xfId="30739"/>
    <cellStyle name="40% - Accent5 18 9 5 3" xfId="30740"/>
    <cellStyle name="40% - Accent5 18 9 5 3 2" xfId="30741"/>
    <cellStyle name="40% - Accent5 18 9 5 4" xfId="30742"/>
    <cellStyle name="40% - Accent5 18 9 5 4 2" xfId="30743"/>
    <cellStyle name="40% - Accent5 18 9 5 5" xfId="30744"/>
    <cellStyle name="40% - Accent5 18 9 5 5 2" xfId="30745"/>
    <cellStyle name="40% - Accent5 18 9 5 6" xfId="30746"/>
    <cellStyle name="40% - Accent5 18 9 6" xfId="30747"/>
    <cellStyle name="40% - Accent5 18 9 6 2" xfId="30748"/>
    <cellStyle name="40% - Accent5 18 9 6 2 2" xfId="30749"/>
    <cellStyle name="40% - Accent5 18 9 6 3" xfId="30750"/>
    <cellStyle name="40% - Accent5 18 9 6 3 2" xfId="30751"/>
    <cellStyle name="40% - Accent5 18 9 6 4" xfId="30752"/>
    <cellStyle name="40% - Accent5 18 9 6 4 2" xfId="30753"/>
    <cellStyle name="40% - Accent5 18 9 6 5" xfId="30754"/>
    <cellStyle name="40% - Accent5 18 9 6 5 2" xfId="30755"/>
    <cellStyle name="40% - Accent5 18 9 6 6" xfId="30756"/>
    <cellStyle name="40% - Accent5 18 9 7" xfId="30757"/>
    <cellStyle name="40% - Accent5 18 9 7 2" xfId="30758"/>
    <cellStyle name="40% - Accent5 18 9 7 2 2" xfId="30759"/>
    <cellStyle name="40% - Accent5 18 9 7 3" xfId="30760"/>
    <cellStyle name="40% - Accent5 18 9 7 3 2" xfId="30761"/>
    <cellStyle name="40% - Accent5 18 9 7 4" xfId="30762"/>
    <cellStyle name="40% - Accent5 18 9 7 4 2" xfId="30763"/>
    <cellStyle name="40% - Accent5 18 9 7 5" xfId="30764"/>
    <cellStyle name="40% - Accent5 18 9 7 5 2" xfId="30765"/>
    <cellStyle name="40% - Accent5 18 9 7 6" xfId="30766"/>
    <cellStyle name="40% - Accent5 18 9 8" xfId="30767"/>
    <cellStyle name="40% - Accent5 18 9 8 2" xfId="30768"/>
    <cellStyle name="40% - Accent5 18 9 8 2 2" xfId="30769"/>
    <cellStyle name="40% - Accent5 18 9 8 3" xfId="30770"/>
    <cellStyle name="40% - Accent5 18 9 8 3 2" xfId="30771"/>
    <cellStyle name="40% - Accent5 18 9 8 4" xfId="30772"/>
    <cellStyle name="40% - Accent5 18 9 8 4 2" xfId="30773"/>
    <cellStyle name="40% - Accent5 18 9 8 5" xfId="30774"/>
    <cellStyle name="40% - Accent5 18 9 8 5 2" xfId="30775"/>
    <cellStyle name="40% - Accent5 18 9 8 6" xfId="30776"/>
    <cellStyle name="40% - Accent5 18 9 9" xfId="30777"/>
    <cellStyle name="40% - Accent5 18 9 9 2" xfId="30778"/>
    <cellStyle name="40% - Accent5 18 9 9 2 2" xfId="30779"/>
    <cellStyle name="40% - Accent5 18 9 9 3" xfId="30780"/>
    <cellStyle name="40% - Accent5 18 9 9 3 2" xfId="30781"/>
    <cellStyle name="40% - Accent5 18 9 9 4" xfId="30782"/>
    <cellStyle name="40% - Accent5 18 9 9 4 2" xfId="30783"/>
    <cellStyle name="40% - Accent5 18 9 9 5" xfId="30784"/>
    <cellStyle name="40% - Accent5 18 9 9 5 2" xfId="30785"/>
    <cellStyle name="40% - Accent5 18 9 9 6" xfId="30786"/>
    <cellStyle name="40% - Accent5 19" xfId="30787"/>
    <cellStyle name="40% - Accent5 19 2" xfId="30788"/>
    <cellStyle name="40% - Accent5 19 2 2" xfId="30789"/>
    <cellStyle name="40% - Accent5 19 3" xfId="30790"/>
    <cellStyle name="40% - Accent5 19 3 2" xfId="30791"/>
    <cellStyle name="40% - Accent5 19 4" xfId="30792"/>
    <cellStyle name="40% - Accent5 19 4 2" xfId="30793"/>
    <cellStyle name="40% - Accent5 19 5" xfId="30794"/>
    <cellStyle name="40% - Accent5 19 5 2" xfId="30795"/>
    <cellStyle name="40% - Accent5 19 6" xfId="30796"/>
    <cellStyle name="40% - Accent5 2" xfId="1627"/>
    <cellStyle name="40% - Accent5 2 10" xfId="30797"/>
    <cellStyle name="40% - Accent5 2 2" xfId="1628"/>
    <cellStyle name="40% - Accent5 2 2 10" xfId="30798"/>
    <cellStyle name="40% - Accent5 2 2 2" xfId="30799"/>
    <cellStyle name="40% - Accent5 2 2 3" xfId="30800"/>
    <cellStyle name="40% - Accent5 2 2 4" xfId="30801"/>
    <cellStyle name="40% - Accent5 2 2 5" xfId="30802"/>
    <cellStyle name="40% - Accent5 2 2 6" xfId="30803"/>
    <cellStyle name="40% - Accent5 2 2 7" xfId="30804"/>
    <cellStyle name="40% - Accent5 2 2 8" xfId="30805"/>
    <cellStyle name="40% - Accent5 2 2 9" xfId="30806"/>
    <cellStyle name="40% - Accent5 2 3" xfId="1629"/>
    <cellStyle name="40% - Accent5 2 3 2" xfId="30807"/>
    <cellStyle name="40% - Accent5 2 4" xfId="30808"/>
    <cellStyle name="40% - Accent5 2 5" xfId="30809"/>
    <cellStyle name="40% - Accent5 2 6" xfId="30810"/>
    <cellStyle name="40% - Accent5 2 7" xfId="30811"/>
    <cellStyle name="40% - Accent5 2 8" xfId="30812"/>
    <cellStyle name="40% - Accent5 2 9" xfId="30813"/>
    <cellStyle name="40% - Accent5 20" xfId="30814"/>
    <cellStyle name="40% - Accent5 20 2" xfId="30815"/>
    <cellStyle name="40% - Accent5 21" xfId="30816"/>
    <cellStyle name="40% - Accent5 21 2" xfId="30817"/>
    <cellStyle name="40% - Accent5 22" xfId="30818"/>
    <cellStyle name="40% - Accent5 22 2" xfId="30819"/>
    <cellStyle name="40% - Accent5 23" xfId="30820"/>
    <cellStyle name="40% - Accent5 23 2" xfId="30821"/>
    <cellStyle name="40% - Accent5 3" xfId="1630"/>
    <cellStyle name="40% - Accent5 3 2" xfId="1631"/>
    <cellStyle name="40% - Accent5 3 3" xfId="1632"/>
    <cellStyle name="40% - Accent5 4" xfId="1633"/>
    <cellStyle name="40% - Accent5 5" xfId="1634"/>
    <cellStyle name="40% - Accent5 6" xfId="30822"/>
    <cellStyle name="40% - Accent5 7" xfId="30823"/>
    <cellStyle name="40% - Accent5 8" xfId="30824"/>
    <cellStyle name="40% - Accent5 9" xfId="30825"/>
    <cellStyle name="40% - Accent6" xfId="135"/>
    <cellStyle name="40% - Accent6 10" xfId="30826"/>
    <cellStyle name="40% - Accent6 11" xfId="30827"/>
    <cellStyle name="40% - Accent6 12" xfId="30828"/>
    <cellStyle name="40% - Accent6 13" xfId="30829"/>
    <cellStyle name="40% - Accent6 14" xfId="30830"/>
    <cellStyle name="40% - Accent6 15" xfId="30831"/>
    <cellStyle name="40% - Accent6 16" xfId="30832"/>
    <cellStyle name="40% - Accent6 17" xfId="30833"/>
    <cellStyle name="40% - Accent6 18" xfId="30834"/>
    <cellStyle name="40% - Accent6 18 10" xfId="30835"/>
    <cellStyle name="40% - Accent6 18 10 10" xfId="30836"/>
    <cellStyle name="40% - Accent6 18 10 10 2" xfId="30837"/>
    <cellStyle name="40% - Accent6 18 10 10 2 2" xfId="30838"/>
    <cellStyle name="40% - Accent6 18 10 10 3" xfId="30839"/>
    <cellStyle name="40% - Accent6 18 10 10 3 2" xfId="30840"/>
    <cellStyle name="40% - Accent6 18 10 10 4" xfId="30841"/>
    <cellStyle name="40% - Accent6 18 10 10 4 2" xfId="30842"/>
    <cellStyle name="40% - Accent6 18 10 10 5" xfId="30843"/>
    <cellStyle name="40% - Accent6 18 10 10 5 2" xfId="30844"/>
    <cellStyle name="40% - Accent6 18 10 10 6" xfId="30845"/>
    <cellStyle name="40% - Accent6 18 10 11" xfId="30846"/>
    <cellStyle name="40% - Accent6 18 10 11 2" xfId="30847"/>
    <cellStyle name="40% - Accent6 18 10 11 2 2" xfId="30848"/>
    <cellStyle name="40% - Accent6 18 10 11 3" xfId="30849"/>
    <cellStyle name="40% - Accent6 18 10 11 3 2" xfId="30850"/>
    <cellStyle name="40% - Accent6 18 10 11 4" xfId="30851"/>
    <cellStyle name="40% - Accent6 18 10 11 4 2" xfId="30852"/>
    <cellStyle name="40% - Accent6 18 10 11 5" xfId="30853"/>
    <cellStyle name="40% - Accent6 18 10 11 5 2" xfId="30854"/>
    <cellStyle name="40% - Accent6 18 10 11 6" xfId="30855"/>
    <cellStyle name="40% - Accent6 18 10 12" xfId="30856"/>
    <cellStyle name="40% - Accent6 18 10 12 2" xfId="30857"/>
    <cellStyle name="40% - Accent6 18 10 13" xfId="30858"/>
    <cellStyle name="40% - Accent6 18 10 13 2" xfId="30859"/>
    <cellStyle name="40% - Accent6 18 10 14" xfId="30860"/>
    <cellStyle name="40% - Accent6 18 10 14 2" xfId="30861"/>
    <cellStyle name="40% - Accent6 18 10 15" xfId="30862"/>
    <cellStyle name="40% - Accent6 18 10 15 2" xfId="30863"/>
    <cellStyle name="40% - Accent6 18 10 16" xfId="30864"/>
    <cellStyle name="40% - Accent6 18 10 16 2" xfId="30865"/>
    <cellStyle name="40% - Accent6 18 10 17" xfId="30866"/>
    <cellStyle name="40% - Accent6 18 10 17 2" xfId="30867"/>
    <cellStyle name="40% - Accent6 18 10 18" xfId="30868"/>
    <cellStyle name="40% - Accent6 18 10 18 2" xfId="30869"/>
    <cellStyle name="40% - Accent6 18 10 19" xfId="30870"/>
    <cellStyle name="40% - Accent6 18 10 2" xfId="30871"/>
    <cellStyle name="40% - Accent6 18 10 2 2" xfId="30872"/>
    <cellStyle name="40% - Accent6 18 10 2 2 2" xfId="30873"/>
    <cellStyle name="40% - Accent6 18 10 2 3" xfId="30874"/>
    <cellStyle name="40% - Accent6 18 10 2 3 2" xfId="30875"/>
    <cellStyle name="40% - Accent6 18 10 2 4" xfId="30876"/>
    <cellStyle name="40% - Accent6 18 10 2 4 2" xfId="30877"/>
    <cellStyle name="40% - Accent6 18 10 2 5" xfId="30878"/>
    <cellStyle name="40% - Accent6 18 10 2 5 2" xfId="30879"/>
    <cellStyle name="40% - Accent6 18 10 2 6" xfId="30880"/>
    <cellStyle name="40% - Accent6 18 10 20" xfId="30881"/>
    <cellStyle name="40% - Accent6 18 10 21" xfId="30882"/>
    <cellStyle name="40% - Accent6 18 10 22" xfId="30883"/>
    <cellStyle name="40% - Accent6 18 10 23" xfId="30884"/>
    <cellStyle name="40% - Accent6 18 10 3" xfId="30885"/>
    <cellStyle name="40% - Accent6 18 10 3 2" xfId="30886"/>
    <cellStyle name="40% - Accent6 18 10 3 2 2" xfId="30887"/>
    <cellStyle name="40% - Accent6 18 10 3 3" xfId="30888"/>
    <cellStyle name="40% - Accent6 18 10 3 3 2" xfId="30889"/>
    <cellStyle name="40% - Accent6 18 10 3 4" xfId="30890"/>
    <cellStyle name="40% - Accent6 18 10 3 4 2" xfId="30891"/>
    <cellStyle name="40% - Accent6 18 10 3 5" xfId="30892"/>
    <cellStyle name="40% - Accent6 18 10 3 5 2" xfId="30893"/>
    <cellStyle name="40% - Accent6 18 10 3 6" xfId="30894"/>
    <cellStyle name="40% - Accent6 18 10 4" xfId="30895"/>
    <cellStyle name="40% - Accent6 18 10 4 2" xfId="30896"/>
    <cellStyle name="40% - Accent6 18 10 4 2 2" xfId="30897"/>
    <cellStyle name="40% - Accent6 18 10 4 3" xfId="30898"/>
    <cellStyle name="40% - Accent6 18 10 4 3 2" xfId="30899"/>
    <cellStyle name="40% - Accent6 18 10 4 4" xfId="30900"/>
    <cellStyle name="40% - Accent6 18 10 4 4 2" xfId="30901"/>
    <cellStyle name="40% - Accent6 18 10 4 5" xfId="30902"/>
    <cellStyle name="40% - Accent6 18 10 4 5 2" xfId="30903"/>
    <cellStyle name="40% - Accent6 18 10 4 6" xfId="30904"/>
    <cellStyle name="40% - Accent6 18 10 5" xfId="30905"/>
    <cellStyle name="40% - Accent6 18 10 5 2" xfId="30906"/>
    <cellStyle name="40% - Accent6 18 10 5 2 2" xfId="30907"/>
    <cellStyle name="40% - Accent6 18 10 5 3" xfId="30908"/>
    <cellStyle name="40% - Accent6 18 10 5 3 2" xfId="30909"/>
    <cellStyle name="40% - Accent6 18 10 5 4" xfId="30910"/>
    <cellStyle name="40% - Accent6 18 10 5 4 2" xfId="30911"/>
    <cellStyle name="40% - Accent6 18 10 5 5" xfId="30912"/>
    <cellStyle name="40% - Accent6 18 10 5 5 2" xfId="30913"/>
    <cellStyle name="40% - Accent6 18 10 5 6" xfId="30914"/>
    <cellStyle name="40% - Accent6 18 10 6" xfId="30915"/>
    <cellStyle name="40% - Accent6 18 10 6 2" xfId="30916"/>
    <cellStyle name="40% - Accent6 18 10 6 2 2" xfId="30917"/>
    <cellStyle name="40% - Accent6 18 10 6 3" xfId="30918"/>
    <cellStyle name="40% - Accent6 18 10 6 3 2" xfId="30919"/>
    <cellStyle name="40% - Accent6 18 10 6 4" xfId="30920"/>
    <cellStyle name="40% - Accent6 18 10 6 4 2" xfId="30921"/>
    <cellStyle name="40% - Accent6 18 10 6 5" xfId="30922"/>
    <cellStyle name="40% - Accent6 18 10 6 5 2" xfId="30923"/>
    <cellStyle name="40% - Accent6 18 10 6 6" xfId="30924"/>
    <cellStyle name="40% - Accent6 18 10 7" xfId="30925"/>
    <cellStyle name="40% - Accent6 18 10 7 2" xfId="30926"/>
    <cellStyle name="40% - Accent6 18 10 7 2 2" xfId="30927"/>
    <cellStyle name="40% - Accent6 18 10 7 3" xfId="30928"/>
    <cellStyle name="40% - Accent6 18 10 7 3 2" xfId="30929"/>
    <cellStyle name="40% - Accent6 18 10 7 4" xfId="30930"/>
    <cellStyle name="40% - Accent6 18 10 7 4 2" xfId="30931"/>
    <cellStyle name="40% - Accent6 18 10 7 5" xfId="30932"/>
    <cellStyle name="40% - Accent6 18 10 7 5 2" xfId="30933"/>
    <cellStyle name="40% - Accent6 18 10 7 6" xfId="30934"/>
    <cellStyle name="40% - Accent6 18 10 8" xfId="30935"/>
    <cellStyle name="40% - Accent6 18 10 8 2" xfId="30936"/>
    <cellStyle name="40% - Accent6 18 10 8 2 2" xfId="30937"/>
    <cellStyle name="40% - Accent6 18 10 8 3" xfId="30938"/>
    <cellStyle name="40% - Accent6 18 10 8 3 2" xfId="30939"/>
    <cellStyle name="40% - Accent6 18 10 8 4" xfId="30940"/>
    <cellStyle name="40% - Accent6 18 10 8 4 2" xfId="30941"/>
    <cellStyle name="40% - Accent6 18 10 8 5" xfId="30942"/>
    <cellStyle name="40% - Accent6 18 10 8 5 2" xfId="30943"/>
    <cellStyle name="40% - Accent6 18 10 8 6" xfId="30944"/>
    <cellStyle name="40% - Accent6 18 10 9" xfId="30945"/>
    <cellStyle name="40% - Accent6 18 10 9 2" xfId="30946"/>
    <cellStyle name="40% - Accent6 18 10 9 2 2" xfId="30947"/>
    <cellStyle name="40% - Accent6 18 10 9 3" xfId="30948"/>
    <cellStyle name="40% - Accent6 18 10 9 3 2" xfId="30949"/>
    <cellStyle name="40% - Accent6 18 10 9 4" xfId="30950"/>
    <cellStyle name="40% - Accent6 18 10 9 4 2" xfId="30951"/>
    <cellStyle name="40% - Accent6 18 10 9 5" xfId="30952"/>
    <cellStyle name="40% - Accent6 18 10 9 5 2" xfId="30953"/>
    <cellStyle name="40% - Accent6 18 10 9 6" xfId="30954"/>
    <cellStyle name="40% - Accent6 18 11" xfId="30955"/>
    <cellStyle name="40% - Accent6 18 11 10" xfId="30956"/>
    <cellStyle name="40% - Accent6 18 11 10 2" xfId="30957"/>
    <cellStyle name="40% - Accent6 18 11 10 2 2" xfId="30958"/>
    <cellStyle name="40% - Accent6 18 11 10 3" xfId="30959"/>
    <cellStyle name="40% - Accent6 18 11 10 3 2" xfId="30960"/>
    <cellStyle name="40% - Accent6 18 11 10 4" xfId="30961"/>
    <cellStyle name="40% - Accent6 18 11 10 4 2" xfId="30962"/>
    <cellStyle name="40% - Accent6 18 11 10 5" xfId="30963"/>
    <cellStyle name="40% - Accent6 18 11 10 5 2" xfId="30964"/>
    <cellStyle name="40% - Accent6 18 11 10 6" xfId="30965"/>
    <cellStyle name="40% - Accent6 18 11 11" xfId="30966"/>
    <cellStyle name="40% - Accent6 18 11 11 2" xfId="30967"/>
    <cellStyle name="40% - Accent6 18 11 11 2 2" xfId="30968"/>
    <cellStyle name="40% - Accent6 18 11 11 3" xfId="30969"/>
    <cellStyle name="40% - Accent6 18 11 11 3 2" xfId="30970"/>
    <cellStyle name="40% - Accent6 18 11 11 4" xfId="30971"/>
    <cellStyle name="40% - Accent6 18 11 11 4 2" xfId="30972"/>
    <cellStyle name="40% - Accent6 18 11 11 5" xfId="30973"/>
    <cellStyle name="40% - Accent6 18 11 11 5 2" xfId="30974"/>
    <cellStyle name="40% - Accent6 18 11 11 6" xfId="30975"/>
    <cellStyle name="40% - Accent6 18 11 12" xfId="30976"/>
    <cellStyle name="40% - Accent6 18 11 12 2" xfId="30977"/>
    <cellStyle name="40% - Accent6 18 11 13" xfId="30978"/>
    <cellStyle name="40% - Accent6 18 11 13 2" xfId="30979"/>
    <cellStyle name="40% - Accent6 18 11 14" xfId="30980"/>
    <cellStyle name="40% - Accent6 18 11 14 2" xfId="30981"/>
    <cellStyle name="40% - Accent6 18 11 15" xfId="30982"/>
    <cellStyle name="40% - Accent6 18 11 15 2" xfId="30983"/>
    <cellStyle name="40% - Accent6 18 11 16" xfId="30984"/>
    <cellStyle name="40% - Accent6 18 11 16 2" xfId="30985"/>
    <cellStyle name="40% - Accent6 18 11 17" xfId="30986"/>
    <cellStyle name="40% - Accent6 18 11 17 2" xfId="30987"/>
    <cellStyle name="40% - Accent6 18 11 18" xfId="30988"/>
    <cellStyle name="40% - Accent6 18 11 18 2" xfId="30989"/>
    <cellStyle name="40% - Accent6 18 11 19" xfId="30990"/>
    <cellStyle name="40% - Accent6 18 11 2" xfId="30991"/>
    <cellStyle name="40% - Accent6 18 11 2 2" xfId="30992"/>
    <cellStyle name="40% - Accent6 18 11 2 2 2" xfId="30993"/>
    <cellStyle name="40% - Accent6 18 11 2 3" xfId="30994"/>
    <cellStyle name="40% - Accent6 18 11 2 3 2" xfId="30995"/>
    <cellStyle name="40% - Accent6 18 11 2 4" xfId="30996"/>
    <cellStyle name="40% - Accent6 18 11 2 4 2" xfId="30997"/>
    <cellStyle name="40% - Accent6 18 11 2 5" xfId="30998"/>
    <cellStyle name="40% - Accent6 18 11 2 5 2" xfId="30999"/>
    <cellStyle name="40% - Accent6 18 11 2 6" xfId="31000"/>
    <cellStyle name="40% - Accent6 18 11 20" xfId="31001"/>
    <cellStyle name="40% - Accent6 18 11 21" xfId="31002"/>
    <cellStyle name="40% - Accent6 18 11 22" xfId="31003"/>
    <cellStyle name="40% - Accent6 18 11 23" xfId="31004"/>
    <cellStyle name="40% - Accent6 18 11 3" xfId="31005"/>
    <cellStyle name="40% - Accent6 18 11 3 2" xfId="31006"/>
    <cellStyle name="40% - Accent6 18 11 3 2 2" xfId="31007"/>
    <cellStyle name="40% - Accent6 18 11 3 3" xfId="31008"/>
    <cellStyle name="40% - Accent6 18 11 3 3 2" xfId="31009"/>
    <cellStyle name="40% - Accent6 18 11 3 4" xfId="31010"/>
    <cellStyle name="40% - Accent6 18 11 3 4 2" xfId="31011"/>
    <cellStyle name="40% - Accent6 18 11 3 5" xfId="31012"/>
    <cellStyle name="40% - Accent6 18 11 3 5 2" xfId="31013"/>
    <cellStyle name="40% - Accent6 18 11 3 6" xfId="31014"/>
    <cellStyle name="40% - Accent6 18 11 4" xfId="31015"/>
    <cellStyle name="40% - Accent6 18 11 4 2" xfId="31016"/>
    <cellStyle name="40% - Accent6 18 11 4 2 2" xfId="31017"/>
    <cellStyle name="40% - Accent6 18 11 4 3" xfId="31018"/>
    <cellStyle name="40% - Accent6 18 11 4 3 2" xfId="31019"/>
    <cellStyle name="40% - Accent6 18 11 4 4" xfId="31020"/>
    <cellStyle name="40% - Accent6 18 11 4 4 2" xfId="31021"/>
    <cellStyle name="40% - Accent6 18 11 4 5" xfId="31022"/>
    <cellStyle name="40% - Accent6 18 11 4 5 2" xfId="31023"/>
    <cellStyle name="40% - Accent6 18 11 4 6" xfId="31024"/>
    <cellStyle name="40% - Accent6 18 11 5" xfId="31025"/>
    <cellStyle name="40% - Accent6 18 11 5 2" xfId="31026"/>
    <cellStyle name="40% - Accent6 18 11 5 2 2" xfId="31027"/>
    <cellStyle name="40% - Accent6 18 11 5 3" xfId="31028"/>
    <cellStyle name="40% - Accent6 18 11 5 3 2" xfId="31029"/>
    <cellStyle name="40% - Accent6 18 11 5 4" xfId="31030"/>
    <cellStyle name="40% - Accent6 18 11 5 4 2" xfId="31031"/>
    <cellStyle name="40% - Accent6 18 11 5 5" xfId="31032"/>
    <cellStyle name="40% - Accent6 18 11 5 5 2" xfId="31033"/>
    <cellStyle name="40% - Accent6 18 11 5 6" xfId="31034"/>
    <cellStyle name="40% - Accent6 18 11 6" xfId="31035"/>
    <cellStyle name="40% - Accent6 18 11 6 2" xfId="31036"/>
    <cellStyle name="40% - Accent6 18 11 6 2 2" xfId="31037"/>
    <cellStyle name="40% - Accent6 18 11 6 3" xfId="31038"/>
    <cellStyle name="40% - Accent6 18 11 6 3 2" xfId="31039"/>
    <cellStyle name="40% - Accent6 18 11 6 4" xfId="31040"/>
    <cellStyle name="40% - Accent6 18 11 6 4 2" xfId="31041"/>
    <cellStyle name="40% - Accent6 18 11 6 5" xfId="31042"/>
    <cellStyle name="40% - Accent6 18 11 6 5 2" xfId="31043"/>
    <cellStyle name="40% - Accent6 18 11 6 6" xfId="31044"/>
    <cellStyle name="40% - Accent6 18 11 7" xfId="31045"/>
    <cellStyle name="40% - Accent6 18 11 7 2" xfId="31046"/>
    <cellStyle name="40% - Accent6 18 11 7 2 2" xfId="31047"/>
    <cellStyle name="40% - Accent6 18 11 7 3" xfId="31048"/>
    <cellStyle name="40% - Accent6 18 11 7 3 2" xfId="31049"/>
    <cellStyle name="40% - Accent6 18 11 7 4" xfId="31050"/>
    <cellStyle name="40% - Accent6 18 11 7 4 2" xfId="31051"/>
    <cellStyle name="40% - Accent6 18 11 7 5" xfId="31052"/>
    <cellStyle name="40% - Accent6 18 11 7 5 2" xfId="31053"/>
    <cellStyle name="40% - Accent6 18 11 7 6" xfId="31054"/>
    <cellStyle name="40% - Accent6 18 11 8" xfId="31055"/>
    <cellStyle name="40% - Accent6 18 11 8 2" xfId="31056"/>
    <cellStyle name="40% - Accent6 18 11 8 2 2" xfId="31057"/>
    <cellStyle name="40% - Accent6 18 11 8 3" xfId="31058"/>
    <cellStyle name="40% - Accent6 18 11 8 3 2" xfId="31059"/>
    <cellStyle name="40% - Accent6 18 11 8 4" xfId="31060"/>
    <cellStyle name="40% - Accent6 18 11 8 4 2" xfId="31061"/>
    <cellStyle name="40% - Accent6 18 11 8 5" xfId="31062"/>
    <cellStyle name="40% - Accent6 18 11 8 5 2" xfId="31063"/>
    <cellStyle name="40% - Accent6 18 11 8 6" xfId="31064"/>
    <cellStyle name="40% - Accent6 18 11 9" xfId="31065"/>
    <cellStyle name="40% - Accent6 18 11 9 2" xfId="31066"/>
    <cellStyle name="40% - Accent6 18 11 9 2 2" xfId="31067"/>
    <cellStyle name="40% - Accent6 18 11 9 3" xfId="31068"/>
    <cellStyle name="40% - Accent6 18 11 9 3 2" xfId="31069"/>
    <cellStyle name="40% - Accent6 18 11 9 4" xfId="31070"/>
    <cellStyle name="40% - Accent6 18 11 9 4 2" xfId="31071"/>
    <cellStyle name="40% - Accent6 18 11 9 5" xfId="31072"/>
    <cellStyle name="40% - Accent6 18 11 9 5 2" xfId="31073"/>
    <cellStyle name="40% - Accent6 18 11 9 6" xfId="31074"/>
    <cellStyle name="40% - Accent6 18 12" xfId="31075"/>
    <cellStyle name="40% - Accent6 18 12 10" xfId="31076"/>
    <cellStyle name="40% - Accent6 18 12 10 2" xfId="31077"/>
    <cellStyle name="40% - Accent6 18 12 10 2 2" xfId="31078"/>
    <cellStyle name="40% - Accent6 18 12 10 3" xfId="31079"/>
    <cellStyle name="40% - Accent6 18 12 10 3 2" xfId="31080"/>
    <cellStyle name="40% - Accent6 18 12 10 4" xfId="31081"/>
    <cellStyle name="40% - Accent6 18 12 10 4 2" xfId="31082"/>
    <cellStyle name="40% - Accent6 18 12 10 5" xfId="31083"/>
    <cellStyle name="40% - Accent6 18 12 10 5 2" xfId="31084"/>
    <cellStyle name="40% - Accent6 18 12 10 6" xfId="31085"/>
    <cellStyle name="40% - Accent6 18 12 11" xfId="31086"/>
    <cellStyle name="40% - Accent6 18 12 11 2" xfId="31087"/>
    <cellStyle name="40% - Accent6 18 12 11 2 2" xfId="31088"/>
    <cellStyle name="40% - Accent6 18 12 11 3" xfId="31089"/>
    <cellStyle name="40% - Accent6 18 12 11 3 2" xfId="31090"/>
    <cellStyle name="40% - Accent6 18 12 11 4" xfId="31091"/>
    <cellStyle name="40% - Accent6 18 12 11 4 2" xfId="31092"/>
    <cellStyle name="40% - Accent6 18 12 11 5" xfId="31093"/>
    <cellStyle name="40% - Accent6 18 12 11 5 2" xfId="31094"/>
    <cellStyle name="40% - Accent6 18 12 11 6" xfId="31095"/>
    <cellStyle name="40% - Accent6 18 12 12" xfId="31096"/>
    <cellStyle name="40% - Accent6 18 12 12 2" xfId="31097"/>
    <cellStyle name="40% - Accent6 18 12 13" xfId="31098"/>
    <cellStyle name="40% - Accent6 18 12 13 2" xfId="31099"/>
    <cellStyle name="40% - Accent6 18 12 14" xfId="31100"/>
    <cellStyle name="40% - Accent6 18 12 14 2" xfId="31101"/>
    <cellStyle name="40% - Accent6 18 12 15" xfId="31102"/>
    <cellStyle name="40% - Accent6 18 12 15 2" xfId="31103"/>
    <cellStyle name="40% - Accent6 18 12 16" xfId="31104"/>
    <cellStyle name="40% - Accent6 18 12 16 2" xfId="31105"/>
    <cellStyle name="40% - Accent6 18 12 17" xfId="31106"/>
    <cellStyle name="40% - Accent6 18 12 17 2" xfId="31107"/>
    <cellStyle name="40% - Accent6 18 12 18" xfId="31108"/>
    <cellStyle name="40% - Accent6 18 12 18 2" xfId="31109"/>
    <cellStyle name="40% - Accent6 18 12 19" xfId="31110"/>
    <cellStyle name="40% - Accent6 18 12 2" xfId="31111"/>
    <cellStyle name="40% - Accent6 18 12 2 2" xfId="31112"/>
    <cellStyle name="40% - Accent6 18 12 2 2 2" xfId="31113"/>
    <cellStyle name="40% - Accent6 18 12 2 3" xfId="31114"/>
    <cellStyle name="40% - Accent6 18 12 2 3 2" xfId="31115"/>
    <cellStyle name="40% - Accent6 18 12 2 4" xfId="31116"/>
    <cellStyle name="40% - Accent6 18 12 2 4 2" xfId="31117"/>
    <cellStyle name="40% - Accent6 18 12 2 5" xfId="31118"/>
    <cellStyle name="40% - Accent6 18 12 2 5 2" xfId="31119"/>
    <cellStyle name="40% - Accent6 18 12 2 6" xfId="31120"/>
    <cellStyle name="40% - Accent6 18 12 20" xfId="31121"/>
    <cellStyle name="40% - Accent6 18 12 21" xfId="31122"/>
    <cellStyle name="40% - Accent6 18 12 22" xfId="31123"/>
    <cellStyle name="40% - Accent6 18 12 23" xfId="31124"/>
    <cellStyle name="40% - Accent6 18 12 3" xfId="31125"/>
    <cellStyle name="40% - Accent6 18 12 3 2" xfId="31126"/>
    <cellStyle name="40% - Accent6 18 12 3 2 2" xfId="31127"/>
    <cellStyle name="40% - Accent6 18 12 3 3" xfId="31128"/>
    <cellStyle name="40% - Accent6 18 12 3 3 2" xfId="31129"/>
    <cellStyle name="40% - Accent6 18 12 3 4" xfId="31130"/>
    <cellStyle name="40% - Accent6 18 12 3 4 2" xfId="31131"/>
    <cellStyle name="40% - Accent6 18 12 3 5" xfId="31132"/>
    <cellStyle name="40% - Accent6 18 12 3 5 2" xfId="31133"/>
    <cellStyle name="40% - Accent6 18 12 3 6" xfId="31134"/>
    <cellStyle name="40% - Accent6 18 12 4" xfId="31135"/>
    <cellStyle name="40% - Accent6 18 12 4 2" xfId="31136"/>
    <cellStyle name="40% - Accent6 18 12 4 2 2" xfId="31137"/>
    <cellStyle name="40% - Accent6 18 12 4 3" xfId="31138"/>
    <cellStyle name="40% - Accent6 18 12 4 3 2" xfId="31139"/>
    <cellStyle name="40% - Accent6 18 12 4 4" xfId="31140"/>
    <cellStyle name="40% - Accent6 18 12 4 4 2" xfId="31141"/>
    <cellStyle name="40% - Accent6 18 12 4 5" xfId="31142"/>
    <cellStyle name="40% - Accent6 18 12 4 5 2" xfId="31143"/>
    <cellStyle name="40% - Accent6 18 12 4 6" xfId="31144"/>
    <cellStyle name="40% - Accent6 18 12 5" xfId="31145"/>
    <cellStyle name="40% - Accent6 18 12 5 2" xfId="31146"/>
    <cellStyle name="40% - Accent6 18 12 5 2 2" xfId="31147"/>
    <cellStyle name="40% - Accent6 18 12 5 3" xfId="31148"/>
    <cellStyle name="40% - Accent6 18 12 5 3 2" xfId="31149"/>
    <cellStyle name="40% - Accent6 18 12 5 4" xfId="31150"/>
    <cellStyle name="40% - Accent6 18 12 5 4 2" xfId="31151"/>
    <cellStyle name="40% - Accent6 18 12 5 5" xfId="31152"/>
    <cellStyle name="40% - Accent6 18 12 5 5 2" xfId="31153"/>
    <cellStyle name="40% - Accent6 18 12 5 6" xfId="31154"/>
    <cellStyle name="40% - Accent6 18 12 6" xfId="31155"/>
    <cellStyle name="40% - Accent6 18 12 6 2" xfId="31156"/>
    <cellStyle name="40% - Accent6 18 12 6 2 2" xfId="31157"/>
    <cellStyle name="40% - Accent6 18 12 6 3" xfId="31158"/>
    <cellStyle name="40% - Accent6 18 12 6 3 2" xfId="31159"/>
    <cellStyle name="40% - Accent6 18 12 6 4" xfId="31160"/>
    <cellStyle name="40% - Accent6 18 12 6 4 2" xfId="31161"/>
    <cellStyle name="40% - Accent6 18 12 6 5" xfId="31162"/>
    <cellStyle name="40% - Accent6 18 12 6 5 2" xfId="31163"/>
    <cellStyle name="40% - Accent6 18 12 6 6" xfId="31164"/>
    <cellStyle name="40% - Accent6 18 12 7" xfId="31165"/>
    <cellStyle name="40% - Accent6 18 12 7 2" xfId="31166"/>
    <cellStyle name="40% - Accent6 18 12 7 2 2" xfId="31167"/>
    <cellStyle name="40% - Accent6 18 12 7 3" xfId="31168"/>
    <cellStyle name="40% - Accent6 18 12 7 3 2" xfId="31169"/>
    <cellStyle name="40% - Accent6 18 12 7 4" xfId="31170"/>
    <cellStyle name="40% - Accent6 18 12 7 4 2" xfId="31171"/>
    <cellStyle name="40% - Accent6 18 12 7 5" xfId="31172"/>
    <cellStyle name="40% - Accent6 18 12 7 5 2" xfId="31173"/>
    <cellStyle name="40% - Accent6 18 12 7 6" xfId="31174"/>
    <cellStyle name="40% - Accent6 18 12 8" xfId="31175"/>
    <cellStyle name="40% - Accent6 18 12 8 2" xfId="31176"/>
    <cellStyle name="40% - Accent6 18 12 8 2 2" xfId="31177"/>
    <cellStyle name="40% - Accent6 18 12 8 3" xfId="31178"/>
    <cellStyle name="40% - Accent6 18 12 8 3 2" xfId="31179"/>
    <cellStyle name="40% - Accent6 18 12 8 4" xfId="31180"/>
    <cellStyle name="40% - Accent6 18 12 8 4 2" xfId="31181"/>
    <cellStyle name="40% - Accent6 18 12 8 5" xfId="31182"/>
    <cellStyle name="40% - Accent6 18 12 8 5 2" xfId="31183"/>
    <cellStyle name="40% - Accent6 18 12 8 6" xfId="31184"/>
    <cellStyle name="40% - Accent6 18 12 9" xfId="31185"/>
    <cellStyle name="40% - Accent6 18 12 9 2" xfId="31186"/>
    <cellStyle name="40% - Accent6 18 12 9 2 2" xfId="31187"/>
    <cellStyle name="40% - Accent6 18 12 9 3" xfId="31188"/>
    <cellStyle name="40% - Accent6 18 12 9 3 2" xfId="31189"/>
    <cellStyle name="40% - Accent6 18 12 9 4" xfId="31190"/>
    <cellStyle name="40% - Accent6 18 12 9 4 2" xfId="31191"/>
    <cellStyle name="40% - Accent6 18 12 9 5" xfId="31192"/>
    <cellStyle name="40% - Accent6 18 12 9 5 2" xfId="31193"/>
    <cellStyle name="40% - Accent6 18 12 9 6" xfId="31194"/>
    <cellStyle name="40% - Accent6 18 13" xfId="31195"/>
    <cellStyle name="40% - Accent6 18 13 10" xfId="31196"/>
    <cellStyle name="40% - Accent6 18 13 10 2" xfId="31197"/>
    <cellStyle name="40% - Accent6 18 13 10 2 2" xfId="31198"/>
    <cellStyle name="40% - Accent6 18 13 10 3" xfId="31199"/>
    <cellStyle name="40% - Accent6 18 13 10 3 2" xfId="31200"/>
    <cellStyle name="40% - Accent6 18 13 10 4" xfId="31201"/>
    <cellStyle name="40% - Accent6 18 13 10 4 2" xfId="31202"/>
    <cellStyle name="40% - Accent6 18 13 10 5" xfId="31203"/>
    <cellStyle name="40% - Accent6 18 13 10 5 2" xfId="31204"/>
    <cellStyle name="40% - Accent6 18 13 10 6" xfId="31205"/>
    <cellStyle name="40% - Accent6 18 13 11" xfId="31206"/>
    <cellStyle name="40% - Accent6 18 13 11 2" xfId="31207"/>
    <cellStyle name="40% - Accent6 18 13 11 2 2" xfId="31208"/>
    <cellStyle name="40% - Accent6 18 13 11 3" xfId="31209"/>
    <cellStyle name="40% - Accent6 18 13 11 3 2" xfId="31210"/>
    <cellStyle name="40% - Accent6 18 13 11 4" xfId="31211"/>
    <cellStyle name="40% - Accent6 18 13 11 4 2" xfId="31212"/>
    <cellStyle name="40% - Accent6 18 13 11 5" xfId="31213"/>
    <cellStyle name="40% - Accent6 18 13 11 5 2" xfId="31214"/>
    <cellStyle name="40% - Accent6 18 13 11 6" xfId="31215"/>
    <cellStyle name="40% - Accent6 18 13 12" xfId="31216"/>
    <cellStyle name="40% - Accent6 18 13 12 2" xfId="31217"/>
    <cellStyle name="40% - Accent6 18 13 13" xfId="31218"/>
    <cellStyle name="40% - Accent6 18 13 13 2" xfId="31219"/>
    <cellStyle name="40% - Accent6 18 13 14" xfId="31220"/>
    <cellStyle name="40% - Accent6 18 13 14 2" xfId="31221"/>
    <cellStyle name="40% - Accent6 18 13 15" xfId="31222"/>
    <cellStyle name="40% - Accent6 18 13 15 2" xfId="31223"/>
    <cellStyle name="40% - Accent6 18 13 16" xfId="31224"/>
    <cellStyle name="40% - Accent6 18 13 16 2" xfId="31225"/>
    <cellStyle name="40% - Accent6 18 13 17" xfId="31226"/>
    <cellStyle name="40% - Accent6 18 13 17 2" xfId="31227"/>
    <cellStyle name="40% - Accent6 18 13 18" xfId="31228"/>
    <cellStyle name="40% - Accent6 18 13 18 2" xfId="31229"/>
    <cellStyle name="40% - Accent6 18 13 19" xfId="31230"/>
    <cellStyle name="40% - Accent6 18 13 2" xfId="31231"/>
    <cellStyle name="40% - Accent6 18 13 2 2" xfId="31232"/>
    <cellStyle name="40% - Accent6 18 13 2 2 2" xfId="31233"/>
    <cellStyle name="40% - Accent6 18 13 2 3" xfId="31234"/>
    <cellStyle name="40% - Accent6 18 13 2 3 2" xfId="31235"/>
    <cellStyle name="40% - Accent6 18 13 2 4" xfId="31236"/>
    <cellStyle name="40% - Accent6 18 13 2 4 2" xfId="31237"/>
    <cellStyle name="40% - Accent6 18 13 2 5" xfId="31238"/>
    <cellStyle name="40% - Accent6 18 13 2 5 2" xfId="31239"/>
    <cellStyle name="40% - Accent6 18 13 2 6" xfId="31240"/>
    <cellStyle name="40% - Accent6 18 13 20" xfId="31241"/>
    <cellStyle name="40% - Accent6 18 13 21" xfId="31242"/>
    <cellStyle name="40% - Accent6 18 13 22" xfId="31243"/>
    <cellStyle name="40% - Accent6 18 13 23" xfId="31244"/>
    <cellStyle name="40% - Accent6 18 13 3" xfId="31245"/>
    <cellStyle name="40% - Accent6 18 13 3 2" xfId="31246"/>
    <cellStyle name="40% - Accent6 18 13 3 2 2" xfId="31247"/>
    <cellStyle name="40% - Accent6 18 13 3 3" xfId="31248"/>
    <cellStyle name="40% - Accent6 18 13 3 3 2" xfId="31249"/>
    <cellStyle name="40% - Accent6 18 13 3 4" xfId="31250"/>
    <cellStyle name="40% - Accent6 18 13 3 4 2" xfId="31251"/>
    <cellStyle name="40% - Accent6 18 13 3 5" xfId="31252"/>
    <cellStyle name="40% - Accent6 18 13 3 5 2" xfId="31253"/>
    <cellStyle name="40% - Accent6 18 13 3 6" xfId="31254"/>
    <cellStyle name="40% - Accent6 18 13 4" xfId="31255"/>
    <cellStyle name="40% - Accent6 18 13 4 2" xfId="31256"/>
    <cellStyle name="40% - Accent6 18 13 4 2 2" xfId="31257"/>
    <cellStyle name="40% - Accent6 18 13 4 3" xfId="31258"/>
    <cellStyle name="40% - Accent6 18 13 4 3 2" xfId="31259"/>
    <cellStyle name="40% - Accent6 18 13 4 4" xfId="31260"/>
    <cellStyle name="40% - Accent6 18 13 4 4 2" xfId="31261"/>
    <cellStyle name="40% - Accent6 18 13 4 5" xfId="31262"/>
    <cellStyle name="40% - Accent6 18 13 4 5 2" xfId="31263"/>
    <cellStyle name="40% - Accent6 18 13 4 6" xfId="31264"/>
    <cellStyle name="40% - Accent6 18 13 5" xfId="31265"/>
    <cellStyle name="40% - Accent6 18 13 5 2" xfId="31266"/>
    <cellStyle name="40% - Accent6 18 13 5 2 2" xfId="31267"/>
    <cellStyle name="40% - Accent6 18 13 5 3" xfId="31268"/>
    <cellStyle name="40% - Accent6 18 13 5 3 2" xfId="31269"/>
    <cellStyle name="40% - Accent6 18 13 5 4" xfId="31270"/>
    <cellStyle name="40% - Accent6 18 13 5 4 2" xfId="31271"/>
    <cellStyle name="40% - Accent6 18 13 5 5" xfId="31272"/>
    <cellStyle name="40% - Accent6 18 13 5 5 2" xfId="31273"/>
    <cellStyle name="40% - Accent6 18 13 5 6" xfId="31274"/>
    <cellStyle name="40% - Accent6 18 13 6" xfId="31275"/>
    <cellStyle name="40% - Accent6 18 13 6 2" xfId="31276"/>
    <cellStyle name="40% - Accent6 18 13 6 2 2" xfId="31277"/>
    <cellStyle name="40% - Accent6 18 13 6 3" xfId="31278"/>
    <cellStyle name="40% - Accent6 18 13 6 3 2" xfId="31279"/>
    <cellStyle name="40% - Accent6 18 13 6 4" xfId="31280"/>
    <cellStyle name="40% - Accent6 18 13 6 4 2" xfId="31281"/>
    <cellStyle name="40% - Accent6 18 13 6 5" xfId="31282"/>
    <cellStyle name="40% - Accent6 18 13 6 5 2" xfId="31283"/>
    <cellStyle name="40% - Accent6 18 13 6 6" xfId="31284"/>
    <cellStyle name="40% - Accent6 18 13 7" xfId="31285"/>
    <cellStyle name="40% - Accent6 18 13 7 2" xfId="31286"/>
    <cellStyle name="40% - Accent6 18 13 7 2 2" xfId="31287"/>
    <cellStyle name="40% - Accent6 18 13 7 3" xfId="31288"/>
    <cellStyle name="40% - Accent6 18 13 7 3 2" xfId="31289"/>
    <cellStyle name="40% - Accent6 18 13 7 4" xfId="31290"/>
    <cellStyle name="40% - Accent6 18 13 7 4 2" xfId="31291"/>
    <cellStyle name="40% - Accent6 18 13 7 5" xfId="31292"/>
    <cellStyle name="40% - Accent6 18 13 7 5 2" xfId="31293"/>
    <cellStyle name="40% - Accent6 18 13 7 6" xfId="31294"/>
    <cellStyle name="40% - Accent6 18 13 8" xfId="31295"/>
    <cellStyle name="40% - Accent6 18 13 8 2" xfId="31296"/>
    <cellStyle name="40% - Accent6 18 13 8 2 2" xfId="31297"/>
    <cellStyle name="40% - Accent6 18 13 8 3" xfId="31298"/>
    <cellStyle name="40% - Accent6 18 13 8 3 2" xfId="31299"/>
    <cellStyle name="40% - Accent6 18 13 8 4" xfId="31300"/>
    <cellStyle name="40% - Accent6 18 13 8 4 2" xfId="31301"/>
    <cellStyle name="40% - Accent6 18 13 8 5" xfId="31302"/>
    <cellStyle name="40% - Accent6 18 13 8 5 2" xfId="31303"/>
    <cellStyle name="40% - Accent6 18 13 8 6" xfId="31304"/>
    <cellStyle name="40% - Accent6 18 13 9" xfId="31305"/>
    <cellStyle name="40% - Accent6 18 13 9 2" xfId="31306"/>
    <cellStyle name="40% - Accent6 18 13 9 2 2" xfId="31307"/>
    <cellStyle name="40% - Accent6 18 13 9 3" xfId="31308"/>
    <cellStyle name="40% - Accent6 18 13 9 3 2" xfId="31309"/>
    <cellStyle name="40% - Accent6 18 13 9 4" xfId="31310"/>
    <cellStyle name="40% - Accent6 18 13 9 4 2" xfId="31311"/>
    <cellStyle name="40% - Accent6 18 13 9 5" xfId="31312"/>
    <cellStyle name="40% - Accent6 18 13 9 5 2" xfId="31313"/>
    <cellStyle name="40% - Accent6 18 13 9 6" xfId="31314"/>
    <cellStyle name="40% - Accent6 18 14" xfId="31315"/>
    <cellStyle name="40% - Accent6 18 14 10" xfId="31316"/>
    <cellStyle name="40% - Accent6 18 14 10 2" xfId="31317"/>
    <cellStyle name="40% - Accent6 18 14 10 2 2" xfId="31318"/>
    <cellStyle name="40% - Accent6 18 14 10 3" xfId="31319"/>
    <cellStyle name="40% - Accent6 18 14 10 3 2" xfId="31320"/>
    <cellStyle name="40% - Accent6 18 14 10 4" xfId="31321"/>
    <cellStyle name="40% - Accent6 18 14 10 4 2" xfId="31322"/>
    <cellStyle name="40% - Accent6 18 14 10 5" xfId="31323"/>
    <cellStyle name="40% - Accent6 18 14 10 5 2" xfId="31324"/>
    <cellStyle name="40% - Accent6 18 14 10 6" xfId="31325"/>
    <cellStyle name="40% - Accent6 18 14 11" xfId="31326"/>
    <cellStyle name="40% - Accent6 18 14 11 2" xfId="31327"/>
    <cellStyle name="40% - Accent6 18 14 11 2 2" xfId="31328"/>
    <cellStyle name="40% - Accent6 18 14 11 3" xfId="31329"/>
    <cellStyle name="40% - Accent6 18 14 11 3 2" xfId="31330"/>
    <cellStyle name="40% - Accent6 18 14 11 4" xfId="31331"/>
    <cellStyle name="40% - Accent6 18 14 11 4 2" xfId="31332"/>
    <cellStyle name="40% - Accent6 18 14 11 5" xfId="31333"/>
    <cellStyle name="40% - Accent6 18 14 11 5 2" xfId="31334"/>
    <cellStyle name="40% - Accent6 18 14 11 6" xfId="31335"/>
    <cellStyle name="40% - Accent6 18 14 12" xfId="31336"/>
    <cellStyle name="40% - Accent6 18 14 12 2" xfId="31337"/>
    <cellStyle name="40% - Accent6 18 14 13" xfId="31338"/>
    <cellStyle name="40% - Accent6 18 14 13 2" xfId="31339"/>
    <cellStyle name="40% - Accent6 18 14 14" xfId="31340"/>
    <cellStyle name="40% - Accent6 18 14 14 2" xfId="31341"/>
    <cellStyle name="40% - Accent6 18 14 15" xfId="31342"/>
    <cellStyle name="40% - Accent6 18 14 15 2" xfId="31343"/>
    <cellStyle name="40% - Accent6 18 14 16" xfId="31344"/>
    <cellStyle name="40% - Accent6 18 14 16 2" xfId="31345"/>
    <cellStyle name="40% - Accent6 18 14 17" xfId="31346"/>
    <cellStyle name="40% - Accent6 18 14 17 2" xfId="31347"/>
    <cellStyle name="40% - Accent6 18 14 18" xfId="31348"/>
    <cellStyle name="40% - Accent6 18 14 18 2" xfId="31349"/>
    <cellStyle name="40% - Accent6 18 14 19" xfId="31350"/>
    <cellStyle name="40% - Accent6 18 14 2" xfId="31351"/>
    <cellStyle name="40% - Accent6 18 14 2 2" xfId="31352"/>
    <cellStyle name="40% - Accent6 18 14 2 2 2" xfId="31353"/>
    <cellStyle name="40% - Accent6 18 14 2 3" xfId="31354"/>
    <cellStyle name="40% - Accent6 18 14 2 3 2" xfId="31355"/>
    <cellStyle name="40% - Accent6 18 14 2 4" xfId="31356"/>
    <cellStyle name="40% - Accent6 18 14 2 4 2" xfId="31357"/>
    <cellStyle name="40% - Accent6 18 14 2 5" xfId="31358"/>
    <cellStyle name="40% - Accent6 18 14 2 5 2" xfId="31359"/>
    <cellStyle name="40% - Accent6 18 14 2 6" xfId="31360"/>
    <cellStyle name="40% - Accent6 18 14 20" xfId="31361"/>
    <cellStyle name="40% - Accent6 18 14 21" xfId="31362"/>
    <cellStyle name="40% - Accent6 18 14 22" xfId="31363"/>
    <cellStyle name="40% - Accent6 18 14 23" xfId="31364"/>
    <cellStyle name="40% - Accent6 18 14 3" xfId="31365"/>
    <cellStyle name="40% - Accent6 18 14 3 2" xfId="31366"/>
    <cellStyle name="40% - Accent6 18 14 3 2 2" xfId="31367"/>
    <cellStyle name="40% - Accent6 18 14 3 3" xfId="31368"/>
    <cellStyle name="40% - Accent6 18 14 3 3 2" xfId="31369"/>
    <cellStyle name="40% - Accent6 18 14 3 4" xfId="31370"/>
    <cellStyle name="40% - Accent6 18 14 3 4 2" xfId="31371"/>
    <cellStyle name="40% - Accent6 18 14 3 5" xfId="31372"/>
    <cellStyle name="40% - Accent6 18 14 3 5 2" xfId="31373"/>
    <cellStyle name="40% - Accent6 18 14 3 6" xfId="31374"/>
    <cellStyle name="40% - Accent6 18 14 4" xfId="31375"/>
    <cellStyle name="40% - Accent6 18 14 4 2" xfId="31376"/>
    <cellStyle name="40% - Accent6 18 14 4 2 2" xfId="31377"/>
    <cellStyle name="40% - Accent6 18 14 4 3" xfId="31378"/>
    <cellStyle name="40% - Accent6 18 14 4 3 2" xfId="31379"/>
    <cellStyle name="40% - Accent6 18 14 4 4" xfId="31380"/>
    <cellStyle name="40% - Accent6 18 14 4 4 2" xfId="31381"/>
    <cellStyle name="40% - Accent6 18 14 4 5" xfId="31382"/>
    <cellStyle name="40% - Accent6 18 14 4 5 2" xfId="31383"/>
    <cellStyle name="40% - Accent6 18 14 4 6" xfId="31384"/>
    <cellStyle name="40% - Accent6 18 14 5" xfId="31385"/>
    <cellStyle name="40% - Accent6 18 14 5 2" xfId="31386"/>
    <cellStyle name="40% - Accent6 18 14 5 2 2" xfId="31387"/>
    <cellStyle name="40% - Accent6 18 14 5 3" xfId="31388"/>
    <cellStyle name="40% - Accent6 18 14 5 3 2" xfId="31389"/>
    <cellStyle name="40% - Accent6 18 14 5 4" xfId="31390"/>
    <cellStyle name="40% - Accent6 18 14 5 4 2" xfId="31391"/>
    <cellStyle name="40% - Accent6 18 14 5 5" xfId="31392"/>
    <cellStyle name="40% - Accent6 18 14 5 5 2" xfId="31393"/>
    <cellStyle name="40% - Accent6 18 14 5 6" xfId="31394"/>
    <cellStyle name="40% - Accent6 18 14 6" xfId="31395"/>
    <cellStyle name="40% - Accent6 18 14 6 2" xfId="31396"/>
    <cellStyle name="40% - Accent6 18 14 6 2 2" xfId="31397"/>
    <cellStyle name="40% - Accent6 18 14 6 3" xfId="31398"/>
    <cellStyle name="40% - Accent6 18 14 6 3 2" xfId="31399"/>
    <cellStyle name="40% - Accent6 18 14 6 4" xfId="31400"/>
    <cellStyle name="40% - Accent6 18 14 6 4 2" xfId="31401"/>
    <cellStyle name="40% - Accent6 18 14 6 5" xfId="31402"/>
    <cellStyle name="40% - Accent6 18 14 6 5 2" xfId="31403"/>
    <cellStyle name="40% - Accent6 18 14 6 6" xfId="31404"/>
    <cellStyle name="40% - Accent6 18 14 7" xfId="31405"/>
    <cellStyle name="40% - Accent6 18 14 7 2" xfId="31406"/>
    <cellStyle name="40% - Accent6 18 14 7 2 2" xfId="31407"/>
    <cellStyle name="40% - Accent6 18 14 7 3" xfId="31408"/>
    <cellStyle name="40% - Accent6 18 14 7 3 2" xfId="31409"/>
    <cellStyle name="40% - Accent6 18 14 7 4" xfId="31410"/>
    <cellStyle name="40% - Accent6 18 14 7 4 2" xfId="31411"/>
    <cellStyle name="40% - Accent6 18 14 7 5" xfId="31412"/>
    <cellStyle name="40% - Accent6 18 14 7 5 2" xfId="31413"/>
    <cellStyle name="40% - Accent6 18 14 7 6" xfId="31414"/>
    <cellStyle name="40% - Accent6 18 14 8" xfId="31415"/>
    <cellStyle name="40% - Accent6 18 14 8 2" xfId="31416"/>
    <cellStyle name="40% - Accent6 18 14 8 2 2" xfId="31417"/>
    <cellStyle name="40% - Accent6 18 14 8 3" xfId="31418"/>
    <cellStyle name="40% - Accent6 18 14 8 3 2" xfId="31419"/>
    <cellStyle name="40% - Accent6 18 14 8 4" xfId="31420"/>
    <cellStyle name="40% - Accent6 18 14 8 4 2" xfId="31421"/>
    <cellStyle name="40% - Accent6 18 14 8 5" xfId="31422"/>
    <cellStyle name="40% - Accent6 18 14 8 5 2" xfId="31423"/>
    <cellStyle name="40% - Accent6 18 14 8 6" xfId="31424"/>
    <cellStyle name="40% - Accent6 18 14 9" xfId="31425"/>
    <cellStyle name="40% - Accent6 18 14 9 2" xfId="31426"/>
    <cellStyle name="40% - Accent6 18 14 9 2 2" xfId="31427"/>
    <cellStyle name="40% - Accent6 18 14 9 3" xfId="31428"/>
    <cellStyle name="40% - Accent6 18 14 9 3 2" xfId="31429"/>
    <cellStyle name="40% - Accent6 18 14 9 4" xfId="31430"/>
    <cellStyle name="40% - Accent6 18 14 9 4 2" xfId="31431"/>
    <cellStyle name="40% - Accent6 18 14 9 5" xfId="31432"/>
    <cellStyle name="40% - Accent6 18 14 9 5 2" xfId="31433"/>
    <cellStyle name="40% - Accent6 18 14 9 6" xfId="31434"/>
    <cellStyle name="40% - Accent6 18 15" xfId="31435"/>
    <cellStyle name="40% - Accent6 18 15 10" xfId="31436"/>
    <cellStyle name="40% - Accent6 18 15 10 2" xfId="31437"/>
    <cellStyle name="40% - Accent6 18 15 10 2 2" xfId="31438"/>
    <cellStyle name="40% - Accent6 18 15 10 3" xfId="31439"/>
    <cellStyle name="40% - Accent6 18 15 10 3 2" xfId="31440"/>
    <cellStyle name="40% - Accent6 18 15 10 4" xfId="31441"/>
    <cellStyle name="40% - Accent6 18 15 10 4 2" xfId="31442"/>
    <cellStyle name="40% - Accent6 18 15 10 5" xfId="31443"/>
    <cellStyle name="40% - Accent6 18 15 10 5 2" xfId="31444"/>
    <cellStyle name="40% - Accent6 18 15 10 6" xfId="31445"/>
    <cellStyle name="40% - Accent6 18 15 11" xfId="31446"/>
    <cellStyle name="40% - Accent6 18 15 11 2" xfId="31447"/>
    <cellStyle name="40% - Accent6 18 15 11 2 2" xfId="31448"/>
    <cellStyle name="40% - Accent6 18 15 11 3" xfId="31449"/>
    <cellStyle name="40% - Accent6 18 15 11 3 2" xfId="31450"/>
    <cellStyle name="40% - Accent6 18 15 11 4" xfId="31451"/>
    <cellStyle name="40% - Accent6 18 15 11 4 2" xfId="31452"/>
    <cellStyle name="40% - Accent6 18 15 11 5" xfId="31453"/>
    <cellStyle name="40% - Accent6 18 15 11 5 2" xfId="31454"/>
    <cellStyle name="40% - Accent6 18 15 11 6" xfId="31455"/>
    <cellStyle name="40% - Accent6 18 15 12" xfId="31456"/>
    <cellStyle name="40% - Accent6 18 15 12 2" xfId="31457"/>
    <cellStyle name="40% - Accent6 18 15 13" xfId="31458"/>
    <cellStyle name="40% - Accent6 18 15 13 2" xfId="31459"/>
    <cellStyle name="40% - Accent6 18 15 14" xfId="31460"/>
    <cellStyle name="40% - Accent6 18 15 14 2" xfId="31461"/>
    <cellStyle name="40% - Accent6 18 15 15" xfId="31462"/>
    <cellStyle name="40% - Accent6 18 15 15 2" xfId="31463"/>
    <cellStyle name="40% - Accent6 18 15 16" xfId="31464"/>
    <cellStyle name="40% - Accent6 18 15 16 2" xfId="31465"/>
    <cellStyle name="40% - Accent6 18 15 17" xfId="31466"/>
    <cellStyle name="40% - Accent6 18 15 17 2" xfId="31467"/>
    <cellStyle name="40% - Accent6 18 15 18" xfId="31468"/>
    <cellStyle name="40% - Accent6 18 15 18 2" xfId="31469"/>
    <cellStyle name="40% - Accent6 18 15 19" xfId="31470"/>
    <cellStyle name="40% - Accent6 18 15 2" xfId="31471"/>
    <cellStyle name="40% - Accent6 18 15 2 2" xfId="31472"/>
    <cellStyle name="40% - Accent6 18 15 2 2 2" xfId="31473"/>
    <cellStyle name="40% - Accent6 18 15 2 3" xfId="31474"/>
    <cellStyle name="40% - Accent6 18 15 2 3 2" xfId="31475"/>
    <cellStyle name="40% - Accent6 18 15 2 4" xfId="31476"/>
    <cellStyle name="40% - Accent6 18 15 2 4 2" xfId="31477"/>
    <cellStyle name="40% - Accent6 18 15 2 5" xfId="31478"/>
    <cellStyle name="40% - Accent6 18 15 2 5 2" xfId="31479"/>
    <cellStyle name="40% - Accent6 18 15 2 6" xfId="31480"/>
    <cellStyle name="40% - Accent6 18 15 20" xfId="31481"/>
    <cellStyle name="40% - Accent6 18 15 21" xfId="31482"/>
    <cellStyle name="40% - Accent6 18 15 22" xfId="31483"/>
    <cellStyle name="40% - Accent6 18 15 23" xfId="31484"/>
    <cellStyle name="40% - Accent6 18 15 3" xfId="31485"/>
    <cellStyle name="40% - Accent6 18 15 3 2" xfId="31486"/>
    <cellStyle name="40% - Accent6 18 15 3 2 2" xfId="31487"/>
    <cellStyle name="40% - Accent6 18 15 3 3" xfId="31488"/>
    <cellStyle name="40% - Accent6 18 15 3 3 2" xfId="31489"/>
    <cellStyle name="40% - Accent6 18 15 3 4" xfId="31490"/>
    <cellStyle name="40% - Accent6 18 15 3 4 2" xfId="31491"/>
    <cellStyle name="40% - Accent6 18 15 3 5" xfId="31492"/>
    <cellStyle name="40% - Accent6 18 15 3 5 2" xfId="31493"/>
    <cellStyle name="40% - Accent6 18 15 3 6" xfId="31494"/>
    <cellStyle name="40% - Accent6 18 15 4" xfId="31495"/>
    <cellStyle name="40% - Accent6 18 15 4 2" xfId="31496"/>
    <cellStyle name="40% - Accent6 18 15 4 2 2" xfId="31497"/>
    <cellStyle name="40% - Accent6 18 15 4 3" xfId="31498"/>
    <cellStyle name="40% - Accent6 18 15 4 3 2" xfId="31499"/>
    <cellStyle name="40% - Accent6 18 15 4 4" xfId="31500"/>
    <cellStyle name="40% - Accent6 18 15 4 4 2" xfId="31501"/>
    <cellStyle name="40% - Accent6 18 15 4 5" xfId="31502"/>
    <cellStyle name="40% - Accent6 18 15 4 5 2" xfId="31503"/>
    <cellStyle name="40% - Accent6 18 15 4 6" xfId="31504"/>
    <cellStyle name="40% - Accent6 18 15 5" xfId="31505"/>
    <cellStyle name="40% - Accent6 18 15 5 2" xfId="31506"/>
    <cellStyle name="40% - Accent6 18 15 5 2 2" xfId="31507"/>
    <cellStyle name="40% - Accent6 18 15 5 3" xfId="31508"/>
    <cellStyle name="40% - Accent6 18 15 5 3 2" xfId="31509"/>
    <cellStyle name="40% - Accent6 18 15 5 4" xfId="31510"/>
    <cellStyle name="40% - Accent6 18 15 5 4 2" xfId="31511"/>
    <cellStyle name="40% - Accent6 18 15 5 5" xfId="31512"/>
    <cellStyle name="40% - Accent6 18 15 5 5 2" xfId="31513"/>
    <cellStyle name="40% - Accent6 18 15 5 6" xfId="31514"/>
    <cellStyle name="40% - Accent6 18 15 6" xfId="31515"/>
    <cellStyle name="40% - Accent6 18 15 6 2" xfId="31516"/>
    <cellStyle name="40% - Accent6 18 15 6 2 2" xfId="31517"/>
    <cellStyle name="40% - Accent6 18 15 6 3" xfId="31518"/>
    <cellStyle name="40% - Accent6 18 15 6 3 2" xfId="31519"/>
    <cellStyle name="40% - Accent6 18 15 6 4" xfId="31520"/>
    <cellStyle name="40% - Accent6 18 15 6 4 2" xfId="31521"/>
    <cellStyle name="40% - Accent6 18 15 6 5" xfId="31522"/>
    <cellStyle name="40% - Accent6 18 15 6 5 2" xfId="31523"/>
    <cellStyle name="40% - Accent6 18 15 6 6" xfId="31524"/>
    <cellStyle name="40% - Accent6 18 15 7" xfId="31525"/>
    <cellStyle name="40% - Accent6 18 15 7 2" xfId="31526"/>
    <cellStyle name="40% - Accent6 18 15 7 2 2" xfId="31527"/>
    <cellStyle name="40% - Accent6 18 15 7 3" xfId="31528"/>
    <cellStyle name="40% - Accent6 18 15 7 3 2" xfId="31529"/>
    <cellStyle name="40% - Accent6 18 15 7 4" xfId="31530"/>
    <cellStyle name="40% - Accent6 18 15 7 4 2" xfId="31531"/>
    <cellStyle name="40% - Accent6 18 15 7 5" xfId="31532"/>
    <cellStyle name="40% - Accent6 18 15 7 5 2" xfId="31533"/>
    <cellStyle name="40% - Accent6 18 15 7 6" xfId="31534"/>
    <cellStyle name="40% - Accent6 18 15 8" xfId="31535"/>
    <cellStyle name="40% - Accent6 18 15 8 2" xfId="31536"/>
    <cellStyle name="40% - Accent6 18 15 8 2 2" xfId="31537"/>
    <cellStyle name="40% - Accent6 18 15 8 3" xfId="31538"/>
    <cellStyle name="40% - Accent6 18 15 8 3 2" xfId="31539"/>
    <cellStyle name="40% - Accent6 18 15 8 4" xfId="31540"/>
    <cellStyle name="40% - Accent6 18 15 8 4 2" xfId="31541"/>
    <cellStyle name="40% - Accent6 18 15 8 5" xfId="31542"/>
    <cellStyle name="40% - Accent6 18 15 8 5 2" xfId="31543"/>
    <cellStyle name="40% - Accent6 18 15 8 6" xfId="31544"/>
    <cellStyle name="40% - Accent6 18 15 9" xfId="31545"/>
    <cellStyle name="40% - Accent6 18 15 9 2" xfId="31546"/>
    <cellStyle name="40% - Accent6 18 15 9 2 2" xfId="31547"/>
    <cellStyle name="40% - Accent6 18 15 9 3" xfId="31548"/>
    <cellStyle name="40% - Accent6 18 15 9 3 2" xfId="31549"/>
    <cellStyle name="40% - Accent6 18 15 9 4" xfId="31550"/>
    <cellStyle name="40% - Accent6 18 15 9 4 2" xfId="31551"/>
    <cellStyle name="40% - Accent6 18 15 9 5" xfId="31552"/>
    <cellStyle name="40% - Accent6 18 15 9 5 2" xfId="31553"/>
    <cellStyle name="40% - Accent6 18 15 9 6" xfId="31554"/>
    <cellStyle name="40% - Accent6 18 16" xfId="31555"/>
    <cellStyle name="40% - Accent6 18 16 10" xfId="31556"/>
    <cellStyle name="40% - Accent6 18 16 10 2" xfId="31557"/>
    <cellStyle name="40% - Accent6 18 16 10 2 2" xfId="31558"/>
    <cellStyle name="40% - Accent6 18 16 10 3" xfId="31559"/>
    <cellStyle name="40% - Accent6 18 16 10 3 2" xfId="31560"/>
    <cellStyle name="40% - Accent6 18 16 10 4" xfId="31561"/>
    <cellStyle name="40% - Accent6 18 16 10 4 2" xfId="31562"/>
    <cellStyle name="40% - Accent6 18 16 10 5" xfId="31563"/>
    <cellStyle name="40% - Accent6 18 16 10 5 2" xfId="31564"/>
    <cellStyle name="40% - Accent6 18 16 10 6" xfId="31565"/>
    <cellStyle name="40% - Accent6 18 16 11" xfId="31566"/>
    <cellStyle name="40% - Accent6 18 16 11 2" xfId="31567"/>
    <cellStyle name="40% - Accent6 18 16 11 2 2" xfId="31568"/>
    <cellStyle name="40% - Accent6 18 16 11 3" xfId="31569"/>
    <cellStyle name="40% - Accent6 18 16 11 3 2" xfId="31570"/>
    <cellStyle name="40% - Accent6 18 16 11 4" xfId="31571"/>
    <cellStyle name="40% - Accent6 18 16 11 4 2" xfId="31572"/>
    <cellStyle name="40% - Accent6 18 16 11 5" xfId="31573"/>
    <cellStyle name="40% - Accent6 18 16 11 5 2" xfId="31574"/>
    <cellStyle name="40% - Accent6 18 16 11 6" xfId="31575"/>
    <cellStyle name="40% - Accent6 18 16 12" xfId="31576"/>
    <cellStyle name="40% - Accent6 18 16 12 2" xfId="31577"/>
    <cellStyle name="40% - Accent6 18 16 13" xfId="31578"/>
    <cellStyle name="40% - Accent6 18 16 13 2" xfId="31579"/>
    <cellStyle name="40% - Accent6 18 16 14" xfId="31580"/>
    <cellStyle name="40% - Accent6 18 16 14 2" xfId="31581"/>
    <cellStyle name="40% - Accent6 18 16 15" xfId="31582"/>
    <cellStyle name="40% - Accent6 18 16 15 2" xfId="31583"/>
    <cellStyle name="40% - Accent6 18 16 16" xfId="31584"/>
    <cellStyle name="40% - Accent6 18 16 16 2" xfId="31585"/>
    <cellStyle name="40% - Accent6 18 16 17" xfId="31586"/>
    <cellStyle name="40% - Accent6 18 16 17 2" xfId="31587"/>
    <cellStyle name="40% - Accent6 18 16 18" xfId="31588"/>
    <cellStyle name="40% - Accent6 18 16 18 2" xfId="31589"/>
    <cellStyle name="40% - Accent6 18 16 19" xfId="31590"/>
    <cellStyle name="40% - Accent6 18 16 2" xfId="31591"/>
    <cellStyle name="40% - Accent6 18 16 2 2" xfId="31592"/>
    <cellStyle name="40% - Accent6 18 16 2 2 2" xfId="31593"/>
    <cellStyle name="40% - Accent6 18 16 2 3" xfId="31594"/>
    <cellStyle name="40% - Accent6 18 16 2 3 2" xfId="31595"/>
    <cellStyle name="40% - Accent6 18 16 2 4" xfId="31596"/>
    <cellStyle name="40% - Accent6 18 16 2 4 2" xfId="31597"/>
    <cellStyle name="40% - Accent6 18 16 2 5" xfId="31598"/>
    <cellStyle name="40% - Accent6 18 16 2 5 2" xfId="31599"/>
    <cellStyle name="40% - Accent6 18 16 2 6" xfId="31600"/>
    <cellStyle name="40% - Accent6 18 16 20" xfId="31601"/>
    <cellStyle name="40% - Accent6 18 16 21" xfId="31602"/>
    <cellStyle name="40% - Accent6 18 16 22" xfId="31603"/>
    <cellStyle name="40% - Accent6 18 16 23" xfId="31604"/>
    <cellStyle name="40% - Accent6 18 16 3" xfId="31605"/>
    <cellStyle name="40% - Accent6 18 16 3 2" xfId="31606"/>
    <cellStyle name="40% - Accent6 18 16 3 2 2" xfId="31607"/>
    <cellStyle name="40% - Accent6 18 16 3 3" xfId="31608"/>
    <cellStyle name="40% - Accent6 18 16 3 3 2" xfId="31609"/>
    <cellStyle name="40% - Accent6 18 16 3 4" xfId="31610"/>
    <cellStyle name="40% - Accent6 18 16 3 4 2" xfId="31611"/>
    <cellStyle name="40% - Accent6 18 16 3 5" xfId="31612"/>
    <cellStyle name="40% - Accent6 18 16 3 5 2" xfId="31613"/>
    <cellStyle name="40% - Accent6 18 16 3 6" xfId="31614"/>
    <cellStyle name="40% - Accent6 18 16 4" xfId="31615"/>
    <cellStyle name="40% - Accent6 18 16 4 2" xfId="31616"/>
    <cellStyle name="40% - Accent6 18 16 4 2 2" xfId="31617"/>
    <cellStyle name="40% - Accent6 18 16 4 3" xfId="31618"/>
    <cellStyle name="40% - Accent6 18 16 4 3 2" xfId="31619"/>
    <cellStyle name="40% - Accent6 18 16 4 4" xfId="31620"/>
    <cellStyle name="40% - Accent6 18 16 4 4 2" xfId="31621"/>
    <cellStyle name="40% - Accent6 18 16 4 5" xfId="31622"/>
    <cellStyle name="40% - Accent6 18 16 4 5 2" xfId="31623"/>
    <cellStyle name="40% - Accent6 18 16 4 6" xfId="31624"/>
    <cellStyle name="40% - Accent6 18 16 5" xfId="31625"/>
    <cellStyle name="40% - Accent6 18 16 5 2" xfId="31626"/>
    <cellStyle name="40% - Accent6 18 16 5 2 2" xfId="31627"/>
    <cellStyle name="40% - Accent6 18 16 5 3" xfId="31628"/>
    <cellStyle name="40% - Accent6 18 16 5 3 2" xfId="31629"/>
    <cellStyle name="40% - Accent6 18 16 5 4" xfId="31630"/>
    <cellStyle name="40% - Accent6 18 16 5 4 2" xfId="31631"/>
    <cellStyle name="40% - Accent6 18 16 5 5" xfId="31632"/>
    <cellStyle name="40% - Accent6 18 16 5 5 2" xfId="31633"/>
    <cellStyle name="40% - Accent6 18 16 5 6" xfId="31634"/>
    <cellStyle name="40% - Accent6 18 16 6" xfId="31635"/>
    <cellStyle name="40% - Accent6 18 16 6 2" xfId="31636"/>
    <cellStyle name="40% - Accent6 18 16 6 2 2" xfId="31637"/>
    <cellStyle name="40% - Accent6 18 16 6 3" xfId="31638"/>
    <cellStyle name="40% - Accent6 18 16 6 3 2" xfId="31639"/>
    <cellStyle name="40% - Accent6 18 16 6 4" xfId="31640"/>
    <cellStyle name="40% - Accent6 18 16 6 4 2" xfId="31641"/>
    <cellStyle name="40% - Accent6 18 16 6 5" xfId="31642"/>
    <cellStyle name="40% - Accent6 18 16 6 5 2" xfId="31643"/>
    <cellStyle name="40% - Accent6 18 16 6 6" xfId="31644"/>
    <cellStyle name="40% - Accent6 18 16 7" xfId="31645"/>
    <cellStyle name="40% - Accent6 18 16 7 2" xfId="31646"/>
    <cellStyle name="40% - Accent6 18 16 7 2 2" xfId="31647"/>
    <cellStyle name="40% - Accent6 18 16 7 3" xfId="31648"/>
    <cellStyle name="40% - Accent6 18 16 7 3 2" xfId="31649"/>
    <cellStyle name="40% - Accent6 18 16 7 4" xfId="31650"/>
    <cellStyle name="40% - Accent6 18 16 7 4 2" xfId="31651"/>
    <cellStyle name="40% - Accent6 18 16 7 5" xfId="31652"/>
    <cellStyle name="40% - Accent6 18 16 7 5 2" xfId="31653"/>
    <cellStyle name="40% - Accent6 18 16 7 6" xfId="31654"/>
    <cellStyle name="40% - Accent6 18 16 8" xfId="31655"/>
    <cellStyle name="40% - Accent6 18 16 8 2" xfId="31656"/>
    <cellStyle name="40% - Accent6 18 16 8 2 2" xfId="31657"/>
    <cellStyle name="40% - Accent6 18 16 8 3" xfId="31658"/>
    <cellStyle name="40% - Accent6 18 16 8 3 2" xfId="31659"/>
    <cellStyle name="40% - Accent6 18 16 8 4" xfId="31660"/>
    <cellStyle name="40% - Accent6 18 16 8 4 2" xfId="31661"/>
    <cellStyle name="40% - Accent6 18 16 8 5" xfId="31662"/>
    <cellStyle name="40% - Accent6 18 16 8 5 2" xfId="31663"/>
    <cellStyle name="40% - Accent6 18 16 8 6" xfId="31664"/>
    <cellStyle name="40% - Accent6 18 16 9" xfId="31665"/>
    <cellStyle name="40% - Accent6 18 16 9 2" xfId="31666"/>
    <cellStyle name="40% - Accent6 18 16 9 2 2" xfId="31667"/>
    <cellStyle name="40% - Accent6 18 16 9 3" xfId="31668"/>
    <cellStyle name="40% - Accent6 18 16 9 3 2" xfId="31669"/>
    <cellStyle name="40% - Accent6 18 16 9 4" xfId="31670"/>
    <cellStyle name="40% - Accent6 18 16 9 4 2" xfId="31671"/>
    <cellStyle name="40% - Accent6 18 16 9 5" xfId="31672"/>
    <cellStyle name="40% - Accent6 18 16 9 5 2" xfId="31673"/>
    <cellStyle name="40% - Accent6 18 16 9 6" xfId="31674"/>
    <cellStyle name="40% - Accent6 18 17" xfId="31675"/>
    <cellStyle name="40% - Accent6 18 17 10" xfId="31676"/>
    <cellStyle name="40% - Accent6 18 17 10 2" xfId="31677"/>
    <cellStyle name="40% - Accent6 18 17 10 2 2" xfId="31678"/>
    <cellStyle name="40% - Accent6 18 17 10 3" xfId="31679"/>
    <cellStyle name="40% - Accent6 18 17 10 3 2" xfId="31680"/>
    <cellStyle name="40% - Accent6 18 17 10 4" xfId="31681"/>
    <cellStyle name="40% - Accent6 18 17 10 4 2" xfId="31682"/>
    <cellStyle name="40% - Accent6 18 17 10 5" xfId="31683"/>
    <cellStyle name="40% - Accent6 18 17 10 5 2" xfId="31684"/>
    <cellStyle name="40% - Accent6 18 17 10 6" xfId="31685"/>
    <cellStyle name="40% - Accent6 18 17 11" xfId="31686"/>
    <cellStyle name="40% - Accent6 18 17 11 2" xfId="31687"/>
    <cellStyle name="40% - Accent6 18 17 11 2 2" xfId="31688"/>
    <cellStyle name="40% - Accent6 18 17 11 3" xfId="31689"/>
    <cellStyle name="40% - Accent6 18 17 11 3 2" xfId="31690"/>
    <cellStyle name="40% - Accent6 18 17 11 4" xfId="31691"/>
    <cellStyle name="40% - Accent6 18 17 11 4 2" xfId="31692"/>
    <cellStyle name="40% - Accent6 18 17 11 5" xfId="31693"/>
    <cellStyle name="40% - Accent6 18 17 11 5 2" xfId="31694"/>
    <cellStyle name="40% - Accent6 18 17 11 6" xfId="31695"/>
    <cellStyle name="40% - Accent6 18 17 12" xfId="31696"/>
    <cellStyle name="40% - Accent6 18 17 12 2" xfId="31697"/>
    <cellStyle name="40% - Accent6 18 17 13" xfId="31698"/>
    <cellStyle name="40% - Accent6 18 17 13 2" xfId="31699"/>
    <cellStyle name="40% - Accent6 18 17 14" xfId="31700"/>
    <cellStyle name="40% - Accent6 18 17 14 2" xfId="31701"/>
    <cellStyle name="40% - Accent6 18 17 15" xfId="31702"/>
    <cellStyle name="40% - Accent6 18 17 15 2" xfId="31703"/>
    <cellStyle name="40% - Accent6 18 17 16" xfId="31704"/>
    <cellStyle name="40% - Accent6 18 17 16 2" xfId="31705"/>
    <cellStyle name="40% - Accent6 18 17 17" xfId="31706"/>
    <cellStyle name="40% - Accent6 18 17 17 2" xfId="31707"/>
    <cellStyle name="40% - Accent6 18 17 18" xfId="31708"/>
    <cellStyle name="40% - Accent6 18 17 18 2" xfId="31709"/>
    <cellStyle name="40% - Accent6 18 17 19" xfId="31710"/>
    <cellStyle name="40% - Accent6 18 17 2" xfId="31711"/>
    <cellStyle name="40% - Accent6 18 17 2 2" xfId="31712"/>
    <cellStyle name="40% - Accent6 18 17 2 2 2" xfId="31713"/>
    <cellStyle name="40% - Accent6 18 17 2 3" xfId="31714"/>
    <cellStyle name="40% - Accent6 18 17 2 3 2" xfId="31715"/>
    <cellStyle name="40% - Accent6 18 17 2 4" xfId="31716"/>
    <cellStyle name="40% - Accent6 18 17 2 4 2" xfId="31717"/>
    <cellStyle name="40% - Accent6 18 17 2 5" xfId="31718"/>
    <cellStyle name="40% - Accent6 18 17 2 5 2" xfId="31719"/>
    <cellStyle name="40% - Accent6 18 17 2 6" xfId="31720"/>
    <cellStyle name="40% - Accent6 18 17 20" xfId="31721"/>
    <cellStyle name="40% - Accent6 18 17 21" xfId="31722"/>
    <cellStyle name="40% - Accent6 18 17 22" xfId="31723"/>
    <cellStyle name="40% - Accent6 18 17 23" xfId="31724"/>
    <cellStyle name="40% - Accent6 18 17 3" xfId="31725"/>
    <cellStyle name="40% - Accent6 18 17 3 2" xfId="31726"/>
    <cellStyle name="40% - Accent6 18 17 3 2 2" xfId="31727"/>
    <cellStyle name="40% - Accent6 18 17 3 3" xfId="31728"/>
    <cellStyle name="40% - Accent6 18 17 3 3 2" xfId="31729"/>
    <cellStyle name="40% - Accent6 18 17 3 4" xfId="31730"/>
    <cellStyle name="40% - Accent6 18 17 3 4 2" xfId="31731"/>
    <cellStyle name="40% - Accent6 18 17 3 5" xfId="31732"/>
    <cellStyle name="40% - Accent6 18 17 3 5 2" xfId="31733"/>
    <cellStyle name="40% - Accent6 18 17 3 6" xfId="31734"/>
    <cellStyle name="40% - Accent6 18 17 4" xfId="31735"/>
    <cellStyle name="40% - Accent6 18 17 4 2" xfId="31736"/>
    <cellStyle name="40% - Accent6 18 17 4 2 2" xfId="31737"/>
    <cellStyle name="40% - Accent6 18 17 4 3" xfId="31738"/>
    <cellStyle name="40% - Accent6 18 17 4 3 2" xfId="31739"/>
    <cellStyle name="40% - Accent6 18 17 4 4" xfId="31740"/>
    <cellStyle name="40% - Accent6 18 17 4 4 2" xfId="31741"/>
    <cellStyle name="40% - Accent6 18 17 4 5" xfId="31742"/>
    <cellStyle name="40% - Accent6 18 17 4 5 2" xfId="31743"/>
    <cellStyle name="40% - Accent6 18 17 4 6" xfId="31744"/>
    <cellStyle name="40% - Accent6 18 17 5" xfId="31745"/>
    <cellStyle name="40% - Accent6 18 17 5 2" xfId="31746"/>
    <cellStyle name="40% - Accent6 18 17 5 2 2" xfId="31747"/>
    <cellStyle name="40% - Accent6 18 17 5 3" xfId="31748"/>
    <cellStyle name="40% - Accent6 18 17 5 3 2" xfId="31749"/>
    <cellStyle name="40% - Accent6 18 17 5 4" xfId="31750"/>
    <cellStyle name="40% - Accent6 18 17 5 4 2" xfId="31751"/>
    <cellStyle name="40% - Accent6 18 17 5 5" xfId="31752"/>
    <cellStyle name="40% - Accent6 18 17 5 5 2" xfId="31753"/>
    <cellStyle name="40% - Accent6 18 17 5 6" xfId="31754"/>
    <cellStyle name="40% - Accent6 18 17 6" xfId="31755"/>
    <cellStyle name="40% - Accent6 18 17 6 2" xfId="31756"/>
    <cellStyle name="40% - Accent6 18 17 6 2 2" xfId="31757"/>
    <cellStyle name="40% - Accent6 18 17 6 3" xfId="31758"/>
    <cellStyle name="40% - Accent6 18 17 6 3 2" xfId="31759"/>
    <cellStyle name="40% - Accent6 18 17 6 4" xfId="31760"/>
    <cellStyle name="40% - Accent6 18 17 6 4 2" xfId="31761"/>
    <cellStyle name="40% - Accent6 18 17 6 5" xfId="31762"/>
    <cellStyle name="40% - Accent6 18 17 6 5 2" xfId="31763"/>
    <cellStyle name="40% - Accent6 18 17 6 6" xfId="31764"/>
    <cellStyle name="40% - Accent6 18 17 7" xfId="31765"/>
    <cellStyle name="40% - Accent6 18 17 7 2" xfId="31766"/>
    <cellStyle name="40% - Accent6 18 17 7 2 2" xfId="31767"/>
    <cellStyle name="40% - Accent6 18 17 7 3" xfId="31768"/>
    <cellStyle name="40% - Accent6 18 17 7 3 2" xfId="31769"/>
    <cellStyle name="40% - Accent6 18 17 7 4" xfId="31770"/>
    <cellStyle name="40% - Accent6 18 17 7 4 2" xfId="31771"/>
    <cellStyle name="40% - Accent6 18 17 7 5" xfId="31772"/>
    <cellStyle name="40% - Accent6 18 17 7 5 2" xfId="31773"/>
    <cellStyle name="40% - Accent6 18 17 7 6" xfId="31774"/>
    <cellStyle name="40% - Accent6 18 17 8" xfId="31775"/>
    <cellStyle name="40% - Accent6 18 17 8 2" xfId="31776"/>
    <cellStyle name="40% - Accent6 18 17 8 2 2" xfId="31777"/>
    <cellStyle name="40% - Accent6 18 17 8 3" xfId="31778"/>
    <cellStyle name="40% - Accent6 18 17 8 3 2" xfId="31779"/>
    <cellStyle name="40% - Accent6 18 17 8 4" xfId="31780"/>
    <cellStyle name="40% - Accent6 18 17 8 4 2" xfId="31781"/>
    <cellStyle name="40% - Accent6 18 17 8 5" xfId="31782"/>
    <cellStyle name="40% - Accent6 18 17 8 5 2" xfId="31783"/>
    <cellStyle name="40% - Accent6 18 17 8 6" xfId="31784"/>
    <cellStyle name="40% - Accent6 18 17 9" xfId="31785"/>
    <cellStyle name="40% - Accent6 18 17 9 2" xfId="31786"/>
    <cellStyle name="40% - Accent6 18 17 9 2 2" xfId="31787"/>
    <cellStyle name="40% - Accent6 18 17 9 3" xfId="31788"/>
    <cellStyle name="40% - Accent6 18 17 9 3 2" xfId="31789"/>
    <cellStyle name="40% - Accent6 18 17 9 4" xfId="31790"/>
    <cellStyle name="40% - Accent6 18 17 9 4 2" xfId="31791"/>
    <cellStyle name="40% - Accent6 18 17 9 5" xfId="31792"/>
    <cellStyle name="40% - Accent6 18 17 9 5 2" xfId="31793"/>
    <cellStyle name="40% - Accent6 18 17 9 6" xfId="31794"/>
    <cellStyle name="40% - Accent6 18 18" xfId="31795"/>
    <cellStyle name="40% - Accent6 18 18 10" xfId="31796"/>
    <cellStyle name="40% - Accent6 18 18 10 2" xfId="31797"/>
    <cellStyle name="40% - Accent6 18 18 10 2 2" xfId="31798"/>
    <cellStyle name="40% - Accent6 18 18 10 3" xfId="31799"/>
    <cellStyle name="40% - Accent6 18 18 10 3 2" xfId="31800"/>
    <cellStyle name="40% - Accent6 18 18 10 4" xfId="31801"/>
    <cellStyle name="40% - Accent6 18 18 10 4 2" xfId="31802"/>
    <cellStyle name="40% - Accent6 18 18 10 5" xfId="31803"/>
    <cellStyle name="40% - Accent6 18 18 10 5 2" xfId="31804"/>
    <cellStyle name="40% - Accent6 18 18 10 6" xfId="31805"/>
    <cellStyle name="40% - Accent6 18 18 11" xfId="31806"/>
    <cellStyle name="40% - Accent6 18 18 11 2" xfId="31807"/>
    <cellStyle name="40% - Accent6 18 18 11 2 2" xfId="31808"/>
    <cellStyle name="40% - Accent6 18 18 11 3" xfId="31809"/>
    <cellStyle name="40% - Accent6 18 18 11 3 2" xfId="31810"/>
    <cellStyle name="40% - Accent6 18 18 11 4" xfId="31811"/>
    <cellStyle name="40% - Accent6 18 18 11 4 2" xfId="31812"/>
    <cellStyle name="40% - Accent6 18 18 11 5" xfId="31813"/>
    <cellStyle name="40% - Accent6 18 18 11 5 2" xfId="31814"/>
    <cellStyle name="40% - Accent6 18 18 11 6" xfId="31815"/>
    <cellStyle name="40% - Accent6 18 18 12" xfId="31816"/>
    <cellStyle name="40% - Accent6 18 18 12 2" xfId="31817"/>
    <cellStyle name="40% - Accent6 18 18 13" xfId="31818"/>
    <cellStyle name="40% - Accent6 18 18 13 2" xfId="31819"/>
    <cellStyle name="40% - Accent6 18 18 14" xfId="31820"/>
    <cellStyle name="40% - Accent6 18 18 14 2" xfId="31821"/>
    <cellStyle name="40% - Accent6 18 18 15" xfId="31822"/>
    <cellStyle name="40% - Accent6 18 18 15 2" xfId="31823"/>
    <cellStyle name="40% - Accent6 18 18 16" xfId="31824"/>
    <cellStyle name="40% - Accent6 18 18 16 2" xfId="31825"/>
    <cellStyle name="40% - Accent6 18 18 17" xfId="31826"/>
    <cellStyle name="40% - Accent6 18 18 17 2" xfId="31827"/>
    <cellStyle name="40% - Accent6 18 18 18" xfId="31828"/>
    <cellStyle name="40% - Accent6 18 18 18 2" xfId="31829"/>
    <cellStyle name="40% - Accent6 18 18 19" xfId="31830"/>
    <cellStyle name="40% - Accent6 18 18 2" xfId="31831"/>
    <cellStyle name="40% - Accent6 18 18 2 2" xfId="31832"/>
    <cellStyle name="40% - Accent6 18 18 2 2 2" xfId="31833"/>
    <cellStyle name="40% - Accent6 18 18 2 3" xfId="31834"/>
    <cellStyle name="40% - Accent6 18 18 2 3 2" xfId="31835"/>
    <cellStyle name="40% - Accent6 18 18 2 4" xfId="31836"/>
    <cellStyle name="40% - Accent6 18 18 2 4 2" xfId="31837"/>
    <cellStyle name="40% - Accent6 18 18 2 5" xfId="31838"/>
    <cellStyle name="40% - Accent6 18 18 2 5 2" xfId="31839"/>
    <cellStyle name="40% - Accent6 18 18 2 6" xfId="31840"/>
    <cellStyle name="40% - Accent6 18 18 20" xfId="31841"/>
    <cellStyle name="40% - Accent6 18 18 21" xfId="31842"/>
    <cellStyle name="40% - Accent6 18 18 22" xfId="31843"/>
    <cellStyle name="40% - Accent6 18 18 23" xfId="31844"/>
    <cellStyle name="40% - Accent6 18 18 3" xfId="31845"/>
    <cellStyle name="40% - Accent6 18 18 3 2" xfId="31846"/>
    <cellStyle name="40% - Accent6 18 18 3 2 2" xfId="31847"/>
    <cellStyle name="40% - Accent6 18 18 3 3" xfId="31848"/>
    <cellStyle name="40% - Accent6 18 18 3 3 2" xfId="31849"/>
    <cellStyle name="40% - Accent6 18 18 3 4" xfId="31850"/>
    <cellStyle name="40% - Accent6 18 18 3 4 2" xfId="31851"/>
    <cellStyle name="40% - Accent6 18 18 3 5" xfId="31852"/>
    <cellStyle name="40% - Accent6 18 18 3 5 2" xfId="31853"/>
    <cellStyle name="40% - Accent6 18 18 3 6" xfId="31854"/>
    <cellStyle name="40% - Accent6 18 18 4" xfId="31855"/>
    <cellStyle name="40% - Accent6 18 18 4 2" xfId="31856"/>
    <cellStyle name="40% - Accent6 18 18 4 2 2" xfId="31857"/>
    <cellStyle name="40% - Accent6 18 18 4 3" xfId="31858"/>
    <cellStyle name="40% - Accent6 18 18 4 3 2" xfId="31859"/>
    <cellStyle name="40% - Accent6 18 18 4 4" xfId="31860"/>
    <cellStyle name="40% - Accent6 18 18 4 4 2" xfId="31861"/>
    <cellStyle name="40% - Accent6 18 18 4 5" xfId="31862"/>
    <cellStyle name="40% - Accent6 18 18 4 5 2" xfId="31863"/>
    <cellStyle name="40% - Accent6 18 18 4 6" xfId="31864"/>
    <cellStyle name="40% - Accent6 18 18 5" xfId="31865"/>
    <cellStyle name="40% - Accent6 18 18 5 2" xfId="31866"/>
    <cellStyle name="40% - Accent6 18 18 5 2 2" xfId="31867"/>
    <cellStyle name="40% - Accent6 18 18 5 3" xfId="31868"/>
    <cellStyle name="40% - Accent6 18 18 5 3 2" xfId="31869"/>
    <cellStyle name="40% - Accent6 18 18 5 4" xfId="31870"/>
    <cellStyle name="40% - Accent6 18 18 5 4 2" xfId="31871"/>
    <cellStyle name="40% - Accent6 18 18 5 5" xfId="31872"/>
    <cellStyle name="40% - Accent6 18 18 5 5 2" xfId="31873"/>
    <cellStyle name="40% - Accent6 18 18 5 6" xfId="31874"/>
    <cellStyle name="40% - Accent6 18 18 6" xfId="31875"/>
    <cellStyle name="40% - Accent6 18 18 6 2" xfId="31876"/>
    <cellStyle name="40% - Accent6 18 18 6 2 2" xfId="31877"/>
    <cellStyle name="40% - Accent6 18 18 6 3" xfId="31878"/>
    <cellStyle name="40% - Accent6 18 18 6 3 2" xfId="31879"/>
    <cellStyle name="40% - Accent6 18 18 6 4" xfId="31880"/>
    <cellStyle name="40% - Accent6 18 18 6 4 2" xfId="31881"/>
    <cellStyle name="40% - Accent6 18 18 6 5" xfId="31882"/>
    <cellStyle name="40% - Accent6 18 18 6 5 2" xfId="31883"/>
    <cellStyle name="40% - Accent6 18 18 6 6" xfId="31884"/>
    <cellStyle name="40% - Accent6 18 18 7" xfId="31885"/>
    <cellStyle name="40% - Accent6 18 18 7 2" xfId="31886"/>
    <cellStyle name="40% - Accent6 18 18 7 2 2" xfId="31887"/>
    <cellStyle name="40% - Accent6 18 18 7 3" xfId="31888"/>
    <cellStyle name="40% - Accent6 18 18 7 3 2" xfId="31889"/>
    <cellStyle name="40% - Accent6 18 18 7 4" xfId="31890"/>
    <cellStyle name="40% - Accent6 18 18 7 4 2" xfId="31891"/>
    <cellStyle name="40% - Accent6 18 18 7 5" xfId="31892"/>
    <cellStyle name="40% - Accent6 18 18 7 5 2" xfId="31893"/>
    <cellStyle name="40% - Accent6 18 18 7 6" xfId="31894"/>
    <cellStyle name="40% - Accent6 18 18 8" xfId="31895"/>
    <cellStyle name="40% - Accent6 18 18 8 2" xfId="31896"/>
    <cellStyle name="40% - Accent6 18 18 8 2 2" xfId="31897"/>
    <cellStyle name="40% - Accent6 18 18 8 3" xfId="31898"/>
    <cellStyle name="40% - Accent6 18 18 8 3 2" xfId="31899"/>
    <cellStyle name="40% - Accent6 18 18 8 4" xfId="31900"/>
    <cellStyle name="40% - Accent6 18 18 8 4 2" xfId="31901"/>
    <cellStyle name="40% - Accent6 18 18 8 5" xfId="31902"/>
    <cellStyle name="40% - Accent6 18 18 8 5 2" xfId="31903"/>
    <cellStyle name="40% - Accent6 18 18 8 6" xfId="31904"/>
    <cellStyle name="40% - Accent6 18 18 9" xfId="31905"/>
    <cellStyle name="40% - Accent6 18 18 9 2" xfId="31906"/>
    <cellStyle name="40% - Accent6 18 18 9 2 2" xfId="31907"/>
    <cellStyle name="40% - Accent6 18 18 9 3" xfId="31908"/>
    <cellStyle name="40% - Accent6 18 18 9 3 2" xfId="31909"/>
    <cellStyle name="40% - Accent6 18 18 9 4" xfId="31910"/>
    <cellStyle name="40% - Accent6 18 18 9 4 2" xfId="31911"/>
    <cellStyle name="40% - Accent6 18 18 9 5" xfId="31912"/>
    <cellStyle name="40% - Accent6 18 18 9 5 2" xfId="31913"/>
    <cellStyle name="40% - Accent6 18 18 9 6" xfId="31914"/>
    <cellStyle name="40% - Accent6 18 19" xfId="31915"/>
    <cellStyle name="40% - Accent6 18 19 10" xfId="31916"/>
    <cellStyle name="40% - Accent6 18 19 10 2" xfId="31917"/>
    <cellStyle name="40% - Accent6 18 19 10 2 2" xfId="31918"/>
    <cellStyle name="40% - Accent6 18 19 10 3" xfId="31919"/>
    <cellStyle name="40% - Accent6 18 19 10 3 2" xfId="31920"/>
    <cellStyle name="40% - Accent6 18 19 10 4" xfId="31921"/>
    <cellStyle name="40% - Accent6 18 19 10 4 2" xfId="31922"/>
    <cellStyle name="40% - Accent6 18 19 10 5" xfId="31923"/>
    <cellStyle name="40% - Accent6 18 19 10 5 2" xfId="31924"/>
    <cellStyle name="40% - Accent6 18 19 10 6" xfId="31925"/>
    <cellStyle name="40% - Accent6 18 19 11" xfId="31926"/>
    <cellStyle name="40% - Accent6 18 19 11 2" xfId="31927"/>
    <cellStyle name="40% - Accent6 18 19 12" xfId="31928"/>
    <cellStyle name="40% - Accent6 18 19 12 2" xfId="31929"/>
    <cellStyle name="40% - Accent6 18 19 13" xfId="31930"/>
    <cellStyle name="40% - Accent6 18 19 13 2" xfId="31931"/>
    <cellStyle name="40% - Accent6 18 19 14" xfId="31932"/>
    <cellStyle name="40% - Accent6 18 19 14 2" xfId="31933"/>
    <cellStyle name="40% - Accent6 18 19 15" xfId="31934"/>
    <cellStyle name="40% - Accent6 18 19 15 2" xfId="31935"/>
    <cellStyle name="40% - Accent6 18 19 16" xfId="31936"/>
    <cellStyle name="40% - Accent6 18 19 16 2" xfId="31937"/>
    <cellStyle name="40% - Accent6 18 19 17" xfId="31938"/>
    <cellStyle name="40% - Accent6 18 19 17 2" xfId="31939"/>
    <cellStyle name="40% - Accent6 18 19 18" xfId="31940"/>
    <cellStyle name="40% - Accent6 18 19 19" xfId="31941"/>
    <cellStyle name="40% - Accent6 18 19 2" xfId="31942"/>
    <cellStyle name="40% - Accent6 18 19 2 2" xfId="31943"/>
    <cellStyle name="40% - Accent6 18 19 2 2 2" xfId="31944"/>
    <cellStyle name="40% - Accent6 18 19 2 3" xfId="31945"/>
    <cellStyle name="40% - Accent6 18 19 2 3 2" xfId="31946"/>
    <cellStyle name="40% - Accent6 18 19 2 4" xfId="31947"/>
    <cellStyle name="40% - Accent6 18 19 2 4 2" xfId="31948"/>
    <cellStyle name="40% - Accent6 18 19 2 5" xfId="31949"/>
    <cellStyle name="40% - Accent6 18 19 2 5 2" xfId="31950"/>
    <cellStyle name="40% - Accent6 18 19 2 6" xfId="31951"/>
    <cellStyle name="40% - Accent6 18 19 20" xfId="31952"/>
    <cellStyle name="40% - Accent6 18 19 21" xfId="31953"/>
    <cellStyle name="40% - Accent6 18 19 22" xfId="31954"/>
    <cellStyle name="40% - Accent6 18 19 3" xfId="31955"/>
    <cellStyle name="40% - Accent6 18 19 3 2" xfId="31956"/>
    <cellStyle name="40% - Accent6 18 19 3 2 2" xfId="31957"/>
    <cellStyle name="40% - Accent6 18 19 3 3" xfId="31958"/>
    <cellStyle name="40% - Accent6 18 19 3 3 2" xfId="31959"/>
    <cellStyle name="40% - Accent6 18 19 3 4" xfId="31960"/>
    <cellStyle name="40% - Accent6 18 19 3 4 2" xfId="31961"/>
    <cellStyle name="40% - Accent6 18 19 3 5" xfId="31962"/>
    <cellStyle name="40% - Accent6 18 19 3 5 2" xfId="31963"/>
    <cellStyle name="40% - Accent6 18 19 3 6" xfId="31964"/>
    <cellStyle name="40% - Accent6 18 19 4" xfId="31965"/>
    <cellStyle name="40% - Accent6 18 19 4 2" xfId="31966"/>
    <cellStyle name="40% - Accent6 18 19 4 2 2" xfId="31967"/>
    <cellStyle name="40% - Accent6 18 19 4 3" xfId="31968"/>
    <cellStyle name="40% - Accent6 18 19 4 3 2" xfId="31969"/>
    <cellStyle name="40% - Accent6 18 19 4 4" xfId="31970"/>
    <cellStyle name="40% - Accent6 18 19 4 4 2" xfId="31971"/>
    <cellStyle name="40% - Accent6 18 19 4 5" xfId="31972"/>
    <cellStyle name="40% - Accent6 18 19 4 5 2" xfId="31973"/>
    <cellStyle name="40% - Accent6 18 19 4 6" xfId="31974"/>
    <cellStyle name="40% - Accent6 18 19 5" xfId="31975"/>
    <cellStyle name="40% - Accent6 18 19 5 2" xfId="31976"/>
    <cellStyle name="40% - Accent6 18 19 5 2 2" xfId="31977"/>
    <cellStyle name="40% - Accent6 18 19 5 3" xfId="31978"/>
    <cellStyle name="40% - Accent6 18 19 5 3 2" xfId="31979"/>
    <cellStyle name="40% - Accent6 18 19 5 4" xfId="31980"/>
    <cellStyle name="40% - Accent6 18 19 5 4 2" xfId="31981"/>
    <cellStyle name="40% - Accent6 18 19 5 5" xfId="31982"/>
    <cellStyle name="40% - Accent6 18 19 5 5 2" xfId="31983"/>
    <cellStyle name="40% - Accent6 18 19 5 6" xfId="31984"/>
    <cellStyle name="40% - Accent6 18 19 6" xfId="31985"/>
    <cellStyle name="40% - Accent6 18 19 6 2" xfId="31986"/>
    <cellStyle name="40% - Accent6 18 19 6 2 2" xfId="31987"/>
    <cellStyle name="40% - Accent6 18 19 6 3" xfId="31988"/>
    <cellStyle name="40% - Accent6 18 19 6 3 2" xfId="31989"/>
    <cellStyle name="40% - Accent6 18 19 6 4" xfId="31990"/>
    <cellStyle name="40% - Accent6 18 19 6 4 2" xfId="31991"/>
    <cellStyle name="40% - Accent6 18 19 6 5" xfId="31992"/>
    <cellStyle name="40% - Accent6 18 19 6 5 2" xfId="31993"/>
    <cellStyle name="40% - Accent6 18 19 6 6" xfId="31994"/>
    <cellStyle name="40% - Accent6 18 19 7" xfId="31995"/>
    <cellStyle name="40% - Accent6 18 19 7 2" xfId="31996"/>
    <cellStyle name="40% - Accent6 18 19 7 2 2" xfId="31997"/>
    <cellStyle name="40% - Accent6 18 19 7 3" xfId="31998"/>
    <cellStyle name="40% - Accent6 18 19 7 3 2" xfId="31999"/>
    <cellStyle name="40% - Accent6 18 19 7 4" xfId="32000"/>
    <cellStyle name="40% - Accent6 18 19 7 4 2" xfId="32001"/>
    <cellStyle name="40% - Accent6 18 19 7 5" xfId="32002"/>
    <cellStyle name="40% - Accent6 18 19 7 5 2" xfId="32003"/>
    <cellStyle name="40% - Accent6 18 19 7 6" xfId="32004"/>
    <cellStyle name="40% - Accent6 18 19 8" xfId="32005"/>
    <cellStyle name="40% - Accent6 18 19 8 2" xfId="32006"/>
    <cellStyle name="40% - Accent6 18 19 8 2 2" xfId="32007"/>
    <cellStyle name="40% - Accent6 18 19 8 3" xfId="32008"/>
    <cellStyle name="40% - Accent6 18 19 8 3 2" xfId="32009"/>
    <cellStyle name="40% - Accent6 18 19 8 4" xfId="32010"/>
    <cellStyle name="40% - Accent6 18 19 8 4 2" xfId="32011"/>
    <cellStyle name="40% - Accent6 18 19 8 5" xfId="32012"/>
    <cellStyle name="40% - Accent6 18 19 8 5 2" xfId="32013"/>
    <cellStyle name="40% - Accent6 18 19 8 6" xfId="32014"/>
    <cellStyle name="40% - Accent6 18 19 9" xfId="32015"/>
    <cellStyle name="40% - Accent6 18 19 9 2" xfId="32016"/>
    <cellStyle name="40% - Accent6 18 19 9 2 2" xfId="32017"/>
    <cellStyle name="40% - Accent6 18 19 9 3" xfId="32018"/>
    <cellStyle name="40% - Accent6 18 19 9 3 2" xfId="32019"/>
    <cellStyle name="40% - Accent6 18 19 9 4" xfId="32020"/>
    <cellStyle name="40% - Accent6 18 19 9 4 2" xfId="32021"/>
    <cellStyle name="40% - Accent6 18 19 9 5" xfId="32022"/>
    <cellStyle name="40% - Accent6 18 19 9 5 2" xfId="32023"/>
    <cellStyle name="40% - Accent6 18 19 9 6" xfId="32024"/>
    <cellStyle name="40% - Accent6 18 2" xfId="32025"/>
    <cellStyle name="40% - Accent6 18 2 10" xfId="32026"/>
    <cellStyle name="40% - Accent6 18 2 10 2" xfId="32027"/>
    <cellStyle name="40% - Accent6 18 2 10 2 2" xfId="32028"/>
    <cellStyle name="40% - Accent6 18 2 10 3" xfId="32029"/>
    <cellStyle name="40% - Accent6 18 2 10 3 2" xfId="32030"/>
    <cellStyle name="40% - Accent6 18 2 10 4" xfId="32031"/>
    <cellStyle name="40% - Accent6 18 2 10 4 2" xfId="32032"/>
    <cellStyle name="40% - Accent6 18 2 10 5" xfId="32033"/>
    <cellStyle name="40% - Accent6 18 2 10 5 2" xfId="32034"/>
    <cellStyle name="40% - Accent6 18 2 10 6" xfId="32035"/>
    <cellStyle name="40% - Accent6 18 2 11" xfId="32036"/>
    <cellStyle name="40% - Accent6 18 2 11 2" xfId="32037"/>
    <cellStyle name="40% - Accent6 18 2 11 2 2" xfId="32038"/>
    <cellStyle name="40% - Accent6 18 2 11 3" xfId="32039"/>
    <cellStyle name="40% - Accent6 18 2 11 3 2" xfId="32040"/>
    <cellStyle name="40% - Accent6 18 2 11 4" xfId="32041"/>
    <cellStyle name="40% - Accent6 18 2 11 4 2" xfId="32042"/>
    <cellStyle name="40% - Accent6 18 2 11 5" xfId="32043"/>
    <cellStyle name="40% - Accent6 18 2 11 5 2" xfId="32044"/>
    <cellStyle name="40% - Accent6 18 2 11 6" xfId="32045"/>
    <cellStyle name="40% - Accent6 18 2 12" xfId="32046"/>
    <cellStyle name="40% - Accent6 18 2 12 2" xfId="32047"/>
    <cellStyle name="40% - Accent6 18 2 13" xfId="32048"/>
    <cellStyle name="40% - Accent6 18 2 13 2" xfId="32049"/>
    <cellStyle name="40% - Accent6 18 2 14" xfId="32050"/>
    <cellStyle name="40% - Accent6 18 2 14 2" xfId="32051"/>
    <cellStyle name="40% - Accent6 18 2 15" xfId="32052"/>
    <cellStyle name="40% - Accent6 18 2 15 2" xfId="32053"/>
    <cellStyle name="40% - Accent6 18 2 16" xfId="32054"/>
    <cellStyle name="40% - Accent6 18 2 16 2" xfId="32055"/>
    <cellStyle name="40% - Accent6 18 2 17" xfId="32056"/>
    <cellStyle name="40% - Accent6 18 2 17 2" xfId="32057"/>
    <cellStyle name="40% - Accent6 18 2 18" xfId="32058"/>
    <cellStyle name="40% - Accent6 18 2 18 2" xfId="32059"/>
    <cellStyle name="40% - Accent6 18 2 19" xfId="32060"/>
    <cellStyle name="40% - Accent6 18 2 2" xfId="32061"/>
    <cellStyle name="40% - Accent6 18 2 2 2" xfId="32062"/>
    <cellStyle name="40% - Accent6 18 2 2 2 2" xfId="32063"/>
    <cellStyle name="40% - Accent6 18 2 2 3" xfId="32064"/>
    <cellStyle name="40% - Accent6 18 2 2 3 2" xfId="32065"/>
    <cellStyle name="40% - Accent6 18 2 2 4" xfId="32066"/>
    <cellStyle name="40% - Accent6 18 2 2 4 2" xfId="32067"/>
    <cellStyle name="40% - Accent6 18 2 2 5" xfId="32068"/>
    <cellStyle name="40% - Accent6 18 2 2 5 2" xfId="32069"/>
    <cellStyle name="40% - Accent6 18 2 2 6" xfId="32070"/>
    <cellStyle name="40% - Accent6 18 2 20" xfId="32071"/>
    <cellStyle name="40% - Accent6 18 2 21" xfId="32072"/>
    <cellStyle name="40% - Accent6 18 2 22" xfId="32073"/>
    <cellStyle name="40% - Accent6 18 2 23" xfId="32074"/>
    <cellStyle name="40% - Accent6 18 2 3" xfId="32075"/>
    <cellStyle name="40% - Accent6 18 2 3 2" xfId="32076"/>
    <cellStyle name="40% - Accent6 18 2 3 2 2" xfId="32077"/>
    <cellStyle name="40% - Accent6 18 2 3 3" xfId="32078"/>
    <cellStyle name="40% - Accent6 18 2 3 3 2" xfId="32079"/>
    <cellStyle name="40% - Accent6 18 2 3 4" xfId="32080"/>
    <cellStyle name="40% - Accent6 18 2 3 4 2" xfId="32081"/>
    <cellStyle name="40% - Accent6 18 2 3 5" xfId="32082"/>
    <cellStyle name="40% - Accent6 18 2 3 5 2" xfId="32083"/>
    <cellStyle name="40% - Accent6 18 2 3 6" xfId="32084"/>
    <cellStyle name="40% - Accent6 18 2 4" xfId="32085"/>
    <cellStyle name="40% - Accent6 18 2 4 2" xfId="32086"/>
    <cellStyle name="40% - Accent6 18 2 4 2 2" xfId="32087"/>
    <cellStyle name="40% - Accent6 18 2 4 3" xfId="32088"/>
    <cellStyle name="40% - Accent6 18 2 4 3 2" xfId="32089"/>
    <cellStyle name="40% - Accent6 18 2 4 4" xfId="32090"/>
    <cellStyle name="40% - Accent6 18 2 4 4 2" xfId="32091"/>
    <cellStyle name="40% - Accent6 18 2 4 5" xfId="32092"/>
    <cellStyle name="40% - Accent6 18 2 4 5 2" xfId="32093"/>
    <cellStyle name="40% - Accent6 18 2 4 6" xfId="32094"/>
    <cellStyle name="40% - Accent6 18 2 5" xfId="32095"/>
    <cellStyle name="40% - Accent6 18 2 5 2" xfId="32096"/>
    <cellStyle name="40% - Accent6 18 2 5 2 2" xfId="32097"/>
    <cellStyle name="40% - Accent6 18 2 5 3" xfId="32098"/>
    <cellStyle name="40% - Accent6 18 2 5 3 2" xfId="32099"/>
    <cellStyle name="40% - Accent6 18 2 5 4" xfId="32100"/>
    <cellStyle name="40% - Accent6 18 2 5 4 2" xfId="32101"/>
    <cellStyle name="40% - Accent6 18 2 5 5" xfId="32102"/>
    <cellStyle name="40% - Accent6 18 2 5 5 2" xfId="32103"/>
    <cellStyle name="40% - Accent6 18 2 5 6" xfId="32104"/>
    <cellStyle name="40% - Accent6 18 2 6" xfId="32105"/>
    <cellStyle name="40% - Accent6 18 2 6 2" xfId="32106"/>
    <cellStyle name="40% - Accent6 18 2 6 2 2" xfId="32107"/>
    <cellStyle name="40% - Accent6 18 2 6 3" xfId="32108"/>
    <cellStyle name="40% - Accent6 18 2 6 3 2" xfId="32109"/>
    <cellStyle name="40% - Accent6 18 2 6 4" xfId="32110"/>
    <cellStyle name="40% - Accent6 18 2 6 4 2" xfId="32111"/>
    <cellStyle name="40% - Accent6 18 2 6 5" xfId="32112"/>
    <cellStyle name="40% - Accent6 18 2 6 5 2" xfId="32113"/>
    <cellStyle name="40% - Accent6 18 2 6 6" xfId="32114"/>
    <cellStyle name="40% - Accent6 18 2 7" xfId="32115"/>
    <cellStyle name="40% - Accent6 18 2 7 2" xfId="32116"/>
    <cellStyle name="40% - Accent6 18 2 7 2 2" xfId="32117"/>
    <cellStyle name="40% - Accent6 18 2 7 3" xfId="32118"/>
    <cellStyle name="40% - Accent6 18 2 7 3 2" xfId="32119"/>
    <cellStyle name="40% - Accent6 18 2 7 4" xfId="32120"/>
    <cellStyle name="40% - Accent6 18 2 7 4 2" xfId="32121"/>
    <cellStyle name="40% - Accent6 18 2 7 5" xfId="32122"/>
    <cellStyle name="40% - Accent6 18 2 7 5 2" xfId="32123"/>
    <cellStyle name="40% - Accent6 18 2 7 6" xfId="32124"/>
    <cellStyle name="40% - Accent6 18 2 8" xfId="32125"/>
    <cellStyle name="40% - Accent6 18 2 8 2" xfId="32126"/>
    <cellStyle name="40% - Accent6 18 2 8 2 2" xfId="32127"/>
    <cellStyle name="40% - Accent6 18 2 8 3" xfId="32128"/>
    <cellStyle name="40% - Accent6 18 2 8 3 2" xfId="32129"/>
    <cellStyle name="40% - Accent6 18 2 8 4" xfId="32130"/>
    <cellStyle name="40% - Accent6 18 2 8 4 2" xfId="32131"/>
    <cellStyle name="40% - Accent6 18 2 8 5" xfId="32132"/>
    <cellStyle name="40% - Accent6 18 2 8 5 2" xfId="32133"/>
    <cellStyle name="40% - Accent6 18 2 8 6" xfId="32134"/>
    <cellStyle name="40% - Accent6 18 2 9" xfId="32135"/>
    <cellStyle name="40% - Accent6 18 2 9 2" xfId="32136"/>
    <cellStyle name="40% - Accent6 18 2 9 2 2" xfId="32137"/>
    <cellStyle name="40% - Accent6 18 2 9 3" xfId="32138"/>
    <cellStyle name="40% - Accent6 18 2 9 3 2" xfId="32139"/>
    <cellStyle name="40% - Accent6 18 2 9 4" xfId="32140"/>
    <cellStyle name="40% - Accent6 18 2 9 4 2" xfId="32141"/>
    <cellStyle name="40% - Accent6 18 2 9 5" xfId="32142"/>
    <cellStyle name="40% - Accent6 18 2 9 5 2" xfId="32143"/>
    <cellStyle name="40% - Accent6 18 2 9 6" xfId="32144"/>
    <cellStyle name="40% - Accent6 18 20" xfId="32145"/>
    <cellStyle name="40% - Accent6 18 20 10" xfId="32146"/>
    <cellStyle name="40% - Accent6 18 20 10 2" xfId="32147"/>
    <cellStyle name="40% - Accent6 18 20 10 2 2" xfId="32148"/>
    <cellStyle name="40% - Accent6 18 20 10 3" xfId="32149"/>
    <cellStyle name="40% - Accent6 18 20 10 3 2" xfId="32150"/>
    <cellStyle name="40% - Accent6 18 20 10 4" xfId="32151"/>
    <cellStyle name="40% - Accent6 18 20 10 4 2" xfId="32152"/>
    <cellStyle name="40% - Accent6 18 20 10 5" xfId="32153"/>
    <cellStyle name="40% - Accent6 18 20 10 5 2" xfId="32154"/>
    <cellStyle name="40% - Accent6 18 20 10 6" xfId="32155"/>
    <cellStyle name="40% - Accent6 18 20 11" xfId="32156"/>
    <cellStyle name="40% - Accent6 18 20 11 2" xfId="32157"/>
    <cellStyle name="40% - Accent6 18 20 12" xfId="32158"/>
    <cellStyle name="40% - Accent6 18 20 12 2" xfId="32159"/>
    <cellStyle name="40% - Accent6 18 20 13" xfId="32160"/>
    <cellStyle name="40% - Accent6 18 20 13 2" xfId="32161"/>
    <cellStyle name="40% - Accent6 18 20 14" xfId="32162"/>
    <cellStyle name="40% - Accent6 18 20 14 2" xfId="32163"/>
    <cellStyle name="40% - Accent6 18 20 15" xfId="32164"/>
    <cellStyle name="40% - Accent6 18 20 15 2" xfId="32165"/>
    <cellStyle name="40% - Accent6 18 20 16" xfId="32166"/>
    <cellStyle name="40% - Accent6 18 20 16 2" xfId="32167"/>
    <cellStyle name="40% - Accent6 18 20 17" xfId="32168"/>
    <cellStyle name="40% - Accent6 18 20 17 2" xfId="32169"/>
    <cellStyle name="40% - Accent6 18 20 18" xfId="32170"/>
    <cellStyle name="40% - Accent6 18 20 19" xfId="32171"/>
    <cellStyle name="40% - Accent6 18 20 2" xfId="32172"/>
    <cellStyle name="40% - Accent6 18 20 2 2" xfId="32173"/>
    <cellStyle name="40% - Accent6 18 20 2 2 2" xfId="32174"/>
    <cellStyle name="40% - Accent6 18 20 2 3" xfId="32175"/>
    <cellStyle name="40% - Accent6 18 20 2 3 2" xfId="32176"/>
    <cellStyle name="40% - Accent6 18 20 2 4" xfId="32177"/>
    <cellStyle name="40% - Accent6 18 20 2 4 2" xfId="32178"/>
    <cellStyle name="40% - Accent6 18 20 2 5" xfId="32179"/>
    <cellStyle name="40% - Accent6 18 20 2 5 2" xfId="32180"/>
    <cellStyle name="40% - Accent6 18 20 2 6" xfId="32181"/>
    <cellStyle name="40% - Accent6 18 20 20" xfId="32182"/>
    <cellStyle name="40% - Accent6 18 20 21" xfId="32183"/>
    <cellStyle name="40% - Accent6 18 20 22" xfId="32184"/>
    <cellStyle name="40% - Accent6 18 20 3" xfId="32185"/>
    <cellStyle name="40% - Accent6 18 20 3 2" xfId="32186"/>
    <cellStyle name="40% - Accent6 18 20 3 2 2" xfId="32187"/>
    <cellStyle name="40% - Accent6 18 20 3 3" xfId="32188"/>
    <cellStyle name="40% - Accent6 18 20 3 3 2" xfId="32189"/>
    <cellStyle name="40% - Accent6 18 20 3 4" xfId="32190"/>
    <cellStyle name="40% - Accent6 18 20 3 4 2" xfId="32191"/>
    <cellStyle name="40% - Accent6 18 20 3 5" xfId="32192"/>
    <cellStyle name="40% - Accent6 18 20 3 5 2" xfId="32193"/>
    <cellStyle name="40% - Accent6 18 20 3 6" xfId="32194"/>
    <cellStyle name="40% - Accent6 18 20 4" xfId="32195"/>
    <cellStyle name="40% - Accent6 18 20 4 2" xfId="32196"/>
    <cellStyle name="40% - Accent6 18 20 4 2 2" xfId="32197"/>
    <cellStyle name="40% - Accent6 18 20 4 3" xfId="32198"/>
    <cellStyle name="40% - Accent6 18 20 4 3 2" xfId="32199"/>
    <cellStyle name="40% - Accent6 18 20 4 4" xfId="32200"/>
    <cellStyle name="40% - Accent6 18 20 4 4 2" xfId="32201"/>
    <cellStyle name="40% - Accent6 18 20 4 5" xfId="32202"/>
    <cellStyle name="40% - Accent6 18 20 4 5 2" xfId="32203"/>
    <cellStyle name="40% - Accent6 18 20 4 6" xfId="32204"/>
    <cellStyle name="40% - Accent6 18 20 5" xfId="32205"/>
    <cellStyle name="40% - Accent6 18 20 5 2" xfId="32206"/>
    <cellStyle name="40% - Accent6 18 20 5 2 2" xfId="32207"/>
    <cellStyle name="40% - Accent6 18 20 5 3" xfId="32208"/>
    <cellStyle name="40% - Accent6 18 20 5 3 2" xfId="32209"/>
    <cellStyle name="40% - Accent6 18 20 5 4" xfId="32210"/>
    <cellStyle name="40% - Accent6 18 20 5 4 2" xfId="32211"/>
    <cellStyle name="40% - Accent6 18 20 5 5" xfId="32212"/>
    <cellStyle name="40% - Accent6 18 20 5 5 2" xfId="32213"/>
    <cellStyle name="40% - Accent6 18 20 5 6" xfId="32214"/>
    <cellStyle name="40% - Accent6 18 20 6" xfId="32215"/>
    <cellStyle name="40% - Accent6 18 20 6 2" xfId="32216"/>
    <cellStyle name="40% - Accent6 18 20 6 2 2" xfId="32217"/>
    <cellStyle name="40% - Accent6 18 20 6 3" xfId="32218"/>
    <cellStyle name="40% - Accent6 18 20 6 3 2" xfId="32219"/>
    <cellStyle name="40% - Accent6 18 20 6 4" xfId="32220"/>
    <cellStyle name="40% - Accent6 18 20 6 4 2" xfId="32221"/>
    <cellStyle name="40% - Accent6 18 20 6 5" xfId="32222"/>
    <cellStyle name="40% - Accent6 18 20 6 5 2" xfId="32223"/>
    <cellStyle name="40% - Accent6 18 20 6 6" xfId="32224"/>
    <cellStyle name="40% - Accent6 18 20 7" xfId="32225"/>
    <cellStyle name="40% - Accent6 18 20 7 2" xfId="32226"/>
    <cellStyle name="40% - Accent6 18 20 7 2 2" xfId="32227"/>
    <cellStyle name="40% - Accent6 18 20 7 3" xfId="32228"/>
    <cellStyle name="40% - Accent6 18 20 7 3 2" xfId="32229"/>
    <cellStyle name="40% - Accent6 18 20 7 4" xfId="32230"/>
    <cellStyle name="40% - Accent6 18 20 7 4 2" xfId="32231"/>
    <cellStyle name="40% - Accent6 18 20 7 5" xfId="32232"/>
    <cellStyle name="40% - Accent6 18 20 7 5 2" xfId="32233"/>
    <cellStyle name="40% - Accent6 18 20 7 6" xfId="32234"/>
    <cellStyle name="40% - Accent6 18 20 8" xfId="32235"/>
    <cellStyle name="40% - Accent6 18 20 8 2" xfId="32236"/>
    <cellStyle name="40% - Accent6 18 20 8 2 2" xfId="32237"/>
    <cellStyle name="40% - Accent6 18 20 8 3" xfId="32238"/>
    <cellStyle name="40% - Accent6 18 20 8 3 2" xfId="32239"/>
    <cellStyle name="40% - Accent6 18 20 8 4" xfId="32240"/>
    <cellStyle name="40% - Accent6 18 20 8 4 2" xfId="32241"/>
    <cellStyle name="40% - Accent6 18 20 8 5" xfId="32242"/>
    <cellStyle name="40% - Accent6 18 20 8 5 2" xfId="32243"/>
    <cellStyle name="40% - Accent6 18 20 8 6" xfId="32244"/>
    <cellStyle name="40% - Accent6 18 20 9" xfId="32245"/>
    <cellStyle name="40% - Accent6 18 20 9 2" xfId="32246"/>
    <cellStyle name="40% - Accent6 18 20 9 2 2" xfId="32247"/>
    <cellStyle name="40% - Accent6 18 20 9 3" xfId="32248"/>
    <cellStyle name="40% - Accent6 18 20 9 3 2" xfId="32249"/>
    <cellStyle name="40% - Accent6 18 20 9 4" xfId="32250"/>
    <cellStyle name="40% - Accent6 18 20 9 4 2" xfId="32251"/>
    <cellStyle name="40% - Accent6 18 20 9 5" xfId="32252"/>
    <cellStyle name="40% - Accent6 18 20 9 5 2" xfId="32253"/>
    <cellStyle name="40% - Accent6 18 20 9 6" xfId="32254"/>
    <cellStyle name="40% - Accent6 18 21" xfId="32255"/>
    <cellStyle name="40% - Accent6 18 21 10" xfId="32256"/>
    <cellStyle name="40% - Accent6 18 21 10 2" xfId="32257"/>
    <cellStyle name="40% - Accent6 18 21 10 2 2" xfId="32258"/>
    <cellStyle name="40% - Accent6 18 21 10 3" xfId="32259"/>
    <cellStyle name="40% - Accent6 18 21 10 3 2" xfId="32260"/>
    <cellStyle name="40% - Accent6 18 21 10 4" xfId="32261"/>
    <cellStyle name="40% - Accent6 18 21 10 4 2" xfId="32262"/>
    <cellStyle name="40% - Accent6 18 21 10 5" xfId="32263"/>
    <cellStyle name="40% - Accent6 18 21 10 5 2" xfId="32264"/>
    <cellStyle name="40% - Accent6 18 21 10 6" xfId="32265"/>
    <cellStyle name="40% - Accent6 18 21 11" xfId="32266"/>
    <cellStyle name="40% - Accent6 18 21 11 2" xfId="32267"/>
    <cellStyle name="40% - Accent6 18 21 12" xfId="32268"/>
    <cellStyle name="40% - Accent6 18 21 12 2" xfId="32269"/>
    <cellStyle name="40% - Accent6 18 21 13" xfId="32270"/>
    <cellStyle name="40% - Accent6 18 21 13 2" xfId="32271"/>
    <cellStyle name="40% - Accent6 18 21 14" xfId="32272"/>
    <cellStyle name="40% - Accent6 18 21 14 2" xfId="32273"/>
    <cellStyle name="40% - Accent6 18 21 15" xfId="32274"/>
    <cellStyle name="40% - Accent6 18 21 15 2" xfId="32275"/>
    <cellStyle name="40% - Accent6 18 21 16" xfId="32276"/>
    <cellStyle name="40% - Accent6 18 21 16 2" xfId="32277"/>
    <cellStyle name="40% - Accent6 18 21 17" xfId="32278"/>
    <cellStyle name="40% - Accent6 18 21 17 2" xfId="32279"/>
    <cellStyle name="40% - Accent6 18 21 18" xfId="32280"/>
    <cellStyle name="40% - Accent6 18 21 19" xfId="32281"/>
    <cellStyle name="40% - Accent6 18 21 2" xfId="32282"/>
    <cellStyle name="40% - Accent6 18 21 2 2" xfId="32283"/>
    <cellStyle name="40% - Accent6 18 21 2 2 2" xfId="32284"/>
    <cellStyle name="40% - Accent6 18 21 2 3" xfId="32285"/>
    <cellStyle name="40% - Accent6 18 21 2 3 2" xfId="32286"/>
    <cellStyle name="40% - Accent6 18 21 2 4" xfId="32287"/>
    <cellStyle name="40% - Accent6 18 21 2 4 2" xfId="32288"/>
    <cellStyle name="40% - Accent6 18 21 2 5" xfId="32289"/>
    <cellStyle name="40% - Accent6 18 21 2 5 2" xfId="32290"/>
    <cellStyle name="40% - Accent6 18 21 2 6" xfId="32291"/>
    <cellStyle name="40% - Accent6 18 21 20" xfId="32292"/>
    <cellStyle name="40% - Accent6 18 21 21" xfId="32293"/>
    <cellStyle name="40% - Accent6 18 21 22" xfId="32294"/>
    <cellStyle name="40% - Accent6 18 21 3" xfId="32295"/>
    <cellStyle name="40% - Accent6 18 21 3 2" xfId="32296"/>
    <cellStyle name="40% - Accent6 18 21 3 2 2" xfId="32297"/>
    <cellStyle name="40% - Accent6 18 21 3 3" xfId="32298"/>
    <cellStyle name="40% - Accent6 18 21 3 3 2" xfId="32299"/>
    <cellStyle name="40% - Accent6 18 21 3 4" xfId="32300"/>
    <cellStyle name="40% - Accent6 18 21 3 4 2" xfId="32301"/>
    <cellStyle name="40% - Accent6 18 21 3 5" xfId="32302"/>
    <cellStyle name="40% - Accent6 18 21 3 5 2" xfId="32303"/>
    <cellStyle name="40% - Accent6 18 21 3 6" xfId="32304"/>
    <cellStyle name="40% - Accent6 18 21 4" xfId="32305"/>
    <cellStyle name="40% - Accent6 18 21 4 2" xfId="32306"/>
    <cellStyle name="40% - Accent6 18 21 4 2 2" xfId="32307"/>
    <cellStyle name="40% - Accent6 18 21 4 3" xfId="32308"/>
    <cellStyle name="40% - Accent6 18 21 4 3 2" xfId="32309"/>
    <cellStyle name="40% - Accent6 18 21 4 4" xfId="32310"/>
    <cellStyle name="40% - Accent6 18 21 4 4 2" xfId="32311"/>
    <cellStyle name="40% - Accent6 18 21 4 5" xfId="32312"/>
    <cellStyle name="40% - Accent6 18 21 4 5 2" xfId="32313"/>
    <cellStyle name="40% - Accent6 18 21 4 6" xfId="32314"/>
    <cellStyle name="40% - Accent6 18 21 5" xfId="32315"/>
    <cellStyle name="40% - Accent6 18 21 5 2" xfId="32316"/>
    <cellStyle name="40% - Accent6 18 21 5 2 2" xfId="32317"/>
    <cellStyle name="40% - Accent6 18 21 5 3" xfId="32318"/>
    <cellStyle name="40% - Accent6 18 21 5 3 2" xfId="32319"/>
    <cellStyle name="40% - Accent6 18 21 5 4" xfId="32320"/>
    <cellStyle name="40% - Accent6 18 21 5 4 2" xfId="32321"/>
    <cellStyle name="40% - Accent6 18 21 5 5" xfId="32322"/>
    <cellStyle name="40% - Accent6 18 21 5 5 2" xfId="32323"/>
    <cellStyle name="40% - Accent6 18 21 5 6" xfId="32324"/>
    <cellStyle name="40% - Accent6 18 21 6" xfId="32325"/>
    <cellStyle name="40% - Accent6 18 21 6 2" xfId="32326"/>
    <cellStyle name="40% - Accent6 18 21 6 2 2" xfId="32327"/>
    <cellStyle name="40% - Accent6 18 21 6 3" xfId="32328"/>
    <cellStyle name="40% - Accent6 18 21 6 3 2" xfId="32329"/>
    <cellStyle name="40% - Accent6 18 21 6 4" xfId="32330"/>
    <cellStyle name="40% - Accent6 18 21 6 4 2" xfId="32331"/>
    <cellStyle name="40% - Accent6 18 21 6 5" xfId="32332"/>
    <cellStyle name="40% - Accent6 18 21 6 5 2" xfId="32333"/>
    <cellStyle name="40% - Accent6 18 21 6 6" xfId="32334"/>
    <cellStyle name="40% - Accent6 18 21 7" xfId="32335"/>
    <cellStyle name="40% - Accent6 18 21 7 2" xfId="32336"/>
    <cellStyle name="40% - Accent6 18 21 7 2 2" xfId="32337"/>
    <cellStyle name="40% - Accent6 18 21 7 3" xfId="32338"/>
    <cellStyle name="40% - Accent6 18 21 7 3 2" xfId="32339"/>
    <cellStyle name="40% - Accent6 18 21 7 4" xfId="32340"/>
    <cellStyle name="40% - Accent6 18 21 7 4 2" xfId="32341"/>
    <cellStyle name="40% - Accent6 18 21 7 5" xfId="32342"/>
    <cellStyle name="40% - Accent6 18 21 7 5 2" xfId="32343"/>
    <cellStyle name="40% - Accent6 18 21 7 6" xfId="32344"/>
    <cellStyle name="40% - Accent6 18 21 8" xfId="32345"/>
    <cellStyle name="40% - Accent6 18 21 8 2" xfId="32346"/>
    <cellStyle name="40% - Accent6 18 21 8 2 2" xfId="32347"/>
    <cellStyle name="40% - Accent6 18 21 8 3" xfId="32348"/>
    <cellStyle name="40% - Accent6 18 21 8 3 2" xfId="32349"/>
    <cellStyle name="40% - Accent6 18 21 8 4" xfId="32350"/>
    <cellStyle name="40% - Accent6 18 21 8 4 2" xfId="32351"/>
    <cellStyle name="40% - Accent6 18 21 8 5" xfId="32352"/>
    <cellStyle name="40% - Accent6 18 21 8 5 2" xfId="32353"/>
    <cellStyle name="40% - Accent6 18 21 8 6" xfId="32354"/>
    <cellStyle name="40% - Accent6 18 21 9" xfId="32355"/>
    <cellStyle name="40% - Accent6 18 21 9 2" xfId="32356"/>
    <cellStyle name="40% - Accent6 18 21 9 2 2" xfId="32357"/>
    <cellStyle name="40% - Accent6 18 21 9 3" xfId="32358"/>
    <cellStyle name="40% - Accent6 18 21 9 3 2" xfId="32359"/>
    <cellStyle name="40% - Accent6 18 21 9 4" xfId="32360"/>
    <cellStyle name="40% - Accent6 18 21 9 4 2" xfId="32361"/>
    <cellStyle name="40% - Accent6 18 21 9 5" xfId="32362"/>
    <cellStyle name="40% - Accent6 18 21 9 5 2" xfId="32363"/>
    <cellStyle name="40% - Accent6 18 21 9 6" xfId="32364"/>
    <cellStyle name="40% - Accent6 18 22" xfId="32365"/>
    <cellStyle name="40% - Accent6 18 22 2" xfId="32366"/>
    <cellStyle name="40% - Accent6 18 22 2 2" xfId="32367"/>
    <cellStyle name="40% - Accent6 18 22 3" xfId="32368"/>
    <cellStyle name="40% - Accent6 18 22 3 2" xfId="32369"/>
    <cellStyle name="40% - Accent6 18 22 4" xfId="32370"/>
    <cellStyle name="40% - Accent6 18 22 4 2" xfId="32371"/>
    <cellStyle name="40% - Accent6 18 22 5" xfId="32372"/>
    <cellStyle name="40% - Accent6 18 22 5 2" xfId="32373"/>
    <cellStyle name="40% - Accent6 18 22 6" xfId="32374"/>
    <cellStyle name="40% - Accent6 18 23" xfId="32375"/>
    <cellStyle name="40% - Accent6 18 23 2" xfId="32376"/>
    <cellStyle name="40% - Accent6 18 23 2 2" xfId="32377"/>
    <cellStyle name="40% - Accent6 18 23 3" xfId="32378"/>
    <cellStyle name="40% - Accent6 18 23 3 2" xfId="32379"/>
    <cellStyle name="40% - Accent6 18 23 4" xfId="32380"/>
    <cellStyle name="40% - Accent6 18 23 4 2" xfId="32381"/>
    <cellStyle name="40% - Accent6 18 23 5" xfId="32382"/>
    <cellStyle name="40% - Accent6 18 23 5 2" xfId="32383"/>
    <cellStyle name="40% - Accent6 18 23 6" xfId="32384"/>
    <cellStyle name="40% - Accent6 18 24" xfId="32385"/>
    <cellStyle name="40% - Accent6 18 24 2" xfId="32386"/>
    <cellStyle name="40% - Accent6 18 24 2 2" xfId="32387"/>
    <cellStyle name="40% - Accent6 18 24 3" xfId="32388"/>
    <cellStyle name="40% - Accent6 18 24 3 2" xfId="32389"/>
    <cellStyle name="40% - Accent6 18 24 4" xfId="32390"/>
    <cellStyle name="40% - Accent6 18 24 4 2" xfId="32391"/>
    <cellStyle name="40% - Accent6 18 24 5" xfId="32392"/>
    <cellStyle name="40% - Accent6 18 24 5 2" xfId="32393"/>
    <cellStyle name="40% - Accent6 18 24 6" xfId="32394"/>
    <cellStyle name="40% - Accent6 18 25" xfId="32395"/>
    <cellStyle name="40% - Accent6 18 25 2" xfId="32396"/>
    <cellStyle name="40% - Accent6 18 25 2 2" xfId="32397"/>
    <cellStyle name="40% - Accent6 18 25 3" xfId="32398"/>
    <cellStyle name="40% - Accent6 18 25 3 2" xfId="32399"/>
    <cellStyle name="40% - Accent6 18 25 4" xfId="32400"/>
    <cellStyle name="40% - Accent6 18 25 4 2" xfId="32401"/>
    <cellStyle name="40% - Accent6 18 25 5" xfId="32402"/>
    <cellStyle name="40% - Accent6 18 25 5 2" xfId="32403"/>
    <cellStyle name="40% - Accent6 18 25 6" xfId="32404"/>
    <cellStyle name="40% - Accent6 18 26" xfId="32405"/>
    <cellStyle name="40% - Accent6 18 26 2" xfId="32406"/>
    <cellStyle name="40% - Accent6 18 26 2 2" xfId="32407"/>
    <cellStyle name="40% - Accent6 18 26 3" xfId="32408"/>
    <cellStyle name="40% - Accent6 18 26 3 2" xfId="32409"/>
    <cellStyle name="40% - Accent6 18 26 4" xfId="32410"/>
    <cellStyle name="40% - Accent6 18 26 4 2" xfId="32411"/>
    <cellStyle name="40% - Accent6 18 26 5" xfId="32412"/>
    <cellStyle name="40% - Accent6 18 26 5 2" xfId="32413"/>
    <cellStyle name="40% - Accent6 18 26 6" xfId="32414"/>
    <cellStyle name="40% - Accent6 18 27" xfId="32415"/>
    <cellStyle name="40% - Accent6 18 27 2" xfId="32416"/>
    <cellStyle name="40% - Accent6 18 27 2 2" xfId="32417"/>
    <cellStyle name="40% - Accent6 18 27 3" xfId="32418"/>
    <cellStyle name="40% - Accent6 18 27 3 2" xfId="32419"/>
    <cellStyle name="40% - Accent6 18 27 4" xfId="32420"/>
    <cellStyle name="40% - Accent6 18 27 4 2" xfId="32421"/>
    <cellStyle name="40% - Accent6 18 27 5" xfId="32422"/>
    <cellStyle name="40% - Accent6 18 27 5 2" xfId="32423"/>
    <cellStyle name="40% - Accent6 18 27 6" xfId="32424"/>
    <cellStyle name="40% - Accent6 18 28" xfId="32425"/>
    <cellStyle name="40% - Accent6 18 28 2" xfId="32426"/>
    <cellStyle name="40% - Accent6 18 28 2 2" xfId="32427"/>
    <cellStyle name="40% - Accent6 18 28 3" xfId="32428"/>
    <cellStyle name="40% - Accent6 18 28 3 2" xfId="32429"/>
    <cellStyle name="40% - Accent6 18 28 4" xfId="32430"/>
    <cellStyle name="40% - Accent6 18 28 4 2" xfId="32431"/>
    <cellStyle name="40% - Accent6 18 28 5" xfId="32432"/>
    <cellStyle name="40% - Accent6 18 28 5 2" xfId="32433"/>
    <cellStyle name="40% - Accent6 18 28 6" xfId="32434"/>
    <cellStyle name="40% - Accent6 18 29" xfId="32435"/>
    <cellStyle name="40% - Accent6 18 29 2" xfId="32436"/>
    <cellStyle name="40% - Accent6 18 29 2 2" xfId="32437"/>
    <cellStyle name="40% - Accent6 18 29 3" xfId="32438"/>
    <cellStyle name="40% - Accent6 18 29 3 2" xfId="32439"/>
    <cellStyle name="40% - Accent6 18 29 4" xfId="32440"/>
    <cellStyle name="40% - Accent6 18 29 4 2" xfId="32441"/>
    <cellStyle name="40% - Accent6 18 29 5" xfId="32442"/>
    <cellStyle name="40% - Accent6 18 29 5 2" xfId="32443"/>
    <cellStyle name="40% - Accent6 18 29 6" xfId="32444"/>
    <cellStyle name="40% - Accent6 18 3" xfId="32445"/>
    <cellStyle name="40% - Accent6 18 3 10" xfId="32446"/>
    <cellStyle name="40% - Accent6 18 3 10 2" xfId="32447"/>
    <cellStyle name="40% - Accent6 18 3 10 2 2" xfId="32448"/>
    <cellStyle name="40% - Accent6 18 3 10 3" xfId="32449"/>
    <cellStyle name="40% - Accent6 18 3 10 3 2" xfId="32450"/>
    <cellStyle name="40% - Accent6 18 3 10 4" xfId="32451"/>
    <cellStyle name="40% - Accent6 18 3 10 4 2" xfId="32452"/>
    <cellStyle name="40% - Accent6 18 3 10 5" xfId="32453"/>
    <cellStyle name="40% - Accent6 18 3 10 5 2" xfId="32454"/>
    <cellStyle name="40% - Accent6 18 3 10 6" xfId="32455"/>
    <cellStyle name="40% - Accent6 18 3 11" xfId="32456"/>
    <cellStyle name="40% - Accent6 18 3 11 2" xfId="32457"/>
    <cellStyle name="40% - Accent6 18 3 11 2 2" xfId="32458"/>
    <cellStyle name="40% - Accent6 18 3 11 3" xfId="32459"/>
    <cellStyle name="40% - Accent6 18 3 11 3 2" xfId="32460"/>
    <cellStyle name="40% - Accent6 18 3 11 4" xfId="32461"/>
    <cellStyle name="40% - Accent6 18 3 11 4 2" xfId="32462"/>
    <cellStyle name="40% - Accent6 18 3 11 5" xfId="32463"/>
    <cellStyle name="40% - Accent6 18 3 11 5 2" xfId="32464"/>
    <cellStyle name="40% - Accent6 18 3 11 6" xfId="32465"/>
    <cellStyle name="40% - Accent6 18 3 12" xfId="32466"/>
    <cellStyle name="40% - Accent6 18 3 12 2" xfId="32467"/>
    <cellStyle name="40% - Accent6 18 3 13" xfId="32468"/>
    <cellStyle name="40% - Accent6 18 3 13 2" xfId="32469"/>
    <cellStyle name="40% - Accent6 18 3 14" xfId="32470"/>
    <cellStyle name="40% - Accent6 18 3 14 2" xfId="32471"/>
    <cellStyle name="40% - Accent6 18 3 15" xfId="32472"/>
    <cellStyle name="40% - Accent6 18 3 15 2" xfId="32473"/>
    <cellStyle name="40% - Accent6 18 3 16" xfId="32474"/>
    <cellStyle name="40% - Accent6 18 3 16 2" xfId="32475"/>
    <cellStyle name="40% - Accent6 18 3 17" xfId="32476"/>
    <cellStyle name="40% - Accent6 18 3 17 2" xfId="32477"/>
    <cellStyle name="40% - Accent6 18 3 18" xfId="32478"/>
    <cellStyle name="40% - Accent6 18 3 18 2" xfId="32479"/>
    <cellStyle name="40% - Accent6 18 3 19" xfId="32480"/>
    <cellStyle name="40% - Accent6 18 3 2" xfId="32481"/>
    <cellStyle name="40% - Accent6 18 3 2 2" xfId="32482"/>
    <cellStyle name="40% - Accent6 18 3 2 2 2" xfId="32483"/>
    <cellStyle name="40% - Accent6 18 3 2 3" xfId="32484"/>
    <cellStyle name="40% - Accent6 18 3 2 3 2" xfId="32485"/>
    <cellStyle name="40% - Accent6 18 3 2 4" xfId="32486"/>
    <cellStyle name="40% - Accent6 18 3 2 4 2" xfId="32487"/>
    <cellStyle name="40% - Accent6 18 3 2 5" xfId="32488"/>
    <cellStyle name="40% - Accent6 18 3 2 5 2" xfId="32489"/>
    <cellStyle name="40% - Accent6 18 3 2 6" xfId="32490"/>
    <cellStyle name="40% - Accent6 18 3 20" xfId="32491"/>
    <cellStyle name="40% - Accent6 18 3 21" xfId="32492"/>
    <cellStyle name="40% - Accent6 18 3 22" xfId="32493"/>
    <cellStyle name="40% - Accent6 18 3 23" xfId="32494"/>
    <cellStyle name="40% - Accent6 18 3 3" xfId="32495"/>
    <cellStyle name="40% - Accent6 18 3 3 2" xfId="32496"/>
    <cellStyle name="40% - Accent6 18 3 3 2 2" xfId="32497"/>
    <cellStyle name="40% - Accent6 18 3 3 3" xfId="32498"/>
    <cellStyle name="40% - Accent6 18 3 3 3 2" xfId="32499"/>
    <cellStyle name="40% - Accent6 18 3 3 4" xfId="32500"/>
    <cellStyle name="40% - Accent6 18 3 3 4 2" xfId="32501"/>
    <cellStyle name="40% - Accent6 18 3 3 5" xfId="32502"/>
    <cellStyle name="40% - Accent6 18 3 3 5 2" xfId="32503"/>
    <cellStyle name="40% - Accent6 18 3 3 6" xfId="32504"/>
    <cellStyle name="40% - Accent6 18 3 4" xfId="32505"/>
    <cellStyle name="40% - Accent6 18 3 4 2" xfId="32506"/>
    <cellStyle name="40% - Accent6 18 3 4 2 2" xfId="32507"/>
    <cellStyle name="40% - Accent6 18 3 4 3" xfId="32508"/>
    <cellStyle name="40% - Accent6 18 3 4 3 2" xfId="32509"/>
    <cellStyle name="40% - Accent6 18 3 4 4" xfId="32510"/>
    <cellStyle name="40% - Accent6 18 3 4 4 2" xfId="32511"/>
    <cellStyle name="40% - Accent6 18 3 4 5" xfId="32512"/>
    <cellStyle name="40% - Accent6 18 3 4 5 2" xfId="32513"/>
    <cellStyle name="40% - Accent6 18 3 4 6" xfId="32514"/>
    <cellStyle name="40% - Accent6 18 3 5" xfId="32515"/>
    <cellStyle name="40% - Accent6 18 3 5 2" xfId="32516"/>
    <cellStyle name="40% - Accent6 18 3 5 2 2" xfId="32517"/>
    <cellStyle name="40% - Accent6 18 3 5 3" xfId="32518"/>
    <cellStyle name="40% - Accent6 18 3 5 3 2" xfId="32519"/>
    <cellStyle name="40% - Accent6 18 3 5 4" xfId="32520"/>
    <cellStyle name="40% - Accent6 18 3 5 4 2" xfId="32521"/>
    <cellStyle name="40% - Accent6 18 3 5 5" xfId="32522"/>
    <cellStyle name="40% - Accent6 18 3 5 5 2" xfId="32523"/>
    <cellStyle name="40% - Accent6 18 3 5 6" xfId="32524"/>
    <cellStyle name="40% - Accent6 18 3 6" xfId="32525"/>
    <cellStyle name="40% - Accent6 18 3 6 2" xfId="32526"/>
    <cellStyle name="40% - Accent6 18 3 6 2 2" xfId="32527"/>
    <cellStyle name="40% - Accent6 18 3 6 3" xfId="32528"/>
    <cellStyle name="40% - Accent6 18 3 6 3 2" xfId="32529"/>
    <cellStyle name="40% - Accent6 18 3 6 4" xfId="32530"/>
    <cellStyle name="40% - Accent6 18 3 6 4 2" xfId="32531"/>
    <cellStyle name="40% - Accent6 18 3 6 5" xfId="32532"/>
    <cellStyle name="40% - Accent6 18 3 6 5 2" xfId="32533"/>
    <cellStyle name="40% - Accent6 18 3 6 6" xfId="32534"/>
    <cellStyle name="40% - Accent6 18 3 7" xfId="32535"/>
    <cellStyle name="40% - Accent6 18 3 7 2" xfId="32536"/>
    <cellStyle name="40% - Accent6 18 3 7 2 2" xfId="32537"/>
    <cellStyle name="40% - Accent6 18 3 7 3" xfId="32538"/>
    <cellStyle name="40% - Accent6 18 3 7 3 2" xfId="32539"/>
    <cellStyle name="40% - Accent6 18 3 7 4" xfId="32540"/>
    <cellStyle name="40% - Accent6 18 3 7 4 2" xfId="32541"/>
    <cellStyle name="40% - Accent6 18 3 7 5" xfId="32542"/>
    <cellStyle name="40% - Accent6 18 3 7 5 2" xfId="32543"/>
    <cellStyle name="40% - Accent6 18 3 7 6" xfId="32544"/>
    <cellStyle name="40% - Accent6 18 3 8" xfId="32545"/>
    <cellStyle name="40% - Accent6 18 3 8 2" xfId="32546"/>
    <cellStyle name="40% - Accent6 18 3 8 2 2" xfId="32547"/>
    <cellStyle name="40% - Accent6 18 3 8 3" xfId="32548"/>
    <cellStyle name="40% - Accent6 18 3 8 3 2" xfId="32549"/>
    <cellStyle name="40% - Accent6 18 3 8 4" xfId="32550"/>
    <cellStyle name="40% - Accent6 18 3 8 4 2" xfId="32551"/>
    <cellStyle name="40% - Accent6 18 3 8 5" xfId="32552"/>
    <cellStyle name="40% - Accent6 18 3 8 5 2" xfId="32553"/>
    <cellStyle name="40% - Accent6 18 3 8 6" xfId="32554"/>
    <cellStyle name="40% - Accent6 18 3 9" xfId="32555"/>
    <cellStyle name="40% - Accent6 18 3 9 2" xfId="32556"/>
    <cellStyle name="40% - Accent6 18 3 9 2 2" xfId="32557"/>
    <cellStyle name="40% - Accent6 18 3 9 3" xfId="32558"/>
    <cellStyle name="40% - Accent6 18 3 9 3 2" xfId="32559"/>
    <cellStyle name="40% - Accent6 18 3 9 4" xfId="32560"/>
    <cellStyle name="40% - Accent6 18 3 9 4 2" xfId="32561"/>
    <cellStyle name="40% - Accent6 18 3 9 5" xfId="32562"/>
    <cellStyle name="40% - Accent6 18 3 9 5 2" xfId="32563"/>
    <cellStyle name="40% - Accent6 18 3 9 6" xfId="32564"/>
    <cellStyle name="40% - Accent6 18 30" xfId="32565"/>
    <cellStyle name="40% - Accent6 18 30 2" xfId="32566"/>
    <cellStyle name="40% - Accent6 18 30 2 2" xfId="32567"/>
    <cellStyle name="40% - Accent6 18 30 3" xfId="32568"/>
    <cellStyle name="40% - Accent6 18 30 3 2" xfId="32569"/>
    <cellStyle name="40% - Accent6 18 30 4" xfId="32570"/>
    <cellStyle name="40% - Accent6 18 30 4 2" xfId="32571"/>
    <cellStyle name="40% - Accent6 18 30 5" xfId="32572"/>
    <cellStyle name="40% - Accent6 18 30 5 2" xfId="32573"/>
    <cellStyle name="40% - Accent6 18 30 6" xfId="32574"/>
    <cellStyle name="40% - Accent6 18 31" xfId="32575"/>
    <cellStyle name="40% - Accent6 18 31 2" xfId="32576"/>
    <cellStyle name="40% - Accent6 18 31 2 2" xfId="32577"/>
    <cellStyle name="40% - Accent6 18 31 3" xfId="32578"/>
    <cellStyle name="40% - Accent6 18 31 3 2" xfId="32579"/>
    <cellStyle name="40% - Accent6 18 31 4" xfId="32580"/>
    <cellStyle name="40% - Accent6 18 31 4 2" xfId="32581"/>
    <cellStyle name="40% - Accent6 18 31 5" xfId="32582"/>
    <cellStyle name="40% - Accent6 18 31 5 2" xfId="32583"/>
    <cellStyle name="40% - Accent6 18 31 6" xfId="32584"/>
    <cellStyle name="40% - Accent6 18 32" xfId="32585"/>
    <cellStyle name="40% - Accent6 18 32 2" xfId="32586"/>
    <cellStyle name="40% - Accent6 18 33" xfId="32587"/>
    <cellStyle name="40% - Accent6 18 33 2" xfId="32588"/>
    <cellStyle name="40% - Accent6 18 34" xfId="32589"/>
    <cellStyle name="40% - Accent6 18 34 2" xfId="32590"/>
    <cellStyle name="40% - Accent6 18 35" xfId="32591"/>
    <cellStyle name="40% - Accent6 18 35 2" xfId="32592"/>
    <cellStyle name="40% - Accent6 18 36" xfId="32593"/>
    <cellStyle name="40% - Accent6 18 36 2" xfId="32594"/>
    <cellStyle name="40% - Accent6 18 37" xfId="32595"/>
    <cellStyle name="40% - Accent6 18 37 2" xfId="32596"/>
    <cellStyle name="40% - Accent6 18 38" xfId="32597"/>
    <cellStyle name="40% - Accent6 18 38 2" xfId="32598"/>
    <cellStyle name="40% - Accent6 18 39" xfId="32599"/>
    <cellStyle name="40% - Accent6 18 4" xfId="32600"/>
    <cellStyle name="40% - Accent6 18 4 10" xfId="32601"/>
    <cellStyle name="40% - Accent6 18 4 10 2" xfId="32602"/>
    <cellStyle name="40% - Accent6 18 4 10 2 2" xfId="32603"/>
    <cellStyle name="40% - Accent6 18 4 10 3" xfId="32604"/>
    <cellStyle name="40% - Accent6 18 4 10 3 2" xfId="32605"/>
    <cellStyle name="40% - Accent6 18 4 10 4" xfId="32606"/>
    <cellStyle name="40% - Accent6 18 4 10 4 2" xfId="32607"/>
    <cellStyle name="40% - Accent6 18 4 10 5" xfId="32608"/>
    <cellStyle name="40% - Accent6 18 4 10 5 2" xfId="32609"/>
    <cellStyle name="40% - Accent6 18 4 10 6" xfId="32610"/>
    <cellStyle name="40% - Accent6 18 4 11" xfId="32611"/>
    <cellStyle name="40% - Accent6 18 4 11 2" xfId="32612"/>
    <cellStyle name="40% - Accent6 18 4 11 2 2" xfId="32613"/>
    <cellStyle name="40% - Accent6 18 4 11 3" xfId="32614"/>
    <cellStyle name="40% - Accent6 18 4 11 3 2" xfId="32615"/>
    <cellStyle name="40% - Accent6 18 4 11 4" xfId="32616"/>
    <cellStyle name="40% - Accent6 18 4 11 4 2" xfId="32617"/>
    <cellStyle name="40% - Accent6 18 4 11 5" xfId="32618"/>
    <cellStyle name="40% - Accent6 18 4 11 5 2" xfId="32619"/>
    <cellStyle name="40% - Accent6 18 4 11 6" xfId="32620"/>
    <cellStyle name="40% - Accent6 18 4 12" xfId="32621"/>
    <cellStyle name="40% - Accent6 18 4 12 2" xfId="32622"/>
    <cellStyle name="40% - Accent6 18 4 13" xfId="32623"/>
    <cellStyle name="40% - Accent6 18 4 13 2" xfId="32624"/>
    <cellStyle name="40% - Accent6 18 4 14" xfId="32625"/>
    <cellStyle name="40% - Accent6 18 4 14 2" xfId="32626"/>
    <cellStyle name="40% - Accent6 18 4 15" xfId="32627"/>
    <cellStyle name="40% - Accent6 18 4 15 2" xfId="32628"/>
    <cellStyle name="40% - Accent6 18 4 16" xfId="32629"/>
    <cellStyle name="40% - Accent6 18 4 16 2" xfId="32630"/>
    <cellStyle name="40% - Accent6 18 4 17" xfId="32631"/>
    <cellStyle name="40% - Accent6 18 4 17 2" xfId="32632"/>
    <cellStyle name="40% - Accent6 18 4 18" xfId="32633"/>
    <cellStyle name="40% - Accent6 18 4 18 2" xfId="32634"/>
    <cellStyle name="40% - Accent6 18 4 19" xfId="32635"/>
    <cellStyle name="40% - Accent6 18 4 2" xfId="32636"/>
    <cellStyle name="40% - Accent6 18 4 2 2" xfId="32637"/>
    <cellStyle name="40% - Accent6 18 4 2 2 2" xfId="32638"/>
    <cellStyle name="40% - Accent6 18 4 2 3" xfId="32639"/>
    <cellStyle name="40% - Accent6 18 4 2 3 2" xfId="32640"/>
    <cellStyle name="40% - Accent6 18 4 2 4" xfId="32641"/>
    <cellStyle name="40% - Accent6 18 4 2 4 2" xfId="32642"/>
    <cellStyle name="40% - Accent6 18 4 2 5" xfId="32643"/>
    <cellStyle name="40% - Accent6 18 4 2 5 2" xfId="32644"/>
    <cellStyle name="40% - Accent6 18 4 2 6" xfId="32645"/>
    <cellStyle name="40% - Accent6 18 4 20" xfId="32646"/>
    <cellStyle name="40% - Accent6 18 4 21" xfId="32647"/>
    <cellStyle name="40% - Accent6 18 4 22" xfId="32648"/>
    <cellStyle name="40% - Accent6 18 4 23" xfId="32649"/>
    <cellStyle name="40% - Accent6 18 4 3" xfId="32650"/>
    <cellStyle name="40% - Accent6 18 4 3 2" xfId="32651"/>
    <cellStyle name="40% - Accent6 18 4 3 2 2" xfId="32652"/>
    <cellStyle name="40% - Accent6 18 4 3 3" xfId="32653"/>
    <cellStyle name="40% - Accent6 18 4 3 3 2" xfId="32654"/>
    <cellStyle name="40% - Accent6 18 4 3 4" xfId="32655"/>
    <cellStyle name="40% - Accent6 18 4 3 4 2" xfId="32656"/>
    <cellStyle name="40% - Accent6 18 4 3 5" xfId="32657"/>
    <cellStyle name="40% - Accent6 18 4 3 5 2" xfId="32658"/>
    <cellStyle name="40% - Accent6 18 4 3 6" xfId="32659"/>
    <cellStyle name="40% - Accent6 18 4 4" xfId="32660"/>
    <cellStyle name="40% - Accent6 18 4 4 2" xfId="32661"/>
    <cellStyle name="40% - Accent6 18 4 4 2 2" xfId="32662"/>
    <cellStyle name="40% - Accent6 18 4 4 3" xfId="32663"/>
    <cellStyle name="40% - Accent6 18 4 4 3 2" xfId="32664"/>
    <cellStyle name="40% - Accent6 18 4 4 4" xfId="32665"/>
    <cellStyle name="40% - Accent6 18 4 4 4 2" xfId="32666"/>
    <cellStyle name="40% - Accent6 18 4 4 5" xfId="32667"/>
    <cellStyle name="40% - Accent6 18 4 4 5 2" xfId="32668"/>
    <cellStyle name="40% - Accent6 18 4 4 6" xfId="32669"/>
    <cellStyle name="40% - Accent6 18 4 5" xfId="32670"/>
    <cellStyle name="40% - Accent6 18 4 5 2" xfId="32671"/>
    <cellStyle name="40% - Accent6 18 4 5 2 2" xfId="32672"/>
    <cellStyle name="40% - Accent6 18 4 5 3" xfId="32673"/>
    <cellStyle name="40% - Accent6 18 4 5 3 2" xfId="32674"/>
    <cellStyle name="40% - Accent6 18 4 5 4" xfId="32675"/>
    <cellStyle name="40% - Accent6 18 4 5 4 2" xfId="32676"/>
    <cellStyle name="40% - Accent6 18 4 5 5" xfId="32677"/>
    <cellStyle name="40% - Accent6 18 4 5 5 2" xfId="32678"/>
    <cellStyle name="40% - Accent6 18 4 5 6" xfId="32679"/>
    <cellStyle name="40% - Accent6 18 4 6" xfId="32680"/>
    <cellStyle name="40% - Accent6 18 4 6 2" xfId="32681"/>
    <cellStyle name="40% - Accent6 18 4 6 2 2" xfId="32682"/>
    <cellStyle name="40% - Accent6 18 4 6 3" xfId="32683"/>
    <cellStyle name="40% - Accent6 18 4 6 3 2" xfId="32684"/>
    <cellStyle name="40% - Accent6 18 4 6 4" xfId="32685"/>
    <cellStyle name="40% - Accent6 18 4 6 4 2" xfId="32686"/>
    <cellStyle name="40% - Accent6 18 4 6 5" xfId="32687"/>
    <cellStyle name="40% - Accent6 18 4 6 5 2" xfId="32688"/>
    <cellStyle name="40% - Accent6 18 4 6 6" xfId="32689"/>
    <cellStyle name="40% - Accent6 18 4 7" xfId="32690"/>
    <cellStyle name="40% - Accent6 18 4 7 2" xfId="32691"/>
    <cellStyle name="40% - Accent6 18 4 7 2 2" xfId="32692"/>
    <cellStyle name="40% - Accent6 18 4 7 3" xfId="32693"/>
    <cellStyle name="40% - Accent6 18 4 7 3 2" xfId="32694"/>
    <cellStyle name="40% - Accent6 18 4 7 4" xfId="32695"/>
    <cellStyle name="40% - Accent6 18 4 7 4 2" xfId="32696"/>
    <cellStyle name="40% - Accent6 18 4 7 5" xfId="32697"/>
    <cellStyle name="40% - Accent6 18 4 7 5 2" xfId="32698"/>
    <cellStyle name="40% - Accent6 18 4 7 6" xfId="32699"/>
    <cellStyle name="40% - Accent6 18 4 8" xfId="32700"/>
    <cellStyle name="40% - Accent6 18 4 8 2" xfId="32701"/>
    <cellStyle name="40% - Accent6 18 4 8 2 2" xfId="32702"/>
    <cellStyle name="40% - Accent6 18 4 8 3" xfId="32703"/>
    <cellStyle name="40% - Accent6 18 4 8 3 2" xfId="32704"/>
    <cellStyle name="40% - Accent6 18 4 8 4" xfId="32705"/>
    <cellStyle name="40% - Accent6 18 4 8 4 2" xfId="32706"/>
    <cellStyle name="40% - Accent6 18 4 8 5" xfId="32707"/>
    <cellStyle name="40% - Accent6 18 4 8 5 2" xfId="32708"/>
    <cellStyle name="40% - Accent6 18 4 8 6" xfId="32709"/>
    <cellStyle name="40% - Accent6 18 4 9" xfId="32710"/>
    <cellStyle name="40% - Accent6 18 4 9 2" xfId="32711"/>
    <cellStyle name="40% - Accent6 18 4 9 2 2" xfId="32712"/>
    <cellStyle name="40% - Accent6 18 4 9 3" xfId="32713"/>
    <cellStyle name="40% - Accent6 18 4 9 3 2" xfId="32714"/>
    <cellStyle name="40% - Accent6 18 4 9 4" xfId="32715"/>
    <cellStyle name="40% - Accent6 18 4 9 4 2" xfId="32716"/>
    <cellStyle name="40% - Accent6 18 4 9 5" xfId="32717"/>
    <cellStyle name="40% - Accent6 18 4 9 5 2" xfId="32718"/>
    <cellStyle name="40% - Accent6 18 4 9 6" xfId="32719"/>
    <cellStyle name="40% - Accent6 18 40" xfId="32720"/>
    <cellStyle name="40% - Accent6 18 41" xfId="32721"/>
    <cellStyle name="40% - Accent6 18 42" xfId="32722"/>
    <cellStyle name="40% - Accent6 18 43" xfId="32723"/>
    <cellStyle name="40% - Accent6 18 5" xfId="32724"/>
    <cellStyle name="40% - Accent6 18 5 10" xfId="32725"/>
    <cellStyle name="40% - Accent6 18 5 10 2" xfId="32726"/>
    <cellStyle name="40% - Accent6 18 5 10 2 2" xfId="32727"/>
    <cellStyle name="40% - Accent6 18 5 10 3" xfId="32728"/>
    <cellStyle name="40% - Accent6 18 5 10 3 2" xfId="32729"/>
    <cellStyle name="40% - Accent6 18 5 10 4" xfId="32730"/>
    <cellStyle name="40% - Accent6 18 5 10 4 2" xfId="32731"/>
    <cellStyle name="40% - Accent6 18 5 10 5" xfId="32732"/>
    <cellStyle name="40% - Accent6 18 5 10 5 2" xfId="32733"/>
    <cellStyle name="40% - Accent6 18 5 10 6" xfId="32734"/>
    <cellStyle name="40% - Accent6 18 5 11" xfId="32735"/>
    <cellStyle name="40% - Accent6 18 5 11 2" xfId="32736"/>
    <cellStyle name="40% - Accent6 18 5 11 2 2" xfId="32737"/>
    <cellStyle name="40% - Accent6 18 5 11 3" xfId="32738"/>
    <cellStyle name="40% - Accent6 18 5 11 3 2" xfId="32739"/>
    <cellStyle name="40% - Accent6 18 5 11 4" xfId="32740"/>
    <cellStyle name="40% - Accent6 18 5 11 4 2" xfId="32741"/>
    <cellStyle name="40% - Accent6 18 5 11 5" xfId="32742"/>
    <cellStyle name="40% - Accent6 18 5 11 5 2" xfId="32743"/>
    <cellStyle name="40% - Accent6 18 5 11 6" xfId="32744"/>
    <cellStyle name="40% - Accent6 18 5 12" xfId="32745"/>
    <cellStyle name="40% - Accent6 18 5 12 2" xfId="32746"/>
    <cellStyle name="40% - Accent6 18 5 13" xfId="32747"/>
    <cellStyle name="40% - Accent6 18 5 13 2" xfId="32748"/>
    <cellStyle name="40% - Accent6 18 5 14" xfId="32749"/>
    <cellStyle name="40% - Accent6 18 5 14 2" xfId="32750"/>
    <cellStyle name="40% - Accent6 18 5 15" xfId="32751"/>
    <cellStyle name="40% - Accent6 18 5 15 2" xfId="32752"/>
    <cellStyle name="40% - Accent6 18 5 16" xfId="32753"/>
    <cellStyle name="40% - Accent6 18 5 16 2" xfId="32754"/>
    <cellStyle name="40% - Accent6 18 5 17" xfId="32755"/>
    <cellStyle name="40% - Accent6 18 5 17 2" xfId="32756"/>
    <cellStyle name="40% - Accent6 18 5 18" xfId="32757"/>
    <cellStyle name="40% - Accent6 18 5 18 2" xfId="32758"/>
    <cellStyle name="40% - Accent6 18 5 19" xfId="32759"/>
    <cellStyle name="40% - Accent6 18 5 2" xfId="32760"/>
    <cellStyle name="40% - Accent6 18 5 2 2" xfId="32761"/>
    <cellStyle name="40% - Accent6 18 5 2 2 2" xfId="32762"/>
    <cellStyle name="40% - Accent6 18 5 2 3" xfId="32763"/>
    <cellStyle name="40% - Accent6 18 5 2 3 2" xfId="32764"/>
    <cellStyle name="40% - Accent6 18 5 2 4" xfId="32765"/>
    <cellStyle name="40% - Accent6 18 5 2 4 2" xfId="32766"/>
    <cellStyle name="40% - Accent6 18 5 2 5" xfId="32767"/>
    <cellStyle name="40% - Accent6 18 5 2 5 2" xfId="32768"/>
    <cellStyle name="40% - Accent6 18 5 2 6" xfId="32769"/>
    <cellStyle name="40% - Accent6 18 5 20" xfId="32770"/>
    <cellStyle name="40% - Accent6 18 5 21" xfId="32771"/>
    <cellStyle name="40% - Accent6 18 5 22" xfId="32772"/>
    <cellStyle name="40% - Accent6 18 5 23" xfId="32773"/>
    <cellStyle name="40% - Accent6 18 5 3" xfId="32774"/>
    <cellStyle name="40% - Accent6 18 5 3 2" xfId="32775"/>
    <cellStyle name="40% - Accent6 18 5 3 2 2" xfId="32776"/>
    <cellStyle name="40% - Accent6 18 5 3 3" xfId="32777"/>
    <cellStyle name="40% - Accent6 18 5 3 3 2" xfId="32778"/>
    <cellStyle name="40% - Accent6 18 5 3 4" xfId="32779"/>
    <cellStyle name="40% - Accent6 18 5 3 4 2" xfId="32780"/>
    <cellStyle name="40% - Accent6 18 5 3 5" xfId="32781"/>
    <cellStyle name="40% - Accent6 18 5 3 5 2" xfId="32782"/>
    <cellStyle name="40% - Accent6 18 5 3 6" xfId="32783"/>
    <cellStyle name="40% - Accent6 18 5 4" xfId="32784"/>
    <cellStyle name="40% - Accent6 18 5 4 2" xfId="32785"/>
    <cellStyle name="40% - Accent6 18 5 4 2 2" xfId="32786"/>
    <cellStyle name="40% - Accent6 18 5 4 3" xfId="32787"/>
    <cellStyle name="40% - Accent6 18 5 4 3 2" xfId="32788"/>
    <cellStyle name="40% - Accent6 18 5 4 4" xfId="32789"/>
    <cellStyle name="40% - Accent6 18 5 4 4 2" xfId="32790"/>
    <cellStyle name="40% - Accent6 18 5 4 5" xfId="32791"/>
    <cellStyle name="40% - Accent6 18 5 4 5 2" xfId="32792"/>
    <cellStyle name="40% - Accent6 18 5 4 6" xfId="32793"/>
    <cellStyle name="40% - Accent6 18 5 5" xfId="32794"/>
    <cellStyle name="40% - Accent6 18 5 5 2" xfId="32795"/>
    <cellStyle name="40% - Accent6 18 5 5 2 2" xfId="32796"/>
    <cellStyle name="40% - Accent6 18 5 5 3" xfId="32797"/>
    <cellStyle name="40% - Accent6 18 5 5 3 2" xfId="32798"/>
    <cellStyle name="40% - Accent6 18 5 5 4" xfId="32799"/>
    <cellStyle name="40% - Accent6 18 5 5 4 2" xfId="32800"/>
    <cellStyle name="40% - Accent6 18 5 5 5" xfId="32801"/>
    <cellStyle name="40% - Accent6 18 5 5 5 2" xfId="32802"/>
    <cellStyle name="40% - Accent6 18 5 5 6" xfId="32803"/>
    <cellStyle name="40% - Accent6 18 5 6" xfId="32804"/>
    <cellStyle name="40% - Accent6 18 5 6 2" xfId="32805"/>
    <cellStyle name="40% - Accent6 18 5 6 2 2" xfId="32806"/>
    <cellStyle name="40% - Accent6 18 5 6 3" xfId="32807"/>
    <cellStyle name="40% - Accent6 18 5 6 3 2" xfId="32808"/>
    <cellStyle name="40% - Accent6 18 5 6 4" xfId="32809"/>
    <cellStyle name="40% - Accent6 18 5 6 4 2" xfId="32810"/>
    <cellStyle name="40% - Accent6 18 5 6 5" xfId="32811"/>
    <cellStyle name="40% - Accent6 18 5 6 5 2" xfId="32812"/>
    <cellStyle name="40% - Accent6 18 5 6 6" xfId="32813"/>
    <cellStyle name="40% - Accent6 18 5 7" xfId="32814"/>
    <cellStyle name="40% - Accent6 18 5 7 2" xfId="32815"/>
    <cellStyle name="40% - Accent6 18 5 7 2 2" xfId="32816"/>
    <cellStyle name="40% - Accent6 18 5 7 3" xfId="32817"/>
    <cellStyle name="40% - Accent6 18 5 7 3 2" xfId="32818"/>
    <cellStyle name="40% - Accent6 18 5 7 4" xfId="32819"/>
    <cellStyle name="40% - Accent6 18 5 7 4 2" xfId="32820"/>
    <cellStyle name="40% - Accent6 18 5 7 5" xfId="32821"/>
    <cellStyle name="40% - Accent6 18 5 7 5 2" xfId="32822"/>
    <cellStyle name="40% - Accent6 18 5 7 6" xfId="32823"/>
    <cellStyle name="40% - Accent6 18 5 8" xfId="32824"/>
    <cellStyle name="40% - Accent6 18 5 8 2" xfId="32825"/>
    <cellStyle name="40% - Accent6 18 5 8 2 2" xfId="32826"/>
    <cellStyle name="40% - Accent6 18 5 8 3" xfId="32827"/>
    <cellStyle name="40% - Accent6 18 5 8 3 2" xfId="32828"/>
    <cellStyle name="40% - Accent6 18 5 8 4" xfId="32829"/>
    <cellStyle name="40% - Accent6 18 5 8 4 2" xfId="32830"/>
    <cellStyle name="40% - Accent6 18 5 8 5" xfId="32831"/>
    <cellStyle name="40% - Accent6 18 5 8 5 2" xfId="32832"/>
    <cellStyle name="40% - Accent6 18 5 8 6" xfId="32833"/>
    <cellStyle name="40% - Accent6 18 5 9" xfId="32834"/>
    <cellStyle name="40% - Accent6 18 5 9 2" xfId="32835"/>
    <cellStyle name="40% - Accent6 18 5 9 2 2" xfId="32836"/>
    <cellStyle name="40% - Accent6 18 5 9 3" xfId="32837"/>
    <cellStyle name="40% - Accent6 18 5 9 3 2" xfId="32838"/>
    <cellStyle name="40% - Accent6 18 5 9 4" xfId="32839"/>
    <cellStyle name="40% - Accent6 18 5 9 4 2" xfId="32840"/>
    <cellStyle name="40% - Accent6 18 5 9 5" xfId="32841"/>
    <cellStyle name="40% - Accent6 18 5 9 5 2" xfId="32842"/>
    <cellStyle name="40% - Accent6 18 5 9 6" xfId="32843"/>
    <cellStyle name="40% - Accent6 18 6" xfId="32844"/>
    <cellStyle name="40% - Accent6 18 6 10" xfId="32845"/>
    <cellStyle name="40% - Accent6 18 6 10 2" xfId="32846"/>
    <cellStyle name="40% - Accent6 18 6 10 2 2" xfId="32847"/>
    <cellStyle name="40% - Accent6 18 6 10 3" xfId="32848"/>
    <cellStyle name="40% - Accent6 18 6 10 3 2" xfId="32849"/>
    <cellStyle name="40% - Accent6 18 6 10 4" xfId="32850"/>
    <cellStyle name="40% - Accent6 18 6 10 4 2" xfId="32851"/>
    <cellStyle name="40% - Accent6 18 6 10 5" xfId="32852"/>
    <cellStyle name="40% - Accent6 18 6 10 5 2" xfId="32853"/>
    <cellStyle name="40% - Accent6 18 6 10 6" xfId="32854"/>
    <cellStyle name="40% - Accent6 18 6 11" xfId="32855"/>
    <cellStyle name="40% - Accent6 18 6 11 2" xfId="32856"/>
    <cellStyle name="40% - Accent6 18 6 11 2 2" xfId="32857"/>
    <cellStyle name="40% - Accent6 18 6 11 3" xfId="32858"/>
    <cellStyle name="40% - Accent6 18 6 11 3 2" xfId="32859"/>
    <cellStyle name="40% - Accent6 18 6 11 4" xfId="32860"/>
    <cellStyle name="40% - Accent6 18 6 11 4 2" xfId="32861"/>
    <cellStyle name="40% - Accent6 18 6 11 5" xfId="32862"/>
    <cellStyle name="40% - Accent6 18 6 11 5 2" xfId="32863"/>
    <cellStyle name="40% - Accent6 18 6 11 6" xfId="32864"/>
    <cellStyle name="40% - Accent6 18 6 12" xfId="32865"/>
    <cellStyle name="40% - Accent6 18 6 12 2" xfId="32866"/>
    <cellStyle name="40% - Accent6 18 6 13" xfId="32867"/>
    <cellStyle name="40% - Accent6 18 6 13 2" xfId="32868"/>
    <cellStyle name="40% - Accent6 18 6 14" xfId="32869"/>
    <cellStyle name="40% - Accent6 18 6 14 2" xfId="32870"/>
    <cellStyle name="40% - Accent6 18 6 15" xfId="32871"/>
    <cellStyle name="40% - Accent6 18 6 15 2" xfId="32872"/>
    <cellStyle name="40% - Accent6 18 6 16" xfId="32873"/>
    <cellStyle name="40% - Accent6 18 6 16 2" xfId="32874"/>
    <cellStyle name="40% - Accent6 18 6 17" xfId="32875"/>
    <cellStyle name="40% - Accent6 18 6 17 2" xfId="32876"/>
    <cellStyle name="40% - Accent6 18 6 18" xfId="32877"/>
    <cellStyle name="40% - Accent6 18 6 18 2" xfId="32878"/>
    <cellStyle name="40% - Accent6 18 6 19" xfId="32879"/>
    <cellStyle name="40% - Accent6 18 6 2" xfId="32880"/>
    <cellStyle name="40% - Accent6 18 6 2 2" xfId="32881"/>
    <cellStyle name="40% - Accent6 18 6 2 2 2" xfId="32882"/>
    <cellStyle name="40% - Accent6 18 6 2 3" xfId="32883"/>
    <cellStyle name="40% - Accent6 18 6 2 3 2" xfId="32884"/>
    <cellStyle name="40% - Accent6 18 6 2 4" xfId="32885"/>
    <cellStyle name="40% - Accent6 18 6 2 4 2" xfId="32886"/>
    <cellStyle name="40% - Accent6 18 6 2 5" xfId="32887"/>
    <cellStyle name="40% - Accent6 18 6 2 5 2" xfId="32888"/>
    <cellStyle name="40% - Accent6 18 6 2 6" xfId="32889"/>
    <cellStyle name="40% - Accent6 18 6 20" xfId="32890"/>
    <cellStyle name="40% - Accent6 18 6 21" xfId="32891"/>
    <cellStyle name="40% - Accent6 18 6 22" xfId="32892"/>
    <cellStyle name="40% - Accent6 18 6 23" xfId="32893"/>
    <cellStyle name="40% - Accent6 18 6 3" xfId="32894"/>
    <cellStyle name="40% - Accent6 18 6 3 2" xfId="32895"/>
    <cellStyle name="40% - Accent6 18 6 3 2 2" xfId="32896"/>
    <cellStyle name="40% - Accent6 18 6 3 3" xfId="32897"/>
    <cellStyle name="40% - Accent6 18 6 3 3 2" xfId="32898"/>
    <cellStyle name="40% - Accent6 18 6 3 4" xfId="32899"/>
    <cellStyle name="40% - Accent6 18 6 3 4 2" xfId="32900"/>
    <cellStyle name="40% - Accent6 18 6 3 5" xfId="32901"/>
    <cellStyle name="40% - Accent6 18 6 3 5 2" xfId="32902"/>
    <cellStyle name="40% - Accent6 18 6 3 6" xfId="32903"/>
    <cellStyle name="40% - Accent6 18 6 4" xfId="32904"/>
    <cellStyle name="40% - Accent6 18 6 4 2" xfId="32905"/>
    <cellStyle name="40% - Accent6 18 6 4 2 2" xfId="32906"/>
    <cellStyle name="40% - Accent6 18 6 4 3" xfId="32907"/>
    <cellStyle name="40% - Accent6 18 6 4 3 2" xfId="32908"/>
    <cellStyle name="40% - Accent6 18 6 4 4" xfId="32909"/>
    <cellStyle name="40% - Accent6 18 6 4 4 2" xfId="32910"/>
    <cellStyle name="40% - Accent6 18 6 4 5" xfId="32911"/>
    <cellStyle name="40% - Accent6 18 6 4 5 2" xfId="32912"/>
    <cellStyle name="40% - Accent6 18 6 4 6" xfId="32913"/>
    <cellStyle name="40% - Accent6 18 6 5" xfId="32914"/>
    <cellStyle name="40% - Accent6 18 6 5 2" xfId="32915"/>
    <cellStyle name="40% - Accent6 18 6 5 2 2" xfId="32916"/>
    <cellStyle name="40% - Accent6 18 6 5 3" xfId="32917"/>
    <cellStyle name="40% - Accent6 18 6 5 3 2" xfId="32918"/>
    <cellStyle name="40% - Accent6 18 6 5 4" xfId="32919"/>
    <cellStyle name="40% - Accent6 18 6 5 4 2" xfId="32920"/>
    <cellStyle name="40% - Accent6 18 6 5 5" xfId="32921"/>
    <cellStyle name="40% - Accent6 18 6 5 5 2" xfId="32922"/>
    <cellStyle name="40% - Accent6 18 6 5 6" xfId="32923"/>
    <cellStyle name="40% - Accent6 18 6 6" xfId="32924"/>
    <cellStyle name="40% - Accent6 18 6 6 2" xfId="32925"/>
    <cellStyle name="40% - Accent6 18 6 6 2 2" xfId="32926"/>
    <cellStyle name="40% - Accent6 18 6 6 3" xfId="32927"/>
    <cellStyle name="40% - Accent6 18 6 6 3 2" xfId="32928"/>
    <cellStyle name="40% - Accent6 18 6 6 4" xfId="32929"/>
    <cellStyle name="40% - Accent6 18 6 6 4 2" xfId="32930"/>
    <cellStyle name="40% - Accent6 18 6 6 5" xfId="32931"/>
    <cellStyle name="40% - Accent6 18 6 6 5 2" xfId="32932"/>
    <cellStyle name="40% - Accent6 18 6 6 6" xfId="32933"/>
    <cellStyle name="40% - Accent6 18 6 7" xfId="32934"/>
    <cellStyle name="40% - Accent6 18 6 7 2" xfId="32935"/>
    <cellStyle name="40% - Accent6 18 6 7 2 2" xfId="32936"/>
    <cellStyle name="40% - Accent6 18 6 7 3" xfId="32937"/>
    <cellStyle name="40% - Accent6 18 6 7 3 2" xfId="32938"/>
    <cellStyle name="40% - Accent6 18 6 7 4" xfId="32939"/>
    <cellStyle name="40% - Accent6 18 6 7 4 2" xfId="32940"/>
    <cellStyle name="40% - Accent6 18 6 7 5" xfId="32941"/>
    <cellStyle name="40% - Accent6 18 6 7 5 2" xfId="32942"/>
    <cellStyle name="40% - Accent6 18 6 7 6" xfId="32943"/>
    <cellStyle name="40% - Accent6 18 6 8" xfId="32944"/>
    <cellStyle name="40% - Accent6 18 6 8 2" xfId="32945"/>
    <cellStyle name="40% - Accent6 18 6 8 2 2" xfId="32946"/>
    <cellStyle name="40% - Accent6 18 6 8 3" xfId="32947"/>
    <cellStyle name="40% - Accent6 18 6 8 3 2" xfId="32948"/>
    <cellStyle name="40% - Accent6 18 6 8 4" xfId="32949"/>
    <cellStyle name="40% - Accent6 18 6 8 4 2" xfId="32950"/>
    <cellStyle name="40% - Accent6 18 6 8 5" xfId="32951"/>
    <cellStyle name="40% - Accent6 18 6 8 5 2" xfId="32952"/>
    <cellStyle name="40% - Accent6 18 6 8 6" xfId="32953"/>
    <cellStyle name="40% - Accent6 18 6 9" xfId="32954"/>
    <cellStyle name="40% - Accent6 18 6 9 2" xfId="32955"/>
    <cellStyle name="40% - Accent6 18 6 9 2 2" xfId="32956"/>
    <cellStyle name="40% - Accent6 18 6 9 3" xfId="32957"/>
    <cellStyle name="40% - Accent6 18 6 9 3 2" xfId="32958"/>
    <cellStyle name="40% - Accent6 18 6 9 4" xfId="32959"/>
    <cellStyle name="40% - Accent6 18 6 9 4 2" xfId="32960"/>
    <cellStyle name="40% - Accent6 18 6 9 5" xfId="32961"/>
    <cellStyle name="40% - Accent6 18 6 9 5 2" xfId="32962"/>
    <cellStyle name="40% - Accent6 18 6 9 6" xfId="32963"/>
    <cellStyle name="40% - Accent6 18 7" xfId="32964"/>
    <cellStyle name="40% - Accent6 18 7 10" xfId="32965"/>
    <cellStyle name="40% - Accent6 18 7 10 2" xfId="32966"/>
    <cellStyle name="40% - Accent6 18 7 10 2 2" xfId="32967"/>
    <cellStyle name="40% - Accent6 18 7 10 3" xfId="32968"/>
    <cellStyle name="40% - Accent6 18 7 10 3 2" xfId="32969"/>
    <cellStyle name="40% - Accent6 18 7 10 4" xfId="32970"/>
    <cellStyle name="40% - Accent6 18 7 10 4 2" xfId="32971"/>
    <cellStyle name="40% - Accent6 18 7 10 5" xfId="32972"/>
    <cellStyle name="40% - Accent6 18 7 10 5 2" xfId="32973"/>
    <cellStyle name="40% - Accent6 18 7 10 6" xfId="32974"/>
    <cellStyle name="40% - Accent6 18 7 11" xfId="32975"/>
    <cellStyle name="40% - Accent6 18 7 11 2" xfId="32976"/>
    <cellStyle name="40% - Accent6 18 7 11 2 2" xfId="32977"/>
    <cellStyle name="40% - Accent6 18 7 11 3" xfId="32978"/>
    <cellStyle name="40% - Accent6 18 7 11 3 2" xfId="32979"/>
    <cellStyle name="40% - Accent6 18 7 11 4" xfId="32980"/>
    <cellStyle name="40% - Accent6 18 7 11 4 2" xfId="32981"/>
    <cellStyle name="40% - Accent6 18 7 11 5" xfId="32982"/>
    <cellStyle name="40% - Accent6 18 7 11 5 2" xfId="32983"/>
    <cellStyle name="40% - Accent6 18 7 11 6" xfId="32984"/>
    <cellStyle name="40% - Accent6 18 7 12" xfId="32985"/>
    <cellStyle name="40% - Accent6 18 7 12 2" xfId="32986"/>
    <cellStyle name="40% - Accent6 18 7 13" xfId="32987"/>
    <cellStyle name="40% - Accent6 18 7 13 2" xfId="32988"/>
    <cellStyle name="40% - Accent6 18 7 14" xfId="32989"/>
    <cellStyle name="40% - Accent6 18 7 14 2" xfId="32990"/>
    <cellStyle name="40% - Accent6 18 7 15" xfId="32991"/>
    <cellStyle name="40% - Accent6 18 7 15 2" xfId="32992"/>
    <cellStyle name="40% - Accent6 18 7 16" xfId="32993"/>
    <cellStyle name="40% - Accent6 18 7 16 2" xfId="32994"/>
    <cellStyle name="40% - Accent6 18 7 17" xfId="32995"/>
    <cellStyle name="40% - Accent6 18 7 17 2" xfId="32996"/>
    <cellStyle name="40% - Accent6 18 7 18" xfId="32997"/>
    <cellStyle name="40% - Accent6 18 7 18 2" xfId="32998"/>
    <cellStyle name="40% - Accent6 18 7 19" xfId="32999"/>
    <cellStyle name="40% - Accent6 18 7 2" xfId="33000"/>
    <cellStyle name="40% - Accent6 18 7 2 2" xfId="33001"/>
    <cellStyle name="40% - Accent6 18 7 2 2 2" xfId="33002"/>
    <cellStyle name="40% - Accent6 18 7 2 3" xfId="33003"/>
    <cellStyle name="40% - Accent6 18 7 2 3 2" xfId="33004"/>
    <cellStyle name="40% - Accent6 18 7 2 4" xfId="33005"/>
    <cellStyle name="40% - Accent6 18 7 2 4 2" xfId="33006"/>
    <cellStyle name="40% - Accent6 18 7 2 5" xfId="33007"/>
    <cellStyle name="40% - Accent6 18 7 2 5 2" xfId="33008"/>
    <cellStyle name="40% - Accent6 18 7 2 6" xfId="33009"/>
    <cellStyle name="40% - Accent6 18 7 20" xfId="33010"/>
    <cellStyle name="40% - Accent6 18 7 21" xfId="33011"/>
    <cellStyle name="40% - Accent6 18 7 22" xfId="33012"/>
    <cellStyle name="40% - Accent6 18 7 23" xfId="33013"/>
    <cellStyle name="40% - Accent6 18 7 3" xfId="33014"/>
    <cellStyle name="40% - Accent6 18 7 3 2" xfId="33015"/>
    <cellStyle name="40% - Accent6 18 7 3 2 2" xfId="33016"/>
    <cellStyle name="40% - Accent6 18 7 3 3" xfId="33017"/>
    <cellStyle name="40% - Accent6 18 7 3 3 2" xfId="33018"/>
    <cellStyle name="40% - Accent6 18 7 3 4" xfId="33019"/>
    <cellStyle name="40% - Accent6 18 7 3 4 2" xfId="33020"/>
    <cellStyle name="40% - Accent6 18 7 3 5" xfId="33021"/>
    <cellStyle name="40% - Accent6 18 7 3 5 2" xfId="33022"/>
    <cellStyle name="40% - Accent6 18 7 3 6" xfId="33023"/>
    <cellStyle name="40% - Accent6 18 7 4" xfId="33024"/>
    <cellStyle name="40% - Accent6 18 7 4 2" xfId="33025"/>
    <cellStyle name="40% - Accent6 18 7 4 2 2" xfId="33026"/>
    <cellStyle name="40% - Accent6 18 7 4 3" xfId="33027"/>
    <cellStyle name="40% - Accent6 18 7 4 3 2" xfId="33028"/>
    <cellStyle name="40% - Accent6 18 7 4 4" xfId="33029"/>
    <cellStyle name="40% - Accent6 18 7 4 4 2" xfId="33030"/>
    <cellStyle name="40% - Accent6 18 7 4 5" xfId="33031"/>
    <cellStyle name="40% - Accent6 18 7 4 5 2" xfId="33032"/>
    <cellStyle name="40% - Accent6 18 7 4 6" xfId="33033"/>
    <cellStyle name="40% - Accent6 18 7 5" xfId="33034"/>
    <cellStyle name="40% - Accent6 18 7 5 2" xfId="33035"/>
    <cellStyle name="40% - Accent6 18 7 5 2 2" xfId="33036"/>
    <cellStyle name="40% - Accent6 18 7 5 3" xfId="33037"/>
    <cellStyle name="40% - Accent6 18 7 5 3 2" xfId="33038"/>
    <cellStyle name="40% - Accent6 18 7 5 4" xfId="33039"/>
    <cellStyle name="40% - Accent6 18 7 5 4 2" xfId="33040"/>
    <cellStyle name="40% - Accent6 18 7 5 5" xfId="33041"/>
    <cellStyle name="40% - Accent6 18 7 5 5 2" xfId="33042"/>
    <cellStyle name="40% - Accent6 18 7 5 6" xfId="33043"/>
    <cellStyle name="40% - Accent6 18 7 6" xfId="33044"/>
    <cellStyle name="40% - Accent6 18 7 6 2" xfId="33045"/>
    <cellStyle name="40% - Accent6 18 7 6 2 2" xfId="33046"/>
    <cellStyle name="40% - Accent6 18 7 6 3" xfId="33047"/>
    <cellStyle name="40% - Accent6 18 7 6 3 2" xfId="33048"/>
    <cellStyle name="40% - Accent6 18 7 6 4" xfId="33049"/>
    <cellStyle name="40% - Accent6 18 7 6 4 2" xfId="33050"/>
    <cellStyle name="40% - Accent6 18 7 6 5" xfId="33051"/>
    <cellStyle name="40% - Accent6 18 7 6 5 2" xfId="33052"/>
    <cellStyle name="40% - Accent6 18 7 6 6" xfId="33053"/>
    <cellStyle name="40% - Accent6 18 7 7" xfId="33054"/>
    <cellStyle name="40% - Accent6 18 7 7 2" xfId="33055"/>
    <cellStyle name="40% - Accent6 18 7 7 2 2" xfId="33056"/>
    <cellStyle name="40% - Accent6 18 7 7 3" xfId="33057"/>
    <cellStyle name="40% - Accent6 18 7 7 3 2" xfId="33058"/>
    <cellStyle name="40% - Accent6 18 7 7 4" xfId="33059"/>
    <cellStyle name="40% - Accent6 18 7 7 4 2" xfId="33060"/>
    <cellStyle name="40% - Accent6 18 7 7 5" xfId="33061"/>
    <cellStyle name="40% - Accent6 18 7 7 5 2" xfId="33062"/>
    <cellStyle name="40% - Accent6 18 7 7 6" xfId="33063"/>
    <cellStyle name="40% - Accent6 18 7 8" xfId="33064"/>
    <cellStyle name="40% - Accent6 18 7 8 2" xfId="33065"/>
    <cellStyle name="40% - Accent6 18 7 8 2 2" xfId="33066"/>
    <cellStyle name="40% - Accent6 18 7 8 3" xfId="33067"/>
    <cellStyle name="40% - Accent6 18 7 8 3 2" xfId="33068"/>
    <cellStyle name="40% - Accent6 18 7 8 4" xfId="33069"/>
    <cellStyle name="40% - Accent6 18 7 8 4 2" xfId="33070"/>
    <cellStyle name="40% - Accent6 18 7 8 5" xfId="33071"/>
    <cellStyle name="40% - Accent6 18 7 8 5 2" xfId="33072"/>
    <cellStyle name="40% - Accent6 18 7 8 6" xfId="33073"/>
    <cellStyle name="40% - Accent6 18 7 9" xfId="33074"/>
    <cellStyle name="40% - Accent6 18 7 9 2" xfId="33075"/>
    <cellStyle name="40% - Accent6 18 7 9 2 2" xfId="33076"/>
    <cellStyle name="40% - Accent6 18 7 9 3" xfId="33077"/>
    <cellStyle name="40% - Accent6 18 7 9 3 2" xfId="33078"/>
    <cellStyle name="40% - Accent6 18 7 9 4" xfId="33079"/>
    <cellStyle name="40% - Accent6 18 7 9 4 2" xfId="33080"/>
    <cellStyle name="40% - Accent6 18 7 9 5" xfId="33081"/>
    <cellStyle name="40% - Accent6 18 7 9 5 2" xfId="33082"/>
    <cellStyle name="40% - Accent6 18 7 9 6" xfId="33083"/>
    <cellStyle name="40% - Accent6 18 8" xfId="33084"/>
    <cellStyle name="40% - Accent6 18 8 10" xfId="33085"/>
    <cellStyle name="40% - Accent6 18 8 10 2" xfId="33086"/>
    <cellStyle name="40% - Accent6 18 8 10 2 2" xfId="33087"/>
    <cellStyle name="40% - Accent6 18 8 10 3" xfId="33088"/>
    <cellStyle name="40% - Accent6 18 8 10 3 2" xfId="33089"/>
    <cellStyle name="40% - Accent6 18 8 10 4" xfId="33090"/>
    <cellStyle name="40% - Accent6 18 8 10 4 2" xfId="33091"/>
    <cellStyle name="40% - Accent6 18 8 10 5" xfId="33092"/>
    <cellStyle name="40% - Accent6 18 8 10 5 2" xfId="33093"/>
    <cellStyle name="40% - Accent6 18 8 10 6" xfId="33094"/>
    <cellStyle name="40% - Accent6 18 8 11" xfId="33095"/>
    <cellStyle name="40% - Accent6 18 8 11 2" xfId="33096"/>
    <cellStyle name="40% - Accent6 18 8 11 2 2" xfId="33097"/>
    <cellStyle name="40% - Accent6 18 8 11 3" xfId="33098"/>
    <cellStyle name="40% - Accent6 18 8 11 3 2" xfId="33099"/>
    <cellStyle name="40% - Accent6 18 8 11 4" xfId="33100"/>
    <cellStyle name="40% - Accent6 18 8 11 4 2" xfId="33101"/>
    <cellStyle name="40% - Accent6 18 8 11 5" xfId="33102"/>
    <cellStyle name="40% - Accent6 18 8 11 5 2" xfId="33103"/>
    <cellStyle name="40% - Accent6 18 8 11 6" xfId="33104"/>
    <cellStyle name="40% - Accent6 18 8 12" xfId="33105"/>
    <cellStyle name="40% - Accent6 18 8 12 2" xfId="33106"/>
    <cellStyle name="40% - Accent6 18 8 13" xfId="33107"/>
    <cellStyle name="40% - Accent6 18 8 13 2" xfId="33108"/>
    <cellStyle name="40% - Accent6 18 8 14" xfId="33109"/>
    <cellStyle name="40% - Accent6 18 8 14 2" xfId="33110"/>
    <cellStyle name="40% - Accent6 18 8 15" xfId="33111"/>
    <cellStyle name="40% - Accent6 18 8 15 2" xfId="33112"/>
    <cellStyle name="40% - Accent6 18 8 16" xfId="33113"/>
    <cellStyle name="40% - Accent6 18 8 16 2" xfId="33114"/>
    <cellStyle name="40% - Accent6 18 8 17" xfId="33115"/>
    <cellStyle name="40% - Accent6 18 8 17 2" xfId="33116"/>
    <cellStyle name="40% - Accent6 18 8 18" xfId="33117"/>
    <cellStyle name="40% - Accent6 18 8 18 2" xfId="33118"/>
    <cellStyle name="40% - Accent6 18 8 19" xfId="33119"/>
    <cellStyle name="40% - Accent6 18 8 2" xfId="33120"/>
    <cellStyle name="40% - Accent6 18 8 2 2" xfId="33121"/>
    <cellStyle name="40% - Accent6 18 8 2 2 2" xfId="33122"/>
    <cellStyle name="40% - Accent6 18 8 2 3" xfId="33123"/>
    <cellStyle name="40% - Accent6 18 8 2 3 2" xfId="33124"/>
    <cellStyle name="40% - Accent6 18 8 2 4" xfId="33125"/>
    <cellStyle name="40% - Accent6 18 8 2 4 2" xfId="33126"/>
    <cellStyle name="40% - Accent6 18 8 2 5" xfId="33127"/>
    <cellStyle name="40% - Accent6 18 8 2 5 2" xfId="33128"/>
    <cellStyle name="40% - Accent6 18 8 2 6" xfId="33129"/>
    <cellStyle name="40% - Accent6 18 8 20" xfId="33130"/>
    <cellStyle name="40% - Accent6 18 8 21" xfId="33131"/>
    <cellStyle name="40% - Accent6 18 8 22" xfId="33132"/>
    <cellStyle name="40% - Accent6 18 8 23" xfId="33133"/>
    <cellStyle name="40% - Accent6 18 8 3" xfId="33134"/>
    <cellStyle name="40% - Accent6 18 8 3 2" xfId="33135"/>
    <cellStyle name="40% - Accent6 18 8 3 2 2" xfId="33136"/>
    <cellStyle name="40% - Accent6 18 8 3 3" xfId="33137"/>
    <cellStyle name="40% - Accent6 18 8 3 3 2" xfId="33138"/>
    <cellStyle name="40% - Accent6 18 8 3 4" xfId="33139"/>
    <cellStyle name="40% - Accent6 18 8 3 4 2" xfId="33140"/>
    <cellStyle name="40% - Accent6 18 8 3 5" xfId="33141"/>
    <cellStyle name="40% - Accent6 18 8 3 5 2" xfId="33142"/>
    <cellStyle name="40% - Accent6 18 8 3 6" xfId="33143"/>
    <cellStyle name="40% - Accent6 18 8 4" xfId="33144"/>
    <cellStyle name="40% - Accent6 18 8 4 2" xfId="33145"/>
    <cellStyle name="40% - Accent6 18 8 4 2 2" xfId="33146"/>
    <cellStyle name="40% - Accent6 18 8 4 3" xfId="33147"/>
    <cellStyle name="40% - Accent6 18 8 4 3 2" xfId="33148"/>
    <cellStyle name="40% - Accent6 18 8 4 4" xfId="33149"/>
    <cellStyle name="40% - Accent6 18 8 4 4 2" xfId="33150"/>
    <cellStyle name="40% - Accent6 18 8 4 5" xfId="33151"/>
    <cellStyle name="40% - Accent6 18 8 4 5 2" xfId="33152"/>
    <cellStyle name="40% - Accent6 18 8 4 6" xfId="33153"/>
    <cellStyle name="40% - Accent6 18 8 5" xfId="33154"/>
    <cellStyle name="40% - Accent6 18 8 5 2" xfId="33155"/>
    <cellStyle name="40% - Accent6 18 8 5 2 2" xfId="33156"/>
    <cellStyle name="40% - Accent6 18 8 5 3" xfId="33157"/>
    <cellStyle name="40% - Accent6 18 8 5 3 2" xfId="33158"/>
    <cellStyle name="40% - Accent6 18 8 5 4" xfId="33159"/>
    <cellStyle name="40% - Accent6 18 8 5 4 2" xfId="33160"/>
    <cellStyle name="40% - Accent6 18 8 5 5" xfId="33161"/>
    <cellStyle name="40% - Accent6 18 8 5 5 2" xfId="33162"/>
    <cellStyle name="40% - Accent6 18 8 5 6" xfId="33163"/>
    <cellStyle name="40% - Accent6 18 8 6" xfId="33164"/>
    <cellStyle name="40% - Accent6 18 8 6 2" xfId="33165"/>
    <cellStyle name="40% - Accent6 18 8 6 2 2" xfId="33166"/>
    <cellStyle name="40% - Accent6 18 8 6 3" xfId="33167"/>
    <cellStyle name="40% - Accent6 18 8 6 3 2" xfId="33168"/>
    <cellStyle name="40% - Accent6 18 8 6 4" xfId="33169"/>
    <cellStyle name="40% - Accent6 18 8 6 4 2" xfId="33170"/>
    <cellStyle name="40% - Accent6 18 8 6 5" xfId="33171"/>
    <cellStyle name="40% - Accent6 18 8 6 5 2" xfId="33172"/>
    <cellStyle name="40% - Accent6 18 8 6 6" xfId="33173"/>
    <cellStyle name="40% - Accent6 18 8 7" xfId="33174"/>
    <cellStyle name="40% - Accent6 18 8 7 2" xfId="33175"/>
    <cellStyle name="40% - Accent6 18 8 7 2 2" xfId="33176"/>
    <cellStyle name="40% - Accent6 18 8 7 3" xfId="33177"/>
    <cellStyle name="40% - Accent6 18 8 7 3 2" xfId="33178"/>
    <cellStyle name="40% - Accent6 18 8 7 4" xfId="33179"/>
    <cellStyle name="40% - Accent6 18 8 7 4 2" xfId="33180"/>
    <cellStyle name="40% - Accent6 18 8 7 5" xfId="33181"/>
    <cellStyle name="40% - Accent6 18 8 7 5 2" xfId="33182"/>
    <cellStyle name="40% - Accent6 18 8 7 6" xfId="33183"/>
    <cellStyle name="40% - Accent6 18 8 8" xfId="33184"/>
    <cellStyle name="40% - Accent6 18 8 8 2" xfId="33185"/>
    <cellStyle name="40% - Accent6 18 8 8 2 2" xfId="33186"/>
    <cellStyle name="40% - Accent6 18 8 8 3" xfId="33187"/>
    <cellStyle name="40% - Accent6 18 8 8 3 2" xfId="33188"/>
    <cellStyle name="40% - Accent6 18 8 8 4" xfId="33189"/>
    <cellStyle name="40% - Accent6 18 8 8 4 2" xfId="33190"/>
    <cellStyle name="40% - Accent6 18 8 8 5" xfId="33191"/>
    <cellStyle name="40% - Accent6 18 8 8 5 2" xfId="33192"/>
    <cellStyle name="40% - Accent6 18 8 8 6" xfId="33193"/>
    <cellStyle name="40% - Accent6 18 8 9" xfId="33194"/>
    <cellStyle name="40% - Accent6 18 8 9 2" xfId="33195"/>
    <cellStyle name="40% - Accent6 18 8 9 2 2" xfId="33196"/>
    <cellStyle name="40% - Accent6 18 8 9 3" xfId="33197"/>
    <cellStyle name="40% - Accent6 18 8 9 3 2" xfId="33198"/>
    <cellStyle name="40% - Accent6 18 8 9 4" xfId="33199"/>
    <cellStyle name="40% - Accent6 18 8 9 4 2" xfId="33200"/>
    <cellStyle name="40% - Accent6 18 8 9 5" xfId="33201"/>
    <cellStyle name="40% - Accent6 18 8 9 5 2" xfId="33202"/>
    <cellStyle name="40% - Accent6 18 8 9 6" xfId="33203"/>
    <cellStyle name="40% - Accent6 18 9" xfId="33204"/>
    <cellStyle name="40% - Accent6 18 9 10" xfId="33205"/>
    <cellStyle name="40% - Accent6 18 9 10 2" xfId="33206"/>
    <cellStyle name="40% - Accent6 18 9 10 2 2" xfId="33207"/>
    <cellStyle name="40% - Accent6 18 9 10 3" xfId="33208"/>
    <cellStyle name="40% - Accent6 18 9 10 3 2" xfId="33209"/>
    <cellStyle name="40% - Accent6 18 9 10 4" xfId="33210"/>
    <cellStyle name="40% - Accent6 18 9 10 4 2" xfId="33211"/>
    <cellStyle name="40% - Accent6 18 9 10 5" xfId="33212"/>
    <cellStyle name="40% - Accent6 18 9 10 5 2" xfId="33213"/>
    <cellStyle name="40% - Accent6 18 9 10 6" xfId="33214"/>
    <cellStyle name="40% - Accent6 18 9 11" xfId="33215"/>
    <cellStyle name="40% - Accent6 18 9 11 2" xfId="33216"/>
    <cellStyle name="40% - Accent6 18 9 11 2 2" xfId="33217"/>
    <cellStyle name="40% - Accent6 18 9 11 3" xfId="33218"/>
    <cellStyle name="40% - Accent6 18 9 11 3 2" xfId="33219"/>
    <cellStyle name="40% - Accent6 18 9 11 4" xfId="33220"/>
    <cellStyle name="40% - Accent6 18 9 11 4 2" xfId="33221"/>
    <cellStyle name="40% - Accent6 18 9 11 5" xfId="33222"/>
    <cellStyle name="40% - Accent6 18 9 11 5 2" xfId="33223"/>
    <cellStyle name="40% - Accent6 18 9 11 6" xfId="33224"/>
    <cellStyle name="40% - Accent6 18 9 12" xfId="33225"/>
    <cellStyle name="40% - Accent6 18 9 12 2" xfId="33226"/>
    <cellStyle name="40% - Accent6 18 9 13" xfId="33227"/>
    <cellStyle name="40% - Accent6 18 9 13 2" xfId="33228"/>
    <cellStyle name="40% - Accent6 18 9 14" xfId="33229"/>
    <cellStyle name="40% - Accent6 18 9 14 2" xfId="33230"/>
    <cellStyle name="40% - Accent6 18 9 15" xfId="33231"/>
    <cellStyle name="40% - Accent6 18 9 15 2" xfId="33232"/>
    <cellStyle name="40% - Accent6 18 9 16" xfId="33233"/>
    <cellStyle name="40% - Accent6 18 9 16 2" xfId="33234"/>
    <cellStyle name="40% - Accent6 18 9 17" xfId="33235"/>
    <cellStyle name="40% - Accent6 18 9 17 2" xfId="33236"/>
    <cellStyle name="40% - Accent6 18 9 18" xfId="33237"/>
    <cellStyle name="40% - Accent6 18 9 18 2" xfId="33238"/>
    <cellStyle name="40% - Accent6 18 9 19" xfId="33239"/>
    <cellStyle name="40% - Accent6 18 9 2" xfId="33240"/>
    <cellStyle name="40% - Accent6 18 9 2 2" xfId="33241"/>
    <cellStyle name="40% - Accent6 18 9 2 2 2" xfId="33242"/>
    <cellStyle name="40% - Accent6 18 9 2 3" xfId="33243"/>
    <cellStyle name="40% - Accent6 18 9 2 3 2" xfId="33244"/>
    <cellStyle name="40% - Accent6 18 9 2 4" xfId="33245"/>
    <cellStyle name="40% - Accent6 18 9 2 4 2" xfId="33246"/>
    <cellStyle name="40% - Accent6 18 9 2 5" xfId="33247"/>
    <cellStyle name="40% - Accent6 18 9 2 5 2" xfId="33248"/>
    <cellStyle name="40% - Accent6 18 9 2 6" xfId="33249"/>
    <cellStyle name="40% - Accent6 18 9 20" xfId="33250"/>
    <cellStyle name="40% - Accent6 18 9 21" xfId="33251"/>
    <cellStyle name="40% - Accent6 18 9 22" xfId="33252"/>
    <cellStyle name="40% - Accent6 18 9 23" xfId="33253"/>
    <cellStyle name="40% - Accent6 18 9 3" xfId="33254"/>
    <cellStyle name="40% - Accent6 18 9 3 2" xfId="33255"/>
    <cellStyle name="40% - Accent6 18 9 3 2 2" xfId="33256"/>
    <cellStyle name="40% - Accent6 18 9 3 3" xfId="33257"/>
    <cellStyle name="40% - Accent6 18 9 3 3 2" xfId="33258"/>
    <cellStyle name="40% - Accent6 18 9 3 4" xfId="33259"/>
    <cellStyle name="40% - Accent6 18 9 3 4 2" xfId="33260"/>
    <cellStyle name="40% - Accent6 18 9 3 5" xfId="33261"/>
    <cellStyle name="40% - Accent6 18 9 3 5 2" xfId="33262"/>
    <cellStyle name="40% - Accent6 18 9 3 6" xfId="33263"/>
    <cellStyle name="40% - Accent6 18 9 4" xfId="33264"/>
    <cellStyle name="40% - Accent6 18 9 4 2" xfId="33265"/>
    <cellStyle name="40% - Accent6 18 9 4 2 2" xfId="33266"/>
    <cellStyle name="40% - Accent6 18 9 4 3" xfId="33267"/>
    <cellStyle name="40% - Accent6 18 9 4 3 2" xfId="33268"/>
    <cellStyle name="40% - Accent6 18 9 4 4" xfId="33269"/>
    <cellStyle name="40% - Accent6 18 9 4 4 2" xfId="33270"/>
    <cellStyle name="40% - Accent6 18 9 4 5" xfId="33271"/>
    <cellStyle name="40% - Accent6 18 9 4 5 2" xfId="33272"/>
    <cellStyle name="40% - Accent6 18 9 4 6" xfId="33273"/>
    <cellStyle name="40% - Accent6 18 9 5" xfId="33274"/>
    <cellStyle name="40% - Accent6 18 9 5 2" xfId="33275"/>
    <cellStyle name="40% - Accent6 18 9 5 2 2" xfId="33276"/>
    <cellStyle name="40% - Accent6 18 9 5 3" xfId="33277"/>
    <cellStyle name="40% - Accent6 18 9 5 3 2" xfId="33278"/>
    <cellStyle name="40% - Accent6 18 9 5 4" xfId="33279"/>
    <cellStyle name="40% - Accent6 18 9 5 4 2" xfId="33280"/>
    <cellStyle name="40% - Accent6 18 9 5 5" xfId="33281"/>
    <cellStyle name="40% - Accent6 18 9 5 5 2" xfId="33282"/>
    <cellStyle name="40% - Accent6 18 9 5 6" xfId="33283"/>
    <cellStyle name="40% - Accent6 18 9 6" xfId="33284"/>
    <cellStyle name="40% - Accent6 18 9 6 2" xfId="33285"/>
    <cellStyle name="40% - Accent6 18 9 6 2 2" xfId="33286"/>
    <cellStyle name="40% - Accent6 18 9 6 3" xfId="33287"/>
    <cellStyle name="40% - Accent6 18 9 6 3 2" xfId="33288"/>
    <cellStyle name="40% - Accent6 18 9 6 4" xfId="33289"/>
    <cellStyle name="40% - Accent6 18 9 6 4 2" xfId="33290"/>
    <cellStyle name="40% - Accent6 18 9 6 5" xfId="33291"/>
    <cellStyle name="40% - Accent6 18 9 6 5 2" xfId="33292"/>
    <cellStyle name="40% - Accent6 18 9 6 6" xfId="33293"/>
    <cellStyle name="40% - Accent6 18 9 7" xfId="33294"/>
    <cellStyle name="40% - Accent6 18 9 7 2" xfId="33295"/>
    <cellStyle name="40% - Accent6 18 9 7 2 2" xfId="33296"/>
    <cellStyle name="40% - Accent6 18 9 7 3" xfId="33297"/>
    <cellStyle name="40% - Accent6 18 9 7 3 2" xfId="33298"/>
    <cellStyle name="40% - Accent6 18 9 7 4" xfId="33299"/>
    <cellStyle name="40% - Accent6 18 9 7 4 2" xfId="33300"/>
    <cellStyle name="40% - Accent6 18 9 7 5" xfId="33301"/>
    <cellStyle name="40% - Accent6 18 9 7 5 2" xfId="33302"/>
    <cellStyle name="40% - Accent6 18 9 7 6" xfId="33303"/>
    <cellStyle name="40% - Accent6 18 9 8" xfId="33304"/>
    <cellStyle name="40% - Accent6 18 9 8 2" xfId="33305"/>
    <cellStyle name="40% - Accent6 18 9 8 2 2" xfId="33306"/>
    <cellStyle name="40% - Accent6 18 9 8 3" xfId="33307"/>
    <cellStyle name="40% - Accent6 18 9 8 3 2" xfId="33308"/>
    <cellStyle name="40% - Accent6 18 9 8 4" xfId="33309"/>
    <cellStyle name="40% - Accent6 18 9 8 4 2" xfId="33310"/>
    <cellStyle name="40% - Accent6 18 9 8 5" xfId="33311"/>
    <cellStyle name="40% - Accent6 18 9 8 5 2" xfId="33312"/>
    <cellStyle name="40% - Accent6 18 9 8 6" xfId="33313"/>
    <cellStyle name="40% - Accent6 18 9 9" xfId="33314"/>
    <cellStyle name="40% - Accent6 18 9 9 2" xfId="33315"/>
    <cellStyle name="40% - Accent6 18 9 9 2 2" xfId="33316"/>
    <cellStyle name="40% - Accent6 18 9 9 3" xfId="33317"/>
    <cellStyle name="40% - Accent6 18 9 9 3 2" xfId="33318"/>
    <cellStyle name="40% - Accent6 18 9 9 4" xfId="33319"/>
    <cellStyle name="40% - Accent6 18 9 9 4 2" xfId="33320"/>
    <cellStyle name="40% - Accent6 18 9 9 5" xfId="33321"/>
    <cellStyle name="40% - Accent6 18 9 9 5 2" xfId="33322"/>
    <cellStyle name="40% - Accent6 18 9 9 6" xfId="33323"/>
    <cellStyle name="40% - Accent6 19" xfId="33324"/>
    <cellStyle name="40% - Accent6 19 2" xfId="33325"/>
    <cellStyle name="40% - Accent6 19 2 2" xfId="33326"/>
    <cellStyle name="40% - Accent6 19 3" xfId="33327"/>
    <cellStyle name="40% - Accent6 19 3 2" xfId="33328"/>
    <cellStyle name="40% - Accent6 19 4" xfId="33329"/>
    <cellStyle name="40% - Accent6 19 4 2" xfId="33330"/>
    <cellStyle name="40% - Accent6 19 5" xfId="33331"/>
    <cellStyle name="40% - Accent6 19 5 2" xfId="33332"/>
    <cellStyle name="40% - Accent6 19 6" xfId="33333"/>
    <cellStyle name="40% - Accent6 2" xfId="1635"/>
    <cellStyle name="40% - Accent6 2 10" xfId="33334"/>
    <cellStyle name="40% - Accent6 2 2" xfId="1636"/>
    <cellStyle name="40% - Accent6 2 2 10" xfId="33335"/>
    <cellStyle name="40% - Accent6 2 2 2" xfId="33336"/>
    <cellStyle name="40% - Accent6 2 2 3" xfId="33337"/>
    <cellStyle name="40% - Accent6 2 2 4" xfId="33338"/>
    <cellStyle name="40% - Accent6 2 2 5" xfId="33339"/>
    <cellStyle name="40% - Accent6 2 2 6" xfId="33340"/>
    <cellStyle name="40% - Accent6 2 2 7" xfId="33341"/>
    <cellStyle name="40% - Accent6 2 2 8" xfId="33342"/>
    <cellStyle name="40% - Accent6 2 2 9" xfId="33343"/>
    <cellStyle name="40% - Accent6 2 3" xfId="1637"/>
    <cellStyle name="40% - Accent6 2 3 2" xfId="33344"/>
    <cellStyle name="40% - Accent6 2 4" xfId="33345"/>
    <cellStyle name="40% - Accent6 2 5" xfId="33346"/>
    <cellStyle name="40% - Accent6 2 6" xfId="33347"/>
    <cellStyle name="40% - Accent6 2 7" xfId="33348"/>
    <cellStyle name="40% - Accent6 2 8" xfId="33349"/>
    <cellStyle name="40% - Accent6 2 9" xfId="33350"/>
    <cellStyle name="40% - Accent6 20" xfId="33351"/>
    <cellStyle name="40% - Accent6 20 2" xfId="33352"/>
    <cellStyle name="40% - Accent6 21" xfId="33353"/>
    <cellStyle name="40% - Accent6 21 2" xfId="33354"/>
    <cellStyle name="40% - Accent6 22" xfId="33355"/>
    <cellStyle name="40% - Accent6 22 2" xfId="33356"/>
    <cellStyle name="40% - Accent6 23" xfId="33357"/>
    <cellStyle name="40% - Accent6 23 2" xfId="33358"/>
    <cellStyle name="40% - Accent6 3" xfId="1638"/>
    <cellStyle name="40% - Accent6 3 2" xfId="1639"/>
    <cellStyle name="40% - Accent6 3 3" xfId="1640"/>
    <cellStyle name="40% - Accent6 4" xfId="1641"/>
    <cellStyle name="40% - Accent6 5" xfId="1642"/>
    <cellStyle name="40% - Accent6 6" xfId="33359"/>
    <cellStyle name="40% - Accent6 7" xfId="33360"/>
    <cellStyle name="40% - Accent6 8" xfId="33361"/>
    <cellStyle name="40% - Accent6 9" xfId="33362"/>
    <cellStyle name="40% - アクセント 1" xfId="7"/>
    <cellStyle name="40% - アクセント 1 2" xfId="33363"/>
    <cellStyle name="40% - アクセント 1 2 2" xfId="33364"/>
    <cellStyle name="40% - アクセント 1 3" xfId="33365"/>
    <cellStyle name="40% - アクセント 1 4" xfId="33366"/>
    <cellStyle name="40% - アクセント 1 5" xfId="33367"/>
    <cellStyle name="40% - アクセント 2" xfId="8"/>
    <cellStyle name="40% - アクセント 2 2" xfId="33368"/>
    <cellStyle name="40% - アクセント 2 2 2" xfId="33369"/>
    <cellStyle name="40% - アクセント 2 3" xfId="33370"/>
    <cellStyle name="40% - アクセント 2 4" xfId="33371"/>
    <cellStyle name="40% - アクセント 2 5" xfId="33372"/>
    <cellStyle name="40% - アクセント 3" xfId="9"/>
    <cellStyle name="40% - アクセント 3 2" xfId="33373"/>
    <cellStyle name="40% - アクセント 3 2 2" xfId="33374"/>
    <cellStyle name="40% - アクセント 3 3" xfId="33375"/>
    <cellStyle name="40% - アクセント 3 4" xfId="33376"/>
    <cellStyle name="40% - アクセント 3 5" xfId="33377"/>
    <cellStyle name="40% - アクセント 4" xfId="10"/>
    <cellStyle name="40% - アクセント 4 2" xfId="33378"/>
    <cellStyle name="40% - アクセント 4 2 2" xfId="33379"/>
    <cellStyle name="40% - アクセント 4 3" xfId="33380"/>
    <cellStyle name="40% - アクセント 4 4" xfId="33381"/>
    <cellStyle name="40% - アクセント 4 5" xfId="33382"/>
    <cellStyle name="40% - アクセント 5" xfId="11"/>
    <cellStyle name="40% - アクセント 5 2" xfId="33383"/>
    <cellStyle name="40% - アクセント 5 2 2" xfId="33384"/>
    <cellStyle name="40% - アクセント 5 3" xfId="33385"/>
    <cellStyle name="40% - アクセント 5 4" xfId="33386"/>
    <cellStyle name="40% - アクセント 5 5" xfId="33387"/>
    <cellStyle name="40% - アクセント 6" xfId="12"/>
    <cellStyle name="40% - アクセント 6 2" xfId="33388"/>
    <cellStyle name="40% - アクセント 6 2 2" xfId="33389"/>
    <cellStyle name="40% - アクセント 6 3" xfId="33390"/>
    <cellStyle name="40% - アクセント 6 4" xfId="33391"/>
    <cellStyle name="40% - アクセント 6 5" xfId="33392"/>
    <cellStyle name="40% - 强调文字颜色 1 2" xfId="1643"/>
    <cellStyle name="40% - 强调文字颜色 1 2 2" xfId="33393"/>
    <cellStyle name="40% - 强调文字颜色 1 3" xfId="1644"/>
    <cellStyle name="40% - 强调文字颜色 1 4" xfId="1645"/>
    <cellStyle name="40% - 强调文字颜色 2 2" xfId="1646"/>
    <cellStyle name="40% - 强调文字颜色 2 2 2" xfId="33394"/>
    <cellStyle name="40% - 强调文字颜色 2 3" xfId="1647"/>
    <cellStyle name="40% - 强调文字颜色 2 4" xfId="1648"/>
    <cellStyle name="40% - 强调文字颜色 3 2" xfId="1649"/>
    <cellStyle name="40% - 强调文字颜色 3 2 2" xfId="33395"/>
    <cellStyle name="40% - 强调文字颜色 3 3" xfId="1650"/>
    <cellStyle name="40% - 强调文字颜色 3 4" xfId="1651"/>
    <cellStyle name="40% - 强调文字颜色 4 2" xfId="1652"/>
    <cellStyle name="40% - 强调文字颜色 4 2 2" xfId="33396"/>
    <cellStyle name="40% - 强调文字颜色 4 3" xfId="1653"/>
    <cellStyle name="40% - 强调文字颜色 4 4" xfId="1654"/>
    <cellStyle name="40% - 强调文字颜色 5 2" xfId="1655"/>
    <cellStyle name="40% - 强调文字颜色 5 2 2" xfId="33397"/>
    <cellStyle name="40% - 强调文字颜色 5 3" xfId="1656"/>
    <cellStyle name="40% - 强调文字颜色 5 4" xfId="1657"/>
    <cellStyle name="40% - 强调文字颜色 6 2" xfId="1658"/>
    <cellStyle name="40% - 强调文字颜色 6 2 2" xfId="33398"/>
    <cellStyle name="40% - 强调文字颜色 6 3" xfId="1659"/>
    <cellStyle name="40% - 强调文字颜色 6 4" xfId="1660"/>
    <cellStyle name="60% - Accent1" xfId="136"/>
    <cellStyle name="60% - Accent1 10" xfId="33399"/>
    <cellStyle name="60% - Accent1 11" xfId="33400"/>
    <cellStyle name="60% - Accent1 12" xfId="33401"/>
    <cellStyle name="60% - Accent1 13" xfId="33402"/>
    <cellStyle name="60% - Accent1 14" xfId="33403"/>
    <cellStyle name="60% - Accent1 15" xfId="33404"/>
    <cellStyle name="60% - Accent1 16" xfId="33405"/>
    <cellStyle name="60% - Accent1 17" xfId="33406"/>
    <cellStyle name="60% - Accent1 18" xfId="33407"/>
    <cellStyle name="60% - Accent1 19" xfId="33408"/>
    <cellStyle name="60% - Accent1 19 2" xfId="33409"/>
    <cellStyle name="60% - Accent1 19 3" xfId="33410"/>
    <cellStyle name="60% - Accent1 19 4" xfId="33411"/>
    <cellStyle name="60% - Accent1 19 5" xfId="33412"/>
    <cellStyle name="60% - Accent1 2" xfId="1661"/>
    <cellStyle name="60% - Accent1 2 10" xfId="33413"/>
    <cellStyle name="60% - Accent1 2 2" xfId="1662"/>
    <cellStyle name="60% - Accent1 2 2 10" xfId="33414"/>
    <cellStyle name="60% - Accent1 2 2 2" xfId="33415"/>
    <cellStyle name="60% - Accent1 2 2 3" xfId="33416"/>
    <cellStyle name="60% - Accent1 2 2 4" xfId="33417"/>
    <cellStyle name="60% - Accent1 2 2 5" xfId="33418"/>
    <cellStyle name="60% - Accent1 2 2 6" xfId="33419"/>
    <cellStyle name="60% - Accent1 2 2 7" xfId="33420"/>
    <cellStyle name="60% - Accent1 2 2 8" xfId="33421"/>
    <cellStyle name="60% - Accent1 2 2 9" xfId="33422"/>
    <cellStyle name="60% - Accent1 2 3" xfId="1663"/>
    <cellStyle name="60% - Accent1 2 3 2" xfId="33423"/>
    <cellStyle name="60% - Accent1 2 4" xfId="33424"/>
    <cellStyle name="60% - Accent1 2 5" xfId="33425"/>
    <cellStyle name="60% - Accent1 2 6" xfId="33426"/>
    <cellStyle name="60% - Accent1 2 7" xfId="33427"/>
    <cellStyle name="60% - Accent1 2 8" xfId="33428"/>
    <cellStyle name="60% - Accent1 2 9" xfId="33429"/>
    <cellStyle name="60% - Accent1 20" xfId="33430"/>
    <cellStyle name="60% - Accent1 21" xfId="33431"/>
    <cellStyle name="60% - Accent1 22" xfId="33432"/>
    <cellStyle name="60% - Accent1 23" xfId="33433"/>
    <cellStyle name="60% - Accent1 3" xfId="1664"/>
    <cellStyle name="60% - Accent1 3 2" xfId="1665"/>
    <cellStyle name="60% - Accent1 3 3" xfId="1666"/>
    <cellStyle name="60% - Accent1 4" xfId="1667"/>
    <cellStyle name="60% - Accent1 5" xfId="1668"/>
    <cellStyle name="60% - Accent1 6" xfId="33434"/>
    <cellStyle name="60% - Accent1 7" xfId="33435"/>
    <cellStyle name="60% - Accent1 8" xfId="33436"/>
    <cellStyle name="60% - Accent1 9" xfId="33437"/>
    <cellStyle name="60% - Accent2" xfId="137"/>
    <cellStyle name="60% - Accent2 10" xfId="33438"/>
    <cellStyle name="60% - Accent2 11" xfId="33439"/>
    <cellStyle name="60% - Accent2 12" xfId="33440"/>
    <cellStyle name="60% - Accent2 13" xfId="33441"/>
    <cellStyle name="60% - Accent2 14" xfId="33442"/>
    <cellStyle name="60% - Accent2 15" xfId="33443"/>
    <cellStyle name="60% - Accent2 16" xfId="33444"/>
    <cellStyle name="60% - Accent2 17" xfId="33445"/>
    <cellStyle name="60% - Accent2 18" xfId="33446"/>
    <cellStyle name="60% - Accent2 19" xfId="33447"/>
    <cellStyle name="60% - Accent2 19 2" xfId="33448"/>
    <cellStyle name="60% - Accent2 19 3" xfId="33449"/>
    <cellStyle name="60% - Accent2 19 4" xfId="33450"/>
    <cellStyle name="60% - Accent2 19 5" xfId="33451"/>
    <cellStyle name="60% - Accent2 2" xfId="1669"/>
    <cellStyle name="60% - Accent2 2 10" xfId="33452"/>
    <cellStyle name="60% - Accent2 2 2" xfId="1670"/>
    <cellStyle name="60% - Accent2 2 2 10" xfId="33453"/>
    <cellStyle name="60% - Accent2 2 2 2" xfId="33454"/>
    <cellStyle name="60% - Accent2 2 2 3" xfId="33455"/>
    <cellStyle name="60% - Accent2 2 2 4" xfId="33456"/>
    <cellStyle name="60% - Accent2 2 2 5" xfId="33457"/>
    <cellStyle name="60% - Accent2 2 2 6" xfId="33458"/>
    <cellStyle name="60% - Accent2 2 2 7" xfId="33459"/>
    <cellStyle name="60% - Accent2 2 2 8" xfId="33460"/>
    <cellStyle name="60% - Accent2 2 2 9" xfId="33461"/>
    <cellStyle name="60% - Accent2 2 3" xfId="1671"/>
    <cellStyle name="60% - Accent2 2 3 2" xfId="33462"/>
    <cellStyle name="60% - Accent2 2 4" xfId="33463"/>
    <cellStyle name="60% - Accent2 2 5" xfId="33464"/>
    <cellStyle name="60% - Accent2 2 6" xfId="33465"/>
    <cellStyle name="60% - Accent2 2 7" xfId="33466"/>
    <cellStyle name="60% - Accent2 2 8" xfId="33467"/>
    <cellStyle name="60% - Accent2 2 9" xfId="33468"/>
    <cellStyle name="60% - Accent2 20" xfId="33469"/>
    <cellStyle name="60% - Accent2 21" xfId="33470"/>
    <cellStyle name="60% - Accent2 22" xfId="33471"/>
    <cellStyle name="60% - Accent2 23" xfId="33472"/>
    <cellStyle name="60% - Accent2 3" xfId="1672"/>
    <cellStyle name="60% - Accent2 3 2" xfId="1673"/>
    <cellStyle name="60% - Accent2 3 3" xfId="1674"/>
    <cellStyle name="60% - Accent2 4" xfId="1675"/>
    <cellStyle name="60% - Accent2 5" xfId="1676"/>
    <cellStyle name="60% - Accent2 6" xfId="33473"/>
    <cellStyle name="60% - Accent2 7" xfId="33474"/>
    <cellStyle name="60% - Accent2 8" xfId="33475"/>
    <cellStyle name="60% - Accent2 9" xfId="33476"/>
    <cellStyle name="60% - Accent3" xfId="138"/>
    <cellStyle name="60% - Accent3 10" xfId="33477"/>
    <cellStyle name="60% - Accent3 11" xfId="33478"/>
    <cellStyle name="60% - Accent3 12" xfId="33479"/>
    <cellStyle name="60% - Accent3 13" xfId="33480"/>
    <cellStyle name="60% - Accent3 14" xfId="33481"/>
    <cellStyle name="60% - Accent3 15" xfId="33482"/>
    <cellStyle name="60% - Accent3 16" xfId="33483"/>
    <cellStyle name="60% - Accent3 17" xfId="33484"/>
    <cellStyle name="60% - Accent3 18" xfId="33485"/>
    <cellStyle name="60% - Accent3 19" xfId="33486"/>
    <cellStyle name="60% - Accent3 19 2" xfId="33487"/>
    <cellStyle name="60% - Accent3 19 3" xfId="33488"/>
    <cellStyle name="60% - Accent3 19 4" xfId="33489"/>
    <cellStyle name="60% - Accent3 19 5" xfId="33490"/>
    <cellStyle name="60% - Accent3 2" xfId="1677"/>
    <cellStyle name="60% - Accent3 2 10" xfId="33491"/>
    <cellStyle name="60% - Accent3 2 2" xfId="1678"/>
    <cellStyle name="60% - Accent3 2 2 10" xfId="33492"/>
    <cellStyle name="60% - Accent3 2 2 2" xfId="33493"/>
    <cellStyle name="60% - Accent3 2 2 3" xfId="33494"/>
    <cellStyle name="60% - Accent3 2 2 4" xfId="33495"/>
    <cellStyle name="60% - Accent3 2 2 5" xfId="33496"/>
    <cellStyle name="60% - Accent3 2 2 6" xfId="33497"/>
    <cellStyle name="60% - Accent3 2 2 7" xfId="33498"/>
    <cellStyle name="60% - Accent3 2 2 8" xfId="33499"/>
    <cellStyle name="60% - Accent3 2 2 9" xfId="33500"/>
    <cellStyle name="60% - Accent3 2 3" xfId="1679"/>
    <cellStyle name="60% - Accent3 2 3 2" xfId="33501"/>
    <cellStyle name="60% - Accent3 2 4" xfId="33502"/>
    <cellStyle name="60% - Accent3 2 5" xfId="33503"/>
    <cellStyle name="60% - Accent3 2 6" xfId="33504"/>
    <cellStyle name="60% - Accent3 2 7" xfId="33505"/>
    <cellStyle name="60% - Accent3 2 8" xfId="33506"/>
    <cellStyle name="60% - Accent3 2 9" xfId="33507"/>
    <cellStyle name="60% - Accent3 20" xfId="33508"/>
    <cellStyle name="60% - Accent3 21" xfId="33509"/>
    <cellStyle name="60% - Accent3 22" xfId="33510"/>
    <cellStyle name="60% - Accent3 23" xfId="33511"/>
    <cellStyle name="60% - Accent3 3" xfId="1680"/>
    <cellStyle name="60% - Accent3 3 2" xfId="1681"/>
    <cellStyle name="60% - Accent3 3 3" xfId="1682"/>
    <cellStyle name="60% - Accent3 4" xfId="1683"/>
    <cellStyle name="60% - Accent3 5" xfId="1684"/>
    <cellStyle name="60% - Accent3 6" xfId="33512"/>
    <cellStyle name="60% - Accent3 7" xfId="33513"/>
    <cellStyle name="60% - Accent3 8" xfId="33514"/>
    <cellStyle name="60% - Accent3 9" xfId="33515"/>
    <cellStyle name="60% - Accent4" xfId="139"/>
    <cellStyle name="60% - Accent4 10" xfId="33516"/>
    <cellStyle name="60% - Accent4 11" xfId="33517"/>
    <cellStyle name="60% - Accent4 12" xfId="33518"/>
    <cellStyle name="60% - Accent4 13" xfId="33519"/>
    <cellStyle name="60% - Accent4 14" xfId="33520"/>
    <cellStyle name="60% - Accent4 15" xfId="33521"/>
    <cellStyle name="60% - Accent4 16" xfId="33522"/>
    <cellStyle name="60% - Accent4 17" xfId="33523"/>
    <cellStyle name="60% - Accent4 18" xfId="33524"/>
    <cellStyle name="60% - Accent4 19" xfId="33525"/>
    <cellStyle name="60% - Accent4 19 2" xfId="33526"/>
    <cellStyle name="60% - Accent4 19 3" xfId="33527"/>
    <cellStyle name="60% - Accent4 19 4" xfId="33528"/>
    <cellStyle name="60% - Accent4 19 5" xfId="33529"/>
    <cellStyle name="60% - Accent4 2" xfId="1685"/>
    <cellStyle name="60% - Accent4 2 10" xfId="33530"/>
    <cellStyle name="60% - Accent4 2 2" xfId="1686"/>
    <cellStyle name="60% - Accent4 2 2 10" xfId="33531"/>
    <cellStyle name="60% - Accent4 2 2 2" xfId="33532"/>
    <cellStyle name="60% - Accent4 2 2 3" xfId="33533"/>
    <cellStyle name="60% - Accent4 2 2 4" xfId="33534"/>
    <cellStyle name="60% - Accent4 2 2 5" xfId="33535"/>
    <cellStyle name="60% - Accent4 2 2 6" xfId="33536"/>
    <cellStyle name="60% - Accent4 2 2 7" xfId="33537"/>
    <cellStyle name="60% - Accent4 2 2 8" xfId="33538"/>
    <cellStyle name="60% - Accent4 2 2 9" xfId="33539"/>
    <cellStyle name="60% - Accent4 2 3" xfId="1687"/>
    <cellStyle name="60% - Accent4 2 3 2" xfId="33540"/>
    <cellStyle name="60% - Accent4 2 4" xfId="33541"/>
    <cellStyle name="60% - Accent4 2 5" xfId="33542"/>
    <cellStyle name="60% - Accent4 2 6" xfId="33543"/>
    <cellStyle name="60% - Accent4 2 7" xfId="33544"/>
    <cellStyle name="60% - Accent4 2 8" xfId="33545"/>
    <cellStyle name="60% - Accent4 2 9" xfId="33546"/>
    <cellStyle name="60% - Accent4 20" xfId="33547"/>
    <cellStyle name="60% - Accent4 21" xfId="33548"/>
    <cellStyle name="60% - Accent4 22" xfId="33549"/>
    <cellStyle name="60% - Accent4 23" xfId="33550"/>
    <cellStyle name="60% - Accent4 3" xfId="1688"/>
    <cellStyle name="60% - Accent4 3 2" xfId="1689"/>
    <cellStyle name="60% - Accent4 3 3" xfId="1690"/>
    <cellStyle name="60% - Accent4 4" xfId="1691"/>
    <cellStyle name="60% - Accent4 5" xfId="1692"/>
    <cellStyle name="60% - Accent4 6" xfId="33551"/>
    <cellStyle name="60% - Accent4 7" xfId="33552"/>
    <cellStyle name="60% - Accent4 8" xfId="33553"/>
    <cellStyle name="60% - Accent4 9" xfId="33554"/>
    <cellStyle name="60% - Accent5" xfId="140"/>
    <cellStyle name="60% - Accent5 10" xfId="33555"/>
    <cellStyle name="60% - Accent5 11" xfId="33556"/>
    <cellStyle name="60% - Accent5 12" xfId="33557"/>
    <cellStyle name="60% - Accent5 13" xfId="33558"/>
    <cellStyle name="60% - Accent5 14" xfId="33559"/>
    <cellStyle name="60% - Accent5 15" xfId="33560"/>
    <cellStyle name="60% - Accent5 16" xfId="33561"/>
    <cellStyle name="60% - Accent5 17" xfId="33562"/>
    <cellStyle name="60% - Accent5 18" xfId="33563"/>
    <cellStyle name="60% - Accent5 19" xfId="33564"/>
    <cellStyle name="60% - Accent5 19 2" xfId="33565"/>
    <cellStyle name="60% - Accent5 19 3" xfId="33566"/>
    <cellStyle name="60% - Accent5 19 4" xfId="33567"/>
    <cellStyle name="60% - Accent5 19 5" xfId="33568"/>
    <cellStyle name="60% - Accent5 2" xfId="1693"/>
    <cellStyle name="60% - Accent5 2 10" xfId="33569"/>
    <cellStyle name="60% - Accent5 2 2" xfId="1694"/>
    <cellStyle name="60% - Accent5 2 2 10" xfId="33570"/>
    <cellStyle name="60% - Accent5 2 2 2" xfId="33571"/>
    <cellStyle name="60% - Accent5 2 2 3" xfId="33572"/>
    <cellStyle name="60% - Accent5 2 2 4" xfId="33573"/>
    <cellStyle name="60% - Accent5 2 2 5" xfId="33574"/>
    <cellStyle name="60% - Accent5 2 2 6" xfId="33575"/>
    <cellStyle name="60% - Accent5 2 2 7" xfId="33576"/>
    <cellStyle name="60% - Accent5 2 2 8" xfId="33577"/>
    <cellStyle name="60% - Accent5 2 2 9" xfId="33578"/>
    <cellStyle name="60% - Accent5 2 3" xfId="1695"/>
    <cellStyle name="60% - Accent5 2 3 2" xfId="33579"/>
    <cellStyle name="60% - Accent5 2 4" xfId="33580"/>
    <cellStyle name="60% - Accent5 2 5" xfId="33581"/>
    <cellStyle name="60% - Accent5 2 6" xfId="33582"/>
    <cellStyle name="60% - Accent5 2 7" xfId="33583"/>
    <cellStyle name="60% - Accent5 2 8" xfId="33584"/>
    <cellStyle name="60% - Accent5 2 9" xfId="33585"/>
    <cellStyle name="60% - Accent5 20" xfId="33586"/>
    <cellStyle name="60% - Accent5 21" xfId="33587"/>
    <cellStyle name="60% - Accent5 22" xfId="33588"/>
    <cellStyle name="60% - Accent5 23" xfId="33589"/>
    <cellStyle name="60% - Accent5 3" xfId="1696"/>
    <cellStyle name="60% - Accent5 3 2" xfId="1697"/>
    <cellStyle name="60% - Accent5 3 3" xfId="1698"/>
    <cellStyle name="60% - Accent5 4" xfId="1699"/>
    <cellStyle name="60% - Accent5 5" xfId="1700"/>
    <cellStyle name="60% - Accent5 6" xfId="33590"/>
    <cellStyle name="60% - Accent5 7" xfId="33591"/>
    <cellStyle name="60% - Accent5 8" xfId="33592"/>
    <cellStyle name="60% - Accent5 9" xfId="33593"/>
    <cellStyle name="60% - Accent6" xfId="141"/>
    <cellStyle name="60% - Accent6 10" xfId="33594"/>
    <cellStyle name="60% - Accent6 11" xfId="33595"/>
    <cellStyle name="60% - Accent6 12" xfId="33596"/>
    <cellStyle name="60% - Accent6 13" xfId="33597"/>
    <cellStyle name="60% - Accent6 14" xfId="33598"/>
    <cellStyle name="60% - Accent6 15" xfId="33599"/>
    <cellStyle name="60% - Accent6 16" xfId="33600"/>
    <cellStyle name="60% - Accent6 17" xfId="33601"/>
    <cellStyle name="60% - Accent6 18" xfId="33602"/>
    <cellStyle name="60% - Accent6 19" xfId="33603"/>
    <cellStyle name="60% - Accent6 19 2" xfId="33604"/>
    <cellStyle name="60% - Accent6 19 3" xfId="33605"/>
    <cellStyle name="60% - Accent6 19 4" xfId="33606"/>
    <cellStyle name="60% - Accent6 19 5" xfId="33607"/>
    <cellStyle name="60% - Accent6 2" xfId="1701"/>
    <cellStyle name="60% - Accent6 2 10" xfId="33608"/>
    <cellStyle name="60% - Accent6 2 2" xfId="1702"/>
    <cellStyle name="60% - Accent6 2 2 10" xfId="33609"/>
    <cellStyle name="60% - Accent6 2 2 2" xfId="33610"/>
    <cellStyle name="60% - Accent6 2 2 3" xfId="33611"/>
    <cellStyle name="60% - Accent6 2 2 4" xfId="33612"/>
    <cellStyle name="60% - Accent6 2 2 5" xfId="33613"/>
    <cellStyle name="60% - Accent6 2 2 6" xfId="33614"/>
    <cellStyle name="60% - Accent6 2 2 7" xfId="33615"/>
    <cellStyle name="60% - Accent6 2 2 8" xfId="33616"/>
    <cellStyle name="60% - Accent6 2 2 9" xfId="33617"/>
    <cellStyle name="60% - Accent6 2 3" xfId="1703"/>
    <cellStyle name="60% - Accent6 2 3 2" xfId="33618"/>
    <cellStyle name="60% - Accent6 2 4" xfId="33619"/>
    <cellStyle name="60% - Accent6 2 5" xfId="33620"/>
    <cellStyle name="60% - Accent6 2 6" xfId="33621"/>
    <cellStyle name="60% - Accent6 2 7" xfId="33622"/>
    <cellStyle name="60% - Accent6 2 8" xfId="33623"/>
    <cellStyle name="60% - Accent6 2 9" xfId="33624"/>
    <cellStyle name="60% - Accent6 20" xfId="33625"/>
    <cellStyle name="60% - Accent6 21" xfId="33626"/>
    <cellStyle name="60% - Accent6 22" xfId="33627"/>
    <cellStyle name="60% - Accent6 23" xfId="33628"/>
    <cellStyle name="60% - Accent6 3" xfId="1704"/>
    <cellStyle name="60% - Accent6 3 2" xfId="1705"/>
    <cellStyle name="60% - Accent6 3 3" xfId="1706"/>
    <cellStyle name="60% - Accent6 4" xfId="1707"/>
    <cellStyle name="60% - Accent6 5" xfId="1708"/>
    <cellStyle name="60% - Accent6 6" xfId="33629"/>
    <cellStyle name="60% - Accent6 7" xfId="33630"/>
    <cellStyle name="60% - Accent6 8" xfId="33631"/>
    <cellStyle name="60% - Accent6 9" xfId="33632"/>
    <cellStyle name="60% - アクセント 1" xfId="13"/>
    <cellStyle name="60% - アクセント 1 2" xfId="33633"/>
    <cellStyle name="60% - アクセント 1 2 2" xfId="33634"/>
    <cellStyle name="60% - アクセント 1 3" xfId="33635"/>
    <cellStyle name="60% - アクセント 1 4" xfId="33636"/>
    <cellStyle name="60% - アクセント 1 5" xfId="33637"/>
    <cellStyle name="60% - アクセント 2" xfId="14"/>
    <cellStyle name="60% - アクセント 2 2" xfId="33638"/>
    <cellStyle name="60% - アクセント 2 2 2" xfId="33639"/>
    <cellStyle name="60% - アクセント 2 3" xfId="33640"/>
    <cellStyle name="60% - アクセント 2 4" xfId="33641"/>
    <cellStyle name="60% - アクセント 2 5" xfId="33642"/>
    <cellStyle name="60% - アクセント 3" xfId="15"/>
    <cellStyle name="60% - アクセント 3 2" xfId="33643"/>
    <cellStyle name="60% - アクセント 3 2 2" xfId="33644"/>
    <cellStyle name="60% - アクセント 3 3" xfId="33645"/>
    <cellStyle name="60% - アクセント 3 4" xfId="33646"/>
    <cellStyle name="60% - アクセント 3 5" xfId="33647"/>
    <cellStyle name="60% - アクセント 4" xfId="16"/>
    <cellStyle name="60% - アクセント 4 2" xfId="33648"/>
    <cellStyle name="60% - アクセント 4 2 2" xfId="33649"/>
    <cellStyle name="60% - アクセント 4 3" xfId="33650"/>
    <cellStyle name="60% - アクセント 4 4" xfId="33651"/>
    <cellStyle name="60% - アクセント 4 5" xfId="33652"/>
    <cellStyle name="60% - アクセント 5" xfId="17"/>
    <cellStyle name="60% - アクセント 5 2" xfId="33653"/>
    <cellStyle name="60% - アクセント 5 2 2" xfId="33654"/>
    <cellStyle name="60% - アクセント 5 3" xfId="33655"/>
    <cellStyle name="60% - アクセント 5 4" xfId="33656"/>
    <cellStyle name="60% - アクセント 5 5" xfId="33657"/>
    <cellStyle name="60% - アクセント 6" xfId="18"/>
    <cellStyle name="60% - アクセント 6 2" xfId="33658"/>
    <cellStyle name="60% - アクセント 6 2 2" xfId="33659"/>
    <cellStyle name="60% - アクセント 6 3" xfId="33660"/>
    <cellStyle name="60% - アクセント 6 4" xfId="33661"/>
    <cellStyle name="60% - アクセント 6 5" xfId="33662"/>
    <cellStyle name="60% - 强调文字颜色 1 2" xfId="1709"/>
    <cellStyle name="60% - 强调文字颜色 1 2 2" xfId="33663"/>
    <cellStyle name="60% - 强调文字颜色 1 3" xfId="1710"/>
    <cellStyle name="60% - 强调文字颜色 1 4" xfId="1711"/>
    <cellStyle name="60% - 强调文字颜色 2 2" xfId="1712"/>
    <cellStyle name="60% - 强调文字颜色 2 2 2" xfId="33664"/>
    <cellStyle name="60% - 强调文字颜色 2 3" xfId="1713"/>
    <cellStyle name="60% - 强调文字颜色 2 4" xfId="1714"/>
    <cellStyle name="60% - 强调文字颜色 3 2" xfId="1715"/>
    <cellStyle name="60% - 强调文字颜色 3 2 2" xfId="33665"/>
    <cellStyle name="60% - 强调文字颜色 3 3" xfId="1716"/>
    <cellStyle name="60% - 强调文字颜色 3 4" xfId="1717"/>
    <cellStyle name="60% - 强调文字颜色 4 2" xfId="1718"/>
    <cellStyle name="60% - 强调文字颜色 4 2 2" xfId="33666"/>
    <cellStyle name="60% - 强调文字颜色 4 3" xfId="1719"/>
    <cellStyle name="60% - 强调文字颜色 4 4" xfId="1720"/>
    <cellStyle name="60% - 强调文字颜色 5 2" xfId="1721"/>
    <cellStyle name="60% - 强调文字颜色 5 2 2" xfId="33667"/>
    <cellStyle name="60% - 强调文字颜色 5 3" xfId="1722"/>
    <cellStyle name="60% - 强调文字颜色 5 4" xfId="1723"/>
    <cellStyle name="60% - 强调文字颜色 6 2" xfId="1724"/>
    <cellStyle name="60% - 强调文字颜色 6 2 2" xfId="33668"/>
    <cellStyle name="60% - 强调文字颜色 6 3" xfId="1725"/>
    <cellStyle name="60% - 强调文字颜色 6 4" xfId="1726"/>
    <cellStyle name="Accent1" xfId="142"/>
    <cellStyle name="Accent1 10" xfId="33669"/>
    <cellStyle name="Accent1 11" xfId="33670"/>
    <cellStyle name="Accent1 12" xfId="33671"/>
    <cellStyle name="Accent1 13" xfId="33672"/>
    <cellStyle name="Accent1 14" xfId="33673"/>
    <cellStyle name="Accent1 15" xfId="33674"/>
    <cellStyle name="Accent1 16" xfId="33675"/>
    <cellStyle name="Accent1 17" xfId="33676"/>
    <cellStyle name="Accent1 18" xfId="33677"/>
    <cellStyle name="Accent1 19" xfId="33678"/>
    <cellStyle name="Accent1 19 2" xfId="33679"/>
    <cellStyle name="Accent1 19 3" xfId="33680"/>
    <cellStyle name="Accent1 19 4" xfId="33681"/>
    <cellStyle name="Accent1 19 5" xfId="33682"/>
    <cellStyle name="Accent1 2" xfId="1727"/>
    <cellStyle name="Accent1 2 10" xfId="33683"/>
    <cellStyle name="Accent1 2 2" xfId="1728"/>
    <cellStyle name="Accent1 2 2 10" xfId="33684"/>
    <cellStyle name="Accent1 2 2 2" xfId="33685"/>
    <cellStyle name="Accent1 2 2 3" xfId="33686"/>
    <cellStyle name="Accent1 2 2 4" xfId="33687"/>
    <cellStyle name="Accent1 2 2 5" xfId="33688"/>
    <cellStyle name="Accent1 2 2 6" xfId="33689"/>
    <cellStyle name="Accent1 2 2 7" xfId="33690"/>
    <cellStyle name="Accent1 2 2 8" xfId="33691"/>
    <cellStyle name="Accent1 2 2 9" xfId="33692"/>
    <cellStyle name="Accent1 2 3" xfId="1729"/>
    <cellStyle name="Accent1 2 3 2" xfId="33693"/>
    <cellStyle name="Accent1 2 4" xfId="33694"/>
    <cellStyle name="Accent1 2 5" xfId="33695"/>
    <cellStyle name="Accent1 2 6" xfId="33696"/>
    <cellStyle name="Accent1 2 7" xfId="33697"/>
    <cellStyle name="Accent1 2 8" xfId="33698"/>
    <cellStyle name="Accent1 2 9" xfId="33699"/>
    <cellStyle name="Accent1 20" xfId="33700"/>
    <cellStyle name="Accent1 21" xfId="33701"/>
    <cellStyle name="Accent1 22" xfId="33702"/>
    <cellStyle name="Accent1 23" xfId="33703"/>
    <cellStyle name="Accent1 3" xfId="1730"/>
    <cellStyle name="Accent1 3 2" xfId="1731"/>
    <cellStyle name="Accent1 3 3" xfId="1732"/>
    <cellStyle name="Accent1 4" xfId="1733"/>
    <cellStyle name="Accent1 5" xfId="1734"/>
    <cellStyle name="Accent1 6" xfId="33704"/>
    <cellStyle name="Accent1 7" xfId="33705"/>
    <cellStyle name="Accent1 8" xfId="33706"/>
    <cellStyle name="Accent1 9" xfId="33707"/>
    <cellStyle name="Accent2" xfId="143"/>
    <cellStyle name="Accent2 10" xfId="33708"/>
    <cellStyle name="Accent2 11" xfId="33709"/>
    <cellStyle name="Accent2 12" xfId="33710"/>
    <cellStyle name="Accent2 13" xfId="33711"/>
    <cellStyle name="Accent2 14" xfId="33712"/>
    <cellStyle name="Accent2 15" xfId="33713"/>
    <cellStyle name="Accent2 16" xfId="33714"/>
    <cellStyle name="Accent2 17" xfId="33715"/>
    <cellStyle name="Accent2 18" xfId="33716"/>
    <cellStyle name="Accent2 19" xfId="33717"/>
    <cellStyle name="Accent2 19 2" xfId="33718"/>
    <cellStyle name="Accent2 19 3" xfId="33719"/>
    <cellStyle name="Accent2 19 4" xfId="33720"/>
    <cellStyle name="Accent2 19 5" xfId="33721"/>
    <cellStyle name="Accent2 2" xfId="1736"/>
    <cellStyle name="Accent2 2 10" xfId="33722"/>
    <cellStyle name="Accent2 2 2" xfId="1737"/>
    <cellStyle name="Accent2 2 2 10" xfId="33723"/>
    <cellStyle name="Accent2 2 2 2" xfId="33724"/>
    <cellStyle name="Accent2 2 2 3" xfId="33725"/>
    <cellStyle name="Accent2 2 2 4" xfId="33726"/>
    <cellStyle name="Accent2 2 2 5" xfId="33727"/>
    <cellStyle name="Accent2 2 2 6" xfId="33728"/>
    <cellStyle name="Accent2 2 2 7" xfId="33729"/>
    <cellStyle name="Accent2 2 2 8" xfId="33730"/>
    <cellStyle name="Accent2 2 2 9" xfId="33731"/>
    <cellStyle name="Accent2 2 3" xfId="1738"/>
    <cellStyle name="Accent2 2 3 2" xfId="33732"/>
    <cellStyle name="Accent2 2 4" xfId="33733"/>
    <cellStyle name="Accent2 2 5" xfId="33734"/>
    <cellStyle name="Accent2 2 6" xfId="33735"/>
    <cellStyle name="Accent2 2 7" xfId="33736"/>
    <cellStyle name="Accent2 2 8" xfId="33737"/>
    <cellStyle name="Accent2 2 9" xfId="33738"/>
    <cellStyle name="Accent2 20" xfId="33739"/>
    <cellStyle name="Accent2 21" xfId="33740"/>
    <cellStyle name="Accent2 22" xfId="33741"/>
    <cellStyle name="Accent2 23" xfId="33742"/>
    <cellStyle name="Accent2 3" xfId="1739"/>
    <cellStyle name="Accent2 3 2" xfId="1740"/>
    <cellStyle name="Accent2 3 3" xfId="1741"/>
    <cellStyle name="Accent2 4" xfId="1742"/>
    <cellStyle name="Accent2 5" xfId="1743"/>
    <cellStyle name="Accent2 6" xfId="33743"/>
    <cellStyle name="Accent2 7" xfId="33744"/>
    <cellStyle name="Accent2 8" xfId="33745"/>
    <cellStyle name="Accent2 9" xfId="33746"/>
    <cellStyle name="Accent3" xfId="144"/>
    <cellStyle name="Accent3 10" xfId="33747"/>
    <cellStyle name="Accent3 11" xfId="33748"/>
    <cellStyle name="Accent3 12" xfId="33749"/>
    <cellStyle name="Accent3 13" xfId="33750"/>
    <cellStyle name="Accent3 14" xfId="33751"/>
    <cellStyle name="Accent3 15" xfId="33752"/>
    <cellStyle name="Accent3 16" xfId="33753"/>
    <cellStyle name="Accent3 17" xfId="33754"/>
    <cellStyle name="Accent3 18" xfId="33755"/>
    <cellStyle name="Accent3 19" xfId="33756"/>
    <cellStyle name="Accent3 19 2" xfId="33757"/>
    <cellStyle name="Accent3 19 3" xfId="33758"/>
    <cellStyle name="Accent3 19 4" xfId="33759"/>
    <cellStyle name="Accent3 19 5" xfId="33760"/>
    <cellStyle name="Accent3 2" xfId="1744"/>
    <cellStyle name="Accent3 2 10" xfId="33761"/>
    <cellStyle name="Accent3 2 2" xfId="1745"/>
    <cellStyle name="Accent3 2 2 10" xfId="33762"/>
    <cellStyle name="Accent3 2 2 2" xfId="33763"/>
    <cellStyle name="Accent3 2 2 3" xfId="33764"/>
    <cellStyle name="Accent3 2 2 4" xfId="33765"/>
    <cellStyle name="Accent3 2 2 5" xfId="33766"/>
    <cellStyle name="Accent3 2 2 6" xfId="33767"/>
    <cellStyle name="Accent3 2 2 7" xfId="33768"/>
    <cellStyle name="Accent3 2 2 8" xfId="33769"/>
    <cellStyle name="Accent3 2 2 9" xfId="33770"/>
    <cellStyle name="Accent3 2 3" xfId="1746"/>
    <cellStyle name="Accent3 2 3 2" xfId="33771"/>
    <cellStyle name="Accent3 2 4" xfId="33772"/>
    <cellStyle name="Accent3 2 5" xfId="33773"/>
    <cellStyle name="Accent3 2 6" xfId="33774"/>
    <cellStyle name="Accent3 2 7" xfId="33775"/>
    <cellStyle name="Accent3 2 8" xfId="33776"/>
    <cellStyle name="Accent3 2 9" xfId="33777"/>
    <cellStyle name="Accent3 20" xfId="33778"/>
    <cellStyle name="Accent3 21" xfId="33779"/>
    <cellStyle name="Accent3 22" xfId="33780"/>
    <cellStyle name="Accent3 23" xfId="33781"/>
    <cellStyle name="Accent3 3" xfId="1747"/>
    <cellStyle name="Accent3 3 2" xfId="1748"/>
    <cellStyle name="Accent3 3 3" xfId="1749"/>
    <cellStyle name="Accent3 4" xfId="1750"/>
    <cellStyle name="Accent3 5" xfId="1751"/>
    <cellStyle name="Accent3 6" xfId="33782"/>
    <cellStyle name="Accent3 7" xfId="33783"/>
    <cellStyle name="Accent3 8" xfId="33784"/>
    <cellStyle name="Accent3 9" xfId="33785"/>
    <cellStyle name="Accent4" xfId="145"/>
    <cellStyle name="Accent4 10" xfId="33786"/>
    <cellStyle name="Accent4 11" xfId="33787"/>
    <cellStyle name="Accent4 12" xfId="33788"/>
    <cellStyle name="Accent4 13" xfId="33789"/>
    <cellStyle name="Accent4 14" xfId="33790"/>
    <cellStyle name="Accent4 15" xfId="33791"/>
    <cellStyle name="Accent4 16" xfId="33792"/>
    <cellStyle name="Accent4 17" xfId="33793"/>
    <cellStyle name="Accent4 18" xfId="33794"/>
    <cellStyle name="Accent4 19" xfId="33795"/>
    <cellStyle name="Accent4 19 2" xfId="33796"/>
    <cellStyle name="Accent4 19 3" xfId="33797"/>
    <cellStyle name="Accent4 19 4" xfId="33798"/>
    <cellStyle name="Accent4 19 5" xfId="33799"/>
    <cellStyle name="Accent4 2" xfId="1753"/>
    <cellStyle name="Accent4 2 10" xfId="33800"/>
    <cellStyle name="Accent4 2 2" xfId="1754"/>
    <cellStyle name="Accent4 2 2 10" xfId="33801"/>
    <cellStyle name="Accent4 2 2 2" xfId="33802"/>
    <cellStyle name="Accent4 2 2 3" xfId="33803"/>
    <cellStyle name="Accent4 2 2 4" xfId="33804"/>
    <cellStyle name="Accent4 2 2 5" xfId="33805"/>
    <cellStyle name="Accent4 2 2 6" xfId="33806"/>
    <cellStyle name="Accent4 2 2 7" xfId="33807"/>
    <cellStyle name="Accent4 2 2 8" xfId="33808"/>
    <cellStyle name="Accent4 2 2 9" xfId="33809"/>
    <cellStyle name="Accent4 2 3" xfId="1755"/>
    <cellStyle name="Accent4 2 3 2" xfId="33810"/>
    <cellStyle name="Accent4 2 4" xfId="33811"/>
    <cellStyle name="Accent4 2 5" xfId="33812"/>
    <cellStyle name="Accent4 2 6" xfId="33813"/>
    <cellStyle name="Accent4 2 7" xfId="33814"/>
    <cellStyle name="Accent4 2 8" xfId="33815"/>
    <cellStyle name="Accent4 2 9" xfId="33816"/>
    <cellStyle name="Accent4 20" xfId="33817"/>
    <cellStyle name="Accent4 21" xfId="33818"/>
    <cellStyle name="Accent4 22" xfId="33819"/>
    <cellStyle name="Accent4 23" xfId="33820"/>
    <cellStyle name="Accent4 3" xfId="1756"/>
    <cellStyle name="Accent4 3 2" xfId="1757"/>
    <cellStyle name="Accent4 3 3" xfId="1758"/>
    <cellStyle name="Accent4 4" xfId="1759"/>
    <cellStyle name="Accent4 5" xfId="1760"/>
    <cellStyle name="Accent4 6" xfId="33821"/>
    <cellStyle name="Accent4 7" xfId="33822"/>
    <cellStyle name="Accent4 8" xfId="33823"/>
    <cellStyle name="Accent4 9" xfId="33824"/>
    <cellStyle name="Accent5" xfId="146"/>
    <cellStyle name="Accent5 10" xfId="33825"/>
    <cellStyle name="Accent5 11" xfId="33826"/>
    <cellStyle name="Accent5 12" xfId="33827"/>
    <cellStyle name="Accent5 13" xfId="33828"/>
    <cellStyle name="Accent5 14" xfId="33829"/>
    <cellStyle name="Accent5 15" xfId="33830"/>
    <cellStyle name="Accent5 16" xfId="33831"/>
    <cellStyle name="Accent5 17" xfId="33832"/>
    <cellStyle name="Accent5 18" xfId="33833"/>
    <cellStyle name="Accent5 19" xfId="33834"/>
    <cellStyle name="Accent5 19 2" xfId="33835"/>
    <cellStyle name="Accent5 19 3" xfId="33836"/>
    <cellStyle name="Accent5 19 4" xfId="33837"/>
    <cellStyle name="Accent5 19 5" xfId="33838"/>
    <cellStyle name="Accent5 2" xfId="1761"/>
    <cellStyle name="Accent5 2 10" xfId="33839"/>
    <cellStyle name="Accent5 2 2" xfId="1762"/>
    <cellStyle name="Accent5 2 2 10" xfId="33840"/>
    <cellStyle name="Accent5 2 2 2" xfId="33841"/>
    <cellStyle name="Accent5 2 2 3" xfId="33842"/>
    <cellStyle name="Accent5 2 2 4" xfId="33843"/>
    <cellStyle name="Accent5 2 2 5" xfId="33844"/>
    <cellStyle name="Accent5 2 2 6" xfId="33845"/>
    <cellStyle name="Accent5 2 2 7" xfId="33846"/>
    <cellStyle name="Accent5 2 2 8" xfId="33847"/>
    <cellStyle name="Accent5 2 2 9" xfId="33848"/>
    <cellStyle name="Accent5 2 3" xfId="1763"/>
    <cellStyle name="Accent5 2 3 2" xfId="33849"/>
    <cellStyle name="Accent5 2 4" xfId="33850"/>
    <cellStyle name="Accent5 2 5" xfId="33851"/>
    <cellStyle name="Accent5 2 6" xfId="33852"/>
    <cellStyle name="Accent5 2 7" xfId="33853"/>
    <cellStyle name="Accent5 2 8" xfId="33854"/>
    <cellStyle name="Accent5 2 9" xfId="33855"/>
    <cellStyle name="Accent5 20" xfId="33856"/>
    <cellStyle name="Accent5 21" xfId="33857"/>
    <cellStyle name="Accent5 22" xfId="33858"/>
    <cellStyle name="Accent5 23" xfId="33859"/>
    <cellStyle name="Accent5 3" xfId="1764"/>
    <cellStyle name="Accent5 3 2" xfId="1765"/>
    <cellStyle name="Accent5 3 3" xfId="1766"/>
    <cellStyle name="Accent5 4" xfId="1767"/>
    <cellStyle name="Accent5 5" xfId="1768"/>
    <cellStyle name="Accent5 6" xfId="33860"/>
    <cellStyle name="Accent5 7" xfId="33861"/>
    <cellStyle name="Accent5 8" xfId="33862"/>
    <cellStyle name="Accent5 9" xfId="33863"/>
    <cellStyle name="Accent6" xfId="147"/>
    <cellStyle name="Accent6 10" xfId="33864"/>
    <cellStyle name="Accent6 11" xfId="33865"/>
    <cellStyle name="Accent6 12" xfId="33866"/>
    <cellStyle name="Accent6 13" xfId="33867"/>
    <cellStyle name="Accent6 14" xfId="33868"/>
    <cellStyle name="Accent6 15" xfId="33869"/>
    <cellStyle name="Accent6 16" xfId="33870"/>
    <cellStyle name="Accent6 17" xfId="33871"/>
    <cellStyle name="Accent6 18" xfId="33872"/>
    <cellStyle name="Accent6 19" xfId="33873"/>
    <cellStyle name="Accent6 19 2" xfId="33874"/>
    <cellStyle name="Accent6 19 3" xfId="33875"/>
    <cellStyle name="Accent6 19 4" xfId="33876"/>
    <cellStyle name="Accent6 19 5" xfId="33877"/>
    <cellStyle name="Accent6 2" xfId="1769"/>
    <cellStyle name="Accent6 2 10" xfId="33878"/>
    <cellStyle name="Accent6 2 2" xfId="1770"/>
    <cellStyle name="Accent6 2 2 10" xfId="33879"/>
    <cellStyle name="Accent6 2 2 2" xfId="33880"/>
    <cellStyle name="Accent6 2 2 3" xfId="33881"/>
    <cellStyle name="Accent6 2 2 4" xfId="33882"/>
    <cellStyle name="Accent6 2 2 5" xfId="33883"/>
    <cellStyle name="Accent6 2 2 6" xfId="33884"/>
    <cellStyle name="Accent6 2 2 7" xfId="33885"/>
    <cellStyle name="Accent6 2 2 8" xfId="33886"/>
    <cellStyle name="Accent6 2 2 9" xfId="33887"/>
    <cellStyle name="Accent6 2 3" xfId="1771"/>
    <cellStyle name="Accent6 2 3 2" xfId="33888"/>
    <cellStyle name="Accent6 2 4" xfId="33889"/>
    <cellStyle name="Accent6 2 5" xfId="33890"/>
    <cellStyle name="Accent6 2 6" xfId="33891"/>
    <cellStyle name="Accent6 2 7" xfId="33892"/>
    <cellStyle name="Accent6 2 8" xfId="33893"/>
    <cellStyle name="Accent6 2 9" xfId="33894"/>
    <cellStyle name="Accent6 20" xfId="33895"/>
    <cellStyle name="Accent6 21" xfId="33896"/>
    <cellStyle name="Accent6 22" xfId="33897"/>
    <cellStyle name="Accent6 23" xfId="33898"/>
    <cellStyle name="Accent6 3" xfId="1772"/>
    <cellStyle name="Accent6 3 2" xfId="1773"/>
    <cellStyle name="Accent6 3 3" xfId="1774"/>
    <cellStyle name="Accent6 4" xfId="1775"/>
    <cellStyle name="Accent6 5" xfId="1776"/>
    <cellStyle name="Accent6 6" xfId="33899"/>
    <cellStyle name="Accent6 7" xfId="33900"/>
    <cellStyle name="Accent6 8" xfId="33901"/>
    <cellStyle name="Accent6 9" xfId="33902"/>
    <cellStyle name="Bad" xfId="148"/>
    <cellStyle name="Bad 10" xfId="33903"/>
    <cellStyle name="Bad 11" xfId="33904"/>
    <cellStyle name="Bad 12" xfId="33905"/>
    <cellStyle name="Bad 13" xfId="33906"/>
    <cellStyle name="Bad 14" xfId="33907"/>
    <cellStyle name="Bad 15" xfId="33908"/>
    <cellStyle name="Bad 16" xfId="33909"/>
    <cellStyle name="Bad 17" xfId="33910"/>
    <cellStyle name="Bad 18" xfId="33911"/>
    <cellStyle name="Bad 19" xfId="33912"/>
    <cellStyle name="Bad 2" xfId="19"/>
    <cellStyle name="Bad 2 10" xfId="33913"/>
    <cellStyle name="Bad 2 2" xfId="1777"/>
    <cellStyle name="Bad 2 2 2" xfId="33914"/>
    <cellStyle name="Bad 2 3" xfId="1778"/>
    <cellStyle name="Bad 2 3 2" xfId="33915"/>
    <cellStyle name="Bad 2 4" xfId="1779"/>
    <cellStyle name="Bad 2 4 2" xfId="33916"/>
    <cellStyle name="Bad 2 5" xfId="1780"/>
    <cellStyle name="Bad 2 5 2" xfId="33917"/>
    <cellStyle name="Bad 2 6" xfId="1781"/>
    <cellStyle name="Bad 2 7" xfId="33918"/>
    <cellStyle name="Bad 2 8" xfId="33919"/>
    <cellStyle name="Bad 2 9" xfId="33920"/>
    <cellStyle name="Bad 20" xfId="33921"/>
    <cellStyle name="Bad 21" xfId="33922"/>
    <cellStyle name="Bad 21 2" xfId="33923"/>
    <cellStyle name="Bad 21 3" xfId="33924"/>
    <cellStyle name="Bad 21 4" xfId="33925"/>
    <cellStyle name="Bad 21 5" xfId="33926"/>
    <cellStyle name="Bad 22" xfId="33927"/>
    <cellStyle name="Bad 23" xfId="33928"/>
    <cellStyle name="Bad 24" xfId="33929"/>
    <cellStyle name="Bad 25" xfId="33930"/>
    <cellStyle name="Bad 3" xfId="20"/>
    <cellStyle name="Bad 3 2" xfId="1783"/>
    <cellStyle name="Bad 3 2 2" xfId="33931"/>
    <cellStyle name="Bad 3 3" xfId="1784"/>
    <cellStyle name="Bad 3 3 2" xfId="33932"/>
    <cellStyle name="Bad 3 4" xfId="1785"/>
    <cellStyle name="Bad 3 4 2" xfId="33933"/>
    <cellStyle name="Bad 3 5" xfId="1786"/>
    <cellStyle name="Bad 3 5 2" xfId="33934"/>
    <cellStyle name="Bad 3 6" xfId="1787"/>
    <cellStyle name="Bad 4" xfId="1788"/>
    <cellStyle name="Bad 4 2" xfId="1789"/>
    <cellStyle name="Bad 4 2 10" xfId="33936"/>
    <cellStyle name="Bad 4 2 2" xfId="33937"/>
    <cellStyle name="Bad 4 2 3" xfId="33938"/>
    <cellStyle name="Bad 4 2 4" xfId="33939"/>
    <cellStyle name="Bad 4 2 5" xfId="33940"/>
    <cellStyle name="Bad 4 2 6" xfId="33941"/>
    <cellStyle name="Bad 4 2 7" xfId="33942"/>
    <cellStyle name="Bad 4 2 8" xfId="33943"/>
    <cellStyle name="Bad 4 2 9" xfId="33944"/>
    <cellStyle name="Bad 4 3" xfId="1790"/>
    <cellStyle name="Bad 4 3 2" xfId="33945"/>
    <cellStyle name="Bad 4 4" xfId="33946"/>
    <cellStyle name="Bad 4 5" xfId="33935"/>
    <cellStyle name="Bad 5" xfId="1791"/>
    <cellStyle name="Bad 6" xfId="1792"/>
    <cellStyle name="Bad 7" xfId="33947"/>
    <cellStyle name="Bad 8" xfId="33948"/>
    <cellStyle name="Bad 9" xfId="33949"/>
    <cellStyle name="Bad_CONTENT" xfId="149"/>
    <cellStyle name="Calculation" xfId="150"/>
    <cellStyle name="Calculation 10" xfId="33950"/>
    <cellStyle name="Calculation 11" xfId="33951"/>
    <cellStyle name="Calculation 12" xfId="33952"/>
    <cellStyle name="Calculation 13" xfId="33953"/>
    <cellStyle name="Calculation 14" xfId="33954"/>
    <cellStyle name="Calculation 15" xfId="33955"/>
    <cellStyle name="Calculation 16" xfId="33956"/>
    <cellStyle name="Calculation 17" xfId="33957"/>
    <cellStyle name="Calculation 18" xfId="33958"/>
    <cellStyle name="Calculation 19" xfId="33959"/>
    <cellStyle name="Calculation 19 2" xfId="33960"/>
    <cellStyle name="Calculation 19 3" xfId="33961"/>
    <cellStyle name="Calculation 19 4" xfId="33962"/>
    <cellStyle name="Calculation 19 5" xfId="33963"/>
    <cellStyle name="Calculation 2" xfId="1793"/>
    <cellStyle name="Calculation 2 10" xfId="33964"/>
    <cellStyle name="Calculation 2 2" xfId="1794"/>
    <cellStyle name="Calculation 2 2 10" xfId="33965"/>
    <cellStyle name="Calculation 2 2 2" xfId="33966"/>
    <cellStyle name="Calculation 2 2 3" xfId="33967"/>
    <cellStyle name="Calculation 2 2 4" xfId="33968"/>
    <cellStyle name="Calculation 2 2 5" xfId="33969"/>
    <cellStyle name="Calculation 2 2 6" xfId="33970"/>
    <cellStyle name="Calculation 2 2 7" xfId="33971"/>
    <cellStyle name="Calculation 2 2 8" xfId="33972"/>
    <cellStyle name="Calculation 2 2 9" xfId="33973"/>
    <cellStyle name="Calculation 2 3" xfId="1795"/>
    <cellStyle name="Calculation 2 3 2" xfId="33974"/>
    <cellStyle name="Calculation 2 4" xfId="33975"/>
    <cellStyle name="Calculation 2 5" xfId="33976"/>
    <cellStyle name="Calculation 2 6" xfId="33977"/>
    <cellStyle name="Calculation 2 7" xfId="33978"/>
    <cellStyle name="Calculation 2 8" xfId="33979"/>
    <cellStyle name="Calculation 2 9" xfId="33980"/>
    <cellStyle name="Calculation 20" xfId="33981"/>
    <cellStyle name="Calculation 21" xfId="33982"/>
    <cellStyle name="Calculation 22" xfId="33983"/>
    <cellStyle name="Calculation 23" xfId="33984"/>
    <cellStyle name="Calculation 3" xfId="1796"/>
    <cellStyle name="Calculation 3 2" xfId="1797"/>
    <cellStyle name="Calculation 3 3" xfId="1798"/>
    <cellStyle name="Calculation 4" xfId="1799"/>
    <cellStyle name="Calculation 5" xfId="1800"/>
    <cellStyle name="Calculation 6" xfId="33985"/>
    <cellStyle name="Calculation 7" xfId="33986"/>
    <cellStyle name="Calculation 8" xfId="33987"/>
    <cellStyle name="Calculation 9" xfId="33988"/>
    <cellStyle name="Check Cell" xfId="151"/>
    <cellStyle name="Check Cell 10" xfId="33989"/>
    <cellStyle name="Check Cell 11" xfId="33990"/>
    <cellStyle name="Check Cell 12" xfId="33991"/>
    <cellStyle name="Check Cell 13" xfId="33992"/>
    <cellStyle name="Check Cell 14" xfId="33993"/>
    <cellStyle name="Check Cell 15" xfId="33994"/>
    <cellStyle name="Check Cell 16" xfId="33995"/>
    <cellStyle name="Check Cell 17" xfId="33996"/>
    <cellStyle name="Check Cell 18" xfId="33997"/>
    <cellStyle name="Check Cell 19" xfId="33998"/>
    <cellStyle name="Check Cell 19 2" xfId="33999"/>
    <cellStyle name="Check Cell 19 3" xfId="34000"/>
    <cellStyle name="Check Cell 19 4" xfId="34001"/>
    <cellStyle name="Check Cell 19 5" xfId="34002"/>
    <cellStyle name="Check Cell 2" xfId="1801"/>
    <cellStyle name="Check Cell 2 10" xfId="34003"/>
    <cellStyle name="Check Cell 2 2" xfId="1802"/>
    <cellStyle name="Check Cell 2 2 10" xfId="34004"/>
    <cellStyle name="Check Cell 2 2 2" xfId="34005"/>
    <cellStyle name="Check Cell 2 2 3" xfId="34006"/>
    <cellStyle name="Check Cell 2 2 4" xfId="34007"/>
    <cellStyle name="Check Cell 2 2 5" xfId="34008"/>
    <cellStyle name="Check Cell 2 2 6" xfId="34009"/>
    <cellStyle name="Check Cell 2 2 7" xfId="34010"/>
    <cellStyle name="Check Cell 2 2 8" xfId="34011"/>
    <cellStyle name="Check Cell 2 2 9" xfId="34012"/>
    <cellStyle name="Check Cell 2 3" xfId="1803"/>
    <cellStyle name="Check Cell 2 3 2" xfId="34013"/>
    <cellStyle name="Check Cell 2 4" xfId="34014"/>
    <cellStyle name="Check Cell 2 5" xfId="34015"/>
    <cellStyle name="Check Cell 2 6" xfId="34016"/>
    <cellStyle name="Check Cell 2 7" xfId="34017"/>
    <cellStyle name="Check Cell 2 8" xfId="34018"/>
    <cellStyle name="Check Cell 2 9" xfId="34019"/>
    <cellStyle name="Check Cell 20" xfId="34020"/>
    <cellStyle name="Check Cell 21" xfId="34021"/>
    <cellStyle name="Check Cell 22" xfId="34022"/>
    <cellStyle name="Check Cell 23" xfId="34023"/>
    <cellStyle name="Check Cell 3" xfId="1804"/>
    <cellStyle name="Check Cell 3 2" xfId="1805"/>
    <cellStyle name="Check Cell 3 3" xfId="1806"/>
    <cellStyle name="Check Cell 4" xfId="1807"/>
    <cellStyle name="Check Cell 5" xfId="1808"/>
    <cellStyle name="Check Cell 6" xfId="34024"/>
    <cellStyle name="Check Cell 7" xfId="34025"/>
    <cellStyle name="Check Cell 8" xfId="34026"/>
    <cellStyle name="Check Cell 9" xfId="34027"/>
    <cellStyle name="ColumnHeaderStyle" xfId="21"/>
    <cellStyle name="ColumnHeaderStyle 2" xfId="34028"/>
    <cellStyle name="ColumnHeaderStyle 3" xfId="34029"/>
    <cellStyle name="ColumnHeaderStyle 4" xfId="34030"/>
    <cellStyle name="ColumnHeaderStyle 5" xfId="34031"/>
    <cellStyle name="Explanatory Text" xfId="152"/>
    <cellStyle name="Explanatory Text 10" xfId="34032"/>
    <cellStyle name="Explanatory Text 11" xfId="34033"/>
    <cellStyle name="Explanatory Text 12" xfId="34034"/>
    <cellStyle name="Explanatory Text 13" xfId="34035"/>
    <cellStyle name="Explanatory Text 14" xfId="34036"/>
    <cellStyle name="Explanatory Text 15" xfId="34037"/>
    <cellStyle name="Explanatory Text 16" xfId="34038"/>
    <cellStyle name="Explanatory Text 17" xfId="34039"/>
    <cellStyle name="Explanatory Text 18" xfId="34040"/>
    <cellStyle name="Explanatory Text 19" xfId="34041"/>
    <cellStyle name="Explanatory Text 19 2" xfId="34042"/>
    <cellStyle name="Explanatory Text 19 3" xfId="34043"/>
    <cellStyle name="Explanatory Text 19 4" xfId="34044"/>
    <cellStyle name="Explanatory Text 19 5" xfId="34045"/>
    <cellStyle name="Explanatory Text 2" xfId="1810"/>
    <cellStyle name="Explanatory Text 2 2" xfId="1811"/>
    <cellStyle name="Explanatory Text 2 3" xfId="1812"/>
    <cellStyle name="Explanatory Text 2 4" xfId="34046"/>
    <cellStyle name="Explanatory Text 20" xfId="34047"/>
    <cellStyle name="Explanatory Text 21" xfId="34048"/>
    <cellStyle name="Explanatory Text 22" xfId="34049"/>
    <cellStyle name="Explanatory Text 23" xfId="34050"/>
    <cellStyle name="Explanatory Text 3" xfId="1813"/>
    <cellStyle name="Explanatory Text 3 2" xfId="1814"/>
    <cellStyle name="Explanatory Text 3 3" xfId="1815"/>
    <cellStyle name="Explanatory Text 4" xfId="1816"/>
    <cellStyle name="Explanatory Text 5" xfId="1817"/>
    <cellStyle name="Explanatory Text 6" xfId="34051"/>
    <cellStyle name="Explanatory Text 7" xfId="34052"/>
    <cellStyle name="Explanatory Text 8" xfId="34053"/>
    <cellStyle name="Explanatory Text 9" xfId="34054"/>
    <cellStyle name="Good" xfId="153"/>
    <cellStyle name="Good 10" xfId="34055"/>
    <cellStyle name="Good 11" xfId="34056"/>
    <cellStyle name="Good 12" xfId="34057"/>
    <cellStyle name="Good 13" xfId="34058"/>
    <cellStyle name="Good 14" xfId="34059"/>
    <cellStyle name="Good 15" xfId="34060"/>
    <cellStyle name="Good 16" xfId="34061"/>
    <cellStyle name="Good 17" xfId="34062"/>
    <cellStyle name="Good 18" xfId="34063"/>
    <cellStyle name="Good 19" xfId="34064"/>
    <cellStyle name="Good 2" xfId="22"/>
    <cellStyle name="Good 2 10" xfId="34065"/>
    <cellStyle name="Good 2 2" xfId="1818"/>
    <cellStyle name="Good 2 2 2" xfId="34066"/>
    <cellStyle name="Good 2 3" xfId="1819"/>
    <cellStyle name="Good 2 3 2" xfId="34067"/>
    <cellStyle name="Good 2 4" xfId="1820"/>
    <cellStyle name="Good 2 4 2" xfId="34068"/>
    <cellStyle name="Good 2 5" xfId="1821"/>
    <cellStyle name="Good 2 5 2" xfId="34069"/>
    <cellStyle name="Good 2 6" xfId="1822"/>
    <cellStyle name="Good 2 7" xfId="34070"/>
    <cellStyle name="Good 2 8" xfId="34071"/>
    <cellStyle name="Good 2 9" xfId="34072"/>
    <cellStyle name="Good 20" xfId="34073"/>
    <cellStyle name="Good 21" xfId="34074"/>
    <cellStyle name="Good 21 2" xfId="34075"/>
    <cellStyle name="Good 21 3" xfId="34076"/>
    <cellStyle name="Good 21 4" xfId="34077"/>
    <cellStyle name="Good 21 5" xfId="34078"/>
    <cellStyle name="Good 22" xfId="34079"/>
    <cellStyle name="Good 23" xfId="34080"/>
    <cellStyle name="Good 24" xfId="34081"/>
    <cellStyle name="Good 25" xfId="34082"/>
    <cellStyle name="Good 3" xfId="23"/>
    <cellStyle name="Good 3 2" xfId="1823"/>
    <cellStyle name="Good 3 2 2" xfId="34083"/>
    <cellStyle name="Good 3 3" xfId="1824"/>
    <cellStyle name="Good 3 3 2" xfId="34084"/>
    <cellStyle name="Good 3 4" xfId="1825"/>
    <cellStyle name="Good 3 4 2" xfId="34085"/>
    <cellStyle name="Good 3 5" xfId="1826"/>
    <cellStyle name="Good 3 5 2" xfId="34086"/>
    <cellStyle name="Good 3 6" xfId="1827"/>
    <cellStyle name="Good 4" xfId="1828"/>
    <cellStyle name="Good 4 2" xfId="1829"/>
    <cellStyle name="Good 4 2 10" xfId="34088"/>
    <cellStyle name="Good 4 2 2" xfId="34089"/>
    <cellStyle name="Good 4 2 3" xfId="34090"/>
    <cellStyle name="Good 4 2 4" xfId="34091"/>
    <cellStyle name="Good 4 2 5" xfId="34092"/>
    <cellStyle name="Good 4 2 6" xfId="34093"/>
    <cellStyle name="Good 4 2 7" xfId="34094"/>
    <cellStyle name="Good 4 2 8" xfId="34095"/>
    <cellStyle name="Good 4 2 9" xfId="34096"/>
    <cellStyle name="Good 4 3" xfId="1830"/>
    <cellStyle name="Good 4 3 2" xfId="34097"/>
    <cellStyle name="Good 4 4" xfId="34098"/>
    <cellStyle name="Good 4 5" xfId="34087"/>
    <cellStyle name="Good 5" xfId="1831"/>
    <cellStyle name="Good 6" xfId="1832"/>
    <cellStyle name="Good 7" xfId="34099"/>
    <cellStyle name="Good 8" xfId="34100"/>
    <cellStyle name="Good 9" xfId="34101"/>
    <cellStyle name="Good_CONTENT" xfId="154"/>
    <cellStyle name="Heading 1" xfId="155"/>
    <cellStyle name="Heading 1 10" xfId="34102"/>
    <cellStyle name="Heading 1 11" xfId="34103"/>
    <cellStyle name="Heading 1 12" xfId="34104"/>
    <cellStyle name="Heading 1 13" xfId="34105"/>
    <cellStyle name="Heading 1 14" xfId="34106"/>
    <cellStyle name="Heading 1 15" xfId="34107"/>
    <cellStyle name="Heading 1 16" xfId="34108"/>
    <cellStyle name="Heading 1 17" xfId="34109"/>
    <cellStyle name="Heading 1 18" xfId="34110"/>
    <cellStyle name="Heading 1 19" xfId="34111"/>
    <cellStyle name="Heading 1 19 2" xfId="34112"/>
    <cellStyle name="Heading 1 19 3" xfId="34113"/>
    <cellStyle name="Heading 1 19 4" xfId="34114"/>
    <cellStyle name="Heading 1 19 5" xfId="34115"/>
    <cellStyle name="Heading 1 2" xfId="1833"/>
    <cellStyle name="Heading 1 2 2" xfId="1834"/>
    <cellStyle name="Heading 1 2 3" xfId="1835"/>
    <cellStyle name="Heading 1 2 4" xfId="34116"/>
    <cellStyle name="Heading 1 20" xfId="34117"/>
    <cellStyle name="Heading 1 21" xfId="34118"/>
    <cellStyle name="Heading 1 22" xfId="34119"/>
    <cellStyle name="Heading 1 23" xfId="34120"/>
    <cellStyle name="Heading 1 3" xfId="1836"/>
    <cellStyle name="Heading 1 3 2" xfId="1837"/>
    <cellStyle name="Heading 1 3 3" xfId="1838"/>
    <cellStyle name="Heading 1 4" xfId="1839"/>
    <cellStyle name="Heading 1 5" xfId="1840"/>
    <cellStyle name="Heading 1 6" xfId="34121"/>
    <cellStyle name="Heading 1 7" xfId="34122"/>
    <cellStyle name="Heading 1 8" xfId="34123"/>
    <cellStyle name="Heading 1 9" xfId="34124"/>
    <cellStyle name="Heading 2" xfId="156"/>
    <cellStyle name="Heading 2 10" xfId="34125"/>
    <cellStyle name="Heading 2 11" xfId="34126"/>
    <cellStyle name="Heading 2 12" xfId="34127"/>
    <cellStyle name="Heading 2 13" xfId="34128"/>
    <cellStyle name="Heading 2 14" xfId="34129"/>
    <cellStyle name="Heading 2 15" xfId="34130"/>
    <cellStyle name="Heading 2 16" xfId="34131"/>
    <cellStyle name="Heading 2 17" xfId="34132"/>
    <cellStyle name="Heading 2 18" xfId="34133"/>
    <cellStyle name="Heading 2 19" xfId="34134"/>
    <cellStyle name="Heading 2 19 2" xfId="34135"/>
    <cellStyle name="Heading 2 19 3" xfId="34136"/>
    <cellStyle name="Heading 2 19 4" xfId="34137"/>
    <cellStyle name="Heading 2 19 5" xfId="34138"/>
    <cellStyle name="Heading 2 2" xfId="1841"/>
    <cellStyle name="Heading 2 2 2" xfId="1842"/>
    <cellStyle name="Heading 2 2 3" xfId="1843"/>
    <cellStyle name="Heading 2 2 4" xfId="34139"/>
    <cellStyle name="Heading 2 20" xfId="34140"/>
    <cellStyle name="Heading 2 21" xfId="34141"/>
    <cellStyle name="Heading 2 22" xfId="34142"/>
    <cellStyle name="Heading 2 23" xfId="34143"/>
    <cellStyle name="Heading 2 3" xfId="1844"/>
    <cellStyle name="Heading 2 3 2" xfId="1845"/>
    <cellStyle name="Heading 2 3 3" xfId="1846"/>
    <cellStyle name="Heading 2 4" xfId="1847"/>
    <cellStyle name="Heading 2 5" xfId="1848"/>
    <cellStyle name="Heading 2 6" xfId="34144"/>
    <cellStyle name="Heading 2 7" xfId="34145"/>
    <cellStyle name="Heading 2 8" xfId="34146"/>
    <cellStyle name="Heading 2 9" xfId="34147"/>
    <cellStyle name="Heading 3" xfId="157"/>
    <cellStyle name="Heading 3 10" xfId="34148"/>
    <cellStyle name="Heading 3 11" xfId="34149"/>
    <cellStyle name="Heading 3 12" xfId="34150"/>
    <cellStyle name="Heading 3 13" xfId="34151"/>
    <cellStyle name="Heading 3 14" xfId="34152"/>
    <cellStyle name="Heading 3 15" xfId="34153"/>
    <cellStyle name="Heading 3 16" xfId="34154"/>
    <cellStyle name="Heading 3 17" xfId="34155"/>
    <cellStyle name="Heading 3 18" xfId="34156"/>
    <cellStyle name="Heading 3 19" xfId="34157"/>
    <cellStyle name="Heading 3 19 2" xfId="34158"/>
    <cellStyle name="Heading 3 19 3" xfId="34159"/>
    <cellStyle name="Heading 3 19 4" xfId="34160"/>
    <cellStyle name="Heading 3 19 5" xfId="34161"/>
    <cellStyle name="Heading 3 2" xfId="1849"/>
    <cellStyle name="Heading 3 2 2" xfId="1850"/>
    <cellStyle name="Heading 3 2 3" xfId="1851"/>
    <cellStyle name="Heading 3 2 4" xfId="34162"/>
    <cellStyle name="Heading 3 20" xfId="34163"/>
    <cellStyle name="Heading 3 21" xfId="34164"/>
    <cellStyle name="Heading 3 22" xfId="34165"/>
    <cellStyle name="Heading 3 23" xfId="34166"/>
    <cellStyle name="Heading 3 3" xfId="1852"/>
    <cellStyle name="Heading 3 3 2" xfId="1853"/>
    <cellStyle name="Heading 3 3 3" xfId="1854"/>
    <cellStyle name="Heading 3 4" xfId="1855"/>
    <cellStyle name="Heading 3 5" xfId="1856"/>
    <cellStyle name="Heading 3 6" xfId="34167"/>
    <cellStyle name="Heading 3 7" xfId="34168"/>
    <cellStyle name="Heading 3 8" xfId="34169"/>
    <cellStyle name="Heading 3 9" xfId="34170"/>
    <cellStyle name="Heading 4" xfId="158"/>
    <cellStyle name="Heading 4 10" xfId="34171"/>
    <cellStyle name="Heading 4 11" xfId="34172"/>
    <cellStyle name="Heading 4 12" xfId="34173"/>
    <cellStyle name="Heading 4 13" xfId="34174"/>
    <cellStyle name="Heading 4 14" xfId="34175"/>
    <cellStyle name="Heading 4 15" xfId="34176"/>
    <cellStyle name="Heading 4 16" xfId="34177"/>
    <cellStyle name="Heading 4 17" xfId="34178"/>
    <cellStyle name="Heading 4 18" xfId="34179"/>
    <cellStyle name="Heading 4 19" xfId="34180"/>
    <cellStyle name="Heading 4 19 2" xfId="34181"/>
    <cellStyle name="Heading 4 19 3" xfId="34182"/>
    <cellStyle name="Heading 4 19 4" xfId="34183"/>
    <cellStyle name="Heading 4 19 5" xfId="34184"/>
    <cellStyle name="Heading 4 2" xfId="1857"/>
    <cellStyle name="Heading 4 2 2" xfId="1858"/>
    <cellStyle name="Heading 4 2 3" xfId="1859"/>
    <cellStyle name="Heading 4 2 4" xfId="34185"/>
    <cellStyle name="Heading 4 20" xfId="34186"/>
    <cellStyle name="Heading 4 21" xfId="34187"/>
    <cellStyle name="Heading 4 22" xfId="34188"/>
    <cellStyle name="Heading 4 23" xfId="34189"/>
    <cellStyle name="Heading 4 3" xfId="1860"/>
    <cellStyle name="Heading 4 3 2" xfId="1861"/>
    <cellStyle name="Heading 4 3 3" xfId="1862"/>
    <cellStyle name="Heading 4 4" xfId="1863"/>
    <cellStyle name="Heading 4 5" xfId="1864"/>
    <cellStyle name="Heading 4 6" xfId="34190"/>
    <cellStyle name="Heading 4 7" xfId="34191"/>
    <cellStyle name="Heading 4 8" xfId="34192"/>
    <cellStyle name="Heading 4 9" xfId="34193"/>
    <cellStyle name="Hyperlink 2" xfId="24"/>
    <cellStyle name="Hyperlink 2 2" xfId="1865"/>
    <cellStyle name="Hyperlink 2 2 2" xfId="34194"/>
    <cellStyle name="Hyperlink 2 3" xfId="1866"/>
    <cellStyle name="Hyperlink 2 3 2" xfId="34195"/>
    <cellStyle name="Hyperlink 2 4" xfId="34196"/>
    <cellStyle name="Hyperlink 2 5" xfId="34197"/>
    <cellStyle name="Hyperlink 2 6" xfId="50580"/>
    <cellStyle name="Hyperlink 3" xfId="25"/>
    <cellStyle name="Hyperlink 3 2" xfId="34198"/>
    <cellStyle name="Hyperlink 3 3" xfId="34199"/>
    <cellStyle name="Hyperlink 3 4" xfId="34200"/>
    <cellStyle name="Hyperlink 3 5" xfId="34201"/>
    <cellStyle name="Hyperlink 4" xfId="26"/>
    <cellStyle name="Hyperlink 4 2" xfId="27"/>
    <cellStyle name="Hyperlink 4 3" xfId="28"/>
    <cellStyle name="Hyperlink 4 4" xfId="159"/>
    <cellStyle name="Hyperlink 7" xfId="34202"/>
    <cellStyle name="Input" xfId="160"/>
    <cellStyle name="Input 10" xfId="34203"/>
    <cellStyle name="Input 11" xfId="34204"/>
    <cellStyle name="Input 12" xfId="34205"/>
    <cellStyle name="Input 13" xfId="34206"/>
    <cellStyle name="Input 14" xfId="34207"/>
    <cellStyle name="Input 15" xfId="34208"/>
    <cellStyle name="Input 16" xfId="34209"/>
    <cellStyle name="Input 17" xfId="34210"/>
    <cellStyle name="Input 18" xfId="34211"/>
    <cellStyle name="Input 19" xfId="34212"/>
    <cellStyle name="Input 19 2" xfId="34213"/>
    <cellStyle name="Input 19 3" xfId="34214"/>
    <cellStyle name="Input 19 4" xfId="34215"/>
    <cellStyle name="Input 19 5" xfId="34216"/>
    <cellStyle name="Input 2" xfId="1867"/>
    <cellStyle name="Input 2 10" xfId="34217"/>
    <cellStyle name="Input 2 2" xfId="1868"/>
    <cellStyle name="Input 2 2 10" xfId="34218"/>
    <cellStyle name="Input 2 2 2" xfId="34219"/>
    <cellStyle name="Input 2 2 3" xfId="34220"/>
    <cellStyle name="Input 2 2 4" xfId="34221"/>
    <cellStyle name="Input 2 2 5" xfId="34222"/>
    <cellStyle name="Input 2 2 6" xfId="34223"/>
    <cellStyle name="Input 2 2 7" xfId="34224"/>
    <cellStyle name="Input 2 2 8" xfId="34225"/>
    <cellStyle name="Input 2 2 9" xfId="34226"/>
    <cellStyle name="Input 2 3" xfId="1869"/>
    <cellStyle name="Input 2 3 2" xfId="34227"/>
    <cellStyle name="Input 2 4" xfId="34228"/>
    <cellStyle name="Input 2 5" xfId="34229"/>
    <cellStyle name="Input 2 6" xfId="34230"/>
    <cellStyle name="Input 2 7" xfId="34231"/>
    <cellStyle name="Input 2 8" xfId="34232"/>
    <cellStyle name="Input 2 9" xfId="34233"/>
    <cellStyle name="Input 20" xfId="34234"/>
    <cellStyle name="Input 21" xfId="34235"/>
    <cellStyle name="Input 22" xfId="34236"/>
    <cellStyle name="Input 23" xfId="34237"/>
    <cellStyle name="Input 3" xfId="1870"/>
    <cellStyle name="Input 3 2" xfId="1871"/>
    <cellStyle name="Input 3 3" xfId="1872"/>
    <cellStyle name="Input 4" xfId="1873"/>
    <cellStyle name="Input 5" xfId="1874"/>
    <cellStyle name="Input 6" xfId="34238"/>
    <cellStyle name="Input 7" xfId="34239"/>
    <cellStyle name="Input 8" xfId="34240"/>
    <cellStyle name="Input 9" xfId="34241"/>
    <cellStyle name="Linked Cell" xfId="161"/>
    <cellStyle name="Linked Cell 10" xfId="34242"/>
    <cellStyle name="Linked Cell 11" xfId="34243"/>
    <cellStyle name="Linked Cell 12" xfId="34244"/>
    <cellStyle name="Linked Cell 13" xfId="34245"/>
    <cellStyle name="Linked Cell 14" xfId="34246"/>
    <cellStyle name="Linked Cell 15" xfId="34247"/>
    <cellStyle name="Linked Cell 16" xfId="34248"/>
    <cellStyle name="Linked Cell 17" xfId="34249"/>
    <cellStyle name="Linked Cell 18" xfId="34250"/>
    <cellStyle name="Linked Cell 19" xfId="34251"/>
    <cellStyle name="Linked Cell 19 2" xfId="34252"/>
    <cellStyle name="Linked Cell 19 3" xfId="34253"/>
    <cellStyle name="Linked Cell 19 4" xfId="34254"/>
    <cellStyle name="Linked Cell 19 5" xfId="34255"/>
    <cellStyle name="Linked Cell 2" xfId="1875"/>
    <cellStyle name="Linked Cell 2 2" xfId="1876"/>
    <cellStyle name="Linked Cell 2 3" xfId="1877"/>
    <cellStyle name="Linked Cell 2 4" xfId="34256"/>
    <cellStyle name="Linked Cell 20" xfId="34257"/>
    <cellStyle name="Linked Cell 21" xfId="34258"/>
    <cellStyle name="Linked Cell 22" xfId="34259"/>
    <cellStyle name="Linked Cell 23" xfId="34260"/>
    <cellStyle name="Linked Cell 3" xfId="1878"/>
    <cellStyle name="Linked Cell 3 2" xfId="1879"/>
    <cellStyle name="Linked Cell 3 3" xfId="1880"/>
    <cellStyle name="Linked Cell 4" xfId="1881"/>
    <cellStyle name="Linked Cell 5" xfId="1882"/>
    <cellStyle name="Linked Cell 6" xfId="34261"/>
    <cellStyle name="Linked Cell 7" xfId="34262"/>
    <cellStyle name="Linked Cell 8" xfId="34263"/>
    <cellStyle name="Linked Cell 9" xfId="34264"/>
    <cellStyle name="Neutral" xfId="162"/>
    <cellStyle name="Neutral 10" xfId="34265"/>
    <cellStyle name="Neutral 11" xfId="34266"/>
    <cellStyle name="Neutral 12" xfId="34267"/>
    <cellStyle name="Neutral 13" xfId="34268"/>
    <cellStyle name="Neutral 14" xfId="34269"/>
    <cellStyle name="Neutral 15" xfId="34270"/>
    <cellStyle name="Neutral 16" xfId="34271"/>
    <cellStyle name="Neutral 17" xfId="34272"/>
    <cellStyle name="Neutral 18" xfId="34273"/>
    <cellStyle name="Neutral 19" xfId="34274"/>
    <cellStyle name="Neutral 19 2" xfId="34275"/>
    <cellStyle name="Neutral 19 3" xfId="34276"/>
    <cellStyle name="Neutral 19 4" xfId="34277"/>
    <cellStyle name="Neutral 19 5" xfId="34278"/>
    <cellStyle name="Neutral 2" xfId="1883"/>
    <cellStyle name="Neutral 2 10" xfId="34279"/>
    <cellStyle name="Neutral 2 2" xfId="1884"/>
    <cellStyle name="Neutral 2 2 10" xfId="34280"/>
    <cellStyle name="Neutral 2 2 2" xfId="34281"/>
    <cellStyle name="Neutral 2 2 3" xfId="34282"/>
    <cellStyle name="Neutral 2 2 4" xfId="34283"/>
    <cellStyle name="Neutral 2 2 5" xfId="34284"/>
    <cellStyle name="Neutral 2 2 6" xfId="34285"/>
    <cellStyle name="Neutral 2 2 7" xfId="34286"/>
    <cellStyle name="Neutral 2 2 8" xfId="34287"/>
    <cellStyle name="Neutral 2 2 9" xfId="34288"/>
    <cellStyle name="Neutral 2 3" xfId="1885"/>
    <cellStyle name="Neutral 2 3 2" xfId="34289"/>
    <cellStyle name="Neutral 2 4" xfId="34290"/>
    <cellStyle name="Neutral 2 5" xfId="34291"/>
    <cellStyle name="Neutral 2 6" xfId="34292"/>
    <cellStyle name="Neutral 2 7" xfId="34293"/>
    <cellStyle name="Neutral 2 8" xfId="34294"/>
    <cellStyle name="Neutral 2 9" xfId="34295"/>
    <cellStyle name="Neutral 20" xfId="34296"/>
    <cellStyle name="Neutral 21" xfId="34297"/>
    <cellStyle name="Neutral 22" xfId="34298"/>
    <cellStyle name="Neutral 23" xfId="34299"/>
    <cellStyle name="Neutral 3" xfId="1886"/>
    <cellStyle name="Neutral 3 2" xfId="1887"/>
    <cellStyle name="Neutral 3 3" xfId="1888"/>
    <cellStyle name="Neutral 4" xfId="1889"/>
    <cellStyle name="Neutral 5" xfId="1890"/>
    <cellStyle name="Neutral 6" xfId="34300"/>
    <cellStyle name="Neutral 7" xfId="34301"/>
    <cellStyle name="Neutral 8" xfId="34302"/>
    <cellStyle name="Neutral 9" xfId="34303"/>
    <cellStyle name="Normal 10" xfId="163"/>
    <cellStyle name="Normal 10 10" xfId="34304"/>
    <cellStyle name="Normal 10 11" xfId="34305"/>
    <cellStyle name="Normal 10 12" xfId="34306"/>
    <cellStyle name="Normal 10 13" xfId="34307"/>
    <cellStyle name="Normal 10 14" xfId="34308"/>
    <cellStyle name="Normal 10 2" xfId="1892"/>
    <cellStyle name="Normal 10 2 2" xfId="34309"/>
    <cellStyle name="Normal 10 2 3" xfId="34310"/>
    <cellStyle name="Normal 10 2 4" xfId="34311"/>
    <cellStyle name="Normal 10 22" xfId="34312"/>
    <cellStyle name="Normal 10 3" xfId="1893"/>
    <cellStyle name="Normal 10 4" xfId="1894"/>
    <cellStyle name="Normal 10 5" xfId="1895"/>
    <cellStyle name="Normal 10 6" xfId="1891"/>
    <cellStyle name="Normal 10 7" xfId="34313"/>
    <cellStyle name="Normal 10 8" xfId="34314"/>
    <cellStyle name="Normal 10 9" xfId="34315"/>
    <cellStyle name="Normal 11" xfId="2720"/>
    <cellStyle name="Normal 11 2" xfId="34316"/>
    <cellStyle name="Normal 12" xfId="34317"/>
    <cellStyle name="Normal 12 2" xfId="34318"/>
    <cellStyle name="Normal 12 3" xfId="34319"/>
    <cellStyle name="Normal 12 3 2" xfId="34320"/>
    <cellStyle name="Normal 12 3 3" xfId="34321"/>
    <cellStyle name="Normal 12 3 4" xfId="34322"/>
    <cellStyle name="Normal 12 3 5" xfId="34323"/>
    <cellStyle name="Normal 12 3 6" xfId="34324"/>
    <cellStyle name="Normal 12 4" xfId="34325"/>
    <cellStyle name="Normal 12 4 2" xfId="34326"/>
    <cellStyle name="Normal 12 4 3" xfId="34327"/>
    <cellStyle name="Normal 12 4 4" xfId="34328"/>
    <cellStyle name="Normal 12 4 5" xfId="34329"/>
    <cellStyle name="Normal 12 4 6" xfId="34330"/>
    <cellStyle name="Normal 12 5" xfId="34331"/>
    <cellStyle name="Normal 12 5 2" xfId="34332"/>
    <cellStyle name="Normal 12 5 3" xfId="34333"/>
    <cellStyle name="Normal 12 5 4" xfId="34334"/>
    <cellStyle name="Normal 12 5 5" xfId="34335"/>
    <cellStyle name="Normal 12 5 6" xfId="34336"/>
    <cellStyle name="Normal 12 6" xfId="34337"/>
    <cellStyle name="Normal 12 6 2" xfId="34338"/>
    <cellStyle name="Normal 12 6 3" xfId="34339"/>
    <cellStyle name="Normal 12 6 4" xfId="34340"/>
    <cellStyle name="Normal 12 6 5" xfId="34341"/>
    <cellStyle name="Normal 12 6 6" xfId="34342"/>
    <cellStyle name="Normal 12 7" xfId="34343"/>
    <cellStyle name="Normal 12 7 2" xfId="34344"/>
    <cellStyle name="Normal 12 7 3" xfId="34345"/>
    <cellStyle name="Normal 12 7 4" xfId="34346"/>
    <cellStyle name="Normal 12 7 5" xfId="34347"/>
    <cellStyle name="Normal 12 7 6" xfId="34348"/>
    <cellStyle name="Normal 13" xfId="164"/>
    <cellStyle name="Normal 13 2" xfId="1896"/>
    <cellStyle name="Normal 13 2 2" xfId="34350"/>
    <cellStyle name="Normal 13 2 3" xfId="34351"/>
    <cellStyle name="Normal 13 2 4" xfId="34352"/>
    <cellStyle name="Normal 13 2 5" xfId="34353"/>
    <cellStyle name="Normal 13 2 6" xfId="34354"/>
    <cellStyle name="Normal 13 2 7" xfId="34349"/>
    <cellStyle name="Normal 13 3" xfId="34355"/>
    <cellStyle name="Normal 13 3 2" xfId="34356"/>
    <cellStyle name="Normal 13 3 3" xfId="34357"/>
    <cellStyle name="Normal 13 3 4" xfId="34358"/>
    <cellStyle name="Normal 13 3 5" xfId="34359"/>
    <cellStyle name="Normal 13 3 6" xfId="34360"/>
    <cellStyle name="Normal 13 4" xfId="34361"/>
    <cellStyle name="Normal 13 4 2" xfId="34362"/>
    <cellStyle name="Normal 13 4 3" xfId="34363"/>
    <cellStyle name="Normal 13 4 4" xfId="34364"/>
    <cellStyle name="Normal 13 4 5" xfId="34365"/>
    <cellStyle name="Normal 13 4 6" xfId="34366"/>
    <cellStyle name="Normal 13 5" xfId="34367"/>
    <cellStyle name="Normal 13 5 2" xfId="34368"/>
    <cellStyle name="Normal 13 5 3" xfId="34369"/>
    <cellStyle name="Normal 13 5 4" xfId="34370"/>
    <cellStyle name="Normal 13 5 5" xfId="34371"/>
    <cellStyle name="Normal 13 5 6" xfId="34372"/>
    <cellStyle name="Normal 13 6" xfId="34373"/>
    <cellStyle name="Normal 13 6 2" xfId="34374"/>
    <cellStyle name="Normal 13 6 3" xfId="34375"/>
    <cellStyle name="Normal 13 6 4" xfId="34376"/>
    <cellStyle name="Normal 13 6 5" xfId="34377"/>
    <cellStyle name="Normal 13 6 6" xfId="34378"/>
    <cellStyle name="Normal 14" xfId="34379"/>
    <cellStyle name="Normal 15" xfId="165"/>
    <cellStyle name="Normal 15 2" xfId="34380"/>
    <cellStyle name="Normal 15 2 2" xfId="34381"/>
    <cellStyle name="Normal 15 2 3" xfId="34382"/>
    <cellStyle name="Normal 15 2 4" xfId="34383"/>
    <cellStyle name="Normal 15 2 5" xfId="34384"/>
    <cellStyle name="Normal 15 2 6" xfId="34385"/>
    <cellStyle name="Normal 15 3" xfId="34386"/>
    <cellStyle name="Normal 15 3 2" xfId="34387"/>
    <cellStyle name="Normal 15 3 3" xfId="34388"/>
    <cellStyle name="Normal 15 3 4" xfId="34389"/>
    <cellStyle name="Normal 15 3 5" xfId="34390"/>
    <cellStyle name="Normal 15 3 6" xfId="34391"/>
    <cellStyle name="Normal 15 4" xfId="34392"/>
    <cellStyle name="Normal 15 4 2" xfId="34393"/>
    <cellStyle name="Normal 15 4 3" xfId="34394"/>
    <cellStyle name="Normal 15 4 4" xfId="34395"/>
    <cellStyle name="Normal 15 4 5" xfId="34396"/>
    <cellStyle name="Normal 15 4 6" xfId="34397"/>
    <cellStyle name="Normal 15 5" xfId="34398"/>
    <cellStyle name="Normal 15 5 2" xfId="34399"/>
    <cellStyle name="Normal 15 5 3" xfId="34400"/>
    <cellStyle name="Normal 15 5 4" xfId="34401"/>
    <cellStyle name="Normal 15 5 5" xfId="34402"/>
    <cellStyle name="Normal 15 5 6" xfId="34403"/>
    <cellStyle name="Normal 15 6" xfId="34404"/>
    <cellStyle name="Normal 15 6 2" xfId="34405"/>
    <cellStyle name="Normal 15 6 3" xfId="34406"/>
    <cellStyle name="Normal 15 6 4" xfId="34407"/>
    <cellStyle name="Normal 15 6 5" xfId="34408"/>
    <cellStyle name="Normal 15 6 6" xfId="34409"/>
    <cellStyle name="Normal 16" xfId="34410"/>
    <cellStyle name="Normal 16 2" xfId="34411"/>
    <cellStyle name="Normal 16 2 10" xfId="34412"/>
    <cellStyle name="Normal 16 2 11" xfId="34413"/>
    <cellStyle name="Normal 16 2 12" xfId="34414"/>
    <cellStyle name="Normal 16 2 13" xfId="34415"/>
    <cellStyle name="Normal 16 2 2" xfId="34416"/>
    <cellStyle name="Normal 16 2 2 2" xfId="34417"/>
    <cellStyle name="Normal 16 2 2 2 2" xfId="34418"/>
    <cellStyle name="Normal 16 2 2 3" xfId="34419"/>
    <cellStyle name="Normal 16 2 2 3 2" xfId="34420"/>
    <cellStyle name="Normal 16 2 2 4" xfId="34421"/>
    <cellStyle name="Normal 16 2 2 4 2" xfId="34422"/>
    <cellStyle name="Normal 16 2 2 5" xfId="34423"/>
    <cellStyle name="Normal 16 2 2 5 2" xfId="34424"/>
    <cellStyle name="Normal 16 2 3" xfId="34425"/>
    <cellStyle name="Normal 16 2 4" xfId="34426"/>
    <cellStyle name="Normal 16 2 5" xfId="34427"/>
    <cellStyle name="Normal 16 2 6" xfId="34428"/>
    <cellStyle name="Normal 16 2 6 2" xfId="34429"/>
    <cellStyle name="Normal 16 2 7" xfId="34430"/>
    <cellStyle name="Normal 16 2 7 2" xfId="34431"/>
    <cellStyle name="Normal 16 2 8" xfId="34432"/>
    <cellStyle name="Normal 16 2 8 2" xfId="34433"/>
    <cellStyle name="Normal 16 2 9" xfId="34434"/>
    <cellStyle name="Normal 16 3" xfId="34435"/>
    <cellStyle name="Normal 16 3 2" xfId="34436"/>
    <cellStyle name="Normal 16 3 2 2" xfId="34437"/>
    <cellStyle name="Normal 16 3 3" xfId="34438"/>
    <cellStyle name="Normal 16 3 3 2" xfId="34439"/>
    <cellStyle name="Normal 16 3 4" xfId="34440"/>
    <cellStyle name="Normal 16 3 4 2" xfId="34441"/>
    <cellStyle name="Normal 16 3 5" xfId="34442"/>
    <cellStyle name="Normal 16 3 6" xfId="34443"/>
    <cellStyle name="Normal 16 3 7" xfId="34444"/>
    <cellStyle name="Normal 16 3 8" xfId="34445"/>
    <cellStyle name="Normal 16 3 9" xfId="34446"/>
    <cellStyle name="Normal 16 4" xfId="34447"/>
    <cellStyle name="Normal 16 4 2" xfId="34448"/>
    <cellStyle name="Normal 16 4 2 2" xfId="34449"/>
    <cellStyle name="Normal 16 4 3" xfId="34450"/>
    <cellStyle name="Normal 16 4 3 2" xfId="34451"/>
    <cellStyle name="Normal 16 4 4" xfId="34452"/>
    <cellStyle name="Normal 16 4 4 2" xfId="34453"/>
    <cellStyle name="Normal 16 4 5" xfId="34454"/>
    <cellStyle name="Normal 16 4 6" xfId="34455"/>
    <cellStyle name="Normal 16 4 7" xfId="34456"/>
    <cellStyle name="Normal 16 4 8" xfId="34457"/>
    <cellStyle name="Normal 16 4 9" xfId="34458"/>
    <cellStyle name="Normal 16 5" xfId="34459"/>
    <cellStyle name="Normal 16 5 2" xfId="34460"/>
    <cellStyle name="Normal 16 5 2 2" xfId="34461"/>
    <cellStyle name="Normal 16 5 3" xfId="34462"/>
    <cellStyle name="Normal 16 5 3 2" xfId="34463"/>
    <cellStyle name="Normal 16 5 4" xfId="34464"/>
    <cellStyle name="Normal 16 5 4 2" xfId="34465"/>
    <cellStyle name="Normal 16 5 5" xfId="34466"/>
    <cellStyle name="Normal 16 5 6" xfId="34467"/>
    <cellStyle name="Normal 16 5 7" xfId="34468"/>
    <cellStyle name="Normal 16 5 8" xfId="34469"/>
    <cellStyle name="Normal 16 5 9" xfId="34470"/>
    <cellStyle name="Normal 16 6" xfId="34471"/>
    <cellStyle name="Normal 16 6 2" xfId="34472"/>
    <cellStyle name="Normal 16 6 2 2" xfId="34473"/>
    <cellStyle name="Normal 16 6 3" xfId="34474"/>
    <cellStyle name="Normal 16 6 3 2" xfId="34475"/>
    <cellStyle name="Normal 16 6 4" xfId="34476"/>
    <cellStyle name="Normal 16 6 4 2" xfId="34477"/>
    <cellStyle name="Normal 16 6 5" xfId="34478"/>
    <cellStyle name="Normal 16 6 6" xfId="34479"/>
    <cellStyle name="Normal 16 6 7" xfId="34480"/>
    <cellStyle name="Normal 16 6 8" xfId="34481"/>
    <cellStyle name="Normal 16 6 9" xfId="34482"/>
    <cellStyle name="Normal 16 7" xfId="34483"/>
    <cellStyle name="Normal 16 7 2" xfId="34484"/>
    <cellStyle name="Normal 16 7 3" xfId="34485"/>
    <cellStyle name="Normal 16 7 4" xfId="34486"/>
    <cellStyle name="Normal 16 7 5" xfId="34487"/>
    <cellStyle name="Normal 16 7 6" xfId="34488"/>
    <cellStyle name="Normal 16 8" xfId="34489"/>
    <cellStyle name="Normal 16 8 2" xfId="34490"/>
    <cellStyle name="Normal 16 8 3" xfId="34491"/>
    <cellStyle name="Normal 16 8 4" xfId="34492"/>
    <cellStyle name="Normal 16 8 5" xfId="34493"/>
    <cellStyle name="Normal 16 8 6" xfId="34494"/>
    <cellStyle name="Normal 16 9" xfId="50581"/>
    <cellStyle name="Normal 17" xfId="34495"/>
    <cellStyle name="Normal 17 2" xfId="34496"/>
    <cellStyle name="Normal 17 2 2" xfId="34497"/>
    <cellStyle name="Normal 17 2 3" xfId="34498"/>
    <cellStyle name="Normal 17 2 4" xfId="34499"/>
    <cellStyle name="Normal 17 2 5" xfId="34500"/>
    <cellStyle name="Normal 17 2 6" xfId="34501"/>
    <cellStyle name="Normal 17 3" xfId="34502"/>
    <cellStyle name="Normal 17 3 2" xfId="34503"/>
    <cellStyle name="Normal 17 3 3" xfId="34504"/>
    <cellStyle name="Normal 17 3 4" xfId="34505"/>
    <cellStyle name="Normal 17 3 5" xfId="34506"/>
    <cellStyle name="Normal 17 3 6" xfId="34507"/>
    <cellStyle name="Normal 17 4" xfId="34508"/>
    <cellStyle name="Normal 17 4 2" xfId="34509"/>
    <cellStyle name="Normal 17 4 3" xfId="34510"/>
    <cellStyle name="Normal 17 4 4" xfId="34511"/>
    <cellStyle name="Normal 17 4 5" xfId="34512"/>
    <cellStyle name="Normal 17 4 6" xfId="34513"/>
    <cellStyle name="Normal 17 5" xfId="34514"/>
    <cellStyle name="Normal 17 5 2" xfId="34515"/>
    <cellStyle name="Normal 17 5 3" xfId="34516"/>
    <cellStyle name="Normal 17 5 4" xfId="34517"/>
    <cellStyle name="Normal 17 5 5" xfId="34518"/>
    <cellStyle name="Normal 17 5 6" xfId="34519"/>
    <cellStyle name="Normal 17 6" xfId="34520"/>
    <cellStyle name="Normal 17 6 2" xfId="34521"/>
    <cellStyle name="Normal 17 6 3" xfId="34522"/>
    <cellStyle name="Normal 17 6 4" xfId="34523"/>
    <cellStyle name="Normal 17 6 5" xfId="34524"/>
    <cellStyle name="Normal 17 6 6" xfId="34525"/>
    <cellStyle name="Normal 18" xfId="34526"/>
    <cellStyle name="Normal 19" xfId="34527"/>
    <cellStyle name="Normal 19 2" xfId="34528"/>
    <cellStyle name="Normal 19 2 2" xfId="34529"/>
    <cellStyle name="Normal 19 2 3" xfId="34530"/>
    <cellStyle name="Normal 19 2 4" xfId="34531"/>
    <cellStyle name="Normal 19 2 5" xfId="34532"/>
    <cellStyle name="Normal 19 2 6" xfId="34533"/>
    <cellStyle name="Normal 19 3" xfId="34534"/>
    <cellStyle name="Normal 19 3 2" xfId="34535"/>
    <cellStyle name="Normal 19 3 3" xfId="34536"/>
    <cellStyle name="Normal 19 3 4" xfId="34537"/>
    <cellStyle name="Normal 19 3 5" xfId="34538"/>
    <cellStyle name="Normal 19 3 6" xfId="34539"/>
    <cellStyle name="Normal 19 4" xfId="34540"/>
    <cellStyle name="Normal 19 4 2" xfId="34541"/>
    <cellStyle name="Normal 19 4 3" xfId="34542"/>
    <cellStyle name="Normal 19 4 4" xfId="34543"/>
    <cellStyle name="Normal 19 4 5" xfId="34544"/>
    <cellStyle name="Normal 19 4 6" xfId="34545"/>
    <cellStyle name="Normal 19 5" xfId="34546"/>
    <cellStyle name="Normal 19 5 2" xfId="34547"/>
    <cellStyle name="Normal 19 5 3" xfId="34548"/>
    <cellStyle name="Normal 19 5 4" xfId="34549"/>
    <cellStyle name="Normal 19 5 5" xfId="34550"/>
    <cellStyle name="Normal 19 5 6" xfId="34551"/>
    <cellStyle name="Normal 19 6" xfId="34552"/>
    <cellStyle name="Normal 19 6 2" xfId="34553"/>
    <cellStyle name="Normal 19 6 3" xfId="34554"/>
    <cellStyle name="Normal 19 6 4" xfId="34555"/>
    <cellStyle name="Normal 19 6 5" xfId="34556"/>
    <cellStyle name="Normal 19 6 6" xfId="34557"/>
    <cellStyle name="Normal 2" xfId="29"/>
    <cellStyle name="Normal 2 10" xfId="30"/>
    <cellStyle name="Normal 2 10 2" xfId="1897"/>
    <cellStyle name="Normal 2 10 3" xfId="1898"/>
    <cellStyle name="Normal 2 10 4" xfId="1899"/>
    <cellStyle name="Normal 2 10 5" xfId="1900"/>
    <cellStyle name="Normal 2 11" xfId="31"/>
    <cellStyle name="Normal 2 11 2" xfId="1901"/>
    <cellStyle name="Normal 2 11 3" xfId="1902"/>
    <cellStyle name="Normal 2 11 4" xfId="1903"/>
    <cellStyle name="Normal 2 11 5" xfId="1904"/>
    <cellStyle name="Normal 2 12" xfId="32"/>
    <cellStyle name="Normal 2 12 2" xfId="1905"/>
    <cellStyle name="Normal 2 12 3" xfId="1906"/>
    <cellStyle name="Normal 2 12 4" xfId="1907"/>
    <cellStyle name="Normal 2 12 5" xfId="1908"/>
    <cellStyle name="Normal 2 13" xfId="33"/>
    <cellStyle name="Normal 2 13 2" xfId="1909"/>
    <cellStyle name="Normal 2 13 3" xfId="1910"/>
    <cellStyle name="Normal 2 13 4" xfId="1911"/>
    <cellStyle name="Normal 2 13 5" xfId="1912"/>
    <cellStyle name="Normal 2 14" xfId="34"/>
    <cellStyle name="Normal 2 14 2" xfId="1913"/>
    <cellStyle name="Normal 2 14 3" xfId="1914"/>
    <cellStyle name="Normal 2 14 4" xfId="1915"/>
    <cellStyle name="Normal 2 14 5" xfId="1916"/>
    <cellStyle name="Normal 2 15" xfId="35"/>
    <cellStyle name="Normal 2 15 2" xfId="36"/>
    <cellStyle name="Normal 2 15 2 2" xfId="37"/>
    <cellStyle name="Normal 2 15 2 2 2" xfId="38"/>
    <cellStyle name="Normal 2 15 2 3" xfId="39"/>
    <cellStyle name="Normal 2 15 2 4" xfId="1917"/>
    <cellStyle name="Normal 2 15 3" xfId="40"/>
    <cellStyle name="Normal 2 15 3 2" xfId="41"/>
    <cellStyle name="Normal 2 15 3 2 2" xfId="42"/>
    <cellStyle name="Normal 2 15 3 3" xfId="43"/>
    <cellStyle name="Normal 2 15 4" xfId="44"/>
    <cellStyle name="Normal 2 16" xfId="1918"/>
    <cellStyle name="Normal 2 16 2" xfId="2882"/>
    <cellStyle name="Normal 2 17" xfId="1919"/>
    <cellStyle name="Normal 2 17 2" xfId="34558"/>
    <cellStyle name="Normal 2 18" xfId="2854"/>
    <cellStyle name="Normal 2 18 2" xfId="34559"/>
    <cellStyle name="Normal 2 18 3" xfId="34560"/>
    <cellStyle name="Normal 2 18 4" xfId="34561"/>
    <cellStyle name="Normal 2 19" xfId="34562"/>
    <cellStyle name="Normal 2 2" xfId="45"/>
    <cellStyle name="Normal 2 2 10" xfId="34563"/>
    <cellStyle name="Normal 2 2 11" xfId="34564"/>
    <cellStyle name="Normal 2 2 12" xfId="34565"/>
    <cellStyle name="Normal 2 2 13" xfId="34566"/>
    <cellStyle name="Normal 2 2 14" xfId="34567"/>
    <cellStyle name="Normal 2 2 15" xfId="34568"/>
    <cellStyle name="Normal 2 2 16" xfId="34569"/>
    <cellStyle name="Normal 2 2 17" xfId="34570"/>
    <cellStyle name="Normal 2 2 18" xfId="34571"/>
    <cellStyle name="Normal 2 2 19" xfId="34572"/>
    <cellStyle name="Normal 2 2 2" xfId="1921"/>
    <cellStyle name="Normal 2 2 2 2" xfId="1922"/>
    <cellStyle name="Normal 2 2 20" xfId="34573"/>
    <cellStyle name="Normal 2 2 21" xfId="34574"/>
    <cellStyle name="Normal 2 2 22" xfId="34575"/>
    <cellStyle name="Normal 2 2 23" xfId="34576"/>
    <cellStyle name="Normal 2 2 24" xfId="34577"/>
    <cellStyle name="Normal 2 2 25" xfId="34578"/>
    <cellStyle name="Normal 2 2 26" xfId="34579"/>
    <cellStyle name="Normal 2 2 27" xfId="34580"/>
    <cellStyle name="Normal 2 2 28" xfId="34581"/>
    <cellStyle name="Normal 2 2 29" xfId="34582"/>
    <cellStyle name="Normal 2 2 3" xfId="1923"/>
    <cellStyle name="Normal 2 2 30" xfId="34583"/>
    <cellStyle name="Normal 2 2 31" xfId="34584"/>
    <cellStyle name="Normal 2 2 32" xfId="34585"/>
    <cellStyle name="Normal 2 2 33" xfId="34586"/>
    <cellStyle name="Normal 2 2 34" xfId="34587"/>
    <cellStyle name="Normal 2 2 35" xfId="34588"/>
    <cellStyle name="Normal 2 2 36" xfId="34589"/>
    <cellStyle name="Normal 2 2 37" xfId="34590"/>
    <cellStyle name="Normal 2 2 38" xfId="34591"/>
    <cellStyle name="Normal 2 2 39" xfId="34592"/>
    <cellStyle name="Normal 2 2 4" xfId="1924"/>
    <cellStyle name="Normal 2 2 4 2" xfId="34593"/>
    <cellStyle name="Normal 2 2 4 3" xfId="34594"/>
    <cellStyle name="Normal 2 2 4 4" xfId="34595"/>
    <cellStyle name="Normal 2 2 40" xfId="34596"/>
    <cellStyle name="Normal 2 2 41" xfId="34597"/>
    <cellStyle name="Normal 2 2 42" xfId="34598"/>
    <cellStyle name="Normal 2 2 43" xfId="34599"/>
    <cellStyle name="Normal 2 2 44" xfId="34600"/>
    <cellStyle name="Normal 2 2 45" xfId="34601"/>
    <cellStyle name="Normal 2 2 46" xfId="34602"/>
    <cellStyle name="Normal 2 2 47" xfId="34603"/>
    <cellStyle name="Normal 2 2 48" xfId="34604"/>
    <cellStyle name="Normal 2 2 49" xfId="34605"/>
    <cellStyle name="Normal 2 2 5" xfId="1920"/>
    <cellStyle name="Normal 2 2 50" xfId="34606"/>
    <cellStyle name="Normal 2 2 51" xfId="34607"/>
    <cellStyle name="Normal 2 2 52" xfId="34608"/>
    <cellStyle name="Normal 2 2 53" xfId="34609"/>
    <cellStyle name="Normal 2 2 54" xfId="34610"/>
    <cellStyle name="Normal 2 2 55" xfId="34611"/>
    <cellStyle name="Normal 2 2 56" xfId="34612"/>
    <cellStyle name="Normal 2 2 57" xfId="34613"/>
    <cellStyle name="Normal 2 2 58" xfId="34614"/>
    <cellStyle name="Normal 2 2 59" xfId="34615"/>
    <cellStyle name="Normal 2 2 6" xfId="34616"/>
    <cellStyle name="Normal 2 2 60" xfId="34617"/>
    <cellStyle name="Normal 2 2 61" xfId="34618"/>
    <cellStyle name="Normal 2 2 62" xfId="34619"/>
    <cellStyle name="Normal 2 2 63" xfId="34620"/>
    <cellStyle name="Normal 2 2 64" xfId="34621"/>
    <cellStyle name="Normal 2 2 65" xfId="34622"/>
    <cellStyle name="Normal 2 2 66" xfId="34623"/>
    <cellStyle name="Normal 2 2 67" xfId="34624"/>
    <cellStyle name="Normal 2 2 7" xfId="34625"/>
    <cellStyle name="Normal 2 2 8" xfId="34626"/>
    <cellStyle name="Normal 2 2 9" xfId="34627"/>
    <cellStyle name="Normal 2 20" xfId="34628"/>
    <cellStyle name="Normal 2 21" xfId="34629"/>
    <cellStyle name="Normal 2 22" xfId="34630"/>
    <cellStyle name="Normal 2 23" xfId="34631"/>
    <cellStyle name="Normal 2 24" xfId="34632"/>
    <cellStyle name="Normal 2 25" xfId="34633"/>
    <cellStyle name="Normal 2 26" xfId="34634"/>
    <cellStyle name="Normal 2 27" xfId="34635"/>
    <cellStyle name="Normal 2 28" xfId="34636"/>
    <cellStyle name="Normal 2 29" xfId="34637"/>
    <cellStyle name="Normal 2 3" xfId="46"/>
    <cellStyle name="Normal 2 3 2" xfId="1925"/>
    <cellStyle name="Normal 2 3 3" xfId="1926"/>
    <cellStyle name="Normal 2 3 4" xfId="1927"/>
    <cellStyle name="Normal 2 3 5" xfId="1928"/>
    <cellStyle name="Normal 2 3 5 2" xfId="34638"/>
    <cellStyle name="Normal 2 3 6" xfId="1929"/>
    <cellStyle name="Normal 2 3 7" xfId="1930"/>
    <cellStyle name="Normal 2 30" xfId="34639"/>
    <cellStyle name="Normal 2 31" xfId="34640"/>
    <cellStyle name="Normal 2 32" xfId="34641"/>
    <cellStyle name="Normal 2 33" xfId="34642"/>
    <cellStyle name="Normal 2 34" xfId="34643"/>
    <cellStyle name="Normal 2 35" xfId="34644"/>
    <cellStyle name="Normal 2 36" xfId="34645"/>
    <cellStyle name="Normal 2 37" xfId="34646"/>
    <cellStyle name="Normal 2 38" xfId="34647"/>
    <cellStyle name="Normal 2 39" xfId="34648"/>
    <cellStyle name="Normal 2 4" xfId="47"/>
    <cellStyle name="Normal 2 4 2" xfId="1931"/>
    <cellStyle name="Normal 2 4 3" xfId="1932"/>
    <cellStyle name="Normal 2 4 4" xfId="1933"/>
    <cellStyle name="Normal 2 4 5" xfId="1934"/>
    <cellStyle name="Normal 2 4 5 2" xfId="34649"/>
    <cellStyle name="Normal 2 4 6" xfId="1935"/>
    <cellStyle name="Normal 2 4 7" xfId="1936"/>
    <cellStyle name="Normal 2 40" xfId="34650"/>
    <cellStyle name="Normal 2 41" xfId="34651"/>
    <cellStyle name="Normal 2 42" xfId="34652"/>
    <cellStyle name="Normal 2 43" xfId="34653"/>
    <cellStyle name="Normal 2 44" xfId="34654"/>
    <cellStyle name="Normal 2 45" xfId="34655"/>
    <cellStyle name="Normal 2 46" xfId="34656"/>
    <cellStyle name="Normal 2 47" xfId="34657"/>
    <cellStyle name="Normal 2 48" xfId="34658"/>
    <cellStyle name="Normal 2 49" xfId="34659"/>
    <cellStyle name="Normal 2 5" xfId="48"/>
    <cellStyle name="Normal 2 5 2" xfId="1937"/>
    <cellStyle name="Normal 2 5 3" xfId="1938"/>
    <cellStyle name="Normal 2 5 4" xfId="1939"/>
    <cellStyle name="Normal 2 5 5" xfId="1940"/>
    <cellStyle name="Normal 2 50" xfId="34660"/>
    <cellStyle name="Normal 2 51" xfId="34661"/>
    <cellStyle name="Normal 2 52" xfId="34662"/>
    <cellStyle name="Normal 2 53" xfId="34663"/>
    <cellStyle name="Normal 2 54" xfId="34664"/>
    <cellStyle name="Normal 2 55" xfId="34665"/>
    <cellStyle name="Normal 2 56" xfId="34666"/>
    <cellStyle name="Normal 2 57" xfId="34667"/>
    <cellStyle name="Normal 2 58" xfId="34668"/>
    <cellStyle name="Normal 2 59" xfId="34669"/>
    <cellStyle name="Normal 2 6" xfId="49"/>
    <cellStyle name="Normal 2 6 2" xfId="1941"/>
    <cellStyle name="Normal 2 6 3" xfId="1942"/>
    <cellStyle name="Normal 2 6 4" xfId="1943"/>
    <cellStyle name="Normal 2 6 5" xfId="1944"/>
    <cellStyle name="Normal 2 60" xfId="34670"/>
    <cellStyle name="Normal 2 61" xfId="34671"/>
    <cellStyle name="Normal 2 62" xfId="34672"/>
    <cellStyle name="Normal 2 63" xfId="34673"/>
    <cellStyle name="Normal 2 64" xfId="34674"/>
    <cellStyle name="Normal 2 65" xfId="34675"/>
    <cellStyle name="Normal 2 66" xfId="34676"/>
    <cellStyle name="Normal 2 67" xfId="34677"/>
    <cellStyle name="Normal 2 68" xfId="34678"/>
    <cellStyle name="Normal 2 69" xfId="34679"/>
    <cellStyle name="Normal 2 7" xfId="50"/>
    <cellStyle name="Normal 2 7 2" xfId="1945"/>
    <cellStyle name="Normal 2 7 3" xfId="1946"/>
    <cellStyle name="Normal 2 7 4" xfId="1947"/>
    <cellStyle name="Normal 2 7 5" xfId="1948"/>
    <cellStyle name="Normal 2 70" xfId="34680"/>
    <cellStyle name="Normal 2 71" xfId="34681"/>
    <cellStyle name="Normal 2 72" xfId="34682"/>
    <cellStyle name="Normal 2 73" xfId="34683"/>
    <cellStyle name="Normal 2 74" xfId="34684"/>
    <cellStyle name="Normal 2 75" xfId="34685"/>
    <cellStyle name="Normal 2 76" xfId="34686"/>
    <cellStyle name="Normal 2 77" xfId="34687"/>
    <cellStyle name="Normal 2 78" xfId="34688"/>
    <cellStyle name="Normal 2 79" xfId="34689"/>
    <cellStyle name="Normal 2 8" xfId="51"/>
    <cellStyle name="Normal 2 8 2" xfId="1949"/>
    <cellStyle name="Normal 2 8 3" xfId="1950"/>
    <cellStyle name="Normal 2 8 4" xfId="1951"/>
    <cellStyle name="Normal 2 8 5" xfId="1952"/>
    <cellStyle name="Normal 2 80" xfId="34690"/>
    <cellStyle name="Normal 2 81" xfId="34691"/>
    <cellStyle name="Normal 2 82" xfId="50575"/>
    <cellStyle name="Normal 2 83" xfId="50576"/>
    <cellStyle name="Normal 2 84" xfId="50577"/>
    <cellStyle name="Normal 2 9" xfId="52"/>
    <cellStyle name="Normal 2 9 2" xfId="1953"/>
    <cellStyle name="Normal 2 9 3" xfId="1954"/>
    <cellStyle name="Normal 2 9 4" xfId="1955"/>
    <cellStyle name="Normal 2 9 5" xfId="1956"/>
    <cellStyle name="Normal 2_11-202 - SDTM Domain Mapping Specifications_v0.5" xfId="166"/>
    <cellStyle name="Normal 20" xfId="34692"/>
    <cellStyle name="Normal 20 2" xfId="34693"/>
    <cellStyle name="Normal 20 2 2" xfId="34694"/>
    <cellStyle name="Normal 20 2 3" xfId="34695"/>
    <cellStyle name="Normal 20 2 4" xfId="34696"/>
    <cellStyle name="Normal 20 2 5" xfId="34697"/>
    <cellStyle name="Normal 20 2 6" xfId="34698"/>
    <cellStyle name="Normal 20 3" xfId="34699"/>
    <cellStyle name="Normal 20 3 2" xfId="34700"/>
    <cellStyle name="Normal 20 3 3" xfId="34701"/>
    <cellStyle name="Normal 20 3 4" xfId="34702"/>
    <cellStyle name="Normal 20 3 5" xfId="34703"/>
    <cellStyle name="Normal 20 3 6" xfId="34704"/>
    <cellStyle name="Normal 20 4" xfId="34705"/>
    <cellStyle name="Normal 20 4 2" xfId="34706"/>
    <cellStyle name="Normal 20 4 3" xfId="34707"/>
    <cellStyle name="Normal 20 4 4" xfId="34708"/>
    <cellStyle name="Normal 20 4 5" xfId="34709"/>
    <cellStyle name="Normal 20 4 6" xfId="34710"/>
    <cellStyle name="Normal 20 5" xfId="34711"/>
    <cellStyle name="Normal 20 5 2" xfId="34712"/>
    <cellStyle name="Normal 20 5 3" xfId="34713"/>
    <cellStyle name="Normal 20 5 4" xfId="34714"/>
    <cellStyle name="Normal 20 5 5" xfId="34715"/>
    <cellStyle name="Normal 20 5 6" xfId="34716"/>
    <cellStyle name="Normal 20 6" xfId="34717"/>
    <cellStyle name="Normal 20 6 2" xfId="34718"/>
    <cellStyle name="Normal 20 6 3" xfId="34719"/>
    <cellStyle name="Normal 20 6 4" xfId="34720"/>
    <cellStyle name="Normal 20 6 5" xfId="34721"/>
    <cellStyle name="Normal 20 6 6" xfId="34722"/>
    <cellStyle name="Normal 21" xfId="34723"/>
    <cellStyle name="Normal 22" xfId="34724"/>
    <cellStyle name="Normal 22 2" xfId="34725"/>
    <cellStyle name="Normal 22 2 2" xfId="34726"/>
    <cellStyle name="Normal 22 2 3" xfId="34727"/>
    <cellStyle name="Normal 22 2 4" xfId="34728"/>
    <cellStyle name="Normal 22 2 5" xfId="34729"/>
    <cellStyle name="Normal 22 2 6" xfId="34730"/>
    <cellStyle name="Normal 22 3" xfId="34731"/>
    <cellStyle name="Normal 22 3 2" xfId="34732"/>
    <cellStyle name="Normal 22 3 3" xfId="34733"/>
    <cellStyle name="Normal 22 3 4" xfId="34734"/>
    <cellStyle name="Normal 22 3 5" xfId="34735"/>
    <cellStyle name="Normal 22 3 6" xfId="34736"/>
    <cellStyle name="Normal 22 4" xfId="34737"/>
    <cellStyle name="Normal 22 4 2" xfId="34738"/>
    <cellStyle name="Normal 22 4 3" xfId="34739"/>
    <cellStyle name="Normal 22 4 4" xfId="34740"/>
    <cellStyle name="Normal 22 4 5" xfId="34741"/>
    <cellStyle name="Normal 22 4 6" xfId="34742"/>
    <cellStyle name="Normal 22 5" xfId="34743"/>
    <cellStyle name="Normal 22 5 2" xfId="34744"/>
    <cellStyle name="Normal 22 5 3" xfId="34745"/>
    <cellStyle name="Normal 22 5 4" xfId="34746"/>
    <cellStyle name="Normal 22 5 5" xfId="34747"/>
    <cellStyle name="Normal 22 5 6" xfId="34748"/>
    <cellStyle name="Normal 22 6" xfId="34749"/>
    <cellStyle name="Normal 22 6 2" xfId="34750"/>
    <cellStyle name="Normal 22 6 3" xfId="34751"/>
    <cellStyle name="Normal 22 6 4" xfId="34752"/>
    <cellStyle name="Normal 22 6 5" xfId="34753"/>
    <cellStyle name="Normal 22 6 6" xfId="34754"/>
    <cellStyle name="Normal 23" xfId="34755"/>
    <cellStyle name="Normal 23 2" xfId="34756"/>
    <cellStyle name="Normal 23 2 2" xfId="34757"/>
    <cellStyle name="Normal 23 2 3" xfId="34758"/>
    <cellStyle name="Normal 23 2 4" xfId="34759"/>
    <cellStyle name="Normal 23 2 5" xfId="34760"/>
    <cellStyle name="Normal 23 2 6" xfId="34761"/>
    <cellStyle name="Normal 23 3" xfId="34762"/>
    <cellStyle name="Normal 23 3 2" xfId="34763"/>
    <cellStyle name="Normal 23 3 3" xfId="34764"/>
    <cellStyle name="Normal 23 3 4" xfId="34765"/>
    <cellStyle name="Normal 23 3 5" xfId="34766"/>
    <cellStyle name="Normal 23 3 6" xfId="34767"/>
    <cellStyle name="Normal 23 4" xfId="34768"/>
    <cellStyle name="Normal 23 4 2" xfId="34769"/>
    <cellStyle name="Normal 23 4 3" xfId="34770"/>
    <cellStyle name="Normal 23 4 4" xfId="34771"/>
    <cellStyle name="Normal 23 4 5" xfId="34772"/>
    <cellStyle name="Normal 23 4 6" xfId="34773"/>
    <cellStyle name="Normal 23 5" xfId="34774"/>
    <cellStyle name="Normal 23 5 2" xfId="34775"/>
    <cellStyle name="Normal 23 5 3" xfId="34776"/>
    <cellStyle name="Normal 23 5 4" xfId="34777"/>
    <cellStyle name="Normal 23 5 5" xfId="34778"/>
    <cellStyle name="Normal 23 5 6" xfId="34779"/>
    <cellStyle name="Normal 23 6" xfId="34780"/>
    <cellStyle name="Normal 23 6 2" xfId="34781"/>
    <cellStyle name="Normal 23 6 3" xfId="34782"/>
    <cellStyle name="Normal 23 6 4" xfId="34783"/>
    <cellStyle name="Normal 23 6 5" xfId="34784"/>
    <cellStyle name="Normal 23 6 6" xfId="34785"/>
    <cellStyle name="Normal 24" xfId="34786"/>
    <cellStyle name="Normal 25" xfId="50574"/>
    <cellStyle name="Normal 27 2" xfId="50573"/>
    <cellStyle name="Normal 3" xfId="53"/>
    <cellStyle name="Normal 3 10" xfId="34787"/>
    <cellStyle name="Normal 3 11" xfId="34788"/>
    <cellStyle name="Normal 3 12" xfId="34789"/>
    <cellStyle name="Normal 3 13" xfId="34790"/>
    <cellStyle name="Normal 3 14" xfId="34791"/>
    <cellStyle name="Normal 3 15" xfId="34792"/>
    <cellStyle name="Normal 3 16" xfId="34793"/>
    <cellStyle name="Normal 3 17" xfId="34794"/>
    <cellStyle name="Normal 3 18" xfId="34795"/>
    <cellStyle name="Normal 3 19" xfId="34796"/>
    <cellStyle name="Normal 3 2" xfId="54"/>
    <cellStyle name="Normal 3 2 2" xfId="1957"/>
    <cellStyle name="Normal 3 2 3" xfId="1958"/>
    <cellStyle name="Normal 3 2 4" xfId="1959"/>
    <cellStyle name="Normal 3 2 5" xfId="1960"/>
    <cellStyle name="Normal 3 2 6" xfId="34797"/>
    <cellStyle name="Normal 3 2 7" xfId="34798"/>
    <cellStyle name="Normal 3 2 8" xfId="34799"/>
    <cellStyle name="Normal 3 2 9" xfId="34800"/>
    <cellStyle name="Normal 3 20" xfId="34801"/>
    <cellStyle name="Normal 3 21" xfId="34802"/>
    <cellStyle name="Normal 3 22" xfId="34803"/>
    <cellStyle name="Normal 3 23" xfId="34804"/>
    <cellStyle name="Normal 3 24" xfId="34805"/>
    <cellStyle name="Normal 3 25" xfId="34806"/>
    <cellStyle name="Normal 3 26" xfId="34807"/>
    <cellStyle name="Normal 3 3" xfId="55"/>
    <cellStyle name="Normal 3 3 2" xfId="1961"/>
    <cellStyle name="Normal 3 3 3" xfId="1962"/>
    <cellStyle name="Normal 3 3 4" xfId="1963"/>
    <cellStyle name="Normal 3 3 5" xfId="1964"/>
    <cellStyle name="Normal 3 4" xfId="56"/>
    <cellStyle name="Normal 3 4 2" xfId="1965"/>
    <cellStyle name="Normal 3 4 3" xfId="1966"/>
    <cellStyle name="Normal 3 4 4" xfId="1967"/>
    <cellStyle name="Normal 3 4 5" xfId="1968"/>
    <cellStyle name="Normal 3 5" xfId="57"/>
    <cellStyle name="Normal 3 5 2" xfId="1969"/>
    <cellStyle name="Normal 3 5 3" xfId="1970"/>
    <cellStyle name="Normal 3 5 4" xfId="1971"/>
    <cellStyle name="Normal 3 5 5" xfId="1972"/>
    <cellStyle name="Normal 3 6" xfId="167"/>
    <cellStyle name="Normal 3 6 10" xfId="34808"/>
    <cellStyle name="Normal 3 6 2" xfId="34809"/>
    <cellStyle name="Normal 3 6 3" xfId="34810"/>
    <cellStyle name="Normal 3 6 4" xfId="34811"/>
    <cellStyle name="Normal 3 6 5" xfId="34812"/>
    <cellStyle name="Normal 3 6 6" xfId="34813"/>
    <cellStyle name="Normal 3 6 7" xfId="34814"/>
    <cellStyle name="Normal 3 6 8" xfId="34815"/>
    <cellStyle name="Normal 3 6 9" xfId="34816"/>
    <cellStyle name="Normal 3 7" xfId="1973"/>
    <cellStyle name="Normal 3 7 2" xfId="34817"/>
    <cellStyle name="Normal 3 8" xfId="1974"/>
    <cellStyle name="Normal 3 8 2" xfId="34818"/>
    <cellStyle name="Normal 3 9" xfId="34819"/>
    <cellStyle name="Normal 3_ADAE" xfId="1975"/>
    <cellStyle name="Normal 4" xfId="58"/>
    <cellStyle name="Normal 4 10" xfId="34820"/>
    <cellStyle name="Normal 4 11" xfId="34821"/>
    <cellStyle name="Normal 4 12" xfId="34822"/>
    <cellStyle name="Normal 4 13" xfId="34823"/>
    <cellStyle name="Normal 4 14" xfId="34824"/>
    <cellStyle name="Normal 4 15" xfId="34825"/>
    <cellStyle name="Normal 4 16" xfId="34826"/>
    <cellStyle name="Normal 4 17" xfId="34827"/>
    <cellStyle name="Normal 4 18" xfId="34828"/>
    <cellStyle name="Normal 4 19" xfId="34829"/>
    <cellStyle name="Normal 4 2" xfId="59"/>
    <cellStyle name="Normal 4 2 2" xfId="1976"/>
    <cellStyle name="Normal 4 2 3" xfId="1977"/>
    <cellStyle name="Normal 4 2 4" xfId="1978"/>
    <cellStyle name="Normal 4 2 5" xfId="1979"/>
    <cellStyle name="Normal 4 20" xfId="34830"/>
    <cellStyle name="Normal 4 21" xfId="34831"/>
    <cellStyle name="Normal 4 22" xfId="34832"/>
    <cellStyle name="Normal 4 23" xfId="34833"/>
    <cellStyle name="Normal 4 24" xfId="34834"/>
    <cellStyle name="Normal 4 25" xfId="34835"/>
    <cellStyle name="Normal 4 26" xfId="34836"/>
    <cellStyle name="Normal 4 27" xfId="34837"/>
    <cellStyle name="Normal 4 28" xfId="34838"/>
    <cellStyle name="Normal 4 29" xfId="34839"/>
    <cellStyle name="Normal 4 3" xfId="60"/>
    <cellStyle name="Normal 4 3 2" xfId="1980"/>
    <cellStyle name="Normal 4 3 3" xfId="1981"/>
    <cellStyle name="Normal 4 3 4" xfId="1982"/>
    <cellStyle name="Normal 4 3 5" xfId="1983"/>
    <cellStyle name="Normal 4 30" xfId="34840"/>
    <cellStyle name="Normal 4 31" xfId="34841"/>
    <cellStyle name="Normal 4 32" xfId="34842"/>
    <cellStyle name="Normal 4 33" xfId="34843"/>
    <cellStyle name="Normal 4 34" xfId="34844"/>
    <cellStyle name="Normal 4 35" xfId="34845"/>
    <cellStyle name="Normal 4 36" xfId="34846"/>
    <cellStyle name="Normal 4 37" xfId="34847"/>
    <cellStyle name="Normal 4 38" xfId="34848"/>
    <cellStyle name="Normal 4 39" xfId="34849"/>
    <cellStyle name="Normal 4 4" xfId="2856"/>
    <cellStyle name="Normal 4 40" xfId="34850"/>
    <cellStyle name="Normal 4 41" xfId="34851"/>
    <cellStyle name="Normal 4 42" xfId="34852"/>
    <cellStyle name="Normal 4 43" xfId="34853"/>
    <cellStyle name="Normal 4 44" xfId="34854"/>
    <cellStyle name="Normal 4 45" xfId="34855"/>
    <cellStyle name="Normal 4 46" xfId="34856"/>
    <cellStyle name="Normal 4 47" xfId="34857"/>
    <cellStyle name="Normal 4 48" xfId="34858"/>
    <cellStyle name="Normal 4 49" xfId="34859"/>
    <cellStyle name="Normal 4 5" xfId="34860"/>
    <cellStyle name="Normal 4 50" xfId="34861"/>
    <cellStyle name="Normal 4 51" xfId="34862"/>
    <cellStyle name="Normal 4 52" xfId="34863"/>
    <cellStyle name="Normal 4 53" xfId="34864"/>
    <cellStyle name="Normal 4 54" xfId="34865"/>
    <cellStyle name="Normal 4 55" xfId="34866"/>
    <cellStyle name="Normal 4 56" xfId="34867"/>
    <cellStyle name="Normal 4 57" xfId="34868"/>
    <cellStyle name="Normal 4 58" xfId="34869"/>
    <cellStyle name="Normal 4 59" xfId="34870"/>
    <cellStyle name="Normal 4 6" xfId="34871"/>
    <cellStyle name="Normal 4 6 2" xfId="34872"/>
    <cellStyle name="Normal 4 6 3" xfId="34873"/>
    <cellStyle name="Normal 4 6 4" xfId="34874"/>
    <cellStyle name="Normal 4 60" xfId="34875"/>
    <cellStyle name="Normal 4 61" xfId="34876"/>
    <cellStyle name="Normal 4 62" xfId="34877"/>
    <cellStyle name="Normal 4 63" xfId="34878"/>
    <cellStyle name="Normal 4 64" xfId="34879"/>
    <cellStyle name="Normal 4 65" xfId="34880"/>
    <cellStyle name="Normal 4 66" xfId="34881"/>
    <cellStyle name="Normal 4 67" xfId="34882"/>
    <cellStyle name="Normal 4 68" xfId="34883"/>
    <cellStyle name="Normal 4 69" xfId="34884"/>
    <cellStyle name="Normal 4 7" xfId="34885"/>
    <cellStyle name="Normal 4 8" xfId="34886"/>
    <cellStyle name="Normal 4 9" xfId="34887"/>
    <cellStyle name="Normal 4_11-202 - SDTM Domain Mapping Specifications_v0.5" xfId="168"/>
    <cellStyle name="Normal 5" xfId="61"/>
    <cellStyle name="Normal 5 10" xfId="34888"/>
    <cellStyle name="Normal 5 11" xfId="34889"/>
    <cellStyle name="Normal 5 12" xfId="34890"/>
    <cellStyle name="Normal 5 13" xfId="34891"/>
    <cellStyle name="Normal 5 14" xfId="34892"/>
    <cellStyle name="Normal 5 15" xfId="34893"/>
    <cellStyle name="Normal 5 16" xfId="34894"/>
    <cellStyle name="Normal 5 17" xfId="34895"/>
    <cellStyle name="Normal 5 18" xfId="34896"/>
    <cellStyle name="Normal 5 19" xfId="34897"/>
    <cellStyle name="Normal 5 19 2" xfId="34898"/>
    <cellStyle name="Normal 5 19 2 2" xfId="34899"/>
    <cellStyle name="Normal 5 19 3" xfId="34900"/>
    <cellStyle name="Normal 5 19 3 2" xfId="34901"/>
    <cellStyle name="Normal 5 19 4" xfId="34902"/>
    <cellStyle name="Normal 5 19 4 2" xfId="34903"/>
    <cellStyle name="Normal 5 19 5" xfId="34904"/>
    <cellStyle name="Normal 5 19 6" xfId="34905"/>
    <cellStyle name="Normal 5 19 7" xfId="34906"/>
    <cellStyle name="Normal 5 19 8" xfId="34907"/>
    <cellStyle name="Normal 5 19 9" xfId="34908"/>
    <cellStyle name="Normal 5 2" xfId="62"/>
    <cellStyle name="Normal 5 2 2" xfId="1984"/>
    <cellStyle name="Normal 5 2 3" xfId="1985"/>
    <cellStyle name="Normal 5 2 4" xfId="1986"/>
    <cellStyle name="Normal 5 2 5" xfId="1987"/>
    <cellStyle name="Normal 5 2 6" xfId="50583"/>
    <cellStyle name="Normal 5 20" xfId="34909"/>
    <cellStyle name="Normal 5 20 2" xfId="34910"/>
    <cellStyle name="Normal 5 20 2 2" xfId="34911"/>
    <cellStyle name="Normal 5 20 3" xfId="34912"/>
    <cellStyle name="Normal 5 20 3 2" xfId="34913"/>
    <cellStyle name="Normal 5 20 4" xfId="34914"/>
    <cellStyle name="Normal 5 20 4 2" xfId="34915"/>
    <cellStyle name="Normal 5 20 5" xfId="34916"/>
    <cellStyle name="Normal 5 20 6" xfId="34917"/>
    <cellStyle name="Normal 5 20 7" xfId="34918"/>
    <cellStyle name="Normal 5 20 8" xfId="34919"/>
    <cellStyle name="Normal 5 20 9" xfId="34920"/>
    <cellStyle name="Normal 5 21" xfId="34921"/>
    <cellStyle name="Normal 5 21 2" xfId="34922"/>
    <cellStyle name="Normal 5 22" xfId="34923"/>
    <cellStyle name="Normal 5 22 2" xfId="34924"/>
    <cellStyle name="Normal 5 23" xfId="34925"/>
    <cellStyle name="Normal 5 23 2" xfId="34926"/>
    <cellStyle name="Normal 5 24" xfId="50582"/>
    <cellStyle name="Normal 5 3" xfId="1988"/>
    <cellStyle name="Normal 5 3 10" xfId="34927"/>
    <cellStyle name="Normal 5 3 2" xfId="34928"/>
    <cellStyle name="Normal 5 3 3" xfId="34929"/>
    <cellStyle name="Normal 5 3 4" xfId="34930"/>
    <cellStyle name="Normal 5 3 5" xfId="34931"/>
    <cellStyle name="Normal 5 3 6" xfId="34932"/>
    <cellStyle name="Normal 5 3 7" xfId="34933"/>
    <cellStyle name="Normal 5 3 8" xfId="34934"/>
    <cellStyle name="Normal 5 3 9" xfId="34935"/>
    <cellStyle name="Normal 5 4" xfId="1989"/>
    <cellStyle name="Normal 5 5" xfId="1990"/>
    <cellStyle name="Normal 5 6" xfId="1991"/>
    <cellStyle name="Normal 5 6 2" xfId="34936"/>
    <cellStyle name="Normal 5 7" xfId="1992"/>
    <cellStyle name="Normal 5 7 2" xfId="34937"/>
    <cellStyle name="Normal 5 7 2 2" xfId="34938"/>
    <cellStyle name="Normal 5 7 2 3" xfId="34939"/>
    <cellStyle name="Normal 5 7 2 4" xfId="34940"/>
    <cellStyle name="Normal 5 7 2 5" xfId="34941"/>
    <cellStyle name="Normal 5 7 2 6" xfId="34942"/>
    <cellStyle name="Normal 5 7 3" xfId="34943"/>
    <cellStyle name="Normal 5 7 3 2" xfId="34944"/>
    <cellStyle name="Normal 5 7 3 3" xfId="34945"/>
    <cellStyle name="Normal 5 7 3 4" xfId="34946"/>
    <cellStyle name="Normal 5 7 3 5" xfId="34947"/>
    <cellStyle name="Normal 5 7 3 6" xfId="34948"/>
    <cellStyle name="Normal 5 7 4" xfId="34949"/>
    <cellStyle name="Normal 5 7 4 2" xfId="34950"/>
    <cellStyle name="Normal 5 7 4 3" xfId="34951"/>
    <cellStyle name="Normal 5 7 4 4" xfId="34952"/>
    <cellStyle name="Normal 5 7 4 5" xfId="34953"/>
    <cellStyle name="Normal 5 7 4 6" xfId="34954"/>
    <cellStyle name="Normal 5 7 5" xfId="34955"/>
    <cellStyle name="Normal 5 7 5 2" xfId="34956"/>
    <cellStyle name="Normal 5 7 5 3" xfId="34957"/>
    <cellStyle name="Normal 5 7 5 4" xfId="34958"/>
    <cellStyle name="Normal 5 7 5 5" xfId="34959"/>
    <cellStyle name="Normal 5 7 5 6" xfId="34960"/>
    <cellStyle name="Normal 5 7 6" xfId="34961"/>
    <cellStyle name="Normal 5 7 6 2" xfId="34962"/>
    <cellStyle name="Normal 5 7 6 3" xfId="34963"/>
    <cellStyle name="Normal 5 7 6 4" xfId="34964"/>
    <cellStyle name="Normal 5 7 6 5" xfId="34965"/>
    <cellStyle name="Normal 5 7 6 6" xfId="34966"/>
    <cellStyle name="Normal 5 8" xfId="1993"/>
    <cellStyle name="Normal 5 8 2" xfId="34967"/>
    <cellStyle name="Normal 5 9" xfId="34968"/>
    <cellStyle name="Normal 5_CONTENT" xfId="169"/>
    <cellStyle name="Normal 6" xfId="63"/>
    <cellStyle name="Normal 6 2" xfId="1994"/>
    <cellStyle name="Normal 6 3" xfId="1995"/>
    <cellStyle name="Normal 6 4" xfId="1996"/>
    <cellStyle name="Normal 6 5" xfId="1997"/>
    <cellStyle name="Normal 6 6" xfId="1998"/>
    <cellStyle name="Normal 6 7" xfId="1999"/>
    <cellStyle name="Normal 7" xfId="64"/>
    <cellStyle name="Normal 7 2" xfId="65"/>
    <cellStyle name="Normal 7 3" xfId="66"/>
    <cellStyle name="Normal 8" xfId="67"/>
    <cellStyle name="Normal 8 2" xfId="2000"/>
    <cellStyle name="Normal 8 2 2" xfId="34969"/>
    <cellStyle name="Normal 8 2 3" xfId="34970"/>
    <cellStyle name="Normal 8 2 4" xfId="34971"/>
    <cellStyle name="Normal 8 2 5" xfId="50585"/>
    <cellStyle name="Normal 8 3" xfId="2001"/>
    <cellStyle name="Normal 8 4" xfId="2002"/>
    <cellStyle name="Normal 8 5" xfId="2003"/>
    <cellStyle name="Normal 8 6" xfId="2004"/>
    <cellStyle name="Normal 8 6 2" xfId="50584"/>
    <cellStyle name="Normal 8 7" xfId="2005"/>
    <cellStyle name="Normal 9" xfId="2719"/>
    <cellStyle name="Normal 9 2" xfId="34973"/>
    <cellStyle name="Normal 9 3" xfId="50572"/>
    <cellStyle name="Normal 9 4" xfId="34972"/>
    <cellStyle name="Normal_ADAE_1" xfId="2006"/>
    <cellStyle name="Normal_CONTENT" xfId="68"/>
    <cellStyle name="Normal_JandJ_mapping_specs_27DEC2010_V2.0" xfId="50594"/>
    <cellStyle name="Normal_template - SDTM Domain Mapping Specifications v1.3 draft_09292010" xfId="69"/>
    <cellStyle name="Normal_VGFT-OD-0819 SDTM312 Domain Mapping Specifications" xfId="70"/>
    <cellStyle name="NormalStyle" xfId="71"/>
    <cellStyle name="NormalStyle 10" xfId="72"/>
    <cellStyle name="NormalStyle 10 2" xfId="34974"/>
    <cellStyle name="NormalStyle 10 3" xfId="34975"/>
    <cellStyle name="NormalStyle 10 4" xfId="34976"/>
    <cellStyle name="NormalStyle 10 5" xfId="34977"/>
    <cellStyle name="NormalStyle 2" xfId="73"/>
    <cellStyle name="NormalStyle 2 2" xfId="74"/>
    <cellStyle name="NormalStyle 2 2 2" xfId="34978"/>
    <cellStyle name="NormalStyle 2 2 3" xfId="34979"/>
    <cellStyle name="NormalStyle 2 2 4" xfId="34980"/>
    <cellStyle name="NormalStyle 2 2 5" xfId="34981"/>
    <cellStyle name="NormalStyle 2 3" xfId="34982"/>
    <cellStyle name="NormalStyle 2 4" xfId="34983"/>
    <cellStyle name="NormalStyle 2 5" xfId="34984"/>
    <cellStyle name="NormalStyle 2 6" xfId="34985"/>
    <cellStyle name="NormalStyle 2_CONTENT" xfId="170"/>
    <cellStyle name="NormalStyle 3" xfId="75"/>
    <cellStyle name="NormalStyle 3 2" xfId="34986"/>
    <cellStyle name="NormalStyle 3 3" xfId="34987"/>
    <cellStyle name="NormalStyle 3 4" xfId="34988"/>
    <cellStyle name="NormalStyle 3 5" xfId="34989"/>
    <cellStyle name="NormalStyle 4" xfId="76"/>
    <cellStyle name="NormalStyle 4 2" xfId="34990"/>
    <cellStyle name="NormalStyle 4 3" xfId="34991"/>
    <cellStyle name="NormalStyle 4 4" xfId="34992"/>
    <cellStyle name="NormalStyle 4 5" xfId="34993"/>
    <cellStyle name="NormalStyle 5" xfId="34994"/>
    <cellStyle name="NormalStyle 6" xfId="34995"/>
    <cellStyle name="NormalStyle 7" xfId="34996"/>
    <cellStyle name="NormalStyle 8" xfId="34997"/>
    <cellStyle name="NormalStyle_CONTENT" xfId="171"/>
    <cellStyle name="Note" xfId="172"/>
    <cellStyle name="Note 10" xfId="34998"/>
    <cellStyle name="Note 11" xfId="34999"/>
    <cellStyle name="Note 12" xfId="35000"/>
    <cellStyle name="Note 13" xfId="35001"/>
    <cellStyle name="Note 14" xfId="35002"/>
    <cellStyle name="Note 15" xfId="35003"/>
    <cellStyle name="Note 16" xfId="35004"/>
    <cellStyle name="Note 17" xfId="35005"/>
    <cellStyle name="Note 18" xfId="35006"/>
    <cellStyle name="Note 18 10" xfId="35007"/>
    <cellStyle name="Note 18 10 10" xfId="35008"/>
    <cellStyle name="Note 18 10 10 2" xfId="35009"/>
    <cellStyle name="Note 18 10 10 2 2" xfId="35010"/>
    <cellStyle name="Note 18 10 10 3" xfId="35011"/>
    <cellStyle name="Note 18 10 10 3 2" xfId="35012"/>
    <cellStyle name="Note 18 10 10 4" xfId="35013"/>
    <cellStyle name="Note 18 10 10 4 2" xfId="35014"/>
    <cellStyle name="Note 18 10 10 5" xfId="35015"/>
    <cellStyle name="Note 18 10 10 5 2" xfId="35016"/>
    <cellStyle name="Note 18 10 10 6" xfId="35017"/>
    <cellStyle name="Note 18 10 11" xfId="35018"/>
    <cellStyle name="Note 18 10 11 2" xfId="35019"/>
    <cellStyle name="Note 18 10 11 2 2" xfId="35020"/>
    <cellStyle name="Note 18 10 11 3" xfId="35021"/>
    <cellStyle name="Note 18 10 11 3 2" xfId="35022"/>
    <cellStyle name="Note 18 10 11 4" xfId="35023"/>
    <cellStyle name="Note 18 10 11 4 2" xfId="35024"/>
    <cellStyle name="Note 18 10 11 5" xfId="35025"/>
    <cellStyle name="Note 18 10 11 5 2" xfId="35026"/>
    <cellStyle name="Note 18 10 11 6" xfId="35027"/>
    <cellStyle name="Note 18 10 12" xfId="35028"/>
    <cellStyle name="Note 18 10 12 2" xfId="35029"/>
    <cellStyle name="Note 18 10 13" xfId="35030"/>
    <cellStyle name="Note 18 10 13 2" xfId="35031"/>
    <cellStyle name="Note 18 10 14" xfId="35032"/>
    <cellStyle name="Note 18 10 14 2" xfId="35033"/>
    <cellStyle name="Note 18 10 15" xfId="35034"/>
    <cellStyle name="Note 18 10 15 2" xfId="35035"/>
    <cellStyle name="Note 18 10 16" xfId="35036"/>
    <cellStyle name="Note 18 10 16 2" xfId="35037"/>
    <cellStyle name="Note 18 10 17" xfId="35038"/>
    <cellStyle name="Note 18 10 17 2" xfId="35039"/>
    <cellStyle name="Note 18 10 18" xfId="35040"/>
    <cellStyle name="Note 18 10 18 2" xfId="35041"/>
    <cellStyle name="Note 18 10 19" xfId="35042"/>
    <cellStyle name="Note 18 10 2" xfId="35043"/>
    <cellStyle name="Note 18 10 2 2" xfId="35044"/>
    <cellStyle name="Note 18 10 2 2 2" xfId="35045"/>
    <cellStyle name="Note 18 10 2 3" xfId="35046"/>
    <cellStyle name="Note 18 10 2 3 2" xfId="35047"/>
    <cellStyle name="Note 18 10 2 4" xfId="35048"/>
    <cellStyle name="Note 18 10 2 4 2" xfId="35049"/>
    <cellStyle name="Note 18 10 2 5" xfId="35050"/>
    <cellStyle name="Note 18 10 2 5 2" xfId="35051"/>
    <cellStyle name="Note 18 10 2 6" xfId="35052"/>
    <cellStyle name="Note 18 10 20" xfId="35053"/>
    <cellStyle name="Note 18 10 21" xfId="35054"/>
    <cellStyle name="Note 18 10 22" xfId="35055"/>
    <cellStyle name="Note 18 10 23" xfId="35056"/>
    <cellStyle name="Note 18 10 3" xfId="35057"/>
    <cellStyle name="Note 18 10 3 2" xfId="35058"/>
    <cellStyle name="Note 18 10 3 2 2" xfId="35059"/>
    <cellStyle name="Note 18 10 3 3" xfId="35060"/>
    <cellStyle name="Note 18 10 3 3 2" xfId="35061"/>
    <cellStyle name="Note 18 10 3 4" xfId="35062"/>
    <cellStyle name="Note 18 10 3 4 2" xfId="35063"/>
    <cellStyle name="Note 18 10 3 5" xfId="35064"/>
    <cellStyle name="Note 18 10 3 5 2" xfId="35065"/>
    <cellStyle name="Note 18 10 3 6" xfId="35066"/>
    <cellStyle name="Note 18 10 4" xfId="35067"/>
    <cellStyle name="Note 18 10 4 2" xfId="35068"/>
    <cellStyle name="Note 18 10 4 2 2" xfId="35069"/>
    <cellStyle name="Note 18 10 4 3" xfId="35070"/>
    <cellStyle name="Note 18 10 4 3 2" xfId="35071"/>
    <cellStyle name="Note 18 10 4 4" xfId="35072"/>
    <cellStyle name="Note 18 10 4 4 2" xfId="35073"/>
    <cellStyle name="Note 18 10 4 5" xfId="35074"/>
    <cellStyle name="Note 18 10 4 5 2" xfId="35075"/>
    <cellStyle name="Note 18 10 4 6" xfId="35076"/>
    <cellStyle name="Note 18 10 5" xfId="35077"/>
    <cellStyle name="Note 18 10 5 2" xfId="35078"/>
    <cellStyle name="Note 18 10 5 2 2" xfId="35079"/>
    <cellStyle name="Note 18 10 5 3" xfId="35080"/>
    <cellStyle name="Note 18 10 5 3 2" xfId="35081"/>
    <cellStyle name="Note 18 10 5 4" xfId="35082"/>
    <cellStyle name="Note 18 10 5 4 2" xfId="35083"/>
    <cellStyle name="Note 18 10 5 5" xfId="35084"/>
    <cellStyle name="Note 18 10 5 5 2" xfId="35085"/>
    <cellStyle name="Note 18 10 5 6" xfId="35086"/>
    <cellStyle name="Note 18 10 6" xfId="35087"/>
    <cellStyle name="Note 18 10 6 2" xfId="35088"/>
    <cellStyle name="Note 18 10 6 2 2" xfId="35089"/>
    <cellStyle name="Note 18 10 6 3" xfId="35090"/>
    <cellStyle name="Note 18 10 6 3 2" xfId="35091"/>
    <cellStyle name="Note 18 10 6 4" xfId="35092"/>
    <cellStyle name="Note 18 10 6 4 2" xfId="35093"/>
    <cellStyle name="Note 18 10 6 5" xfId="35094"/>
    <cellStyle name="Note 18 10 6 5 2" xfId="35095"/>
    <cellStyle name="Note 18 10 6 6" xfId="35096"/>
    <cellStyle name="Note 18 10 7" xfId="35097"/>
    <cellStyle name="Note 18 10 7 2" xfId="35098"/>
    <cellStyle name="Note 18 10 7 2 2" xfId="35099"/>
    <cellStyle name="Note 18 10 7 3" xfId="35100"/>
    <cellStyle name="Note 18 10 7 3 2" xfId="35101"/>
    <cellStyle name="Note 18 10 7 4" xfId="35102"/>
    <cellStyle name="Note 18 10 7 4 2" xfId="35103"/>
    <cellStyle name="Note 18 10 7 5" xfId="35104"/>
    <cellStyle name="Note 18 10 7 5 2" xfId="35105"/>
    <cellStyle name="Note 18 10 7 6" xfId="35106"/>
    <cellStyle name="Note 18 10 8" xfId="35107"/>
    <cellStyle name="Note 18 10 8 2" xfId="35108"/>
    <cellStyle name="Note 18 10 8 2 2" xfId="35109"/>
    <cellStyle name="Note 18 10 8 3" xfId="35110"/>
    <cellStyle name="Note 18 10 8 3 2" xfId="35111"/>
    <cellStyle name="Note 18 10 8 4" xfId="35112"/>
    <cellStyle name="Note 18 10 8 4 2" xfId="35113"/>
    <cellStyle name="Note 18 10 8 5" xfId="35114"/>
    <cellStyle name="Note 18 10 8 5 2" xfId="35115"/>
    <cellStyle name="Note 18 10 8 6" xfId="35116"/>
    <cellStyle name="Note 18 10 9" xfId="35117"/>
    <cellStyle name="Note 18 10 9 2" xfId="35118"/>
    <cellStyle name="Note 18 10 9 2 2" xfId="35119"/>
    <cellStyle name="Note 18 10 9 3" xfId="35120"/>
    <cellStyle name="Note 18 10 9 3 2" xfId="35121"/>
    <cellStyle name="Note 18 10 9 4" xfId="35122"/>
    <cellStyle name="Note 18 10 9 4 2" xfId="35123"/>
    <cellStyle name="Note 18 10 9 5" xfId="35124"/>
    <cellStyle name="Note 18 10 9 5 2" xfId="35125"/>
    <cellStyle name="Note 18 10 9 6" xfId="35126"/>
    <cellStyle name="Note 18 11" xfId="35127"/>
    <cellStyle name="Note 18 11 10" xfId="35128"/>
    <cellStyle name="Note 18 11 10 2" xfId="35129"/>
    <cellStyle name="Note 18 11 10 2 2" xfId="35130"/>
    <cellStyle name="Note 18 11 10 3" xfId="35131"/>
    <cellStyle name="Note 18 11 10 3 2" xfId="35132"/>
    <cellStyle name="Note 18 11 10 4" xfId="35133"/>
    <cellStyle name="Note 18 11 10 4 2" xfId="35134"/>
    <cellStyle name="Note 18 11 10 5" xfId="35135"/>
    <cellStyle name="Note 18 11 10 5 2" xfId="35136"/>
    <cellStyle name="Note 18 11 10 6" xfId="35137"/>
    <cellStyle name="Note 18 11 11" xfId="35138"/>
    <cellStyle name="Note 18 11 11 2" xfId="35139"/>
    <cellStyle name="Note 18 11 11 2 2" xfId="35140"/>
    <cellStyle name="Note 18 11 11 3" xfId="35141"/>
    <cellStyle name="Note 18 11 11 3 2" xfId="35142"/>
    <cellStyle name="Note 18 11 11 4" xfId="35143"/>
    <cellStyle name="Note 18 11 11 4 2" xfId="35144"/>
    <cellStyle name="Note 18 11 11 5" xfId="35145"/>
    <cellStyle name="Note 18 11 11 5 2" xfId="35146"/>
    <cellStyle name="Note 18 11 11 6" xfId="35147"/>
    <cellStyle name="Note 18 11 12" xfId="35148"/>
    <cellStyle name="Note 18 11 12 2" xfId="35149"/>
    <cellStyle name="Note 18 11 13" xfId="35150"/>
    <cellStyle name="Note 18 11 13 2" xfId="35151"/>
    <cellStyle name="Note 18 11 14" xfId="35152"/>
    <cellStyle name="Note 18 11 14 2" xfId="35153"/>
    <cellStyle name="Note 18 11 15" xfId="35154"/>
    <cellStyle name="Note 18 11 15 2" xfId="35155"/>
    <cellStyle name="Note 18 11 16" xfId="35156"/>
    <cellStyle name="Note 18 11 16 2" xfId="35157"/>
    <cellStyle name="Note 18 11 17" xfId="35158"/>
    <cellStyle name="Note 18 11 17 2" xfId="35159"/>
    <cellStyle name="Note 18 11 18" xfId="35160"/>
    <cellStyle name="Note 18 11 18 2" xfId="35161"/>
    <cellStyle name="Note 18 11 19" xfId="35162"/>
    <cellStyle name="Note 18 11 2" xfId="35163"/>
    <cellStyle name="Note 18 11 2 2" xfId="35164"/>
    <cellStyle name="Note 18 11 2 2 2" xfId="35165"/>
    <cellStyle name="Note 18 11 2 3" xfId="35166"/>
    <cellStyle name="Note 18 11 2 3 2" xfId="35167"/>
    <cellStyle name="Note 18 11 2 4" xfId="35168"/>
    <cellStyle name="Note 18 11 2 4 2" xfId="35169"/>
    <cellStyle name="Note 18 11 2 5" xfId="35170"/>
    <cellStyle name="Note 18 11 2 5 2" xfId="35171"/>
    <cellStyle name="Note 18 11 2 6" xfId="35172"/>
    <cellStyle name="Note 18 11 20" xfId="35173"/>
    <cellStyle name="Note 18 11 21" xfId="35174"/>
    <cellStyle name="Note 18 11 22" xfId="35175"/>
    <cellStyle name="Note 18 11 23" xfId="35176"/>
    <cellStyle name="Note 18 11 3" xfId="35177"/>
    <cellStyle name="Note 18 11 3 2" xfId="35178"/>
    <cellStyle name="Note 18 11 3 2 2" xfId="35179"/>
    <cellStyle name="Note 18 11 3 3" xfId="35180"/>
    <cellStyle name="Note 18 11 3 3 2" xfId="35181"/>
    <cellStyle name="Note 18 11 3 4" xfId="35182"/>
    <cellStyle name="Note 18 11 3 4 2" xfId="35183"/>
    <cellStyle name="Note 18 11 3 5" xfId="35184"/>
    <cellStyle name="Note 18 11 3 5 2" xfId="35185"/>
    <cellStyle name="Note 18 11 3 6" xfId="35186"/>
    <cellStyle name="Note 18 11 4" xfId="35187"/>
    <cellStyle name="Note 18 11 4 2" xfId="35188"/>
    <cellStyle name="Note 18 11 4 2 2" xfId="35189"/>
    <cellStyle name="Note 18 11 4 3" xfId="35190"/>
    <cellStyle name="Note 18 11 4 3 2" xfId="35191"/>
    <cellStyle name="Note 18 11 4 4" xfId="35192"/>
    <cellStyle name="Note 18 11 4 4 2" xfId="35193"/>
    <cellStyle name="Note 18 11 4 5" xfId="35194"/>
    <cellStyle name="Note 18 11 4 5 2" xfId="35195"/>
    <cellStyle name="Note 18 11 4 6" xfId="35196"/>
    <cellStyle name="Note 18 11 5" xfId="35197"/>
    <cellStyle name="Note 18 11 5 2" xfId="35198"/>
    <cellStyle name="Note 18 11 5 2 2" xfId="35199"/>
    <cellStyle name="Note 18 11 5 3" xfId="35200"/>
    <cellStyle name="Note 18 11 5 3 2" xfId="35201"/>
    <cellStyle name="Note 18 11 5 4" xfId="35202"/>
    <cellStyle name="Note 18 11 5 4 2" xfId="35203"/>
    <cellStyle name="Note 18 11 5 5" xfId="35204"/>
    <cellStyle name="Note 18 11 5 5 2" xfId="35205"/>
    <cellStyle name="Note 18 11 5 6" xfId="35206"/>
    <cellStyle name="Note 18 11 6" xfId="35207"/>
    <cellStyle name="Note 18 11 6 2" xfId="35208"/>
    <cellStyle name="Note 18 11 6 2 2" xfId="35209"/>
    <cellStyle name="Note 18 11 6 3" xfId="35210"/>
    <cellStyle name="Note 18 11 6 3 2" xfId="35211"/>
    <cellStyle name="Note 18 11 6 4" xfId="35212"/>
    <cellStyle name="Note 18 11 6 4 2" xfId="35213"/>
    <cellStyle name="Note 18 11 6 5" xfId="35214"/>
    <cellStyle name="Note 18 11 6 5 2" xfId="35215"/>
    <cellStyle name="Note 18 11 6 6" xfId="35216"/>
    <cellStyle name="Note 18 11 7" xfId="35217"/>
    <cellStyle name="Note 18 11 7 2" xfId="35218"/>
    <cellStyle name="Note 18 11 7 2 2" xfId="35219"/>
    <cellStyle name="Note 18 11 7 3" xfId="35220"/>
    <cellStyle name="Note 18 11 7 3 2" xfId="35221"/>
    <cellStyle name="Note 18 11 7 4" xfId="35222"/>
    <cellStyle name="Note 18 11 7 4 2" xfId="35223"/>
    <cellStyle name="Note 18 11 7 5" xfId="35224"/>
    <cellStyle name="Note 18 11 7 5 2" xfId="35225"/>
    <cellStyle name="Note 18 11 7 6" xfId="35226"/>
    <cellStyle name="Note 18 11 8" xfId="35227"/>
    <cellStyle name="Note 18 11 8 2" xfId="35228"/>
    <cellStyle name="Note 18 11 8 2 2" xfId="35229"/>
    <cellStyle name="Note 18 11 8 3" xfId="35230"/>
    <cellStyle name="Note 18 11 8 3 2" xfId="35231"/>
    <cellStyle name="Note 18 11 8 4" xfId="35232"/>
    <cellStyle name="Note 18 11 8 4 2" xfId="35233"/>
    <cellStyle name="Note 18 11 8 5" xfId="35234"/>
    <cellStyle name="Note 18 11 8 5 2" xfId="35235"/>
    <cellStyle name="Note 18 11 8 6" xfId="35236"/>
    <cellStyle name="Note 18 11 9" xfId="35237"/>
    <cellStyle name="Note 18 11 9 2" xfId="35238"/>
    <cellStyle name="Note 18 11 9 2 2" xfId="35239"/>
    <cellStyle name="Note 18 11 9 3" xfId="35240"/>
    <cellStyle name="Note 18 11 9 3 2" xfId="35241"/>
    <cellStyle name="Note 18 11 9 4" xfId="35242"/>
    <cellStyle name="Note 18 11 9 4 2" xfId="35243"/>
    <cellStyle name="Note 18 11 9 5" xfId="35244"/>
    <cellStyle name="Note 18 11 9 5 2" xfId="35245"/>
    <cellStyle name="Note 18 11 9 6" xfId="35246"/>
    <cellStyle name="Note 18 12" xfId="35247"/>
    <cellStyle name="Note 18 12 10" xfId="35248"/>
    <cellStyle name="Note 18 12 10 2" xfId="35249"/>
    <cellStyle name="Note 18 12 10 2 2" xfId="35250"/>
    <cellStyle name="Note 18 12 10 3" xfId="35251"/>
    <cellStyle name="Note 18 12 10 3 2" xfId="35252"/>
    <cellStyle name="Note 18 12 10 4" xfId="35253"/>
    <cellStyle name="Note 18 12 10 4 2" xfId="35254"/>
    <cellStyle name="Note 18 12 10 5" xfId="35255"/>
    <cellStyle name="Note 18 12 10 5 2" xfId="35256"/>
    <cellStyle name="Note 18 12 10 6" xfId="35257"/>
    <cellStyle name="Note 18 12 11" xfId="35258"/>
    <cellStyle name="Note 18 12 11 2" xfId="35259"/>
    <cellStyle name="Note 18 12 11 2 2" xfId="35260"/>
    <cellStyle name="Note 18 12 11 3" xfId="35261"/>
    <cellStyle name="Note 18 12 11 3 2" xfId="35262"/>
    <cellStyle name="Note 18 12 11 4" xfId="35263"/>
    <cellStyle name="Note 18 12 11 4 2" xfId="35264"/>
    <cellStyle name="Note 18 12 11 5" xfId="35265"/>
    <cellStyle name="Note 18 12 11 5 2" xfId="35266"/>
    <cellStyle name="Note 18 12 11 6" xfId="35267"/>
    <cellStyle name="Note 18 12 12" xfId="35268"/>
    <cellStyle name="Note 18 12 12 2" xfId="35269"/>
    <cellStyle name="Note 18 12 13" xfId="35270"/>
    <cellStyle name="Note 18 12 13 2" xfId="35271"/>
    <cellStyle name="Note 18 12 14" xfId="35272"/>
    <cellStyle name="Note 18 12 14 2" xfId="35273"/>
    <cellStyle name="Note 18 12 15" xfId="35274"/>
    <cellStyle name="Note 18 12 15 2" xfId="35275"/>
    <cellStyle name="Note 18 12 16" xfId="35276"/>
    <cellStyle name="Note 18 12 16 2" xfId="35277"/>
    <cellStyle name="Note 18 12 17" xfId="35278"/>
    <cellStyle name="Note 18 12 17 2" xfId="35279"/>
    <cellStyle name="Note 18 12 18" xfId="35280"/>
    <cellStyle name="Note 18 12 18 2" xfId="35281"/>
    <cellStyle name="Note 18 12 19" xfId="35282"/>
    <cellStyle name="Note 18 12 2" xfId="35283"/>
    <cellStyle name="Note 18 12 2 2" xfId="35284"/>
    <cellStyle name="Note 18 12 2 2 2" xfId="35285"/>
    <cellStyle name="Note 18 12 2 3" xfId="35286"/>
    <cellStyle name="Note 18 12 2 3 2" xfId="35287"/>
    <cellStyle name="Note 18 12 2 4" xfId="35288"/>
    <cellStyle name="Note 18 12 2 4 2" xfId="35289"/>
    <cellStyle name="Note 18 12 2 5" xfId="35290"/>
    <cellStyle name="Note 18 12 2 5 2" xfId="35291"/>
    <cellStyle name="Note 18 12 2 6" xfId="35292"/>
    <cellStyle name="Note 18 12 20" xfId="35293"/>
    <cellStyle name="Note 18 12 21" xfId="35294"/>
    <cellStyle name="Note 18 12 22" xfId="35295"/>
    <cellStyle name="Note 18 12 23" xfId="35296"/>
    <cellStyle name="Note 18 12 3" xfId="35297"/>
    <cellStyle name="Note 18 12 3 2" xfId="35298"/>
    <cellStyle name="Note 18 12 3 2 2" xfId="35299"/>
    <cellStyle name="Note 18 12 3 3" xfId="35300"/>
    <cellStyle name="Note 18 12 3 3 2" xfId="35301"/>
    <cellStyle name="Note 18 12 3 4" xfId="35302"/>
    <cellStyle name="Note 18 12 3 4 2" xfId="35303"/>
    <cellStyle name="Note 18 12 3 5" xfId="35304"/>
    <cellStyle name="Note 18 12 3 5 2" xfId="35305"/>
    <cellStyle name="Note 18 12 3 6" xfId="35306"/>
    <cellStyle name="Note 18 12 4" xfId="35307"/>
    <cellStyle name="Note 18 12 4 2" xfId="35308"/>
    <cellStyle name="Note 18 12 4 2 2" xfId="35309"/>
    <cellStyle name="Note 18 12 4 3" xfId="35310"/>
    <cellStyle name="Note 18 12 4 3 2" xfId="35311"/>
    <cellStyle name="Note 18 12 4 4" xfId="35312"/>
    <cellStyle name="Note 18 12 4 4 2" xfId="35313"/>
    <cellStyle name="Note 18 12 4 5" xfId="35314"/>
    <cellStyle name="Note 18 12 4 5 2" xfId="35315"/>
    <cellStyle name="Note 18 12 4 6" xfId="35316"/>
    <cellStyle name="Note 18 12 5" xfId="35317"/>
    <cellStyle name="Note 18 12 5 2" xfId="35318"/>
    <cellStyle name="Note 18 12 5 2 2" xfId="35319"/>
    <cellStyle name="Note 18 12 5 3" xfId="35320"/>
    <cellStyle name="Note 18 12 5 3 2" xfId="35321"/>
    <cellStyle name="Note 18 12 5 4" xfId="35322"/>
    <cellStyle name="Note 18 12 5 4 2" xfId="35323"/>
    <cellStyle name="Note 18 12 5 5" xfId="35324"/>
    <cellStyle name="Note 18 12 5 5 2" xfId="35325"/>
    <cellStyle name="Note 18 12 5 6" xfId="35326"/>
    <cellStyle name="Note 18 12 6" xfId="35327"/>
    <cellStyle name="Note 18 12 6 2" xfId="35328"/>
    <cellStyle name="Note 18 12 6 2 2" xfId="35329"/>
    <cellStyle name="Note 18 12 6 3" xfId="35330"/>
    <cellStyle name="Note 18 12 6 3 2" xfId="35331"/>
    <cellStyle name="Note 18 12 6 4" xfId="35332"/>
    <cellStyle name="Note 18 12 6 4 2" xfId="35333"/>
    <cellStyle name="Note 18 12 6 5" xfId="35334"/>
    <cellStyle name="Note 18 12 6 5 2" xfId="35335"/>
    <cellStyle name="Note 18 12 6 6" xfId="35336"/>
    <cellStyle name="Note 18 12 7" xfId="35337"/>
    <cellStyle name="Note 18 12 7 2" xfId="35338"/>
    <cellStyle name="Note 18 12 7 2 2" xfId="35339"/>
    <cellStyle name="Note 18 12 7 3" xfId="35340"/>
    <cellStyle name="Note 18 12 7 3 2" xfId="35341"/>
    <cellStyle name="Note 18 12 7 4" xfId="35342"/>
    <cellStyle name="Note 18 12 7 4 2" xfId="35343"/>
    <cellStyle name="Note 18 12 7 5" xfId="35344"/>
    <cellStyle name="Note 18 12 7 5 2" xfId="35345"/>
    <cellStyle name="Note 18 12 7 6" xfId="35346"/>
    <cellStyle name="Note 18 12 8" xfId="35347"/>
    <cellStyle name="Note 18 12 8 2" xfId="35348"/>
    <cellStyle name="Note 18 12 8 2 2" xfId="35349"/>
    <cellStyle name="Note 18 12 8 3" xfId="35350"/>
    <cellStyle name="Note 18 12 8 3 2" xfId="35351"/>
    <cellStyle name="Note 18 12 8 4" xfId="35352"/>
    <cellStyle name="Note 18 12 8 4 2" xfId="35353"/>
    <cellStyle name="Note 18 12 8 5" xfId="35354"/>
    <cellStyle name="Note 18 12 8 5 2" xfId="35355"/>
    <cellStyle name="Note 18 12 8 6" xfId="35356"/>
    <cellStyle name="Note 18 12 9" xfId="35357"/>
    <cellStyle name="Note 18 12 9 2" xfId="35358"/>
    <cellStyle name="Note 18 12 9 2 2" xfId="35359"/>
    <cellStyle name="Note 18 12 9 3" xfId="35360"/>
    <cellStyle name="Note 18 12 9 3 2" xfId="35361"/>
    <cellStyle name="Note 18 12 9 4" xfId="35362"/>
    <cellStyle name="Note 18 12 9 4 2" xfId="35363"/>
    <cellStyle name="Note 18 12 9 5" xfId="35364"/>
    <cellStyle name="Note 18 12 9 5 2" xfId="35365"/>
    <cellStyle name="Note 18 12 9 6" xfId="35366"/>
    <cellStyle name="Note 18 13" xfId="35367"/>
    <cellStyle name="Note 18 13 10" xfId="35368"/>
    <cellStyle name="Note 18 13 10 2" xfId="35369"/>
    <cellStyle name="Note 18 13 10 2 2" xfId="35370"/>
    <cellStyle name="Note 18 13 10 3" xfId="35371"/>
    <cellStyle name="Note 18 13 10 3 2" xfId="35372"/>
    <cellStyle name="Note 18 13 10 4" xfId="35373"/>
    <cellStyle name="Note 18 13 10 4 2" xfId="35374"/>
    <cellStyle name="Note 18 13 10 5" xfId="35375"/>
    <cellStyle name="Note 18 13 10 5 2" xfId="35376"/>
    <cellStyle name="Note 18 13 10 6" xfId="35377"/>
    <cellStyle name="Note 18 13 11" xfId="35378"/>
    <cellStyle name="Note 18 13 11 2" xfId="35379"/>
    <cellStyle name="Note 18 13 11 2 2" xfId="35380"/>
    <cellStyle name="Note 18 13 11 3" xfId="35381"/>
    <cellStyle name="Note 18 13 11 3 2" xfId="35382"/>
    <cellStyle name="Note 18 13 11 4" xfId="35383"/>
    <cellStyle name="Note 18 13 11 4 2" xfId="35384"/>
    <cellStyle name="Note 18 13 11 5" xfId="35385"/>
    <cellStyle name="Note 18 13 11 5 2" xfId="35386"/>
    <cellStyle name="Note 18 13 11 6" xfId="35387"/>
    <cellStyle name="Note 18 13 12" xfId="35388"/>
    <cellStyle name="Note 18 13 12 2" xfId="35389"/>
    <cellStyle name="Note 18 13 13" xfId="35390"/>
    <cellStyle name="Note 18 13 13 2" xfId="35391"/>
    <cellStyle name="Note 18 13 14" xfId="35392"/>
    <cellStyle name="Note 18 13 14 2" xfId="35393"/>
    <cellStyle name="Note 18 13 15" xfId="35394"/>
    <cellStyle name="Note 18 13 15 2" xfId="35395"/>
    <cellStyle name="Note 18 13 16" xfId="35396"/>
    <cellStyle name="Note 18 13 16 2" xfId="35397"/>
    <cellStyle name="Note 18 13 17" xfId="35398"/>
    <cellStyle name="Note 18 13 17 2" xfId="35399"/>
    <cellStyle name="Note 18 13 18" xfId="35400"/>
    <cellStyle name="Note 18 13 18 2" xfId="35401"/>
    <cellStyle name="Note 18 13 19" xfId="35402"/>
    <cellStyle name="Note 18 13 2" xfId="35403"/>
    <cellStyle name="Note 18 13 2 2" xfId="35404"/>
    <cellStyle name="Note 18 13 2 2 2" xfId="35405"/>
    <cellStyle name="Note 18 13 2 3" xfId="35406"/>
    <cellStyle name="Note 18 13 2 3 2" xfId="35407"/>
    <cellStyle name="Note 18 13 2 4" xfId="35408"/>
    <cellStyle name="Note 18 13 2 4 2" xfId="35409"/>
    <cellStyle name="Note 18 13 2 5" xfId="35410"/>
    <cellStyle name="Note 18 13 2 5 2" xfId="35411"/>
    <cellStyle name="Note 18 13 2 6" xfId="35412"/>
    <cellStyle name="Note 18 13 20" xfId="35413"/>
    <cellStyle name="Note 18 13 21" xfId="35414"/>
    <cellStyle name="Note 18 13 22" xfId="35415"/>
    <cellStyle name="Note 18 13 23" xfId="35416"/>
    <cellStyle name="Note 18 13 3" xfId="35417"/>
    <cellStyle name="Note 18 13 3 2" xfId="35418"/>
    <cellStyle name="Note 18 13 3 2 2" xfId="35419"/>
    <cellStyle name="Note 18 13 3 3" xfId="35420"/>
    <cellStyle name="Note 18 13 3 3 2" xfId="35421"/>
    <cellStyle name="Note 18 13 3 4" xfId="35422"/>
    <cellStyle name="Note 18 13 3 4 2" xfId="35423"/>
    <cellStyle name="Note 18 13 3 5" xfId="35424"/>
    <cellStyle name="Note 18 13 3 5 2" xfId="35425"/>
    <cellStyle name="Note 18 13 3 6" xfId="35426"/>
    <cellStyle name="Note 18 13 4" xfId="35427"/>
    <cellStyle name="Note 18 13 4 2" xfId="35428"/>
    <cellStyle name="Note 18 13 4 2 2" xfId="35429"/>
    <cellStyle name="Note 18 13 4 3" xfId="35430"/>
    <cellStyle name="Note 18 13 4 3 2" xfId="35431"/>
    <cellStyle name="Note 18 13 4 4" xfId="35432"/>
    <cellStyle name="Note 18 13 4 4 2" xfId="35433"/>
    <cellStyle name="Note 18 13 4 5" xfId="35434"/>
    <cellStyle name="Note 18 13 4 5 2" xfId="35435"/>
    <cellStyle name="Note 18 13 4 6" xfId="35436"/>
    <cellStyle name="Note 18 13 5" xfId="35437"/>
    <cellStyle name="Note 18 13 5 2" xfId="35438"/>
    <cellStyle name="Note 18 13 5 2 2" xfId="35439"/>
    <cellStyle name="Note 18 13 5 3" xfId="35440"/>
    <cellStyle name="Note 18 13 5 3 2" xfId="35441"/>
    <cellStyle name="Note 18 13 5 4" xfId="35442"/>
    <cellStyle name="Note 18 13 5 4 2" xfId="35443"/>
    <cellStyle name="Note 18 13 5 5" xfId="35444"/>
    <cellStyle name="Note 18 13 5 5 2" xfId="35445"/>
    <cellStyle name="Note 18 13 5 6" xfId="35446"/>
    <cellStyle name="Note 18 13 6" xfId="35447"/>
    <cellStyle name="Note 18 13 6 2" xfId="35448"/>
    <cellStyle name="Note 18 13 6 2 2" xfId="35449"/>
    <cellStyle name="Note 18 13 6 3" xfId="35450"/>
    <cellStyle name="Note 18 13 6 3 2" xfId="35451"/>
    <cellStyle name="Note 18 13 6 4" xfId="35452"/>
    <cellStyle name="Note 18 13 6 4 2" xfId="35453"/>
    <cellStyle name="Note 18 13 6 5" xfId="35454"/>
    <cellStyle name="Note 18 13 6 5 2" xfId="35455"/>
    <cellStyle name="Note 18 13 6 6" xfId="35456"/>
    <cellStyle name="Note 18 13 7" xfId="35457"/>
    <cellStyle name="Note 18 13 7 2" xfId="35458"/>
    <cellStyle name="Note 18 13 7 2 2" xfId="35459"/>
    <cellStyle name="Note 18 13 7 3" xfId="35460"/>
    <cellStyle name="Note 18 13 7 3 2" xfId="35461"/>
    <cellStyle name="Note 18 13 7 4" xfId="35462"/>
    <cellStyle name="Note 18 13 7 4 2" xfId="35463"/>
    <cellStyle name="Note 18 13 7 5" xfId="35464"/>
    <cellStyle name="Note 18 13 7 5 2" xfId="35465"/>
    <cellStyle name="Note 18 13 7 6" xfId="35466"/>
    <cellStyle name="Note 18 13 8" xfId="35467"/>
    <cellStyle name="Note 18 13 8 2" xfId="35468"/>
    <cellStyle name="Note 18 13 8 2 2" xfId="35469"/>
    <cellStyle name="Note 18 13 8 3" xfId="35470"/>
    <cellStyle name="Note 18 13 8 3 2" xfId="35471"/>
    <cellStyle name="Note 18 13 8 4" xfId="35472"/>
    <cellStyle name="Note 18 13 8 4 2" xfId="35473"/>
    <cellStyle name="Note 18 13 8 5" xfId="35474"/>
    <cellStyle name="Note 18 13 8 5 2" xfId="35475"/>
    <cellStyle name="Note 18 13 8 6" xfId="35476"/>
    <cellStyle name="Note 18 13 9" xfId="35477"/>
    <cellStyle name="Note 18 13 9 2" xfId="35478"/>
    <cellStyle name="Note 18 13 9 2 2" xfId="35479"/>
    <cellStyle name="Note 18 13 9 3" xfId="35480"/>
    <cellStyle name="Note 18 13 9 3 2" xfId="35481"/>
    <cellStyle name="Note 18 13 9 4" xfId="35482"/>
    <cellStyle name="Note 18 13 9 4 2" xfId="35483"/>
    <cellStyle name="Note 18 13 9 5" xfId="35484"/>
    <cellStyle name="Note 18 13 9 5 2" xfId="35485"/>
    <cellStyle name="Note 18 13 9 6" xfId="35486"/>
    <cellStyle name="Note 18 14" xfId="35487"/>
    <cellStyle name="Note 18 14 10" xfId="35488"/>
    <cellStyle name="Note 18 14 10 2" xfId="35489"/>
    <cellStyle name="Note 18 14 10 2 2" xfId="35490"/>
    <cellStyle name="Note 18 14 10 3" xfId="35491"/>
    <cellStyle name="Note 18 14 10 3 2" xfId="35492"/>
    <cellStyle name="Note 18 14 10 4" xfId="35493"/>
    <cellStyle name="Note 18 14 10 4 2" xfId="35494"/>
    <cellStyle name="Note 18 14 10 5" xfId="35495"/>
    <cellStyle name="Note 18 14 10 5 2" xfId="35496"/>
    <cellStyle name="Note 18 14 10 6" xfId="35497"/>
    <cellStyle name="Note 18 14 11" xfId="35498"/>
    <cellStyle name="Note 18 14 11 2" xfId="35499"/>
    <cellStyle name="Note 18 14 11 2 2" xfId="35500"/>
    <cellStyle name="Note 18 14 11 3" xfId="35501"/>
    <cellStyle name="Note 18 14 11 3 2" xfId="35502"/>
    <cellStyle name="Note 18 14 11 4" xfId="35503"/>
    <cellStyle name="Note 18 14 11 4 2" xfId="35504"/>
    <cellStyle name="Note 18 14 11 5" xfId="35505"/>
    <cellStyle name="Note 18 14 11 5 2" xfId="35506"/>
    <cellStyle name="Note 18 14 11 6" xfId="35507"/>
    <cellStyle name="Note 18 14 12" xfId="35508"/>
    <cellStyle name="Note 18 14 12 2" xfId="35509"/>
    <cellStyle name="Note 18 14 13" xfId="35510"/>
    <cellStyle name="Note 18 14 13 2" xfId="35511"/>
    <cellStyle name="Note 18 14 14" xfId="35512"/>
    <cellStyle name="Note 18 14 14 2" xfId="35513"/>
    <cellStyle name="Note 18 14 15" xfId="35514"/>
    <cellStyle name="Note 18 14 15 2" xfId="35515"/>
    <cellStyle name="Note 18 14 16" xfId="35516"/>
    <cellStyle name="Note 18 14 16 2" xfId="35517"/>
    <cellStyle name="Note 18 14 17" xfId="35518"/>
    <cellStyle name="Note 18 14 17 2" xfId="35519"/>
    <cellStyle name="Note 18 14 18" xfId="35520"/>
    <cellStyle name="Note 18 14 18 2" xfId="35521"/>
    <cellStyle name="Note 18 14 19" xfId="35522"/>
    <cellStyle name="Note 18 14 2" xfId="35523"/>
    <cellStyle name="Note 18 14 2 2" xfId="35524"/>
    <cellStyle name="Note 18 14 2 2 2" xfId="35525"/>
    <cellStyle name="Note 18 14 2 3" xfId="35526"/>
    <cellStyle name="Note 18 14 2 3 2" xfId="35527"/>
    <cellStyle name="Note 18 14 2 4" xfId="35528"/>
    <cellStyle name="Note 18 14 2 4 2" xfId="35529"/>
    <cellStyle name="Note 18 14 2 5" xfId="35530"/>
    <cellStyle name="Note 18 14 2 5 2" xfId="35531"/>
    <cellStyle name="Note 18 14 2 6" xfId="35532"/>
    <cellStyle name="Note 18 14 20" xfId="35533"/>
    <cellStyle name="Note 18 14 21" xfId="35534"/>
    <cellStyle name="Note 18 14 22" xfId="35535"/>
    <cellStyle name="Note 18 14 23" xfId="35536"/>
    <cellStyle name="Note 18 14 3" xfId="35537"/>
    <cellStyle name="Note 18 14 3 2" xfId="35538"/>
    <cellStyle name="Note 18 14 3 2 2" xfId="35539"/>
    <cellStyle name="Note 18 14 3 3" xfId="35540"/>
    <cellStyle name="Note 18 14 3 3 2" xfId="35541"/>
    <cellStyle name="Note 18 14 3 4" xfId="35542"/>
    <cellStyle name="Note 18 14 3 4 2" xfId="35543"/>
    <cellStyle name="Note 18 14 3 5" xfId="35544"/>
    <cellStyle name="Note 18 14 3 5 2" xfId="35545"/>
    <cellStyle name="Note 18 14 3 6" xfId="35546"/>
    <cellStyle name="Note 18 14 4" xfId="35547"/>
    <cellStyle name="Note 18 14 4 2" xfId="35548"/>
    <cellStyle name="Note 18 14 4 2 2" xfId="35549"/>
    <cellStyle name="Note 18 14 4 3" xfId="35550"/>
    <cellStyle name="Note 18 14 4 3 2" xfId="35551"/>
    <cellStyle name="Note 18 14 4 4" xfId="35552"/>
    <cellStyle name="Note 18 14 4 4 2" xfId="35553"/>
    <cellStyle name="Note 18 14 4 5" xfId="35554"/>
    <cellStyle name="Note 18 14 4 5 2" xfId="35555"/>
    <cellStyle name="Note 18 14 4 6" xfId="35556"/>
    <cellStyle name="Note 18 14 5" xfId="35557"/>
    <cellStyle name="Note 18 14 5 2" xfId="35558"/>
    <cellStyle name="Note 18 14 5 2 2" xfId="35559"/>
    <cellStyle name="Note 18 14 5 3" xfId="35560"/>
    <cellStyle name="Note 18 14 5 3 2" xfId="35561"/>
    <cellStyle name="Note 18 14 5 4" xfId="35562"/>
    <cellStyle name="Note 18 14 5 4 2" xfId="35563"/>
    <cellStyle name="Note 18 14 5 5" xfId="35564"/>
    <cellStyle name="Note 18 14 5 5 2" xfId="35565"/>
    <cellStyle name="Note 18 14 5 6" xfId="35566"/>
    <cellStyle name="Note 18 14 6" xfId="35567"/>
    <cellStyle name="Note 18 14 6 2" xfId="35568"/>
    <cellStyle name="Note 18 14 6 2 2" xfId="35569"/>
    <cellStyle name="Note 18 14 6 3" xfId="35570"/>
    <cellStyle name="Note 18 14 6 3 2" xfId="35571"/>
    <cellStyle name="Note 18 14 6 4" xfId="35572"/>
    <cellStyle name="Note 18 14 6 4 2" xfId="35573"/>
    <cellStyle name="Note 18 14 6 5" xfId="35574"/>
    <cellStyle name="Note 18 14 6 5 2" xfId="35575"/>
    <cellStyle name="Note 18 14 6 6" xfId="35576"/>
    <cellStyle name="Note 18 14 7" xfId="35577"/>
    <cellStyle name="Note 18 14 7 2" xfId="35578"/>
    <cellStyle name="Note 18 14 7 2 2" xfId="35579"/>
    <cellStyle name="Note 18 14 7 3" xfId="35580"/>
    <cellStyle name="Note 18 14 7 3 2" xfId="35581"/>
    <cellStyle name="Note 18 14 7 4" xfId="35582"/>
    <cellStyle name="Note 18 14 7 4 2" xfId="35583"/>
    <cellStyle name="Note 18 14 7 5" xfId="35584"/>
    <cellStyle name="Note 18 14 7 5 2" xfId="35585"/>
    <cellStyle name="Note 18 14 7 6" xfId="35586"/>
    <cellStyle name="Note 18 14 8" xfId="35587"/>
    <cellStyle name="Note 18 14 8 2" xfId="35588"/>
    <cellStyle name="Note 18 14 8 2 2" xfId="35589"/>
    <cellStyle name="Note 18 14 8 3" xfId="35590"/>
    <cellStyle name="Note 18 14 8 3 2" xfId="35591"/>
    <cellStyle name="Note 18 14 8 4" xfId="35592"/>
    <cellStyle name="Note 18 14 8 4 2" xfId="35593"/>
    <cellStyle name="Note 18 14 8 5" xfId="35594"/>
    <cellStyle name="Note 18 14 8 5 2" xfId="35595"/>
    <cellStyle name="Note 18 14 8 6" xfId="35596"/>
    <cellStyle name="Note 18 14 9" xfId="35597"/>
    <cellStyle name="Note 18 14 9 2" xfId="35598"/>
    <cellStyle name="Note 18 14 9 2 2" xfId="35599"/>
    <cellStyle name="Note 18 14 9 3" xfId="35600"/>
    <cellStyle name="Note 18 14 9 3 2" xfId="35601"/>
    <cellStyle name="Note 18 14 9 4" xfId="35602"/>
    <cellStyle name="Note 18 14 9 4 2" xfId="35603"/>
    <cellStyle name="Note 18 14 9 5" xfId="35604"/>
    <cellStyle name="Note 18 14 9 5 2" xfId="35605"/>
    <cellStyle name="Note 18 14 9 6" xfId="35606"/>
    <cellStyle name="Note 18 15" xfId="35607"/>
    <cellStyle name="Note 18 15 10" xfId="35608"/>
    <cellStyle name="Note 18 15 10 2" xfId="35609"/>
    <cellStyle name="Note 18 15 10 2 2" xfId="35610"/>
    <cellStyle name="Note 18 15 10 3" xfId="35611"/>
    <cellStyle name="Note 18 15 10 3 2" xfId="35612"/>
    <cellStyle name="Note 18 15 10 4" xfId="35613"/>
    <cellStyle name="Note 18 15 10 4 2" xfId="35614"/>
    <cellStyle name="Note 18 15 10 5" xfId="35615"/>
    <cellStyle name="Note 18 15 10 5 2" xfId="35616"/>
    <cellStyle name="Note 18 15 10 6" xfId="35617"/>
    <cellStyle name="Note 18 15 11" xfId="35618"/>
    <cellStyle name="Note 18 15 11 2" xfId="35619"/>
    <cellStyle name="Note 18 15 11 2 2" xfId="35620"/>
    <cellStyle name="Note 18 15 11 3" xfId="35621"/>
    <cellStyle name="Note 18 15 11 3 2" xfId="35622"/>
    <cellStyle name="Note 18 15 11 4" xfId="35623"/>
    <cellStyle name="Note 18 15 11 4 2" xfId="35624"/>
    <cellStyle name="Note 18 15 11 5" xfId="35625"/>
    <cellStyle name="Note 18 15 11 5 2" xfId="35626"/>
    <cellStyle name="Note 18 15 11 6" xfId="35627"/>
    <cellStyle name="Note 18 15 12" xfId="35628"/>
    <cellStyle name="Note 18 15 12 2" xfId="35629"/>
    <cellStyle name="Note 18 15 13" xfId="35630"/>
    <cellStyle name="Note 18 15 13 2" xfId="35631"/>
    <cellStyle name="Note 18 15 14" xfId="35632"/>
    <cellStyle name="Note 18 15 14 2" xfId="35633"/>
    <cellStyle name="Note 18 15 15" xfId="35634"/>
    <cellStyle name="Note 18 15 15 2" xfId="35635"/>
    <cellStyle name="Note 18 15 16" xfId="35636"/>
    <cellStyle name="Note 18 15 16 2" xfId="35637"/>
    <cellStyle name="Note 18 15 17" xfId="35638"/>
    <cellStyle name="Note 18 15 17 2" xfId="35639"/>
    <cellStyle name="Note 18 15 18" xfId="35640"/>
    <cellStyle name="Note 18 15 18 2" xfId="35641"/>
    <cellStyle name="Note 18 15 19" xfId="35642"/>
    <cellStyle name="Note 18 15 2" xfId="35643"/>
    <cellStyle name="Note 18 15 2 2" xfId="35644"/>
    <cellStyle name="Note 18 15 2 2 2" xfId="35645"/>
    <cellStyle name="Note 18 15 2 3" xfId="35646"/>
    <cellStyle name="Note 18 15 2 3 2" xfId="35647"/>
    <cellStyle name="Note 18 15 2 4" xfId="35648"/>
    <cellStyle name="Note 18 15 2 4 2" xfId="35649"/>
    <cellStyle name="Note 18 15 2 5" xfId="35650"/>
    <cellStyle name="Note 18 15 2 5 2" xfId="35651"/>
    <cellStyle name="Note 18 15 2 6" xfId="35652"/>
    <cellStyle name="Note 18 15 20" xfId="35653"/>
    <cellStyle name="Note 18 15 21" xfId="35654"/>
    <cellStyle name="Note 18 15 22" xfId="35655"/>
    <cellStyle name="Note 18 15 23" xfId="35656"/>
    <cellStyle name="Note 18 15 3" xfId="35657"/>
    <cellStyle name="Note 18 15 3 2" xfId="35658"/>
    <cellStyle name="Note 18 15 3 2 2" xfId="35659"/>
    <cellStyle name="Note 18 15 3 3" xfId="35660"/>
    <cellStyle name="Note 18 15 3 3 2" xfId="35661"/>
    <cellStyle name="Note 18 15 3 4" xfId="35662"/>
    <cellStyle name="Note 18 15 3 4 2" xfId="35663"/>
    <cellStyle name="Note 18 15 3 5" xfId="35664"/>
    <cellStyle name="Note 18 15 3 5 2" xfId="35665"/>
    <cellStyle name="Note 18 15 3 6" xfId="35666"/>
    <cellStyle name="Note 18 15 4" xfId="35667"/>
    <cellStyle name="Note 18 15 4 2" xfId="35668"/>
    <cellStyle name="Note 18 15 4 2 2" xfId="35669"/>
    <cellStyle name="Note 18 15 4 3" xfId="35670"/>
    <cellStyle name="Note 18 15 4 3 2" xfId="35671"/>
    <cellStyle name="Note 18 15 4 4" xfId="35672"/>
    <cellStyle name="Note 18 15 4 4 2" xfId="35673"/>
    <cellStyle name="Note 18 15 4 5" xfId="35674"/>
    <cellStyle name="Note 18 15 4 5 2" xfId="35675"/>
    <cellStyle name="Note 18 15 4 6" xfId="35676"/>
    <cellStyle name="Note 18 15 5" xfId="35677"/>
    <cellStyle name="Note 18 15 5 2" xfId="35678"/>
    <cellStyle name="Note 18 15 5 2 2" xfId="35679"/>
    <cellStyle name="Note 18 15 5 3" xfId="35680"/>
    <cellStyle name="Note 18 15 5 3 2" xfId="35681"/>
    <cellStyle name="Note 18 15 5 4" xfId="35682"/>
    <cellStyle name="Note 18 15 5 4 2" xfId="35683"/>
    <cellStyle name="Note 18 15 5 5" xfId="35684"/>
    <cellStyle name="Note 18 15 5 5 2" xfId="35685"/>
    <cellStyle name="Note 18 15 5 6" xfId="35686"/>
    <cellStyle name="Note 18 15 6" xfId="35687"/>
    <cellStyle name="Note 18 15 6 2" xfId="35688"/>
    <cellStyle name="Note 18 15 6 2 2" xfId="35689"/>
    <cellStyle name="Note 18 15 6 3" xfId="35690"/>
    <cellStyle name="Note 18 15 6 3 2" xfId="35691"/>
    <cellStyle name="Note 18 15 6 4" xfId="35692"/>
    <cellStyle name="Note 18 15 6 4 2" xfId="35693"/>
    <cellStyle name="Note 18 15 6 5" xfId="35694"/>
    <cellStyle name="Note 18 15 6 5 2" xfId="35695"/>
    <cellStyle name="Note 18 15 6 6" xfId="35696"/>
    <cellStyle name="Note 18 15 7" xfId="35697"/>
    <cellStyle name="Note 18 15 7 2" xfId="35698"/>
    <cellStyle name="Note 18 15 7 2 2" xfId="35699"/>
    <cellStyle name="Note 18 15 7 3" xfId="35700"/>
    <cellStyle name="Note 18 15 7 3 2" xfId="35701"/>
    <cellStyle name="Note 18 15 7 4" xfId="35702"/>
    <cellStyle name="Note 18 15 7 4 2" xfId="35703"/>
    <cellStyle name="Note 18 15 7 5" xfId="35704"/>
    <cellStyle name="Note 18 15 7 5 2" xfId="35705"/>
    <cellStyle name="Note 18 15 7 6" xfId="35706"/>
    <cellStyle name="Note 18 15 8" xfId="35707"/>
    <cellStyle name="Note 18 15 8 2" xfId="35708"/>
    <cellStyle name="Note 18 15 8 2 2" xfId="35709"/>
    <cellStyle name="Note 18 15 8 3" xfId="35710"/>
    <cellStyle name="Note 18 15 8 3 2" xfId="35711"/>
    <cellStyle name="Note 18 15 8 4" xfId="35712"/>
    <cellStyle name="Note 18 15 8 4 2" xfId="35713"/>
    <cellStyle name="Note 18 15 8 5" xfId="35714"/>
    <cellStyle name="Note 18 15 8 5 2" xfId="35715"/>
    <cellStyle name="Note 18 15 8 6" xfId="35716"/>
    <cellStyle name="Note 18 15 9" xfId="35717"/>
    <cellStyle name="Note 18 15 9 2" xfId="35718"/>
    <cellStyle name="Note 18 15 9 2 2" xfId="35719"/>
    <cellStyle name="Note 18 15 9 3" xfId="35720"/>
    <cellStyle name="Note 18 15 9 3 2" xfId="35721"/>
    <cellStyle name="Note 18 15 9 4" xfId="35722"/>
    <cellStyle name="Note 18 15 9 4 2" xfId="35723"/>
    <cellStyle name="Note 18 15 9 5" xfId="35724"/>
    <cellStyle name="Note 18 15 9 5 2" xfId="35725"/>
    <cellStyle name="Note 18 15 9 6" xfId="35726"/>
    <cellStyle name="Note 18 16" xfId="35727"/>
    <cellStyle name="Note 18 16 10" xfId="35728"/>
    <cellStyle name="Note 18 16 10 2" xfId="35729"/>
    <cellStyle name="Note 18 16 10 2 2" xfId="35730"/>
    <cellStyle name="Note 18 16 10 3" xfId="35731"/>
    <cellStyle name="Note 18 16 10 3 2" xfId="35732"/>
    <cellStyle name="Note 18 16 10 4" xfId="35733"/>
    <cellStyle name="Note 18 16 10 4 2" xfId="35734"/>
    <cellStyle name="Note 18 16 10 5" xfId="35735"/>
    <cellStyle name="Note 18 16 10 5 2" xfId="35736"/>
    <cellStyle name="Note 18 16 10 6" xfId="35737"/>
    <cellStyle name="Note 18 16 11" xfId="35738"/>
    <cellStyle name="Note 18 16 11 2" xfId="35739"/>
    <cellStyle name="Note 18 16 11 2 2" xfId="35740"/>
    <cellStyle name="Note 18 16 11 3" xfId="35741"/>
    <cellStyle name="Note 18 16 11 3 2" xfId="35742"/>
    <cellStyle name="Note 18 16 11 4" xfId="35743"/>
    <cellStyle name="Note 18 16 11 4 2" xfId="35744"/>
    <cellStyle name="Note 18 16 11 5" xfId="35745"/>
    <cellStyle name="Note 18 16 11 5 2" xfId="35746"/>
    <cellStyle name="Note 18 16 11 6" xfId="35747"/>
    <cellStyle name="Note 18 16 12" xfId="35748"/>
    <cellStyle name="Note 18 16 12 2" xfId="35749"/>
    <cellStyle name="Note 18 16 13" xfId="35750"/>
    <cellStyle name="Note 18 16 13 2" xfId="35751"/>
    <cellStyle name="Note 18 16 14" xfId="35752"/>
    <cellStyle name="Note 18 16 14 2" xfId="35753"/>
    <cellStyle name="Note 18 16 15" xfId="35754"/>
    <cellStyle name="Note 18 16 15 2" xfId="35755"/>
    <cellStyle name="Note 18 16 16" xfId="35756"/>
    <cellStyle name="Note 18 16 16 2" xfId="35757"/>
    <cellStyle name="Note 18 16 17" xfId="35758"/>
    <cellStyle name="Note 18 16 17 2" xfId="35759"/>
    <cellStyle name="Note 18 16 18" xfId="35760"/>
    <cellStyle name="Note 18 16 18 2" xfId="35761"/>
    <cellStyle name="Note 18 16 19" xfId="35762"/>
    <cellStyle name="Note 18 16 2" xfId="35763"/>
    <cellStyle name="Note 18 16 2 2" xfId="35764"/>
    <cellStyle name="Note 18 16 2 2 2" xfId="35765"/>
    <cellStyle name="Note 18 16 2 3" xfId="35766"/>
    <cellStyle name="Note 18 16 2 3 2" xfId="35767"/>
    <cellStyle name="Note 18 16 2 4" xfId="35768"/>
    <cellStyle name="Note 18 16 2 4 2" xfId="35769"/>
    <cellStyle name="Note 18 16 2 5" xfId="35770"/>
    <cellStyle name="Note 18 16 2 5 2" xfId="35771"/>
    <cellStyle name="Note 18 16 2 6" xfId="35772"/>
    <cellStyle name="Note 18 16 20" xfId="35773"/>
    <cellStyle name="Note 18 16 21" xfId="35774"/>
    <cellStyle name="Note 18 16 22" xfId="35775"/>
    <cellStyle name="Note 18 16 23" xfId="35776"/>
    <cellStyle name="Note 18 16 3" xfId="35777"/>
    <cellStyle name="Note 18 16 3 2" xfId="35778"/>
    <cellStyle name="Note 18 16 3 2 2" xfId="35779"/>
    <cellStyle name="Note 18 16 3 3" xfId="35780"/>
    <cellStyle name="Note 18 16 3 3 2" xfId="35781"/>
    <cellStyle name="Note 18 16 3 4" xfId="35782"/>
    <cellStyle name="Note 18 16 3 4 2" xfId="35783"/>
    <cellStyle name="Note 18 16 3 5" xfId="35784"/>
    <cellStyle name="Note 18 16 3 5 2" xfId="35785"/>
    <cellStyle name="Note 18 16 3 6" xfId="35786"/>
    <cellStyle name="Note 18 16 4" xfId="35787"/>
    <cellStyle name="Note 18 16 4 2" xfId="35788"/>
    <cellStyle name="Note 18 16 4 2 2" xfId="35789"/>
    <cellStyle name="Note 18 16 4 3" xfId="35790"/>
    <cellStyle name="Note 18 16 4 3 2" xfId="35791"/>
    <cellStyle name="Note 18 16 4 4" xfId="35792"/>
    <cellStyle name="Note 18 16 4 4 2" xfId="35793"/>
    <cellStyle name="Note 18 16 4 5" xfId="35794"/>
    <cellStyle name="Note 18 16 4 5 2" xfId="35795"/>
    <cellStyle name="Note 18 16 4 6" xfId="35796"/>
    <cellStyle name="Note 18 16 5" xfId="35797"/>
    <cellStyle name="Note 18 16 5 2" xfId="35798"/>
    <cellStyle name="Note 18 16 5 2 2" xfId="35799"/>
    <cellStyle name="Note 18 16 5 3" xfId="35800"/>
    <cellStyle name="Note 18 16 5 3 2" xfId="35801"/>
    <cellStyle name="Note 18 16 5 4" xfId="35802"/>
    <cellStyle name="Note 18 16 5 4 2" xfId="35803"/>
    <cellStyle name="Note 18 16 5 5" xfId="35804"/>
    <cellStyle name="Note 18 16 5 5 2" xfId="35805"/>
    <cellStyle name="Note 18 16 5 6" xfId="35806"/>
    <cellStyle name="Note 18 16 6" xfId="35807"/>
    <cellStyle name="Note 18 16 6 2" xfId="35808"/>
    <cellStyle name="Note 18 16 6 2 2" xfId="35809"/>
    <cellStyle name="Note 18 16 6 3" xfId="35810"/>
    <cellStyle name="Note 18 16 6 3 2" xfId="35811"/>
    <cellStyle name="Note 18 16 6 4" xfId="35812"/>
    <cellStyle name="Note 18 16 6 4 2" xfId="35813"/>
    <cellStyle name="Note 18 16 6 5" xfId="35814"/>
    <cellStyle name="Note 18 16 6 5 2" xfId="35815"/>
    <cellStyle name="Note 18 16 6 6" xfId="35816"/>
    <cellStyle name="Note 18 16 7" xfId="35817"/>
    <cellStyle name="Note 18 16 7 2" xfId="35818"/>
    <cellStyle name="Note 18 16 7 2 2" xfId="35819"/>
    <cellStyle name="Note 18 16 7 3" xfId="35820"/>
    <cellStyle name="Note 18 16 7 3 2" xfId="35821"/>
    <cellStyle name="Note 18 16 7 4" xfId="35822"/>
    <cellStyle name="Note 18 16 7 4 2" xfId="35823"/>
    <cellStyle name="Note 18 16 7 5" xfId="35824"/>
    <cellStyle name="Note 18 16 7 5 2" xfId="35825"/>
    <cellStyle name="Note 18 16 7 6" xfId="35826"/>
    <cellStyle name="Note 18 16 8" xfId="35827"/>
    <cellStyle name="Note 18 16 8 2" xfId="35828"/>
    <cellStyle name="Note 18 16 8 2 2" xfId="35829"/>
    <cellStyle name="Note 18 16 8 3" xfId="35830"/>
    <cellStyle name="Note 18 16 8 3 2" xfId="35831"/>
    <cellStyle name="Note 18 16 8 4" xfId="35832"/>
    <cellStyle name="Note 18 16 8 4 2" xfId="35833"/>
    <cellStyle name="Note 18 16 8 5" xfId="35834"/>
    <cellStyle name="Note 18 16 8 5 2" xfId="35835"/>
    <cellStyle name="Note 18 16 8 6" xfId="35836"/>
    <cellStyle name="Note 18 16 9" xfId="35837"/>
    <cellStyle name="Note 18 16 9 2" xfId="35838"/>
    <cellStyle name="Note 18 16 9 2 2" xfId="35839"/>
    <cellStyle name="Note 18 16 9 3" xfId="35840"/>
    <cellStyle name="Note 18 16 9 3 2" xfId="35841"/>
    <cellStyle name="Note 18 16 9 4" xfId="35842"/>
    <cellStyle name="Note 18 16 9 4 2" xfId="35843"/>
    <cellStyle name="Note 18 16 9 5" xfId="35844"/>
    <cellStyle name="Note 18 16 9 5 2" xfId="35845"/>
    <cellStyle name="Note 18 16 9 6" xfId="35846"/>
    <cellStyle name="Note 18 17" xfId="35847"/>
    <cellStyle name="Note 18 17 10" xfId="35848"/>
    <cellStyle name="Note 18 17 10 2" xfId="35849"/>
    <cellStyle name="Note 18 17 10 2 2" xfId="35850"/>
    <cellStyle name="Note 18 17 10 3" xfId="35851"/>
    <cellStyle name="Note 18 17 10 3 2" xfId="35852"/>
    <cellStyle name="Note 18 17 10 4" xfId="35853"/>
    <cellStyle name="Note 18 17 10 4 2" xfId="35854"/>
    <cellStyle name="Note 18 17 10 5" xfId="35855"/>
    <cellStyle name="Note 18 17 10 5 2" xfId="35856"/>
    <cellStyle name="Note 18 17 10 6" xfId="35857"/>
    <cellStyle name="Note 18 17 11" xfId="35858"/>
    <cellStyle name="Note 18 17 11 2" xfId="35859"/>
    <cellStyle name="Note 18 17 11 2 2" xfId="35860"/>
    <cellStyle name="Note 18 17 11 3" xfId="35861"/>
    <cellStyle name="Note 18 17 11 3 2" xfId="35862"/>
    <cellStyle name="Note 18 17 11 4" xfId="35863"/>
    <cellStyle name="Note 18 17 11 4 2" xfId="35864"/>
    <cellStyle name="Note 18 17 11 5" xfId="35865"/>
    <cellStyle name="Note 18 17 11 5 2" xfId="35866"/>
    <cellStyle name="Note 18 17 11 6" xfId="35867"/>
    <cellStyle name="Note 18 17 12" xfId="35868"/>
    <cellStyle name="Note 18 17 12 2" xfId="35869"/>
    <cellStyle name="Note 18 17 13" xfId="35870"/>
    <cellStyle name="Note 18 17 13 2" xfId="35871"/>
    <cellStyle name="Note 18 17 14" xfId="35872"/>
    <cellStyle name="Note 18 17 14 2" xfId="35873"/>
    <cellStyle name="Note 18 17 15" xfId="35874"/>
    <cellStyle name="Note 18 17 15 2" xfId="35875"/>
    <cellStyle name="Note 18 17 16" xfId="35876"/>
    <cellStyle name="Note 18 17 16 2" xfId="35877"/>
    <cellStyle name="Note 18 17 17" xfId="35878"/>
    <cellStyle name="Note 18 17 17 2" xfId="35879"/>
    <cellStyle name="Note 18 17 18" xfId="35880"/>
    <cellStyle name="Note 18 17 18 2" xfId="35881"/>
    <cellStyle name="Note 18 17 19" xfId="35882"/>
    <cellStyle name="Note 18 17 2" xfId="35883"/>
    <cellStyle name="Note 18 17 2 2" xfId="35884"/>
    <cellStyle name="Note 18 17 2 2 2" xfId="35885"/>
    <cellStyle name="Note 18 17 2 3" xfId="35886"/>
    <cellStyle name="Note 18 17 2 3 2" xfId="35887"/>
    <cellStyle name="Note 18 17 2 4" xfId="35888"/>
    <cellStyle name="Note 18 17 2 4 2" xfId="35889"/>
    <cellStyle name="Note 18 17 2 5" xfId="35890"/>
    <cellStyle name="Note 18 17 2 5 2" xfId="35891"/>
    <cellStyle name="Note 18 17 2 6" xfId="35892"/>
    <cellStyle name="Note 18 17 20" xfId="35893"/>
    <cellStyle name="Note 18 17 21" xfId="35894"/>
    <cellStyle name="Note 18 17 22" xfId="35895"/>
    <cellStyle name="Note 18 17 23" xfId="35896"/>
    <cellStyle name="Note 18 17 3" xfId="35897"/>
    <cellStyle name="Note 18 17 3 2" xfId="35898"/>
    <cellStyle name="Note 18 17 3 2 2" xfId="35899"/>
    <cellStyle name="Note 18 17 3 3" xfId="35900"/>
    <cellStyle name="Note 18 17 3 3 2" xfId="35901"/>
    <cellStyle name="Note 18 17 3 4" xfId="35902"/>
    <cellStyle name="Note 18 17 3 4 2" xfId="35903"/>
    <cellStyle name="Note 18 17 3 5" xfId="35904"/>
    <cellStyle name="Note 18 17 3 5 2" xfId="35905"/>
    <cellStyle name="Note 18 17 3 6" xfId="35906"/>
    <cellStyle name="Note 18 17 4" xfId="35907"/>
    <cellStyle name="Note 18 17 4 2" xfId="35908"/>
    <cellStyle name="Note 18 17 4 2 2" xfId="35909"/>
    <cellStyle name="Note 18 17 4 3" xfId="35910"/>
    <cellStyle name="Note 18 17 4 3 2" xfId="35911"/>
    <cellStyle name="Note 18 17 4 4" xfId="35912"/>
    <cellStyle name="Note 18 17 4 4 2" xfId="35913"/>
    <cellStyle name="Note 18 17 4 5" xfId="35914"/>
    <cellStyle name="Note 18 17 4 5 2" xfId="35915"/>
    <cellStyle name="Note 18 17 4 6" xfId="35916"/>
    <cellStyle name="Note 18 17 5" xfId="35917"/>
    <cellStyle name="Note 18 17 5 2" xfId="35918"/>
    <cellStyle name="Note 18 17 5 2 2" xfId="35919"/>
    <cellStyle name="Note 18 17 5 3" xfId="35920"/>
    <cellStyle name="Note 18 17 5 3 2" xfId="35921"/>
    <cellStyle name="Note 18 17 5 4" xfId="35922"/>
    <cellStyle name="Note 18 17 5 4 2" xfId="35923"/>
    <cellStyle name="Note 18 17 5 5" xfId="35924"/>
    <cellStyle name="Note 18 17 5 5 2" xfId="35925"/>
    <cellStyle name="Note 18 17 5 6" xfId="35926"/>
    <cellStyle name="Note 18 17 6" xfId="35927"/>
    <cellStyle name="Note 18 17 6 2" xfId="35928"/>
    <cellStyle name="Note 18 17 6 2 2" xfId="35929"/>
    <cellStyle name="Note 18 17 6 3" xfId="35930"/>
    <cellStyle name="Note 18 17 6 3 2" xfId="35931"/>
    <cellStyle name="Note 18 17 6 4" xfId="35932"/>
    <cellStyle name="Note 18 17 6 4 2" xfId="35933"/>
    <cellStyle name="Note 18 17 6 5" xfId="35934"/>
    <cellStyle name="Note 18 17 6 5 2" xfId="35935"/>
    <cellStyle name="Note 18 17 6 6" xfId="35936"/>
    <cellStyle name="Note 18 17 7" xfId="35937"/>
    <cellStyle name="Note 18 17 7 2" xfId="35938"/>
    <cellStyle name="Note 18 17 7 2 2" xfId="35939"/>
    <cellStyle name="Note 18 17 7 3" xfId="35940"/>
    <cellStyle name="Note 18 17 7 3 2" xfId="35941"/>
    <cellStyle name="Note 18 17 7 4" xfId="35942"/>
    <cellStyle name="Note 18 17 7 4 2" xfId="35943"/>
    <cellStyle name="Note 18 17 7 5" xfId="35944"/>
    <cellStyle name="Note 18 17 7 5 2" xfId="35945"/>
    <cellStyle name="Note 18 17 7 6" xfId="35946"/>
    <cellStyle name="Note 18 17 8" xfId="35947"/>
    <cellStyle name="Note 18 17 8 2" xfId="35948"/>
    <cellStyle name="Note 18 17 8 2 2" xfId="35949"/>
    <cellStyle name="Note 18 17 8 3" xfId="35950"/>
    <cellStyle name="Note 18 17 8 3 2" xfId="35951"/>
    <cellStyle name="Note 18 17 8 4" xfId="35952"/>
    <cellStyle name="Note 18 17 8 4 2" xfId="35953"/>
    <cellStyle name="Note 18 17 8 5" xfId="35954"/>
    <cellStyle name="Note 18 17 8 5 2" xfId="35955"/>
    <cellStyle name="Note 18 17 8 6" xfId="35956"/>
    <cellStyle name="Note 18 17 9" xfId="35957"/>
    <cellStyle name="Note 18 17 9 2" xfId="35958"/>
    <cellStyle name="Note 18 17 9 2 2" xfId="35959"/>
    <cellStyle name="Note 18 17 9 3" xfId="35960"/>
    <cellStyle name="Note 18 17 9 3 2" xfId="35961"/>
    <cellStyle name="Note 18 17 9 4" xfId="35962"/>
    <cellStyle name="Note 18 17 9 4 2" xfId="35963"/>
    <cellStyle name="Note 18 17 9 5" xfId="35964"/>
    <cellStyle name="Note 18 17 9 5 2" xfId="35965"/>
    <cellStyle name="Note 18 17 9 6" xfId="35966"/>
    <cellStyle name="Note 18 18" xfId="35967"/>
    <cellStyle name="Note 18 18 10" xfId="35968"/>
    <cellStyle name="Note 18 18 10 2" xfId="35969"/>
    <cellStyle name="Note 18 18 10 2 2" xfId="35970"/>
    <cellStyle name="Note 18 18 10 3" xfId="35971"/>
    <cellStyle name="Note 18 18 10 3 2" xfId="35972"/>
    <cellStyle name="Note 18 18 10 4" xfId="35973"/>
    <cellStyle name="Note 18 18 10 4 2" xfId="35974"/>
    <cellStyle name="Note 18 18 10 5" xfId="35975"/>
    <cellStyle name="Note 18 18 10 5 2" xfId="35976"/>
    <cellStyle name="Note 18 18 10 6" xfId="35977"/>
    <cellStyle name="Note 18 18 11" xfId="35978"/>
    <cellStyle name="Note 18 18 11 2" xfId="35979"/>
    <cellStyle name="Note 18 18 11 2 2" xfId="35980"/>
    <cellStyle name="Note 18 18 11 3" xfId="35981"/>
    <cellStyle name="Note 18 18 11 3 2" xfId="35982"/>
    <cellStyle name="Note 18 18 11 4" xfId="35983"/>
    <cellStyle name="Note 18 18 11 4 2" xfId="35984"/>
    <cellStyle name="Note 18 18 11 5" xfId="35985"/>
    <cellStyle name="Note 18 18 11 5 2" xfId="35986"/>
    <cellStyle name="Note 18 18 11 6" xfId="35987"/>
    <cellStyle name="Note 18 18 12" xfId="35988"/>
    <cellStyle name="Note 18 18 12 2" xfId="35989"/>
    <cellStyle name="Note 18 18 13" xfId="35990"/>
    <cellStyle name="Note 18 18 13 2" xfId="35991"/>
    <cellStyle name="Note 18 18 14" xfId="35992"/>
    <cellStyle name="Note 18 18 14 2" xfId="35993"/>
    <cellStyle name="Note 18 18 15" xfId="35994"/>
    <cellStyle name="Note 18 18 15 2" xfId="35995"/>
    <cellStyle name="Note 18 18 16" xfId="35996"/>
    <cellStyle name="Note 18 18 16 2" xfId="35997"/>
    <cellStyle name="Note 18 18 17" xfId="35998"/>
    <cellStyle name="Note 18 18 17 2" xfId="35999"/>
    <cellStyle name="Note 18 18 18" xfId="36000"/>
    <cellStyle name="Note 18 18 18 2" xfId="36001"/>
    <cellStyle name="Note 18 18 19" xfId="36002"/>
    <cellStyle name="Note 18 18 2" xfId="36003"/>
    <cellStyle name="Note 18 18 2 2" xfId="36004"/>
    <cellStyle name="Note 18 18 2 2 2" xfId="36005"/>
    <cellStyle name="Note 18 18 2 3" xfId="36006"/>
    <cellStyle name="Note 18 18 2 3 2" xfId="36007"/>
    <cellStyle name="Note 18 18 2 4" xfId="36008"/>
    <cellStyle name="Note 18 18 2 4 2" xfId="36009"/>
    <cellStyle name="Note 18 18 2 5" xfId="36010"/>
    <cellStyle name="Note 18 18 2 5 2" xfId="36011"/>
    <cellStyle name="Note 18 18 2 6" xfId="36012"/>
    <cellStyle name="Note 18 18 20" xfId="36013"/>
    <cellStyle name="Note 18 18 21" xfId="36014"/>
    <cellStyle name="Note 18 18 22" xfId="36015"/>
    <cellStyle name="Note 18 18 23" xfId="36016"/>
    <cellStyle name="Note 18 18 3" xfId="36017"/>
    <cellStyle name="Note 18 18 3 2" xfId="36018"/>
    <cellStyle name="Note 18 18 3 2 2" xfId="36019"/>
    <cellStyle name="Note 18 18 3 3" xfId="36020"/>
    <cellStyle name="Note 18 18 3 3 2" xfId="36021"/>
    <cellStyle name="Note 18 18 3 4" xfId="36022"/>
    <cellStyle name="Note 18 18 3 4 2" xfId="36023"/>
    <cellStyle name="Note 18 18 3 5" xfId="36024"/>
    <cellStyle name="Note 18 18 3 5 2" xfId="36025"/>
    <cellStyle name="Note 18 18 3 6" xfId="36026"/>
    <cellStyle name="Note 18 18 4" xfId="36027"/>
    <cellStyle name="Note 18 18 4 2" xfId="36028"/>
    <cellStyle name="Note 18 18 4 2 2" xfId="36029"/>
    <cellStyle name="Note 18 18 4 3" xfId="36030"/>
    <cellStyle name="Note 18 18 4 3 2" xfId="36031"/>
    <cellStyle name="Note 18 18 4 4" xfId="36032"/>
    <cellStyle name="Note 18 18 4 4 2" xfId="36033"/>
    <cellStyle name="Note 18 18 4 5" xfId="36034"/>
    <cellStyle name="Note 18 18 4 5 2" xfId="36035"/>
    <cellStyle name="Note 18 18 4 6" xfId="36036"/>
    <cellStyle name="Note 18 18 5" xfId="36037"/>
    <cellStyle name="Note 18 18 5 2" xfId="36038"/>
    <cellStyle name="Note 18 18 5 2 2" xfId="36039"/>
    <cellStyle name="Note 18 18 5 3" xfId="36040"/>
    <cellStyle name="Note 18 18 5 3 2" xfId="36041"/>
    <cellStyle name="Note 18 18 5 4" xfId="36042"/>
    <cellStyle name="Note 18 18 5 4 2" xfId="36043"/>
    <cellStyle name="Note 18 18 5 5" xfId="36044"/>
    <cellStyle name="Note 18 18 5 5 2" xfId="36045"/>
    <cellStyle name="Note 18 18 5 6" xfId="36046"/>
    <cellStyle name="Note 18 18 6" xfId="36047"/>
    <cellStyle name="Note 18 18 6 2" xfId="36048"/>
    <cellStyle name="Note 18 18 6 2 2" xfId="36049"/>
    <cellStyle name="Note 18 18 6 3" xfId="36050"/>
    <cellStyle name="Note 18 18 6 3 2" xfId="36051"/>
    <cellStyle name="Note 18 18 6 4" xfId="36052"/>
    <cellStyle name="Note 18 18 6 4 2" xfId="36053"/>
    <cellStyle name="Note 18 18 6 5" xfId="36054"/>
    <cellStyle name="Note 18 18 6 5 2" xfId="36055"/>
    <cellStyle name="Note 18 18 6 6" xfId="36056"/>
    <cellStyle name="Note 18 18 7" xfId="36057"/>
    <cellStyle name="Note 18 18 7 2" xfId="36058"/>
    <cellStyle name="Note 18 18 7 2 2" xfId="36059"/>
    <cellStyle name="Note 18 18 7 3" xfId="36060"/>
    <cellStyle name="Note 18 18 7 3 2" xfId="36061"/>
    <cellStyle name="Note 18 18 7 4" xfId="36062"/>
    <cellStyle name="Note 18 18 7 4 2" xfId="36063"/>
    <cellStyle name="Note 18 18 7 5" xfId="36064"/>
    <cellStyle name="Note 18 18 7 5 2" xfId="36065"/>
    <cellStyle name="Note 18 18 7 6" xfId="36066"/>
    <cellStyle name="Note 18 18 8" xfId="36067"/>
    <cellStyle name="Note 18 18 8 2" xfId="36068"/>
    <cellStyle name="Note 18 18 8 2 2" xfId="36069"/>
    <cellStyle name="Note 18 18 8 3" xfId="36070"/>
    <cellStyle name="Note 18 18 8 3 2" xfId="36071"/>
    <cellStyle name="Note 18 18 8 4" xfId="36072"/>
    <cellStyle name="Note 18 18 8 4 2" xfId="36073"/>
    <cellStyle name="Note 18 18 8 5" xfId="36074"/>
    <cellStyle name="Note 18 18 8 5 2" xfId="36075"/>
    <cellStyle name="Note 18 18 8 6" xfId="36076"/>
    <cellStyle name="Note 18 18 9" xfId="36077"/>
    <cellStyle name="Note 18 18 9 2" xfId="36078"/>
    <cellStyle name="Note 18 18 9 2 2" xfId="36079"/>
    <cellStyle name="Note 18 18 9 3" xfId="36080"/>
    <cellStyle name="Note 18 18 9 3 2" xfId="36081"/>
    <cellStyle name="Note 18 18 9 4" xfId="36082"/>
    <cellStyle name="Note 18 18 9 4 2" xfId="36083"/>
    <cellStyle name="Note 18 18 9 5" xfId="36084"/>
    <cellStyle name="Note 18 18 9 5 2" xfId="36085"/>
    <cellStyle name="Note 18 18 9 6" xfId="36086"/>
    <cellStyle name="Note 18 19" xfId="36087"/>
    <cellStyle name="Note 18 19 10" xfId="36088"/>
    <cellStyle name="Note 18 19 10 2" xfId="36089"/>
    <cellStyle name="Note 18 19 10 2 2" xfId="36090"/>
    <cellStyle name="Note 18 19 10 3" xfId="36091"/>
    <cellStyle name="Note 18 19 10 3 2" xfId="36092"/>
    <cellStyle name="Note 18 19 10 4" xfId="36093"/>
    <cellStyle name="Note 18 19 10 4 2" xfId="36094"/>
    <cellStyle name="Note 18 19 10 5" xfId="36095"/>
    <cellStyle name="Note 18 19 10 5 2" xfId="36096"/>
    <cellStyle name="Note 18 19 10 6" xfId="36097"/>
    <cellStyle name="Note 18 19 11" xfId="36098"/>
    <cellStyle name="Note 18 19 11 2" xfId="36099"/>
    <cellStyle name="Note 18 19 12" xfId="36100"/>
    <cellStyle name="Note 18 19 12 2" xfId="36101"/>
    <cellStyle name="Note 18 19 13" xfId="36102"/>
    <cellStyle name="Note 18 19 13 2" xfId="36103"/>
    <cellStyle name="Note 18 19 14" xfId="36104"/>
    <cellStyle name="Note 18 19 14 2" xfId="36105"/>
    <cellStyle name="Note 18 19 15" xfId="36106"/>
    <cellStyle name="Note 18 19 15 2" xfId="36107"/>
    <cellStyle name="Note 18 19 16" xfId="36108"/>
    <cellStyle name="Note 18 19 16 2" xfId="36109"/>
    <cellStyle name="Note 18 19 17" xfId="36110"/>
    <cellStyle name="Note 18 19 17 2" xfId="36111"/>
    <cellStyle name="Note 18 19 18" xfId="36112"/>
    <cellStyle name="Note 18 19 19" xfId="36113"/>
    <cellStyle name="Note 18 19 2" xfId="36114"/>
    <cellStyle name="Note 18 19 2 2" xfId="36115"/>
    <cellStyle name="Note 18 19 2 2 2" xfId="36116"/>
    <cellStyle name="Note 18 19 2 3" xfId="36117"/>
    <cellStyle name="Note 18 19 2 3 2" xfId="36118"/>
    <cellStyle name="Note 18 19 2 4" xfId="36119"/>
    <cellStyle name="Note 18 19 2 4 2" xfId="36120"/>
    <cellStyle name="Note 18 19 2 5" xfId="36121"/>
    <cellStyle name="Note 18 19 2 5 2" xfId="36122"/>
    <cellStyle name="Note 18 19 2 6" xfId="36123"/>
    <cellStyle name="Note 18 19 20" xfId="36124"/>
    <cellStyle name="Note 18 19 21" xfId="36125"/>
    <cellStyle name="Note 18 19 22" xfId="36126"/>
    <cellStyle name="Note 18 19 3" xfId="36127"/>
    <cellStyle name="Note 18 19 3 2" xfId="36128"/>
    <cellStyle name="Note 18 19 3 2 2" xfId="36129"/>
    <cellStyle name="Note 18 19 3 3" xfId="36130"/>
    <cellStyle name="Note 18 19 3 3 2" xfId="36131"/>
    <cellStyle name="Note 18 19 3 4" xfId="36132"/>
    <cellStyle name="Note 18 19 3 4 2" xfId="36133"/>
    <cellStyle name="Note 18 19 3 5" xfId="36134"/>
    <cellStyle name="Note 18 19 3 5 2" xfId="36135"/>
    <cellStyle name="Note 18 19 3 6" xfId="36136"/>
    <cellStyle name="Note 18 19 4" xfId="36137"/>
    <cellStyle name="Note 18 19 4 2" xfId="36138"/>
    <cellStyle name="Note 18 19 4 2 2" xfId="36139"/>
    <cellStyle name="Note 18 19 4 3" xfId="36140"/>
    <cellStyle name="Note 18 19 4 3 2" xfId="36141"/>
    <cellStyle name="Note 18 19 4 4" xfId="36142"/>
    <cellStyle name="Note 18 19 4 4 2" xfId="36143"/>
    <cellStyle name="Note 18 19 4 5" xfId="36144"/>
    <cellStyle name="Note 18 19 4 5 2" xfId="36145"/>
    <cellStyle name="Note 18 19 4 6" xfId="36146"/>
    <cellStyle name="Note 18 19 5" xfId="36147"/>
    <cellStyle name="Note 18 19 5 2" xfId="36148"/>
    <cellStyle name="Note 18 19 5 2 2" xfId="36149"/>
    <cellStyle name="Note 18 19 5 3" xfId="36150"/>
    <cellStyle name="Note 18 19 5 3 2" xfId="36151"/>
    <cellStyle name="Note 18 19 5 4" xfId="36152"/>
    <cellStyle name="Note 18 19 5 4 2" xfId="36153"/>
    <cellStyle name="Note 18 19 5 5" xfId="36154"/>
    <cellStyle name="Note 18 19 5 5 2" xfId="36155"/>
    <cellStyle name="Note 18 19 5 6" xfId="36156"/>
    <cellStyle name="Note 18 19 6" xfId="36157"/>
    <cellStyle name="Note 18 19 6 2" xfId="36158"/>
    <cellStyle name="Note 18 19 6 2 2" xfId="36159"/>
    <cellStyle name="Note 18 19 6 3" xfId="36160"/>
    <cellStyle name="Note 18 19 6 3 2" xfId="36161"/>
    <cellStyle name="Note 18 19 6 4" xfId="36162"/>
    <cellStyle name="Note 18 19 6 4 2" xfId="36163"/>
    <cellStyle name="Note 18 19 6 5" xfId="36164"/>
    <cellStyle name="Note 18 19 6 5 2" xfId="36165"/>
    <cellStyle name="Note 18 19 6 6" xfId="36166"/>
    <cellStyle name="Note 18 19 7" xfId="36167"/>
    <cellStyle name="Note 18 19 7 2" xfId="36168"/>
    <cellStyle name="Note 18 19 7 2 2" xfId="36169"/>
    <cellStyle name="Note 18 19 7 3" xfId="36170"/>
    <cellStyle name="Note 18 19 7 3 2" xfId="36171"/>
    <cellStyle name="Note 18 19 7 4" xfId="36172"/>
    <cellStyle name="Note 18 19 7 4 2" xfId="36173"/>
    <cellStyle name="Note 18 19 7 5" xfId="36174"/>
    <cellStyle name="Note 18 19 7 5 2" xfId="36175"/>
    <cellStyle name="Note 18 19 7 6" xfId="36176"/>
    <cellStyle name="Note 18 19 8" xfId="36177"/>
    <cellStyle name="Note 18 19 8 2" xfId="36178"/>
    <cellStyle name="Note 18 19 8 2 2" xfId="36179"/>
    <cellStyle name="Note 18 19 8 3" xfId="36180"/>
    <cellStyle name="Note 18 19 8 3 2" xfId="36181"/>
    <cellStyle name="Note 18 19 8 4" xfId="36182"/>
    <cellStyle name="Note 18 19 8 4 2" xfId="36183"/>
    <cellStyle name="Note 18 19 8 5" xfId="36184"/>
    <cellStyle name="Note 18 19 8 5 2" xfId="36185"/>
    <cellStyle name="Note 18 19 8 6" xfId="36186"/>
    <cellStyle name="Note 18 19 9" xfId="36187"/>
    <cellStyle name="Note 18 19 9 2" xfId="36188"/>
    <cellStyle name="Note 18 19 9 2 2" xfId="36189"/>
    <cellStyle name="Note 18 19 9 3" xfId="36190"/>
    <cellStyle name="Note 18 19 9 3 2" xfId="36191"/>
    <cellStyle name="Note 18 19 9 4" xfId="36192"/>
    <cellStyle name="Note 18 19 9 4 2" xfId="36193"/>
    <cellStyle name="Note 18 19 9 5" xfId="36194"/>
    <cellStyle name="Note 18 19 9 5 2" xfId="36195"/>
    <cellStyle name="Note 18 19 9 6" xfId="36196"/>
    <cellStyle name="Note 18 2" xfId="36197"/>
    <cellStyle name="Note 18 2 10" xfId="36198"/>
    <cellStyle name="Note 18 2 10 2" xfId="36199"/>
    <cellStyle name="Note 18 2 10 2 2" xfId="36200"/>
    <cellStyle name="Note 18 2 10 3" xfId="36201"/>
    <cellStyle name="Note 18 2 10 3 2" xfId="36202"/>
    <cellStyle name="Note 18 2 10 4" xfId="36203"/>
    <cellStyle name="Note 18 2 10 4 2" xfId="36204"/>
    <cellStyle name="Note 18 2 10 5" xfId="36205"/>
    <cellStyle name="Note 18 2 10 5 2" xfId="36206"/>
    <cellStyle name="Note 18 2 10 6" xfId="36207"/>
    <cellStyle name="Note 18 2 11" xfId="36208"/>
    <cellStyle name="Note 18 2 11 2" xfId="36209"/>
    <cellStyle name="Note 18 2 11 2 2" xfId="36210"/>
    <cellStyle name="Note 18 2 11 3" xfId="36211"/>
    <cellStyle name="Note 18 2 11 3 2" xfId="36212"/>
    <cellStyle name="Note 18 2 11 4" xfId="36213"/>
    <cellStyle name="Note 18 2 11 4 2" xfId="36214"/>
    <cellStyle name="Note 18 2 11 5" xfId="36215"/>
    <cellStyle name="Note 18 2 11 5 2" xfId="36216"/>
    <cellStyle name="Note 18 2 11 6" xfId="36217"/>
    <cellStyle name="Note 18 2 12" xfId="36218"/>
    <cellStyle name="Note 18 2 12 2" xfId="36219"/>
    <cellStyle name="Note 18 2 13" xfId="36220"/>
    <cellStyle name="Note 18 2 13 2" xfId="36221"/>
    <cellStyle name="Note 18 2 14" xfId="36222"/>
    <cellStyle name="Note 18 2 14 2" xfId="36223"/>
    <cellStyle name="Note 18 2 15" xfId="36224"/>
    <cellStyle name="Note 18 2 15 2" xfId="36225"/>
    <cellStyle name="Note 18 2 16" xfId="36226"/>
    <cellStyle name="Note 18 2 16 2" xfId="36227"/>
    <cellStyle name="Note 18 2 17" xfId="36228"/>
    <cellStyle name="Note 18 2 17 2" xfId="36229"/>
    <cellStyle name="Note 18 2 18" xfId="36230"/>
    <cellStyle name="Note 18 2 18 2" xfId="36231"/>
    <cellStyle name="Note 18 2 19" xfId="36232"/>
    <cellStyle name="Note 18 2 2" xfId="36233"/>
    <cellStyle name="Note 18 2 2 2" xfId="36234"/>
    <cellStyle name="Note 18 2 2 2 2" xfId="36235"/>
    <cellStyle name="Note 18 2 2 3" xfId="36236"/>
    <cellStyle name="Note 18 2 2 3 2" xfId="36237"/>
    <cellStyle name="Note 18 2 2 4" xfId="36238"/>
    <cellStyle name="Note 18 2 2 4 2" xfId="36239"/>
    <cellStyle name="Note 18 2 2 5" xfId="36240"/>
    <cellStyle name="Note 18 2 2 5 2" xfId="36241"/>
    <cellStyle name="Note 18 2 2 6" xfId="36242"/>
    <cellStyle name="Note 18 2 20" xfId="36243"/>
    <cellStyle name="Note 18 2 21" xfId="36244"/>
    <cellStyle name="Note 18 2 22" xfId="36245"/>
    <cellStyle name="Note 18 2 23" xfId="36246"/>
    <cellStyle name="Note 18 2 3" xfId="36247"/>
    <cellStyle name="Note 18 2 3 2" xfId="36248"/>
    <cellStyle name="Note 18 2 3 2 2" xfId="36249"/>
    <cellStyle name="Note 18 2 3 3" xfId="36250"/>
    <cellStyle name="Note 18 2 3 3 2" xfId="36251"/>
    <cellStyle name="Note 18 2 3 4" xfId="36252"/>
    <cellStyle name="Note 18 2 3 4 2" xfId="36253"/>
    <cellStyle name="Note 18 2 3 5" xfId="36254"/>
    <cellStyle name="Note 18 2 3 5 2" xfId="36255"/>
    <cellStyle name="Note 18 2 3 6" xfId="36256"/>
    <cellStyle name="Note 18 2 4" xfId="36257"/>
    <cellStyle name="Note 18 2 4 2" xfId="36258"/>
    <cellStyle name="Note 18 2 4 2 2" xfId="36259"/>
    <cellStyle name="Note 18 2 4 3" xfId="36260"/>
    <cellStyle name="Note 18 2 4 3 2" xfId="36261"/>
    <cellStyle name="Note 18 2 4 4" xfId="36262"/>
    <cellStyle name="Note 18 2 4 4 2" xfId="36263"/>
    <cellStyle name="Note 18 2 4 5" xfId="36264"/>
    <cellStyle name="Note 18 2 4 5 2" xfId="36265"/>
    <cellStyle name="Note 18 2 4 6" xfId="36266"/>
    <cellStyle name="Note 18 2 5" xfId="36267"/>
    <cellStyle name="Note 18 2 5 2" xfId="36268"/>
    <cellStyle name="Note 18 2 5 2 2" xfId="36269"/>
    <cellStyle name="Note 18 2 5 3" xfId="36270"/>
    <cellStyle name="Note 18 2 5 3 2" xfId="36271"/>
    <cellStyle name="Note 18 2 5 4" xfId="36272"/>
    <cellStyle name="Note 18 2 5 4 2" xfId="36273"/>
    <cellStyle name="Note 18 2 5 5" xfId="36274"/>
    <cellStyle name="Note 18 2 5 5 2" xfId="36275"/>
    <cellStyle name="Note 18 2 5 6" xfId="36276"/>
    <cellStyle name="Note 18 2 6" xfId="36277"/>
    <cellStyle name="Note 18 2 6 2" xfId="36278"/>
    <cellStyle name="Note 18 2 6 2 2" xfId="36279"/>
    <cellStyle name="Note 18 2 6 3" xfId="36280"/>
    <cellStyle name="Note 18 2 6 3 2" xfId="36281"/>
    <cellStyle name="Note 18 2 6 4" xfId="36282"/>
    <cellStyle name="Note 18 2 6 4 2" xfId="36283"/>
    <cellStyle name="Note 18 2 6 5" xfId="36284"/>
    <cellStyle name="Note 18 2 6 5 2" xfId="36285"/>
    <cellStyle name="Note 18 2 6 6" xfId="36286"/>
    <cellStyle name="Note 18 2 7" xfId="36287"/>
    <cellStyle name="Note 18 2 7 2" xfId="36288"/>
    <cellStyle name="Note 18 2 7 2 2" xfId="36289"/>
    <cellStyle name="Note 18 2 7 3" xfId="36290"/>
    <cellStyle name="Note 18 2 7 3 2" xfId="36291"/>
    <cellStyle name="Note 18 2 7 4" xfId="36292"/>
    <cellStyle name="Note 18 2 7 4 2" xfId="36293"/>
    <cellStyle name="Note 18 2 7 5" xfId="36294"/>
    <cellStyle name="Note 18 2 7 5 2" xfId="36295"/>
    <cellStyle name="Note 18 2 7 6" xfId="36296"/>
    <cellStyle name="Note 18 2 8" xfId="36297"/>
    <cellStyle name="Note 18 2 8 2" xfId="36298"/>
    <cellStyle name="Note 18 2 8 2 2" xfId="36299"/>
    <cellStyle name="Note 18 2 8 3" xfId="36300"/>
    <cellStyle name="Note 18 2 8 3 2" xfId="36301"/>
    <cellStyle name="Note 18 2 8 4" xfId="36302"/>
    <cellStyle name="Note 18 2 8 4 2" xfId="36303"/>
    <cellStyle name="Note 18 2 8 5" xfId="36304"/>
    <cellStyle name="Note 18 2 8 5 2" xfId="36305"/>
    <cellStyle name="Note 18 2 8 6" xfId="36306"/>
    <cellStyle name="Note 18 2 9" xfId="36307"/>
    <cellStyle name="Note 18 2 9 2" xfId="36308"/>
    <cellStyle name="Note 18 2 9 2 2" xfId="36309"/>
    <cellStyle name="Note 18 2 9 3" xfId="36310"/>
    <cellStyle name="Note 18 2 9 3 2" xfId="36311"/>
    <cellStyle name="Note 18 2 9 4" xfId="36312"/>
    <cellStyle name="Note 18 2 9 4 2" xfId="36313"/>
    <cellStyle name="Note 18 2 9 5" xfId="36314"/>
    <cellStyle name="Note 18 2 9 5 2" xfId="36315"/>
    <cellStyle name="Note 18 2 9 6" xfId="36316"/>
    <cellStyle name="Note 18 20" xfId="36317"/>
    <cellStyle name="Note 18 20 10" xfId="36318"/>
    <cellStyle name="Note 18 20 10 2" xfId="36319"/>
    <cellStyle name="Note 18 20 10 2 2" xfId="36320"/>
    <cellStyle name="Note 18 20 10 3" xfId="36321"/>
    <cellStyle name="Note 18 20 10 3 2" xfId="36322"/>
    <cellStyle name="Note 18 20 10 4" xfId="36323"/>
    <cellStyle name="Note 18 20 10 4 2" xfId="36324"/>
    <cellStyle name="Note 18 20 10 5" xfId="36325"/>
    <cellStyle name="Note 18 20 10 5 2" xfId="36326"/>
    <cellStyle name="Note 18 20 10 6" xfId="36327"/>
    <cellStyle name="Note 18 20 11" xfId="36328"/>
    <cellStyle name="Note 18 20 11 2" xfId="36329"/>
    <cellStyle name="Note 18 20 12" xfId="36330"/>
    <cellStyle name="Note 18 20 12 2" xfId="36331"/>
    <cellStyle name="Note 18 20 13" xfId="36332"/>
    <cellStyle name="Note 18 20 13 2" xfId="36333"/>
    <cellStyle name="Note 18 20 14" xfId="36334"/>
    <cellStyle name="Note 18 20 14 2" xfId="36335"/>
    <cellStyle name="Note 18 20 15" xfId="36336"/>
    <cellStyle name="Note 18 20 15 2" xfId="36337"/>
    <cellStyle name="Note 18 20 16" xfId="36338"/>
    <cellStyle name="Note 18 20 16 2" xfId="36339"/>
    <cellStyle name="Note 18 20 17" xfId="36340"/>
    <cellStyle name="Note 18 20 17 2" xfId="36341"/>
    <cellStyle name="Note 18 20 18" xfId="36342"/>
    <cellStyle name="Note 18 20 19" xfId="36343"/>
    <cellStyle name="Note 18 20 2" xfId="36344"/>
    <cellStyle name="Note 18 20 2 2" xfId="36345"/>
    <cellStyle name="Note 18 20 2 2 2" xfId="36346"/>
    <cellStyle name="Note 18 20 2 3" xfId="36347"/>
    <cellStyle name="Note 18 20 2 3 2" xfId="36348"/>
    <cellStyle name="Note 18 20 2 4" xfId="36349"/>
    <cellStyle name="Note 18 20 2 4 2" xfId="36350"/>
    <cellStyle name="Note 18 20 2 5" xfId="36351"/>
    <cellStyle name="Note 18 20 2 5 2" xfId="36352"/>
    <cellStyle name="Note 18 20 2 6" xfId="36353"/>
    <cellStyle name="Note 18 20 20" xfId="36354"/>
    <cellStyle name="Note 18 20 21" xfId="36355"/>
    <cellStyle name="Note 18 20 22" xfId="36356"/>
    <cellStyle name="Note 18 20 3" xfId="36357"/>
    <cellStyle name="Note 18 20 3 2" xfId="36358"/>
    <cellStyle name="Note 18 20 3 2 2" xfId="36359"/>
    <cellStyle name="Note 18 20 3 3" xfId="36360"/>
    <cellStyle name="Note 18 20 3 3 2" xfId="36361"/>
    <cellStyle name="Note 18 20 3 4" xfId="36362"/>
    <cellStyle name="Note 18 20 3 4 2" xfId="36363"/>
    <cellStyle name="Note 18 20 3 5" xfId="36364"/>
    <cellStyle name="Note 18 20 3 5 2" xfId="36365"/>
    <cellStyle name="Note 18 20 3 6" xfId="36366"/>
    <cellStyle name="Note 18 20 4" xfId="36367"/>
    <cellStyle name="Note 18 20 4 2" xfId="36368"/>
    <cellStyle name="Note 18 20 4 2 2" xfId="36369"/>
    <cellStyle name="Note 18 20 4 3" xfId="36370"/>
    <cellStyle name="Note 18 20 4 3 2" xfId="36371"/>
    <cellStyle name="Note 18 20 4 4" xfId="36372"/>
    <cellStyle name="Note 18 20 4 4 2" xfId="36373"/>
    <cellStyle name="Note 18 20 4 5" xfId="36374"/>
    <cellStyle name="Note 18 20 4 5 2" xfId="36375"/>
    <cellStyle name="Note 18 20 4 6" xfId="36376"/>
    <cellStyle name="Note 18 20 5" xfId="36377"/>
    <cellStyle name="Note 18 20 5 2" xfId="36378"/>
    <cellStyle name="Note 18 20 5 2 2" xfId="36379"/>
    <cellStyle name="Note 18 20 5 3" xfId="36380"/>
    <cellStyle name="Note 18 20 5 3 2" xfId="36381"/>
    <cellStyle name="Note 18 20 5 4" xfId="36382"/>
    <cellStyle name="Note 18 20 5 4 2" xfId="36383"/>
    <cellStyle name="Note 18 20 5 5" xfId="36384"/>
    <cellStyle name="Note 18 20 5 5 2" xfId="36385"/>
    <cellStyle name="Note 18 20 5 6" xfId="36386"/>
    <cellStyle name="Note 18 20 6" xfId="36387"/>
    <cellStyle name="Note 18 20 6 2" xfId="36388"/>
    <cellStyle name="Note 18 20 6 2 2" xfId="36389"/>
    <cellStyle name="Note 18 20 6 3" xfId="36390"/>
    <cellStyle name="Note 18 20 6 3 2" xfId="36391"/>
    <cellStyle name="Note 18 20 6 4" xfId="36392"/>
    <cellStyle name="Note 18 20 6 4 2" xfId="36393"/>
    <cellStyle name="Note 18 20 6 5" xfId="36394"/>
    <cellStyle name="Note 18 20 6 5 2" xfId="36395"/>
    <cellStyle name="Note 18 20 6 6" xfId="36396"/>
    <cellStyle name="Note 18 20 7" xfId="36397"/>
    <cellStyle name="Note 18 20 7 2" xfId="36398"/>
    <cellStyle name="Note 18 20 7 2 2" xfId="36399"/>
    <cellStyle name="Note 18 20 7 3" xfId="36400"/>
    <cellStyle name="Note 18 20 7 3 2" xfId="36401"/>
    <cellStyle name="Note 18 20 7 4" xfId="36402"/>
    <cellStyle name="Note 18 20 7 4 2" xfId="36403"/>
    <cellStyle name="Note 18 20 7 5" xfId="36404"/>
    <cellStyle name="Note 18 20 7 5 2" xfId="36405"/>
    <cellStyle name="Note 18 20 7 6" xfId="36406"/>
    <cellStyle name="Note 18 20 8" xfId="36407"/>
    <cellStyle name="Note 18 20 8 2" xfId="36408"/>
    <cellStyle name="Note 18 20 8 2 2" xfId="36409"/>
    <cellStyle name="Note 18 20 8 3" xfId="36410"/>
    <cellStyle name="Note 18 20 8 3 2" xfId="36411"/>
    <cellStyle name="Note 18 20 8 4" xfId="36412"/>
    <cellStyle name="Note 18 20 8 4 2" xfId="36413"/>
    <cellStyle name="Note 18 20 8 5" xfId="36414"/>
    <cellStyle name="Note 18 20 8 5 2" xfId="36415"/>
    <cellStyle name="Note 18 20 8 6" xfId="36416"/>
    <cellStyle name="Note 18 20 9" xfId="36417"/>
    <cellStyle name="Note 18 20 9 2" xfId="36418"/>
    <cellStyle name="Note 18 20 9 2 2" xfId="36419"/>
    <cellStyle name="Note 18 20 9 3" xfId="36420"/>
    <cellStyle name="Note 18 20 9 3 2" xfId="36421"/>
    <cellStyle name="Note 18 20 9 4" xfId="36422"/>
    <cellStyle name="Note 18 20 9 4 2" xfId="36423"/>
    <cellStyle name="Note 18 20 9 5" xfId="36424"/>
    <cellStyle name="Note 18 20 9 5 2" xfId="36425"/>
    <cellStyle name="Note 18 20 9 6" xfId="36426"/>
    <cellStyle name="Note 18 21" xfId="36427"/>
    <cellStyle name="Note 18 21 10" xfId="36428"/>
    <cellStyle name="Note 18 21 10 2" xfId="36429"/>
    <cellStyle name="Note 18 21 10 2 2" xfId="36430"/>
    <cellStyle name="Note 18 21 10 3" xfId="36431"/>
    <cellStyle name="Note 18 21 10 3 2" xfId="36432"/>
    <cellStyle name="Note 18 21 10 4" xfId="36433"/>
    <cellStyle name="Note 18 21 10 4 2" xfId="36434"/>
    <cellStyle name="Note 18 21 10 5" xfId="36435"/>
    <cellStyle name="Note 18 21 10 5 2" xfId="36436"/>
    <cellStyle name="Note 18 21 10 6" xfId="36437"/>
    <cellStyle name="Note 18 21 11" xfId="36438"/>
    <cellStyle name="Note 18 21 11 2" xfId="36439"/>
    <cellStyle name="Note 18 21 12" xfId="36440"/>
    <cellStyle name="Note 18 21 12 2" xfId="36441"/>
    <cellStyle name="Note 18 21 13" xfId="36442"/>
    <cellStyle name="Note 18 21 13 2" xfId="36443"/>
    <cellStyle name="Note 18 21 14" xfId="36444"/>
    <cellStyle name="Note 18 21 14 2" xfId="36445"/>
    <cellStyle name="Note 18 21 15" xfId="36446"/>
    <cellStyle name="Note 18 21 15 2" xfId="36447"/>
    <cellStyle name="Note 18 21 16" xfId="36448"/>
    <cellStyle name="Note 18 21 16 2" xfId="36449"/>
    <cellStyle name="Note 18 21 17" xfId="36450"/>
    <cellStyle name="Note 18 21 17 2" xfId="36451"/>
    <cellStyle name="Note 18 21 18" xfId="36452"/>
    <cellStyle name="Note 18 21 19" xfId="36453"/>
    <cellStyle name="Note 18 21 2" xfId="36454"/>
    <cellStyle name="Note 18 21 2 2" xfId="36455"/>
    <cellStyle name="Note 18 21 2 2 2" xfId="36456"/>
    <cellStyle name="Note 18 21 2 3" xfId="36457"/>
    <cellStyle name="Note 18 21 2 3 2" xfId="36458"/>
    <cellStyle name="Note 18 21 2 4" xfId="36459"/>
    <cellStyle name="Note 18 21 2 4 2" xfId="36460"/>
    <cellStyle name="Note 18 21 2 5" xfId="36461"/>
    <cellStyle name="Note 18 21 2 5 2" xfId="36462"/>
    <cellStyle name="Note 18 21 2 6" xfId="36463"/>
    <cellStyle name="Note 18 21 20" xfId="36464"/>
    <cellStyle name="Note 18 21 21" xfId="36465"/>
    <cellStyle name="Note 18 21 22" xfId="36466"/>
    <cellStyle name="Note 18 21 3" xfId="36467"/>
    <cellStyle name="Note 18 21 3 2" xfId="36468"/>
    <cellStyle name="Note 18 21 3 2 2" xfId="36469"/>
    <cellStyle name="Note 18 21 3 3" xfId="36470"/>
    <cellStyle name="Note 18 21 3 3 2" xfId="36471"/>
    <cellStyle name="Note 18 21 3 4" xfId="36472"/>
    <cellStyle name="Note 18 21 3 4 2" xfId="36473"/>
    <cellStyle name="Note 18 21 3 5" xfId="36474"/>
    <cellStyle name="Note 18 21 3 5 2" xfId="36475"/>
    <cellStyle name="Note 18 21 3 6" xfId="36476"/>
    <cellStyle name="Note 18 21 4" xfId="36477"/>
    <cellStyle name="Note 18 21 4 2" xfId="36478"/>
    <cellStyle name="Note 18 21 4 2 2" xfId="36479"/>
    <cellStyle name="Note 18 21 4 3" xfId="36480"/>
    <cellStyle name="Note 18 21 4 3 2" xfId="36481"/>
    <cellStyle name="Note 18 21 4 4" xfId="36482"/>
    <cellStyle name="Note 18 21 4 4 2" xfId="36483"/>
    <cellStyle name="Note 18 21 4 5" xfId="36484"/>
    <cellStyle name="Note 18 21 4 5 2" xfId="36485"/>
    <cellStyle name="Note 18 21 4 6" xfId="36486"/>
    <cellStyle name="Note 18 21 5" xfId="36487"/>
    <cellStyle name="Note 18 21 5 2" xfId="36488"/>
    <cellStyle name="Note 18 21 5 2 2" xfId="36489"/>
    <cellStyle name="Note 18 21 5 3" xfId="36490"/>
    <cellStyle name="Note 18 21 5 3 2" xfId="36491"/>
    <cellStyle name="Note 18 21 5 4" xfId="36492"/>
    <cellStyle name="Note 18 21 5 4 2" xfId="36493"/>
    <cellStyle name="Note 18 21 5 5" xfId="36494"/>
    <cellStyle name="Note 18 21 5 5 2" xfId="36495"/>
    <cellStyle name="Note 18 21 5 6" xfId="36496"/>
    <cellStyle name="Note 18 21 6" xfId="36497"/>
    <cellStyle name="Note 18 21 6 2" xfId="36498"/>
    <cellStyle name="Note 18 21 6 2 2" xfId="36499"/>
    <cellStyle name="Note 18 21 6 3" xfId="36500"/>
    <cellStyle name="Note 18 21 6 3 2" xfId="36501"/>
    <cellStyle name="Note 18 21 6 4" xfId="36502"/>
    <cellStyle name="Note 18 21 6 4 2" xfId="36503"/>
    <cellStyle name="Note 18 21 6 5" xfId="36504"/>
    <cellStyle name="Note 18 21 6 5 2" xfId="36505"/>
    <cellStyle name="Note 18 21 6 6" xfId="36506"/>
    <cellStyle name="Note 18 21 7" xfId="36507"/>
    <cellStyle name="Note 18 21 7 2" xfId="36508"/>
    <cellStyle name="Note 18 21 7 2 2" xfId="36509"/>
    <cellStyle name="Note 18 21 7 3" xfId="36510"/>
    <cellStyle name="Note 18 21 7 3 2" xfId="36511"/>
    <cellStyle name="Note 18 21 7 4" xfId="36512"/>
    <cellStyle name="Note 18 21 7 4 2" xfId="36513"/>
    <cellStyle name="Note 18 21 7 5" xfId="36514"/>
    <cellStyle name="Note 18 21 7 5 2" xfId="36515"/>
    <cellStyle name="Note 18 21 7 6" xfId="36516"/>
    <cellStyle name="Note 18 21 8" xfId="36517"/>
    <cellStyle name="Note 18 21 8 2" xfId="36518"/>
    <cellStyle name="Note 18 21 8 2 2" xfId="36519"/>
    <cellStyle name="Note 18 21 8 3" xfId="36520"/>
    <cellStyle name="Note 18 21 8 3 2" xfId="36521"/>
    <cellStyle name="Note 18 21 8 4" xfId="36522"/>
    <cellStyle name="Note 18 21 8 4 2" xfId="36523"/>
    <cellStyle name="Note 18 21 8 5" xfId="36524"/>
    <cellStyle name="Note 18 21 8 5 2" xfId="36525"/>
    <cellStyle name="Note 18 21 8 6" xfId="36526"/>
    <cellStyle name="Note 18 21 9" xfId="36527"/>
    <cellStyle name="Note 18 21 9 2" xfId="36528"/>
    <cellStyle name="Note 18 21 9 2 2" xfId="36529"/>
    <cellStyle name="Note 18 21 9 3" xfId="36530"/>
    <cellStyle name="Note 18 21 9 3 2" xfId="36531"/>
    <cellStyle name="Note 18 21 9 4" xfId="36532"/>
    <cellStyle name="Note 18 21 9 4 2" xfId="36533"/>
    <cellStyle name="Note 18 21 9 5" xfId="36534"/>
    <cellStyle name="Note 18 21 9 5 2" xfId="36535"/>
    <cellStyle name="Note 18 21 9 6" xfId="36536"/>
    <cellStyle name="Note 18 22" xfId="36537"/>
    <cellStyle name="Note 18 22 2" xfId="36538"/>
    <cellStyle name="Note 18 22 2 2" xfId="36539"/>
    <cellStyle name="Note 18 22 3" xfId="36540"/>
    <cellStyle name="Note 18 22 3 2" xfId="36541"/>
    <cellStyle name="Note 18 22 4" xfId="36542"/>
    <cellStyle name="Note 18 22 4 2" xfId="36543"/>
    <cellStyle name="Note 18 22 5" xfId="36544"/>
    <cellStyle name="Note 18 22 5 2" xfId="36545"/>
    <cellStyle name="Note 18 22 6" xfId="36546"/>
    <cellStyle name="Note 18 23" xfId="36547"/>
    <cellStyle name="Note 18 23 2" xfId="36548"/>
    <cellStyle name="Note 18 23 2 2" xfId="36549"/>
    <cellStyle name="Note 18 23 3" xfId="36550"/>
    <cellStyle name="Note 18 23 3 2" xfId="36551"/>
    <cellStyle name="Note 18 23 4" xfId="36552"/>
    <cellStyle name="Note 18 23 4 2" xfId="36553"/>
    <cellStyle name="Note 18 23 5" xfId="36554"/>
    <cellStyle name="Note 18 23 5 2" xfId="36555"/>
    <cellStyle name="Note 18 23 6" xfId="36556"/>
    <cellStyle name="Note 18 24" xfId="36557"/>
    <cellStyle name="Note 18 24 2" xfId="36558"/>
    <cellStyle name="Note 18 24 2 2" xfId="36559"/>
    <cellStyle name="Note 18 24 3" xfId="36560"/>
    <cellStyle name="Note 18 24 3 2" xfId="36561"/>
    <cellStyle name="Note 18 24 4" xfId="36562"/>
    <cellStyle name="Note 18 24 4 2" xfId="36563"/>
    <cellStyle name="Note 18 24 5" xfId="36564"/>
    <cellStyle name="Note 18 24 5 2" xfId="36565"/>
    <cellStyle name="Note 18 24 6" xfId="36566"/>
    <cellStyle name="Note 18 25" xfId="36567"/>
    <cellStyle name="Note 18 25 2" xfId="36568"/>
    <cellStyle name="Note 18 25 2 2" xfId="36569"/>
    <cellStyle name="Note 18 25 3" xfId="36570"/>
    <cellStyle name="Note 18 25 3 2" xfId="36571"/>
    <cellStyle name="Note 18 25 4" xfId="36572"/>
    <cellStyle name="Note 18 25 4 2" xfId="36573"/>
    <cellStyle name="Note 18 25 5" xfId="36574"/>
    <cellStyle name="Note 18 25 5 2" xfId="36575"/>
    <cellStyle name="Note 18 25 6" xfId="36576"/>
    <cellStyle name="Note 18 26" xfId="36577"/>
    <cellStyle name="Note 18 26 2" xfId="36578"/>
    <cellStyle name="Note 18 26 2 2" xfId="36579"/>
    <cellStyle name="Note 18 26 3" xfId="36580"/>
    <cellStyle name="Note 18 26 3 2" xfId="36581"/>
    <cellStyle name="Note 18 26 4" xfId="36582"/>
    <cellStyle name="Note 18 26 4 2" xfId="36583"/>
    <cellStyle name="Note 18 26 5" xfId="36584"/>
    <cellStyle name="Note 18 26 5 2" xfId="36585"/>
    <cellStyle name="Note 18 26 6" xfId="36586"/>
    <cellStyle name="Note 18 27" xfId="36587"/>
    <cellStyle name="Note 18 27 2" xfId="36588"/>
    <cellStyle name="Note 18 27 2 2" xfId="36589"/>
    <cellStyle name="Note 18 27 3" xfId="36590"/>
    <cellStyle name="Note 18 27 3 2" xfId="36591"/>
    <cellStyle name="Note 18 27 4" xfId="36592"/>
    <cellStyle name="Note 18 27 4 2" xfId="36593"/>
    <cellStyle name="Note 18 27 5" xfId="36594"/>
    <cellStyle name="Note 18 27 5 2" xfId="36595"/>
    <cellStyle name="Note 18 27 6" xfId="36596"/>
    <cellStyle name="Note 18 28" xfId="36597"/>
    <cellStyle name="Note 18 28 2" xfId="36598"/>
    <cellStyle name="Note 18 28 2 2" xfId="36599"/>
    <cellStyle name="Note 18 28 3" xfId="36600"/>
    <cellStyle name="Note 18 28 3 2" xfId="36601"/>
    <cellStyle name="Note 18 28 4" xfId="36602"/>
    <cellStyle name="Note 18 28 4 2" xfId="36603"/>
    <cellStyle name="Note 18 28 5" xfId="36604"/>
    <cellStyle name="Note 18 28 5 2" xfId="36605"/>
    <cellStyle name="Note 18 28 6" xfId="36606"/>
    <cellStyle name="Note 18 29" xfId="36607"/>
    <cellStyle name="Note 18 29 2" xfId="36608"/>
    <cellStyle name="Note 18 29 2 2" xfId="36609"/>
    <cellStyle name="Note 18 29 3" xfId="36610"/>
    <cellStyle name="Note 18 29 3 2" xfId="36611"/>
    <cellStyle name="Note 18 29 4" xfId="36612"/>
    <cellStyle name="Note 18 29 4 2" xfId="36613"/>
    <cellStyle name="Note 18 29 5" xfId="36614"/>
    <cellStyle name="Note 18 29 5 2" xfId="36615"/>
    <cellStyle name="Note 18 29 6" xfId="36616"/>
    <cellStyle name="Note 18 3" xfId="36617"/>
    <cellStyle name="Note 18 3 10" xfId="36618"/>
    <cellStyle name="Note 18 3 10 2" xfId="36619"/>
    <cellStyle name="Note 18 3 10 2 2" xfId="36620"/>
    <cellStyle name="Note 18 3 10 3" xfId="36621"/>
    <cellStyle name="Note 18 3 10 3 2" xfId="36622"/>
    <cellStyle name="Note 18 3 10 4" xfId="36623"/>
    <cellStyle name="Note 18 3 10 4 2" xfId="36624"/>
    <cellStyle name="Note 18 3 10 5" xfId="36625"/>
    <cellStyle name="Note 18 3 10 5 2" xfId="36626"/>
    <cellStyle name="Note 18 3 10 6" xfId="36627"/>
    <cellStyle name="Note 18 3 11" xfId="36628"/>
    <cellStyle name="Note 18 3 11 2" xfId="36629"/>
    <cellStyle name="Note 18 3 11 2 2" xfId="36630"/>
    <cellStyle name="Note 18 3 11 3" xfId="36631"/>
    <cellStyle name="Note 18 3 11 3 2" xfId="36632"/>
    <cellStyle name="Note 18 3 11 4" xfId="36633"/>
    <cellStyle name="Note 18 3 11 4 2" xfId="36634"/>
    <cellStyle name="Note 18 3 11 5" xfId="36635"/>
    <cellStyle name="Note 18 3 11 5 2" xfId="36636"/>
    <cellStyle name="Note 18 3 11 6" xfId="36637"/>
    <cellStyle name="Note 18 3 12" xfId="36638"/>
    <cellStyle name="Note 18 3 12 2" xfId="36639"/>
    <cellStyle name="Note 18 3 13" xfId="36640"/>
    <cellStyle name="Note 18 3 13 2" xfId="36641"/>
    <cellStyle name="Note 18 3 14" xfId="36642"/>
    <cellStyle name="Note 18 3 14 2" xfId="36643"/>
    <cellStyle name="Note 18 3 15" xfId="36644"/>
    <cellStyle name="Note 18 3 15 2" xfId="36645"/>
    <cellStyle name="Note 18 3 16" xfId="36646"/>
    <cellStyle name="Note 18 3 16 2" xfId="36647"/>
    <cellStyle name="Note 18 3 17" xfId="36648"/>
    <cellStyle name="Note 18 3 17 2" xfId="36649"/>
    <cellStyle name="Note 18 3 18" xfId="36650"/>
    <cellStyle name="Note 18 3 18 2" xfId="36651"/>
    <cellStyle name="Note 18 3 19" xfId="36652"/>
    <cellStyle name="Note 18 3 2" xfId="36653"/>
    <cellStyle name="Note 18 3 2 2" xfId="36654"/>
    <cellStyle name="Note 18 3 2 2 2" xfId="36655"/>
    <cellStyle name="Note 18 3 2 3" xfId="36656"/>
    <cellStyle name="Note 18 3 2 3 2" xfId="36657"/>
    <cellStyle name="Note 18 3 2 4" xfId="36658"/>
    <cellStyle name="Note 18 3 2 4 2" xfId="36659"/>
    <cellStyle name="Note 18 3 2 5" xfId="36660"/>
    <cellStyle name="Note 18 3 2 5 2" xfId="36661"/>
    <cellStyle name="Note 18 3 2 6" xfId="36662"/>
    <cellStyle name="Note 18 3 20" xfId="36663"/>
    <cellStyle name="Note 18 3 21" xfId="36664"/>
    <cellStyle name="Note 18 3 22" xfId="36665"/>
    <cellStyle name="Note 18 3 23" xfId="36666"/>
    <cellStyle name="Note 18 3 3" xfId="36667"/>
    <cellStyle name="Note 18 3 3 2" xfId="36668"/>
    <cellStyle name="Note 18 3 3 2 2" xfId="36669"/>
    <cellStyle name="Note 18 3 3 3" xfId="36670"/>
    <cellStyle name="Note 18 3 3 3 2" xfId="36671"/>
    <cellStyle name="Note 18 3 3 4" xfId="36672"/>
    <cellStyle name="Note 18 3 3 4 2" xfId="36673"/>
    <cellStyle name="Note 18 3 3 5" xfId="36674"/>
    <cellStyle name="Note 18 3 3 5 2" xfId="36675"/>
    <cellStyle name="Note 18 3 3 6" xfId="36676"/>
    <cellStyle name="Note 18 3 4" xfId="36677"/>
    <cellStyle name="Note 18 3 4 2" xfId="36678"/>
    <cellStyle name="Note 18 3 4 2 2" xfId="36679"/>
    <cellStyle name="Note 18 3 4 3" xfId="36680"/>
    <cellStyle name="Note 18 3 4 3 2" xfId="36681"/>
    <cellStyle name="Note 18 3 4 4" xfId="36682"/>
    <cellStyle name="Note 18 3 4 4 2" xfId="36683"/>
    <cellStyle name="Note 18 3 4 5" xfId="36684"/>
    <cellStyle name="Note 18 3 4 5 2" xfId="36685"/>
    <cellStyle name="Note 18 3 4 6" xfId="36686"/>
    <cellStyle name="Note 18 3 5" xfId="36687"/>
    <cellStyle name="Note 18 3 5 2" xfId="36688"/>
    <cellStyle name="Note 18 3 5 2 2" xfId="36689"/>
    <cellStyle name="Note 18 3 5 3" xfId="36690"/>
    <cellStyle name="Note 18 3 5 3 2" xfId="36691"/>
    <cellStyle name="Note 18 3 5 4" xfId="36692"/>
    <cellStyle name="Note 18 3 5 4 2" xfId="36693"/>
    <cellStyle name="Note 18 3 5 5" xfId="36694"/>
    <cellStyle name="Note 18 3 5 5 2" xfId="36695"/>
    <cellStyle name="Note 18 3 5 6" xfId="36696"/>
    <cellStyle name="Note 18 3 6" xfId="36697"/>
    <cellStyle name="Note 18 3 6 2" xfId="36698"/>
    <cellStyle name="Note 18 3 6 2 2" xfId="36699"/>
    <cellStyle name="Note 18 3 6 3" xfId="36700"/>
    <cellStyle name="Note 18 3 6 3 2" xfId="36701"/>
    <cellStyle name="Note 18 3 6 4" xfId="36702"/>
    <cellStyle name="Note 18 3 6 4 2" xfId="36703"/>
    <cellStyle name="Note 18 3 6 5" xfId="36704"/>
    <cellStyle name="Note 18 3 6 5 2" xfId="36705"/>
    <cellStyle name="Note 18 3 6 6" xfId="36706"/>
    <cellStyle name="Note 18 3 7" xfId="36707"/>
    <cellStyle name="Note 18 3 7 2" xfId="36708"/>
    <cellStyle name="Note 18 3 7 2 2" xfId="36709"/>
    <cellStyle name="Note 18 3 7 3" xfId="36710"/>
    <cellStyle name="Note 18 3 7 3 2" xfId="36711"/>
    <cellStyle name="Note 18 3 7 4" xfId="36712"/>
    <cellStyle name="Note 18 3 7 4 2" xfId="36713"/>
    <cellStyle name="Note 18 3 7 5" xfId="36714"/>
    <cellStyle name="Note 18 3 7 5 2" xfId="36715"/>
    <cellStyle name="Note 18 3 7 6" xfId="36716"/>
    <cellStyle name="Note 18 3 8" xfId="36717"/>
    <cellStyle name="Note 18 3 8 2" xfId="36718"/>
    <cellStyle name="Note 18 3 8 2 2" xfId="36719"/>
    <cellStyle name="Note 18 3 8 3" xfId="36720"/>
    <cellStyle name="Note 18 3 8 3 2" xfId="36721"/>
    <cellStyle name="Note 18 3 8 4" xfId="36722"/>
    <cellStyle name="Note 18 3 8 4 2" xfId="36723"/>
    <cellStyle name="Note 18 3 8 5" xfId="36724"/>
    <cellStyle name="Note 18 3 8 5 2" xfId="36725"/>
    <cellStyle name="Note 18 3 8 6" xfId="36726"/>
    <cellStyle name="Note 18 3 9" xfId="36727"/>
    <cellStyle name="Note 18 3 9 2" xfId="36728"/>
    <cellStyle name="Note 18 3 9 2 2" xfId="36729"/>
    <cellStyle name="Note 18 3 9 3" xfId="36730"/>
    <cellStyle name="Note 18 3 9 3 2" xfId="36731"/>
    <cellStyle name="Note 18 3 9 4" xfId="36732"/>
    <cellStyle name="Note 18 3 9 4 2" xfId="36733"/>
    <cellStyle name="Note 18 3 9 5" xfId="36734"/>
    <cellStyle name="Note 18 3 9 5 2" xfId="36735"/>
    <cellStyle name="Note 18 3 9 6" xfId="36736"/>
    <cellStyle name="Note 18 30" xfId="36737"/>
    <cellStyle name="Note 18 30 2" xfId="36738"/>
    <cellStyle name="Note 18 30 2 2" xfId="36739"/>
    <cellStyle name="Note 18 30 3" xfId="36740"/>
    <cellStyle name="Note 18 30 3 2" xfId="36741"/>
    <cellStyle name="Note 18 30 4" xfId="36742"/>
    <cellStyle name="Note 18 30 4 2" xfId="36743"/>
    <cellStyle name="Note 18 30 5" xfId="36744"/>
    <cellStyle name="Note 18 30 5 2" xfId="36745"/>
    <cellStyle name="Note 18 30 6" xfId="36746"/>
    <cellStyle name="Note 18 31" xfId="36747"/>
    <cellStyle name="Note 18 31 2" xfId="36748"/>
    <cellStyle name="Note 18 31 2 2" xfId="36749"/>
    <cellStyle name="Note 18 31 3" xfId="36750"/>
    <cellStyle name="Note 18 31 3 2" xfId="36751"/>
    <cellStyle name="Note 18 31 4" xfId="36752"/>
    <cellStyle name="Note 18 31 4 2" xfId="36753"/>
    <cellStyle name="Note 18 31 5" xfId="36754"/>
    <cellStyle name="Note 18 31 5 2" xfId="36755"/>
    <cellStyle name="Note 18 31 6" xfId="36756"/>
    <cellStyle name="Note 18 32" xfId="36757"/>
    <cellStyle name="Note 18 32 2" xfId="36758"/>
    <cellStyle name="Note 18 33" xfId="36759"/>
    <cellStyle name="Note 18 33 2" xfId="36760"/>
    <cellStyle name="Note 18 34" xfId="36761"/>
    <cellStyle name="Note 18 34 2" xfId="36762"/>
    <cellStyle name="Note 18 35" xfId="36763"/>
    <cellStyle name="Note 18 35 2" xfId="36764"/>
    <cellStyle name="Note 18 36" xfId="36765"/>
    <cellStyle name="Note 18 36 2" xfId="36766"/>
    <cellStyle name="Note 18 37" xfId="36767"/>
    <cellStyle name="Note 18 37 2" xfId="36768"/>
    <cellStyle name="Note 18 38" xfId="36769"/>
    <cellStyle name="Note 18 38 2" xfId="36770"/>
    <cellStyle name="Note 18 39" xfId="36771"/>
    <cellStyle name="Note 18 4" xfId="36772"/>
    <cellStyle name="Note 18 4 10" xfId="36773"/>
    <cellStyle name="Note 18 4 10 2" xfId="36774"/>
    <cellStyle name="Note 18 4 10 2 2" xfId="36775"/>
    <cellStyle name="Note 18 4 10 3" xfId="36776"/>
    <cellStyle name="Note 18 4 10 3 2" xfId="36777"/>
    <cellStyle name="Note 18 4 10 4" xfId="36778"/>
    <cellStyle name="Note 18 4 10 4 2" xfId="36779"/>
    <cellStyle name="Note 18 4 10 5" xfId="36780"/>
    <cellStyle name="Note 18 4 10 5 2" xfId="36781"/>
    <cellStyle name="Note 18 4 10 6" xfId="36782"/>
    <cellStyle name="Note 18 4 11" xfId="36783"/>
    <cellStyle name="Note 18 4 11 2" xfId="36784"/>
    <cellStyle name="Note 18 4 11 2 2" xfId="36785"/>
    <cellStyle name="Note 18 4 11 3" xfId="36786"/>
    <cellStyle name="Note 18 4 11 3 2" xfId="36787"/>
    <cellStyle name="Note 18 4 11 4" xfId="36788"/>
    <cellStyle name="Note 18 4 11 4 2" xfId="36789"/>
    <cellStyle name="Note 18 4 11 5" xfId="36790"/>
    <cellStyle name="Note 18 4 11 5 2" xfId="36791"/>
    <cellStyle name="Note 18 4 11 6" xfId="36792"/>
    <cellStyle name="Note 18 4 12" xfId="36793"/>
    <cellStyle name="Note 18 4 12 2" xfId="36794"/>
    <cellStyle name="Note 18 4 13" xfId="36795"/>
    <cellStyle name="Note 18 4 13 2" xfId="36796"/>
    <cellStyle name="Note 18 4 14" xfId="36797"/>
    <cellStyle name="Note 18 4 14 2" xfId="36798"/>
    <cellStyle name="Note 18 4 15" xfId="36799"/>
    <cellStyle name="Note 18 4 15 2" xfId="36800"/>
    <cellStyle name="Note 18 4 16" xfId="36801"/>
    <cellStyle name="Note 18 4 16 2" xfId="36802"/>
    <cellStyle name="Note 18 4 17" xfId="36803"/>
    <cellStyle name="Note 18 4 17 2" xfId="36804"/>
    <cellStyle name="Note 18 4 18" xfId="36805"/>
    <cellStyle name="Note 18 4 18 2" xfId="36806"/>
    <cellStyle name="Note 18 4 19" xfId="36807"/>
    <cellStyle name="Note 18 4 2" xfId="36808"/>
    <cellStyle name="Note 18 4 2 2" xfId="36809"/>
    <cellStyle name="Note 18 4 2 2 2" xfId="36810"/>
    <cellStyle name="Note 18 4 2 3" xfId="36811"/>
    <cellStyle name="Note 18 4 2 3 2" xfId="36812"/>
    <cellStyle name="Note 18 4 2 4" xfId="36813"/>
    <cellStyle name="Note 18 4 2 4 2" xfId="36814"/>
    <cellStyle name="Note 18 4 2 5" xfId="36815"/>
    <cellStyle name="Note 18 4 2 5 2" xfId="36816"/>
    <cellStyle name="Note 18 4 2 6" xfId="36817"/>
    <cellStyle name="Note 18 4 20" xfId="36818"/>
    <cellStyle name="Note 18 4 21" xfId="36819"/>
    <cellStyle name="Note 18 4 22" xfId="36820"/>
    <cellStyle name="Note 18 4 23" xfId="36821"/>
    <cellStyle name="Note 18 4 3" xfId="36822"/>
    <cellStyle name="Note 18 4 3 2" xfId="36823"/>
    <cellStyle name="Note 18 4 3 2 2" xfId="36824"/>
    <cellStyle name="Note 18 4 3 3" xfId="36825"/>
    <cellStyle name="Note 18 4 3 3 2" xfId="36826"/>
    <cellStyle name="Note 18 4 3 4" xfId="36827"/>
    <cellStyle name="Note 18 4 3 4 2" xfId="36828"/>
    <cellStyle name="Note 18 4 3 5" xfId="36829"/>
    <cellStyle name="Note 18 4 3 5 2" xfId="36830"/>
    <cellStyle name="Note 18 4 3 6" xfId="36831"/>
    <cellStyle name="Note 18 4 4" xfId="36832"/>
    <cellStyle name="Note 18 4 4 2" xfId="36833"/>
    <cellStyle name="Note 18 4 4 2 2" xfId="36834"/>
    <cellStyle name="Note 18 4 4 3" xfId="36835"/>
    <cellStyle name="Note 18 4 4 3 2" xfId="36836"/>
    <cellStyle name="Note 18 4 4 4" xfId="36837"/>
    <cellStyle name="Note 18 4 4 4 2" xfId="36838"/>
    <cellStyle name="Note 18 4 4 5" xfId="36839"/>
    <cellStyle name="Note 18 4 4 5 2" xfId="36840"/>
    <cellStyle name="Note 18 4 4 6" xfId="36841"/>
    <cellStyle name="Note 18 4 5" xfId="36842"/>
    <cellStyle name="Note 18 4 5 2" xfId="36843"/>
    <cellStyle name="Note 18 4 5 2 2" xfId="36844"/>
    <cellStyle name="Note 18 4 5 3" xfId="36845"/>
    <cellStyle name="Note 18 4 5 3 2" xfId="36846"/>
    <cellStyle name="Note 18 4 5 4" xfId="36847"/>
    <cellStyle name="Note 18 4 5 4 2" xfId="36848"/>
    <cellStyle name="Note 18 4 5 5" xfId="36849"/>
    <cellStyle name="Note 18 4 5 5 2" xfId="36850"/>
    <cellStyle name="Note 18 4 5 6" xfId="36851"/>
    <cellStyle name="Note 18 4 6" xfId="36852"/>
    <cellStyle name="Note 18 4 6 2" xfId="36853"/>
    <cellStyle name="Note 18 4 6 2 2" xfId="36854"/>
    <cellStyle name="Note 18 4 6 3" xfId="36855"/>
    <cellStyle name="Note 18 4 6 3 2" xfId="36856"/>
    <cellStyle name="Note 18 4 6 4" xfId="36857"/>
    <cellStyle name="Note 18 4 6 4 2" xfId="36858"/>
    <cellStyle name="Note 18 4 6 5" xfId="36859"/>
    <cellStyle name="Note 18 4 6 5 2" xfId="36860"/>
    <cellStyle name="Note 18 4 6 6" xfId="36861"/>
    <cellStyle name="Note 18 4 7" xfId="36862"/>
    <cellStyle name="Note 18 4 7 2" xfId="36863"/>
    <cellStyle name="Note 18 4 7 2 2" xfId="36864"/>
    <cellStyle name="Note 18 4 7 3" xfId="36865"/>
    <cellStyle name="Note 18 4 7 3 2" xfId="36866"/>
    <cellStyle name="Note 18 4 7 4" xfId="36867"/>
    <cellStyle name="Note 18 4 7 4 2" xfId="36868"/>
    <cellStyle name="Note 18 4 7 5" xfId="36869"/>
    <cellStyle name="Note 18 4 7 5 2" xfId="36870"/>
    <cellStyle name="Note 18 4 7 6" xfId="36871"/>
    <cellStyle name="Note 18 4 8" xfId="36872"/>
    <cellStyle name="Note 18 4 8 2" xfId="36873"/>
    <cellStyle name="Note 18 4 8 2 2" xfId="36874"/>
    <cellStyle name="Note 18 4 8 3" xfId="36875"/>
    <cellStyle name="Note 18 4 8 3 2" xfId="36876"/>
    <cellStyle name="Note 18 4 8 4" xfId="36877"/>
    <cellStyle name="Note 18 4 8 4 2" xfId="36878"/>
    <cellStyle name="Note 18 4 8 5" xfId="36879"/>
    <cellStyle name="Note 18 4 8 5 2" xfId="36880"/>
    <cellStyle name="Note 18 4 8 6" xfId="36881"/>
    <cellStyle name="Note 18 4 9" xfId="36882"/>
    <cellStyle name="Note 18 4 9 2" xfId="36883"/>
    <cellStyle name="Note 18 4 9 2 2" xfId="36884"/>
    <cellStyle name="Note 18 4 9 3" xfId="36885"/>
    <cellStyle name="Note 18 4 9 3 2" xfId="36886"/>
    <cellStyle name="Note 18 4 9 4" xfId="36887"/>
    <cellStyle name="Note 18 4 9 4 2" xfId="36888"/>
    <cellStyle name="Note 18 4 9 5" xfId="36889"/>
    <cellStyle name="Note 18 4 9 5 2" xfId="36890"/>
    <cellStyle name="Note 18 4 9 6" xfId="36891"/>
    <cellStyle name="Note 18 40" xfId="36892"/>
    <cellStyle name="Note 18 41" xfId="36893"/>
    <cellStyle name="Note 18 42" xfId="36894"/>
    <cellStyle name="Note 18 43" xfId="36895"/>
    <cellStyle name="Note 18 5" xfId="36896"/>
    <cellStyle name="Note 18 5 10" xfId="36897"/>
    <cellStyle name="Note 18 5 10 2" xfId="36898"/>
    <cellStyle name="Note 18 5 10 2 2" xfId="36899"/>
    <cellStyle name="Note 18 5 10 3" xfId="36900"/>
    <cellStyle name="Note 18 5 10 3 2" xfId="36901"/>
    <cellStyle name="Note 18 5 10 4" xfId="36902"/>
    <cellStyle name="Note 18 5 10 4 2" xfId="36903"/>
    <cellStyle name="Note 18 5 10 5" xfId="36904"/>
    <cellStyle name="Note 18 5 10 5 2" xfId="36905"/>
    <cellStyle name="Note 18 5 10 6" xfId="36906"/>
    <cellStyle name="Note 18 5 11" xfId="36907"/>
    <cellStyle name="Note 18 5 11 2" xfId="36908"/>
    <cellStyle name="Note 18 5 11 2 2" xfId="36909"/>
    <cellStyle name="Note 18 5 11 3" xfId="36910"/>
    <cellStyle name="Note 18 5 11 3 2" xfId="36911"/>
    <cellStyle name="Note 18 5 11 4" xfId="36912"/>
    <cellStyle name="Note 18 5 11 4 2" xfId="36913"/>
    <cellStyle name="Note 18 5 11 5" xfId="36914"/>
    <cellStyle name="Note 18 5 11 5 2" xfId="36915"/>
    <cellStyle name="Note 18 5 11 6" xfId="36916"/>
    <cellStyle name="Note 18 5 12" xfId="36917"/>
    <cellStyle name="Note 18 5 12 2" xfId="36918"/>
    <cellStyle name="Note 18 5 13" xfId="36919"/>
    <cellStyle name="Note 18 5 13 2" xfId="36920"/>
    <cellStyle name="Note 18 5 14" xfId="36921"/>
    <cellStyle name="Note 18 5 14 2" xfId="36922"/>
    <cellStyle name="Note 18 5 15" xfId="36923"/>
    <cellStyle name="Note 18 5 15 2" xfId="36924"/>
    <cellStyle name="Note 18 5 16" xfId="36925"/>
    <cellStyle name="Note 18 5 16 2" xfId="36926"/>
    <cellStyle name="Note 18 5 17" xfId="36927"/>
    <cellStyle name="Note 18 5 17 2" xfId="36928"/>
    <cellStyle name="Note 18 5 18" xfId="36929"/>
    <cellStyle name="Note 18 5 18 2" xfId="36930"/>
    <cellStyle name="Note 18 5 19" xfId="36931"/>
    <cellStyle name="Note 18 5 2" xfId="36932"/>
    <cellStyle name="Note 18 5 2 2" xfId="36933"/>
    <cellStyle name="Note 18 5 2 2 2" xfId="36934"/>
    <cellStyle name="Note 18 5 2 3" xfId="36935"/>
    <cellStyle name="Note 18 5 2 3 2" xfId="36936"/>
    <cellStyle name="Note 18 5 2 4" xfId="36937"/>
    <cellStyle name="Note 18 5 2 4 2" xfId="36938"/>
    <cellStyle name="Note 18 5 2 5" xfId="36939"/>
    <cellStyle name="Note 18 5 2 5 2" xfId="36940"/>
    <cellStyle name="Note 18 5 2 6" xfId="36941"/>
    <cellStyle name="Note 18 5 20" xfId="36942"/>
    <cellStyle name="Note 18 5 21" xfId="36943"/>
    <cellStyle name="Note 18 5 22" xfId="36944"/>
    <cellStyle name="Note 18 5 23" xfId="36945"/>
    <cellStyle name="Note 18 5 3" xfId="36946"/>
    <cellStyle name="Note 18 5 3 2" xfId="36947"/>
    <cellStyle name="Note 18 5 3 2 2" xfId="36948"/>
    <cellStyle name="Note 18 5 3 3" xfId="36949"/>
    <cellStyle name="Note 18 5 3 3 2" xfId="36950"/>
    <cellStyle name="Note 18 5 3 4" xfId="36951"/>
    <cellStyle name="Note 18 5 3 4 2" xfId="36952"/>
    <cellStyle name="Note 18 5 3 5" xfId="36953"/>
    <cellStyle name="Note 18 5 3 5 2" xfId="36954"/>
    <cellStyle name="Note 18 5 3 6" xfId="36955"/>
    <cellStyle name="Note 18 5 4" xfId="36956"/>
    <cellStyle name="Note 18 5 4 2" xfId="36957"/>
    <cellStyle name="Note 18 5 4 2 2" xfId="36958"/>
    <cellStyle name="Note 18 5 4 3" xfId="36959"/>
    <cellStyle name="Note 18 5 4 3 2" xfId="36960"/>
    <cellStyle name="Note 18 5 4 4" xfId="36961"/>
    <cellStyle name="Note 18 5 4 4 2" xfId="36962"/>
    <cellStyle name="Note 18 5 4 5" xfId="36963"/>
    <cellStyle name="Note 18 5 4 5 2" xfId="36964"/>
    <cellStyle name="Note 18 5 4 6" xfId="36965"/>
    <cellStyle name="Note 18 5 5" xfId="36966"/>
    <cellStyle name="Note 18 5 5 2" xfId="36967"/>
    <cellStyle name="Note 18 5 5 2 2" xfId="36968"/>
    <cellStyle name="Note 18 5 5 3" xfId="36969"/>
    <cellStyle name="Note 18 5 5 3 2" xfId="36970"/>
    <cellStyle name="Note 18 5 5 4" xfId="36971"/>
    <cellStyle name="Note 18 5 5 4 2" xfId="36972"/>
    <cellStyle name="Note 18 5 5 5" xfId="36973"/>
    <cellStyle name="Note 18 5 5 5 2" xfId="36974"/>
    <cellStyle name="Note 18 5 5 6" xfId="36975"/>
    <cellStyle name="Note 18 5 6" xfId="36976"/>
    <cellStyle name="Note 18 5 6 2" xfId="36977"/>
    <cellStyle name="Note 18 5 6 2 2" xfId="36978"/>
    <cellStyle name="Note 18 5 6 3" xfId="36979"/>
    <cellStyle name="Note 18 5 6 3 2" xfId="36980"/>
    <cellStyle name="Note 18 5 6 4" xfId="36981"/>
    <cellStyle name="Note 18 5 6 4 2" xfId="36982"/>
    <cellStyle name="Note 18 5 6 5" xfId="36983"/>
    <cellStyle name="Note 18 5 6 5 2" xfId="36984"/>
    <cellStyle name="Note 18 5 6 6" xfId="36985"/>
    <cellStyle name="Note 18 5 7" xfId="36986"/>
    <cellStyle name="Note 18 5 7 2" xfId="36987"/>
    <cellStyle name="Note 18 5 7 2 2" xfId="36988"/>
    <cellStyle name="Note 18 5 7 3" xfId="36989"/>
    <cellStyle name="Note 18 5 7 3 2" xfId="36990"/>
    <cellStyle name="Note 18 5 7 4" xfId="36991"/>
    <cellStyle name="Note 18 5 7 4 2" xfId="36992"/>
    <cellStyle name="Note 18 5 7 5" xfId="36993"/>
    <cellStyle name="Note 18 5 7 5 2" xfId="36994"/>
    <cellStyle name="Note 18 5 7 6" xfId="36995"/>
    <cellStyle name="Note 18 5 8" xfId="36996"/>
    <cellStyle name="Note 18 5 8 2" xfId="36997"/>
    <cellStyle name="Note 18 5 8 2 2" xfId="36998"/>
    <cellStyle name="Note 18 5 8 3" xfId="36999"/>
    <cellStyle name="Note 18 5 8 3 2" xfId="37000"/>
    <cellStyle name="Note 18 5 8 4" xfId="37001"/>
    <cellStyle name="Note 18 5 8 4 2" xfId="37002"/>
    <cellStyle name="Note 18 5 8 5" xfId="37003"/>
    <cellStyle name="Note 18 5 8 5 2" xfId="37004"/>
    <cellStyle name="Note 18 5 8 6" xfId="37005"/>
    <cellStyle name="Note 18 5 9" xfId="37006"/>
    <cellStyle name="Note 18 5 9 2" xfId="37007"/>
    <cellStyle name="Note 18 5 9 2 2" xfId="37008"/>
    <cellStyle name="Note 18 5 9 3" xfId="37009"/>
    <cellStyle name="Note 18 5 9 3 2" xfId="37010"/>
    <cellStyle name="Note 18 5 9 4" xfId="37011"/>
    <cellStyle name="Note 18 5 9 4 2" xfId="37012"/>
    <cellStyle name="Note 18 5 9 5" xfId="37013"/>
    <cellStyle name="Note 18 5 9 5 2" xfId="37014"/>
    <cellStyle name="Note 18 5 9 6" xfId="37015"/>
    <cellStyle name="Note 18 6" xfId="37016"/>
    <cellStyle name="Note 18 6 10" xfId="37017"/>
    <cellStyle name="Note 18 6 10 2" xfId="37018"/>
    <cellStyle name="Note 18 6 10 2 2" xfId="37019"/>
    <cellStyle name="Note 18 6 10 3" xfId="37020"/>
    <cellStyle name="Note 18 6 10 3 2" xfId="37021"/>
    <cellStyle name="Note 18 6 10 4" xfId="37022"/>
    <cellStyle name="Note 18 6 10 4 2" xfId="37023"/>
    <cellStyle name="Note 18 6 10 5" xfId="37024"/>
    <cellStyle name="Note 18 6 10 5 2" xfId="37025"/>
    <cellStyle name="Note 18 6 10 6" xfId="37026"/>
    <cellStyle name="Note 18 6 11" xfId="37027"/>
    <cellStyle name="Note 18 6 11 2" xfId="37028"/>
    <cellStyle name="Note 18 6 11 2 2" xfId="37029"/>
    <cellStyle name="Note 18 6 11 3" xfId="37030"/>
    <cellStyle name="Note 18 6 11 3 2" xfId="37031"/>
    <cellStyle name="Note 18 6 11 4" xfId="37032"/>
    <cellStyle name="Note 18 6 11 4 2" xfId="37033"/>
    <cellStyle name="Note 18 6 11 5" xfId="37034"/>
    <cellStyle name="Note 18 6 11 5 2" xfId="37035"/>
    <cellStyle name="Note 18 6 11 6" xfId="37036"/>
    <cellStyle name="Note 18 6 12" xfId="37037"/>
    <cellStyle name="Note 18 6 12 2" xfId="37038"/>
    <cellStyle name="Note 18 6 13" xfId="37039"/>
    <cellStyle name="Note 18 6 13 2" xfId="37040"/>
    <cellStyle name="Note 18 6 14" xfId="37041"/>
    <cellStyle name="Note 18 6 14 2" xfId="37042"/>
    <cellStyle name="Note 18 6 15" xfId="37043"/>
    <cellStyle name="Note 18 6 15 2" xfId="37044"/>
    <cellStyle name="Note 18 6 16" xfId="37045"/>
    <cellStyle name="Note 18 6 16 2" xfId="37046"/>
    <cellStyle name="Note 18 6 17" xfId="37047"/>
    <cellStyle name="Note 18 6 17 2" xfId="37048"/>
    <cellStyle name="Note 18 6 18" xfId="37049"/>
    <cellStyle name="Note 18 6 18 2" xfId="37050"/>
    <cellStyle name="Note 18 6 19" xfId="37051"/>
    <cellStyle name="Note 18 6 2" xfId="37052"/>
    <cellStyle name="Note 18 6 2 2" xfId="37053"/>
    <cellStyle name="Note 18 6 2 2 2" xfId="37054"/>
    <cellStyle name="Note 18 6 2 3" xfId="37055"/>
    <cellStyle name="Note 18 6 2 3 2" xfId="37056"/>
    <cellStyle name="Note 18 6 2 4" xfId="37057"/>
    <cellStyle name="Note 18 6 2 4 2" xfId="37058"/>
    <cellStyle name="Note 18 6 2 5" xfId="37059"/>
    <cellStyle name="Note 18 6 2 5 2" xfId="37060"/>
    <cellStyle name="Note 18 6 2 6" xfId="37061"/>
    <cellStyle name="Note 18 6 20" xfId="37062"/>
    <cellStyle name="Note 18 6 21" xfId="37063"/>
    <cellStyle name="Note 18 6 22" xfId="37064"/>
    <cellStyle name="Note 18 6 23" xfId="37065"/>
    <cellStyle name="Note 18 6 3" xfId="37066"/>
    <cellStyle name="Note 18 6 3 2" xfId="37067"/>
    <cellStyle name="Note 18 6 3 2 2" xfId="37068"/>
    <cellStyle name="Note 18 6 3 3" xfId="37069"/>
    <cellStyle name="Note 18 6 3 3 2" xfId="37070"/>
    <cellStyle name="Note 18 6 3 4" xfId="37071"/>
    <cellStyle name="Note 18 6 3 4 2" xfId="37072"/>
    <cellStyle name="Note 18 6 3 5" xfId="37073"/>
    <cellStyle name="Note 18 6 3 5 2" xfId="37074"/>
    <cellStyle name="Note 18 6 3 6" xfId="37075"/>
    <cellStyle name="Note 18 6 4" xfId="37076"/>
    <cellStyle name="Note 18 6 4 2" xfId="37077"/>
    <cellStyle name="Note 18 6 4 2 2" xfId="37078"/>
    <cellStyle name="Note 18 6 4 3" xfId="37079"/>
    <cellStyle name="Note 18 6 4 3 2" xfId="37080"/>
    <cellStyle name="Note 18 6 4 4" xfId="37081"/>
    <cellStyle name="Note 18 6 4 4 2" xfId="37082"/>
    <cellStyle name="Note 18 6 4 5" xfId="37083"/>
    <cellStyle name="Note 18 6 4 5 2" xfId="37084"/>
    <cellStyle name="Note 18 6 4 6" xfId="37085"/>
    <cellStyle name="Note 18 6 5" xfId="37086"/>
    <cellStyle name="Note 18 6 5 2" xfId="37087"/>
    <cellStyle name="Note 18 6 5 2 2" xfId="37088"/>
    <cellStyle name="Note 18 6 5 3" xfId="37089"/>
    <cellStyle name="Note 18 6 5 3 2" xfId="37090"/>
    <cellStyle name="Note 18 6 5 4" xfId="37091"/>
    <cellStyle name="Note 18 6 5 4 2" xfId="37092"/>
    <cellStyle name="Note 18 6 5 5" xfId="37093"/>
    <cellStyle name="Note 18 6 5 5 2" xfId="37094"/>
    <cellStyle name="Note 18 6 5 6" xfId="37095"/>
    <cellStyle name="Note 18 6 6" xfId="37096"/>
    <cellStyle name="Note 18 6 6 2" xfId="37097"/>
    <cellStyle name="Note 18 6 6 2 2" xfId="37098"/>
    <cellStyle name="Note 18 6 6 3" xfId="37099"/>
    <cellStyle name="Note 18 6 6 3 2" xfId="37100"/>
    <cellStyle name="Note 18 6 6 4" xfId="37101"/>
    <cellStyle name="Note 18 6 6 4 2" xfId="37102"/>
    <cellStyle name="Note 18 6 6 5" xfId="37103"/>
    <cellStyle name="Note 18 6 6 5 2" xfId="37104"/>
    <cellStyle name="Note 18 6 6 6" xfId="37105"/>
    <cellStyle name="Note 18 6 7" xfId="37106"/>
    <cellStyle name="Note 18 6 7 2" xfId="37107"/>
    <cellStyle name="Note 18 6 7 2 2" xfId="37108"/>
    <cellStyle name="Note 18 6 7 3" xfId="37109"/>
    <cellStyle name="Note 18 6 7 3 2" xfId="37110"/>
    <cellStyle name="Note 18 6 7 4" xfId="37111"/>
    <cellStyle name="Note 18 6 7 4 2" xfId="37112"/>
    <cellStyle name="Note 18 6 7 5" xfId="37113"/>
    <cellStyle name="Note 18 6 7 5 2" xfId="37114"/>
    <cellStyle name="Note 18 6 7 6" xfId="37115"/>
    <cellStyle name="Note 18 6 8" xfId="37116"/>
    <cellStyle name="Note 18 6 8 2" xfId="37117"/>
    <cellStyle name="Note 18 6 8 2 2" xfId="37118"/>
    <cellStyle name="Note 18 6 8 3" xfId="37119"/>
    <cellStyle name="Note 18 6 8 3 2" xfId="37120"/>
    <cellStyle name="Note 18 6 8 4" xfId="37121"/>
    <cellStyle name="Note 18 6 8 4 2" xfId="37122"/>
    <cellStyle name="Note 18 6 8 5" xfId="37123"/>
    <cellStyle name="Note 18 6 8 5 2" xfId="37124"/>
    <cellStyle name="Note 18 6 8 6" xfId="37125"/>
    <cellStyle name="Note 18 6 9" xfId="37126"/>
    <cellStyle name="Note 18 6 9 2" xfId="37127"/>
    <cellStyle name="Note 18 6 9 2 2" xfId="37128"/>
    <cellStyle name="Note 18 6 9 3" xfId="37129"/>
    <cellStyle name="Note 18 6 9 3 2" xfId="37130"/>
    <cellStyle name="Note 18 6 9 4" xfId="37131"/>
    <cellStyle name="Note 18 6 9 4 2" xfId="37132"/>
    <cellStyle name="Note 18 6 9 5" xfId="37133"/>
    <cellStyle name="Note 18 6 9 5 2" xfId="37134"/>
    <cellStyle name="Note 18 6 9 6" xfId="37135"/>
    <cellStyle name="Note 18 7" xfId="37136"/>
    <cellStyle name="Note 18 7 10" xfId="37137"/>
    <cellStyle name="Note 18 7 10 2" xfId="37138"/>
    <cellStyle name="Note 18 7 10 2 2" xfId="37139"/>
    <cellStyle name="Note 18 7 10 3" xfId="37140"/>
    <cellStyle name="Note 18 7 10 3 2" xfId="37141"/>
    <cellStyle name="Note 18 7 10 4" xfId="37142"/>
    <cellStyle name="Note 18 7 10 4 2" xfId="37143"/>
    <cellStyle name="Note 18 7 10 5" xfId="37144"/>
    <cellStyle name="Note 18 7 10 5 2" xfId="37145"/>
    <cellStyle name="Note 18 7 10 6" xfId="37146"/>
    <cellStyle name="Note 18 7 11" xfId="37147"/>
    <cellStyle name="Note 18 7 11 2" xfId="37148"/>
    <cellStyle name="Note 18 7 11 2 2" xfId="37149"/>
    <cellStyle name="Note 18 7 11 3" xfId="37150"/>
    <cellStyle name="Note 18 7 11 3 2" xfId="37151"/>
    <cellStyle name="Note 18 7 11 4" xfId="37152"/>
    <cellStyle name="Note 18 7 11 4 2" xfId="37153"/>
    <cellStyle name="Note 18 7 11 5" xfId="37154"/>
    <cellStyle name="Note 18 7 11 5 2" xfId="37155"/>
    <cellStyle name="Note 18 7 11 6" xfId="37156"/>
    <cellStyle name="Note 18 7 12" xfId="37157"/>
    <cellStyle name="Note 18 7 12 2" xfId="37158"/>
    <cellStyle name="Note 18 7 13" xfId="37159"/>
    <cellStyle name="Note 18 7 13 2" xfId="37160"/>
    <cellStyle name="Note 18 7 14" xfId="37161"/>
    <cellStyle name="Note 18 7 14 2" xfId="37162"/>
    <cellStyle name="Note 18 7 15" xfId="37163"/>
    <cellStyle name="Note 18 7 15 2" xfId="37164"/>
    <cellStyle name="Note 18 7 16" xfId="37165"/>
    <cellStyle name="Note 18 7 16 2" xfId="37166"/>
    <cellStyle name="Note 18 7 17" xfId="37167"/>
    <cellStyle name="Note 18 7 17 2" xfId="37168"/>
    <cellStyle name="Note 18 7 18" xfId="37169"/>
    <cellStyle name="Note 18 7 18 2" xfId="37170"/>
    <cellStyle name="Note 18 7 19" xfId="37171"/>
    <cellStyle name="Note 18 7 2" xfId="37172"/>
    <cellStyle name="Note 18 7 2 2" xfId="37173"/>
    <cellStyle name="Note 18 7 2 2 2" xfId="37174"/>
    <cellStyle name="Note 18 7 2 3" xfId="37175"/>
    <cellStyle name="Note 18 7 2 3 2" xfId="37176"/>
    <cellStyle name="Note 18 7 2 4" xfId="37177"/>
    <cellStyle name="Note 18 7 2 4 2" xfId="37178"/>
    <cellStyle name="Note 18 7 2 5" xfId="37179"/>
    <cellStyle name="Note 18 7 2 5 2" xfId="37180"/>
    <cellStyle name="Note 18 7 2 6" xfId="37181"/>
    <cellStyle name="Note 18 7 20" xfId="37182"/>
    <cellStyle name="Note 18 7 21" xfId="37183"/>
    <cellStyle name="Note 18 7 22" xfId="37184"/>
    <cellStyle name="Note 18 7 23" xfId="37185"/>
    <cellStyle name="Note 18 7 3" xfId="37186"/>
    <cellStyle name="Note 18 7 3 2" xfId="37187"/>
    <cellStyle name="Note 18 7 3 2 2" xfId="37188"/>
    <cellStyle name="Note 18 7 3 3" xfId="37189"/>
    <cellStyle name="Note 18 7 3 3 2" xfId="37190"/>
    <cellStyle name="Note 18 7 3 4" xfId="37191"/>
    <cellStyle name="Note 18 7 3 4 2" xfId="37192"/>
    <cellStyle name="Note 18 7 3 5" xfId="37193"/>
    <cellStyle name="Note 18 7 3 5 2" xfId="37194"/>
    <cellStyle name="Note 18 7 3 6" xfId="37195"/>
    <cellStyle name="Note 18 7 4" xfId="37196"/>
    <cellStyle name="Note 18 7 4 2" xfId="37197"/>
    <cellStyle name="Note 18 7 4 2 2" xfId="37198"/>
    <cellStyle name="Note 18 7 4 3" xfId="37199"/>
    <cellStyle name="Note 18 7 4 3 2" xfId="37200"/>
    <cellStyle name="Note 18 7 4 4" xfId="37201"/>
    <cellStyle name="Note 18 7 4 4 2" xfId="37202"/>
    <cellStyle name="Note 18 7 4 5" xfId="37203"/>
    <cellStyle name="Note 18 7 4 5 2" xfId="37204"/>
    <cellStyle name="Note 18 7 4 6" xfId="37205"/>
    <cellStyle name="Note 18 7 5" xfId="37206"/>
    <cellStyle name="Note 18 7 5 2" xfId="37207"/>
    <cellStyle name="Note 18 7 5 2 2" xfId="37208"/>
    <cellStyle name="Note 18 7 5 3" xfId="37209"/>
    <cellStyle name="Note 18 7 5 3 2" xfId="37210"/>
    <cellStyle name="Note 18 7 5 4" xfId="37211"/>
    <cellStyle name="Note 18 7 5 4 2" xfId="37212"/>
    <cellStyle name="Note 18 7 5 5" xfId="37213"/>
    <cellStyle name="Note 18 7 5 5 2" xfId="37214"/>
    <cellStyle name="Note 18 7 5 6" xfId="37215"/>
    <cellStyle name="Note 18 7 6" xfId="37216"/>
    <cellStyle name="Note 18 7 6 2" xfId="37217"/>
    <cellStyle name="Note 18 7 6 2 2" xfId="37218"/>
    <cellStyle name="Note 18 7 6 3" xfId="37219"/>
    <cellStyle name="Note 18 7 6 3 2" xfId="37220"/>
    <cellStyle name="Note 18 7 6 4" xfId="37221"/>
    <cellStyle name="Note 18 7 6 4 2" xfId="37222"/>
    <cellStyle name="Note 18 7 6 5" xfId="37223"/>
    <cellStyle name="Note 18 7 6 5 2" xfId="37224"/>
    <cellStyle name="Note 18 7 6 6" xfId="37225"/>
    <cellStyle name="Note 18 7 7" xfId="37226"/>
    <cellStyle name="Note 18 7 7 2" xfId="37227"/>
    <cellStyle name="Note 18 7 7 2 2" xfId="37228"/>
    <cellStyle name="Note 18 7 7 3" xfId="37229"/>
    <cellStyle name="Note 18 7 7 3 2" xfId="37230"/>
    <cellStyle name="Note 18 7 7 4" xfId="37231"/>
    <cellStyle name="Note 18 7 7 4 2" xfId="37232"/>
    <cellStyle name="Note 18 7 7 5" xfId="37233"/>
    <cellStyle name="Note 18 7 7 5 2" xfId="37234"/>
    <cellStyle name="Note 18 7 7 6" xfId="37235"/>
    <cellStyle name="Note 18 7 8" xfId="37236"/>
    <cellStyle name="Note 18 7 8 2" xfId="37237"/>
    <cellStyle name="Note 18 7 8 2 2" xfId="37238"/>
    <cellStyle name="Note 18 7 8 3" xfId="37239"/>
    <cellStyle name="Note 18 7 8 3 2" xfId="37240"/>
    <cellStyle name="Note 18 7 8 4" xfId="37241"/>
    <cellStyle name="Note 18 7 8 4 2" xfId="37242"/>
    <cellStyle name="Note 18 7 8 5" xfId="37243"/>
    <cellStyle name="Note 18 7 8 5 2" xfId="37244"/>
    <cellStyle name="Note 18 7 8 6" xfId="37245"/>
    <cellStyle name="Note 18 7 9" xfId="37246"/>
    <cellStyle name="Note 18 7 9 2" xfId="37247"/>
    <cellStyle name="Note 18 7 9 2 2" xfId="37248"/>
    <cellStyle name="Note 18 7 9 3" xfId="37249"/>
    <cellStyle name="Note 18 7 9 3 2" xfId="37250"/>
    <cellStyle name="Note 18 7 9 4" xfId="37251"/>
    <cellStyle name="Note 18 7 9 4 2" xfId="37252"/>
    <cellStyle name="Note 18 7 9 5" xfId="37253"/>
    <cellStyle name="Note 18 7 9 5 2" xfId="37254"/>
    <cellStyle name="Note 18 7 9 6" xfId="37255"/>
    <cellStyle name="Note 18 8" xfId="37256"/>
    <cellStyle name="Note 18 8 10" xfId="37257"/>
    <cellStyle name="Note 18 8 10 2" xfId="37258"/>
    <cellStyle name="Note 18 8 10 2 2" xfId="37259"/>
    <cellStyle name="Note 18 8 10 3" xfId="37260"/>
    <cellStyle name="Note 18 8 10 3 2" xfId="37261"/>
    <cellStyle name="Note 18 8 10 4" xfId="37262"/>
    <cellStyle name="Note 18 8 10 4 2" xfId="37263"/>
    <cellStyle name="Note 18 8 10 5" xfId="37264"/>
    <cellStyle name="Note 18 8 10 5 2" xfId="37265"/>
    <cellStyle name="Note 18 8 10 6" xfId="37266"/>
    <cellStyle name="Note 18 8 11" xfId="37267"/>
    <cellStyle name="Note 18 8 11 2" xfId="37268"/>
    <cellStyle name="Note 18 8 11 2 2" xfId="37269"/>
    <cellStyle name="Note 18 8 11 3" xfId="37270"/>
    <cellStyle name="Note 18 8 11 3 2" xfId="37271"/>
    <cellStyle name="Note 18 8 11 4" xfId="37272"/>
    <cellStyle name="Note 18 8 11 4 2" xfId="37273"/>
    <cellStyle name="Note 18 8 11 5" xfId="37274"/>
    <cellStyle name="Note 18 8 11 5 2" xfId="37275"/>
    <cellStyle name="Note 18 8 11 6" xfId="37276"/>
    <cellStyle name="Note 18 8 12" xfId="37277"/>
    <cellStyle name="Note 18 8 12 2" xfId="37278"/>
    <cellStyle name="Note 18 8 13" xfId="37279"/>
    <cellStyle name="Note 18 8 13 2" xfId="37280"/>
    <cellStyle name="Note 18 8 14" xfId="37281"/>
    <cellStyle name="Note 18 8 14 2" xfId="37282"/>
    <cellStyle name="Note 18 8 15" xfId="37283"/>
    <cellStyle name="Note 18 8 15 2" xfId="37284"/>
    <cellStyle name="Note 18 8 16" xfId="37285"/>
    <cellStyle name="Note 18 8 16 2" xfId="37286"/>
    <cellStyle name="Note 18 8 17" xfId="37287"/>
    <cellStyle name="Note 18 8 17 2" xfId="37288"/>
    <cellStyle name="Note 18 8 18" xfId="37289"/>
    <cellStyle name="Note 18 8 18 2" xfId="37290"/>
    <cellStyle name="Note 18 8 19" xfId="37291"/>
    <cellStyle name="Note 18 8 2" xfId="37292"/>
    <cellStyle name="Note 18 8 2 2" xfId="37293"/>
    <cellStyle name="Note 18 8 2 2 2" xfId="37294"/>
    <cellStyle name="Note 18 8 2 3" xfId="37295"/>
    <cellStyle name="Note 18 8 2 3 2" xfId="37296"/>
    <cellStyle name="Note 18 8 2 4" xfId="37297"/>
    <cellStyle name="Note 18 8 2 4 2" xfId="37298"/>
    <cellStyle name="Note 18 8 2 5" xfId="37299"/>
    <cellStyle name="Note 18 8 2 5 2" xfId="37300"/>
    <cellStyle name="Note 18 8 2 6" xfId="37301"/>
    <cellStyle name="Note 18 8 20" xfId="37302"/>
    <cellStyle name="Note 18 8 21" xfId="37303"/>
    <cellStyle name="Note 18 8 22" xfId="37304"/>
    <cellStyle name="Note 18 8 23" xfId="37305"/>
    <cellStyle name="Note 18 8 3" xfId="37306"/>
    <cellStyle name="Note 18 8 3 2" xfId="37307"/>
    <cellStyle name="Note 18 8 3 2 2" xfId="37308"/>
    <cellStyle name="Note 18 8 3 3" xfId="37309"/>
    <cellStyle name="Note 18 8 3 3 2" xfId="37310"/>
    <cellStyle name="Note 18 8 3 4" xfId="37311"/>
    <cellStyle name="Note 18 8 3 4 2" xfId="37312"/>
    <cellStyle name="Note 18 8 3 5" xfId="37313"/>
    <cellStyle name="Note 18 8 3 5 2" xfId="37314"/>
    <cellStyle name="Note 18 8 3 6" xfId="37315"/>
    <cellStyle name="Note 18 8 4" xfId="37316"/>
    <cellStyle name="Note 18 8 4 2" xfId="37317"/>
    <cellStyle name="Note 18 8 4 2 2" xfId="37318"/>
    <cellStyle name="Note 18 8 4 3" xfId="37319"/>
    <cellStyle name="Note 18 8 4 3 2" xfId="37320"/>
    <cellStyle name="Note 18 8 4 4" xfId="37321"/>
    <cellStyle name="Note 18 8 4 4 2" xfId="37322"/>
    <cellStyle name="Note 18 8 4 5" xfId="37323"/>
    <cellStyle name="Note 18 8 4 5 2" xfId="37324"/>
    <cellStyle name="Note 18 8 4 6" xfId="37325"/>
    <cellStyle name="Note 18 8 5" xfId="37326"/>
    <cellStyle name="Note 18 8 5 2" xfId="37327"/>
    <cellStyle name="Note 18 8 5 2 2" xfId="37328"/>
    <cellStyle name="Note 18 8 5 3" xfId="37329"/>
    <cellStyle name="Note 18 8 5 3 2" xfId="37330"/>
    <cellStyle name="Note 18 8 5 4" xfId="37331"/>
    <cellStyle name="Note 18 8 5 4 2" xfId="37332"/>
    <cellStyle name="Note 18 8 5 5" xfId="37333"/>
    <cellStyle name="Note 18 8 5 5 2" xfId="37334"/>
    <cellStyle name="Note 18 8 5 6" xfId="37335"/>
    <cellStyle name="Note 18 8 6" xfId="37336"/>
    <cellStyle name="Note 18 8 6 2" xfId="37337"/>
    <cellStyle name="Note 18 8 6 2 2" xfId="37338"/>
    <cellStyle name="Note 18 8 6 3" xfId="37339"/>
    <cellStyle name="Note 18 8 6 3 2" xfId="37340"/>
    <cellStyle name="Note 18 8 6 4" xfId="37341"/>
    <cellStyle name="Note 18 8 6 4 2" xfId="37342"/>
    <cellStyle name="Note 18 8 6 5" xfId="37343"/>
    <cellStyle name="Note 18 8 6 5 2" xfId="37344"/>
    <cellStyle name="Note 18 8 6 6" xfId="37345"/>
    <cellStyle name="Note 18 8 7" xfId="37346"/>
    <cellStyle name="Note 18 8 7 2" xfId="37347"/>
    <cellStyle name="Note 18 8 7 2 2" xfId="37348"/>
    <cellStyle name="Note 18 8 7 3" xfId="37349"/>
    <cellStyle name="Note 18 8 7 3 2" xfId="37350"/>
    <cellStyle name="Note 18 8 7 4" xfId="37351"/>
    <cellStyle name="Note 18 8 7 4 2" xfId="37352"/>
    <cellStyle name="Note 18 8 7 5" xfId="37353"/>
    <cellStyle name="Note 18 8 7 5 2" xfId="37354"/>
    <cellStyle name="Note 18 8 7 6" xfId="37355"/>
    <cellStyle name="Note 18 8 8" xfId="37356"/>
    <cellStyle name="Note 18 8 8 2" xfId="37357"/>
    <cellStyle name="Note 18 8 8 2 2" xfId="37358"/>
    <cellStyle name="Note 18 8 8 3" xfId="37359"/>
    <cellStyle name="Note 18 8 8 3 2" xfId="37360"/>
    <cellStyle name="Note 18 8 8 4" xfId="37361"/>
    <cellStyle name="Note 18 8 8 4 2" xfId="37362"/>
    <cellStyle name="Note 18 8 8 5" xfId="37363"/>
    <cellStyle name="Note 18 8 8 5 2" xfId="37364"/>
    <cellStyle name="Note 18 8 8 6" xfId="37365"/>
    <cellStyle name="Note 18 8 9" xfId="37366"/>
    <cellStyle name="Note 18 8 9 2" xfId="37367"/>
    <cellStyle name="Note 18 8 9 2 2" xfId="37368"/>
    <cellStyle name="Note 18 8 9 3" xfId="37369"/>
    <cellStyle name="Note 18 8 9 3 2" xfId="37370"/>
    <cellStyle name="Note 18 8 9 4" xfId="37371"/>
    <cellStyle name="Note 18 8 9 4 2" xfId="37372"/>
    <cellStyle name="Note 18 8 9 5" xfId="37373"/>
    <cellStyle name="Note 18 8 9 5 2" xfId="37374"/>
    <cellStyle name="Note 18 8 9 6" xfId="37375"/>
    <cellStyle name="Note 18 9" xfId="37376"/>
    <cellStyle name="Note 18 9 10" xfId="37377"/>
    <cellStyle name="Note 18 9 10 2" xfId="37378"/>
    <cellStyle name="Note 18 9 10 2 2" xfId="37379"/>
    <cellStyle name="Note 18 9 10 3" xfId="37380"/>
    <cellStyle name="Note 18 9 10 3 2" xfId="37381"/>
    <cellStyle name="Note 18 9 10 4" xfId="37382"/>
    <cellStyle name="Note 18 9 10 4 2" xfId="37383"/>
    <cellStyle name="Note 18 9 10 5" xfId="37384"/>
    <cellStyle name="Note 18 9 10 5 2" xfId="37385"/>
    <cellStyle name="Note 18 9 10 6" xfId="37386"/>
    <cellStyle name="Note 18 9 11" xfId="37387"/>
    <cellStyle name="Note 18 9 11 2" xfId="37388"/>
    <cellStyle name="Note 18 9 11 2 2" xfId="37389"/>
    <cellStyle name="Note 18 9 11 3" xfId="37390"/>
    <cellStyle name="Note 18 9 11 3 2" xfId="37391"/>
    <cellStyle name="Note 18 9 11 4" xfId="37392"/>
    <cellStyle name="Note 18 9 11 4 2" xfId="37393"/>
    <cellStyle name="Note 18 9 11 5" xfId="37394"/>
    <cellStyle name="Note 18 9 11 5 2" xfId="37395"/>
    <cellStyle name="Note 18 9 11 6" xfId="37396"/>
    <cellStyle name="Note 18 9 12" xfId="37397"/>
    <cellStyle name="Note 18 9 12 2" xfId="37398"/>
    <cellStyle name="Note 18 9 13" xfId="37399"/>
    <cellStyle name="Note 18 9 13 2" xfId="37400"/>
    <cellStyle name="Note 18 9 14" xfId="37401"/>
    <cellStyle name="Note 18 9 14 2" xfId="37402"/>
    <cellStyle name="Note 18 9 15" xfId="37403"/>
    <cellStyle name="Note 18 9 15 2" xfId="37404"/>
    <cellStyle name="Note 18 9 16" xfId="37405"/>
    <cellStyle name="Note 18 9 16 2" xfId="37406"/>
    <cellStyle name="Note 18 9 17" xfId="37407"/>
    <cellStyle name="Note 18 9 17 2" xfId="37408"/>
    <cellStyle name="Note 18 9 18" xfId="37409"/>
    <cellStyle name="Note 18 9 18 2" xfId="37410"/>
    <cellStyle name="Note 18 9 19" xfId="37411"/>
    <cellStyle name="Note 18 9 2" xfId="37412"/>
    <cellStyle name="Note 18 9 2 2" xfId="37413"/>
    <cellStyle name="Note 18 9 2 2 2" xfId="37414"/>
    <cellStyle name="Note 18 9 2 3" xfId="37415"/>
    <cellStyle name="Note 18 9 2 3 2" xfId="37416"/>
    <cellStyle name="Note 18 9 2 4" xfId="37417"/>
    <cellStyle name="Note 18 9 2 4 2" xfId="37418"/>
    <cellStyle name="Note 18 9 2 5" xfId="37419"/>
    <cellStyle name="Note 18 9 2 5 2" xfId="37420"/>
    <cellStyle name="Note 18 9 2 6" xfId="37421"/>
    <cellStyle name="Note 18 9 20" xfId="37422"/>
    <cellStyle name="Note 18 9 21" xfId="37423"/>
    <cellStyle name="Note 18 9 22" xfId="37424"/>
    <cellStyle name="Note 18 9 23" xfId="37425"/>
    <cellStyle name="Note 18 9 3" xfId="37426"/>
    <cellStyle name="Note 18 9 3 2" xfId="37427"/>
    <cellStyle name="Note 18 9 3 2 2" xfId="37428"/>
    <cellStyle name="Note 18 9 3 3" xfId="37429"/>
    <cellStyle name="Note 18 9 3 3 2" xfId="37430"/>
    <cellStyle name="Note 18 9 3 4" xfId="37431"/>
    <cellStyle name="Note 18 9 3 4 2" xfId="37432"/>
    <cellStyle name="Note 18 9 3 5" xfId="37433"/>
    <cellStyle name="Note 18 9 3 5 2" xfId="37434"/>
    <cellStyle name="Note 18 9 3 6" xfId="37435"/>
    <cellStyle name="Note 18 9 4" xfId="37436"/>
    <cellStyle name="Note 18 9 4 2" xfId="37437"/>
    <cellStyle name="Note 18 9 4 2 2" xfId="37438"/>
    <cellStyle name="Note 18 9 4 3" xfId="37439"/>
    <cellStyle name="Note 18 9 4 3 2" xfId="37440"/>
    <cellStyle name="Note 18 9 4 4" xfId="37441"/>
    <cellStyle name="Note 18 9 4 4 2" xfId="37442"/>
    <cellStyle name="Note 18 9 4 5" xfId="37443"/>
    <cellStyle name="Note 18 9 4 5 2" xfId="37444"/>
    <cellStyle name="Note 18 9 4 6" xfId="37445"/>
    <cellStyle name="Note 18 9 5" xfId="37446"/>
    <cellStyle name="Note 18 9 5 2" xfId="37447"/>
    <cellStyle name="Note 18 9 5 2 2" xfId="37448"/>
    <cellStyle name="Note 18 9 5 3" xfId="37449"/>
    <cellStyle name="Note 18 9 5 3 2" xfId="37450"/>
    <cellStyle name="Note 18 9 5 4" xfId="37451"/>
    <cellStyle name="Note 18 9 5 4 2" xfId="37452"/>
    <cellStyle name="Note 18 9 5 5" xfId="37453"/>
    <cellStyle name="Note 18 9 5 5 2" xfId="37454"/>
    <cellStyle name="Note 18 9 5 6" xfId="37455"/>
    <cellStyle name="Note 18 9 6" xfId="37456"/>
    <cellStyle name="Note 18 9 6 2" xfId="37457"/>
    <cellStyle name="Note 18 9 6 2 2" xfId="37458"/>
    <cellStyle name="Note 18 9 6 3" xfId="37459"/>
    <cellStyle name="Note 18 9 6 3 2" xfId="37460"/>
    <cellStyle name="Note 18 9 6 4" xfId="37461"/>
    <cellStyle name="Note 18 9 6 4 2" xfId="37462"/>
    <cellStyle name="Note 18 9 6 5" xfId="37463"/>
    <cellStyle name="Note 18 9 6 5 2" xfId="37464"/>
    <cellStyle name="Note 18 9 6 6" xfId="37465"/>
    <cellStyle name="Note 18 9 7" xfId="37466"/>
    <cellStyle name="Note 18 9 7 2" xfId="37467"/>
    <cellStyle name="Note 18 9 7 2 2" xfId="37468"/>
    <cellStyle name="Note 18 9 7 3" xfId="37469"/>
    <cellStyle name="Note 18 9 7 3 2" xfId="37470"/>
    <cellStyle name="Note 18 9 7 4" xfId="37471"/>
    <cellStyle name="Note 18 9 7 4 2" xfId="37472"/>
    <cellStyle name="Note 18 9 7 5" xfId="37473"/>
    <cellStyle name="Note 18 9 7 5 2" xfId="37474"/>
    <cellStyle name="Note 18 9 7 6" xfId="37475"/>
    <cellStyle name="Note 18 9 8" xfId="37476"/>
    <cellStyle name="Note 18 9 8 2" xfId="37477"/>
    <cellStyle name="Note 18 9 8 2 2" xfId="37478"/>
    <cellStyle name="Note 18 9 8 3" xfId="37479"/>
    <cellStyle name="Note 18 9 8 3 2" xfId="37480"/>
    <cellStyle name="Note 18 9 8 4" xfId="37481"/>
    <cellStyle name="Note 18 9 8 4 2" xfId="37482"/>
    <cellStyle name="Note 18 9 8 5" xfId="37483"/>
    <cellStyle name="Note 18 9 8 5 2" xfId="37484"/>
    <cellStyle name="Note 18 9 8 6" xfId="37485"/>
    <cellStyle name="Note 18 9 9" xfId="37486"/>
    <cellStyle name="Note 18 9 9 2" xfId="37487"/>
    <cellStyle name="Note 18 9 9 2 2" xfId="37488"/>
    <cellStyle name="Note 18 9 9 3" xfId="37489"/>
    <cellStyle name="Note 18 9 9 3 2" xfId="37490"/>
    <cellStyle name="Note 18 9 9 4" xfId="37491"/>
    <cellStyle name="Note 18 9 9 4 2" xfId="37492"/>
    <cellStyle name="Note 18 9 9 5" xfId="37493"/>
    <cellStyle name="Note 18 9 9 5 2" xfId="37494"/>
    <cellStyle name="Note 18 9 9 6" xfId="37495"/>
    <cellStyle name="Note 2" xfId="2010"/>
    <cellStyle name="Note 2 10" xfId="37496"/>
    <cellStyle name="Note 2 11" xfId="37497"/>
    <cellStyle name="Note 2 12" xfId="37498"/>
    <cellStyle name="Note 2 13" xfId="37499"/>
    <cellStyle name="Note 2 14" xfId="37500"/>
    <cellStyle name="Note 2 15" xfId="37501"/>
    <cellStyle name="Note 2 16" xfId="37502"/>
    <cellStyle name="Note 2 17" xfId="37503"/>
    <cellStyle name="Note 2 18" xfId="37504"/>
    <cellStyle name="Note 2 18 2" xfId="37505"/>
    <cellStyle name="Note 2 18 3" xfId="37506"/>
    <cellStyle name="Note 2 18 4" xfId="37507"/>
    <cellStyle name="Note 2 18 5" xfId="37508"/>
    <cellStyle name="Note 2 18 6" xfId="37509"/>
    <cellStyle name="Note 2 18 7" xfId="37510"/>
    <cellStyle name="Note 2 18 8" xfId="37511"/>
    <cellStyle name="Note 2 18 9" xfId="37512"/>
    <cellStyle name="Note 2 19" xfId="37513"/>
    <cellStyle name="Note 2 19 2" xfId="37514"/>
    <cellStyle name="Note 2 19 3" xfId="37515"/>
    <cellStyle name="Note 2 19 4" xfId="37516"/>
    <cellStyle name="Note 2 19 5" xfId="37517"/>
    <cellStyle name="Note 2 19 6" xfId="37518"/>
    <cellStyle name="Note 2 19 7" xfId="37519"/>
    <cellStyle name="Note 2 19 8" xfId="37520"/>
    <cellStyle name="Note 2 19 9" xfId="37521"/>
    <cellStyle name="Note 2 2" xfId="2011"/>
    <cellStyle name="Note 2 2 10" xfId="37523"/>
    <cellStyle name="Note 2 2 11" xfId="50587"/>
    <cellStyle name="Note 2 2 12" xfId="37522"/>
    <cellStyle name="Note 2 2 2" xfId="2012"/>
    <cellStyle name="Note 2 2 2 2" xfId="2013"/>
    <cellStyle name="Note 2 2 2 2 2" xfId="37525"/>
    <cellStyle name="Note 2 2 2 2 2 2" xfId="37526"/>
    <cellStyle name="Note 2 2 2 2 2 2 2" xfId="37527"/>
    <cellStyle name="Note 2 2 2 2 2 2 2 2" xfId="50578"/>
    <cellStyle name="Note 2 2 2 2 3" xfId="37528"/>
    <cellStyle name="Note 2 2 2 2 4" xfId="37529"/>
    <cellStyle name="Note 2 2 2 2 5" xfId="37530"/>
    <cellStyle name="Note 2 2 2 2 6" xfId="37531"/>
    <cellStyle name="Note 2 2 2 2 7" xfId="37524"/>
    <cellStyle name="Note 2 2 2 3" xfId="2014"/>
    <cellStyle name="Note 2 2 2 3 2" xfId="37532"/>
    <cellStyle name="Note 2 2 2 4" xfId="37533"/>
    <cellStyle name="Note 2 2 2 5" xfId="37534"/>
    <cellStyle name="Note 2 2 2 6" xfId="37535"/>
    <cellStyle name="Note 2 2 3" xfId="2015"/>
    <cellStyle name="Note 2 2 3 2" xfId="37536"/>
    <cellStyle name="Note 2 2 4" xfId="37537"/>
    <cellStyle name="Note 2 2 5" xfId="37538"/>
    <cellStyle name="Note 2 2 6" xfId="37539"/>
    <cellStyle name="Note 2 2 7" xfId="37540"/>
    <cellStyle name="Note 2 2 8" xfId="37541"/>
    <cellStyle name="Note 2 2 9" xfId="37542"/>
    <cellStyle name="Note 2 20" xfId="37543"/>
    <cellStyle name="Note 2 20 2" xfId="37544"/>
    <cellStyle name="Note 2 20 3" xfId="37545"/>
    <cellStyle name="Note 2 20 4" xfId="37546"/>
    <cellStyle name="Note 2 20 5" xfId="37547"/>
    <cellStyle name="Note 2 20 6" xfId="37548"/>
    <cellStyle name="Note 2 20 7" xfId="37549"/>
    <cellStyle name="Note 2 20 8" xfId="37550"/>
    <cellStyle name="Note 2 20 9" xfId="37551"/>
    <cellStyle name="Note 2 21" xfId="37552"/>
    <cellStyle name="Note 2 21 2" xfId="37553"/>
    <cellStyle name="Note 2 21 3" xfId="37554"/>
    <cellStyle name="Note 2 21 4" xfId="37555"/>
    <cellStyle name="Note 2 21 5" xfId="37556"/>
    <cellStyle name="Note 2 21 6" xfId="37557"/>
    <cellStyle name="Note 2 21 7" xfId="37558"/>
    <cellStyle name="Note 2 21 8" xfId="37559"/>
    <cellStyle name="Note 2 21 9" xfId="37560"/>
    <cellStyle name="Note 2 22" xfId="37561"/>
    <cellStyle name="Note 2 22 2" xfId="37562"/>
    <cellStyle name="Note 2 22 2 2" xfId="37563"/>
    <cellStyle name="Note 2 22 3" xfId="37564"/>
    <cellStyle name="Note 2 22 3 2" xfId="37565"/>
    <cellStyle name="Note 2 22 4" xfId="37566"/>
    <cellStyle name="Note 2 22 4 2" xfId="37567"/>
    <cellStyle name="Note 2 22 5" xfId="37568"/>
    <cellStyle name="Note 2 22 6" xfId="37569"/>
    <cellStyle name="Note 2 22 7" xfId="37570"/>
    <cellStyle name="Note 2 22 8" xfId="37571"/>
    <cellStyle name="Note 2 22 9" xfId="37572"/>
    <cellStyle name="Note 2 23" xfId="37573"/>
    <cellStyle name="Note 2 24" xfId="37574"/>
    <cellStyle name="Note 2 24 2" xfId="37575"/>
    <cellStyle name="Note 2 24 3" xfId="37576"/>
    <cellStyle name="Note 2 24 4" xfId="37577"/>
    <cellStyle name="Note 2 24 5" xfId="37578"/>
    <cellStyle name="Note 2 24 6" xfId="37579"/>
    <cellStyle name="Note 2 25" xfId="37580"/>
    <cellStyle name="Note 2 26" xfId="50586"/>
    <cellStyle name="Note 2 3" xfId="2016"/>
    <cellStyle name="Note 2 3 2" xfId="37582"/>
    <cellStyle name="Note 2 3 2 2" xfId="37583"/>
    <cellStyle name="Note 2 3 2 3" xfId="37584"/>
    <cellStyle name="Note 2 3 2 4" xfId="37585"/>
    <cellStyle name="Note 2 3 2 5" xfId="37586"/>
    <cellStyle name="Note 2 3 2 6" xfId="37587"/>
    <cellStyle name="Note 2 3 3" xfId="37588"/>
    <cellStyle name="Note 2 3 3 2" xfId="37589"/>
    <cellStyle name="Note 2 3 3 3" xfId="37590"/>
    <cellStyle name="Note 2 3 3 4" xfId="37591"/>
    <cellStyle name="Note 2 3 3 5" xfId="37592"/>
    <cellStyle name="Note 2 3 3 6" xfId="37593"/>
    <cellStyle name="Note 2 3 4" xfId="37594"/>
    <cellStyle name="Note 2 3 4 2" xfId="37595"/>
    <cellStyle name="Note 2 3 4 3" xfId="37596"/>
    <cellStyle name="Note 2 3 4 4" xfId="37597"/>
    <cellStyle name="Note 2 3 4 5" xfId="37598"/>
    <cellStyle name="Note 2 3 4 6" xfId="37599"/>
    <cellStyle name="Note 2 3 5" xfId="37600"/>
    <cellStyle name="Note 2 3 5 2" xfId="37601"/>
    <cellStyle name="Note 2 3 5 3" xfId="37602"/>
    <cellStyle name="Note 2 3 5 4" xfId="37603"/>
    <cellStyle name="Note 2 3 5 5" xfId="37604"/>
    <cellStyle name="Note 2 3 5 6" xfId="37605"/>
    <cellStyle name="Note 2 3 6" xfId="37606"/>
    <cellStyle name="Note 2 3 6 2" xfId="37607"/>
    <cellStyle name="Note 2 3 6 3" xfId="37608"/>
    <cellStyle name="Note 2 3 6 4" xfId="37609"/>
    <cellStyle name="Note 2 3 6 5" xfId="37610"/>
    <cellStyle name="Note 2 3 6 6" xfId="37611"/>
    <cellStyle name="Note 2 3 7" xfId="37581"/>
    <cellStyle name="Note 2 4" xfId="2017"/>
    <cellStyle name="Note 2 4 2" xfId="37612"/>
    <cellStyle name="Note 2 5" xfId="2018"/>
    <cellStyle name="Note 2 5 2" xfId="37613"/>
    <cellStyle name="Note 2 6" xfId="37614"/>
    <cellStyle name="Note 2 7" xfId="37615"/>
    <cellStyle name="Note 2 8" xfId="37616"/>
    <cellStyle name="Note 2 9" xfId="37617"/>
    <cellStyle name="Note 3" xfId="2019"/>
    <cellStyle name="Note 3 10" xfId="37618"/>
    <cellStyle name="Note 3 2" xfId="2020"/>
    <cellStyle name="Note 3 2 2" xfId="37620"/>
    <cellStyle name="Note 3 2 2 2" xfId="37621"/>
    <cellStyle name="Note 3 2 2 3" xfId="37622"/>
    <cellStyle name="Note 3 2 2 4" xfId="37623"/>
    <cellStyle name="Note 3 2 2 5" xfId="37624"/>
    <cellStyle name="Note 3 2 3" xfId="37625"/>
    <cellStyle name="Note 3 2 4" xfId="37626"/>
    <cellStyle name="Note 3 2 5" xfId="37627"/>
    <cellStyle name="Note 3 2 6" xfId="37619"/>
    <cellStyle name="Note 3 3" xfId="2021"/>
    <cellStyle name="Note 3 3 2" xfId="37628"/>
    <cellStyle name="Note 3 4" xfId="37629"/>
    <cellStyle name="Note 3 5" xfId="37630"/>
    <cellStyle name="Note 3 6" xfId="37631"/>
    <cellStyle name="Note 3 7" xfId="37632"/>
    <cellStyle name="Note 3 8" xfId="37633"/>
    <cellStyle name="Note 3 9" xfId="37634"/>
    <cellStyle name="Note 4" xfId="2022"/>
    <cellStyle name="Note 4 2" xfId="37636"/>
    <cellStyle name="Note 4 3" xfId="37635"/>
    <cellStyle name="Note 5" xfId="2023"/>
    <cellStyle name="Note 5 2" xfId="37637"/>
    <cellStyle name="Note 6" xfId="2024"/>
    <cellStyle name="Note 6 2" xfId="37638"/>
    <cellStyle name="Note 7" xfId="37639"/>
    <cellStyle name="Note 8" xfId="37640"/>
    <cellStyle name="Note 9" xfId="37641"/>
    <cellStyle name="Output" xfId="173"/>
    <cellStyle name="Output 10" xfId="37642"/>
    <cellStyle name="Output 11" xfId="37643"/>
    <cellStyle name="Output 12" xfId="37644"/>
    <cellStyle name="Output 13" xfId="37645"/>
    <cellStyle name="Output 14" xfId="37646"/>
    <cellStyle name="Output 15" xfId="37647"/>
    <cellStyle name="Output 16" xfId="37648"/>
    <cellStyle name="Output 17" xfId="37649"/>
    <cellStyle name="Output 18" xfId="37650"/>
    <cellStyle name="Output 19" xfId="37651"/>
    <cellStyle name="Output 19 2" xfId="37652"/>
    <cellStyle name="Output 19 3" xfId="37653"/>
    <cellStyle name="Output 19 4" xfId="37654"/>
    <cellStyle name="Output 19 5" xfId="37655"/>
    <cellStyle name="Output 2" xfId="2025"/>
    <cellStyle name="Output 2 10" xfId="37656"/>
    <cellStyle name="Output 2 2" xfId="2026"/>
    <cellStyle name="Output 2 2 10" xfId="37657"/>
    <cellStyle name="Output 2 2 2" xfId="37658"/>
    <cellStyle name="Output 2 2 3" xfId="37659"/>
    <cellStyle name="Output 2 2 4" xfId="37660"/>
    <cellStyle name="Output 2 2 5" xfId="37661"/>
    <cellStyle name="Output 2 2 6" xfId="37662"/>
    <cellStyle name="Output 2 2 7" xfId="37663"/>
    <cellStyle name="Output 2 2 8" xfId="37664"/>
    <cellStyle name="Output 2 2 9" xfId="37665"/>
    <cellStyle name="Output 2 3" xfId="2027"/>
    <cellStyle name="Output 2 3 2" xfId="37666"/>
    <cellStyle name="Output 2 4" xfId="37667"/>
    <cellStyle name="Output 2 5" xfId="37668"/>
    <cellStyle name="Output 2 6" xfId="37669"/>
    <cellStyle name="Output 2 7" xfId="37670"/>
    <cellStyle name="Output 2 8" xfId="37671"/>
    <cellStyle name="Output 2 9" xfId="37672"/>
    <cellStyle name="Output 20" xfId="37673"/>
    <cellStyle name="Output 21" xfId="37674"/>
    <cellStyle name="Output 22" xfId="37675"/>
    <cellStyle name="Output 23" xfId="37676"/>
    <cellStyle name="Output 3" xfId="2028"/>
    <cellStyle name="Output 3 2" xfId="2029"/>
    <cellStyle name="Output 3 3" xfId="2030"/>
    <cellStyle name="Output 4" xfId="2031"/>
    <cellStyle name="Output 5" xfId="2032"/>
    <cellStyle name="Output 6" xfId="37677"/>
    <cellStyle name="Output 7" xfId="37678"/>
    <cellStyle name="Output 8" xfId="37679"/>
    <cellStyle name="Output 9" xfId="37680"/>
    <cellStyle name="Title" xfId="174"/>
    <cellStyle name="Title 10" xfId="37681"/>
    <cellStyle name="Title 11" xfId="37682"/>
    <cellStyle name="Title 12" xfId="37683"/>
    <cellStyle name="Title 13" xfId="37684"/>
    <cellStyle name="Title 14" xfId="37685"/>
    <cellStyle name="Title 15" xfId="37686"/>
    <cellStyle name="Title 16" xfId="37687"/>
    <cellStyle name="Title 17" xfId="37688"/>
    <cellStyle name="Title 18" xfId="37689"/>
    <cellStyle name="Title 19" xfId="37690"/>
    <cellStyle name="Title 19 2" xfId="37691"/>
    <cellStyle name="Title 19 3" xfId="37692"/>
    <cellStyle name="Title 19 4" xfId="37693"/>
    <cellStyle name="Title 19 5" xfId="37694"/>
    <cellStyle name="Title 2" xfId="2033"/>
    <cellStyle name="Title 2 2" xfId="2034"/>
    <cellStyle name="Title 2 2 2" xfId="37696"/>
    <cellStyle name="Title 2 3" xfId="2035"/>
    <cellStyle name="Title 2 3 2" xfId="37697"/>
    <cellStyle name="Title 2 4" xfId="37698"/>
    <cellStyle name="Title 2 5" xfId="37695"/>
    <cellStyle name="Title 20" xfId="37699"/>
    <cellStyle name="Title 21" xfId="37700"/>
    <cellStyle name="Title 22" xfId="37701"/>
    <cellStyle name="Title 23" xfId="37702"/>
    <cellStyle name="Title 3" xfId="2036"/>
    <cellStyle name="Title 3 2" xfId="2037"/>
    <cellStyle name="Title 3 3" xfId="2038"/>
    <cellStyle name="Title 3 4" xfId="37703"/>
    <cellStyle name="Title 4" xfId="2039"/>
    <cellStyle name="Title 4 2" xfId="37704"/>
    <cellStyle name="Title 5" xfId="2040"/>
    <cellStyle name="Title 5 2" xfId="37705"/>
    <cellStyle name="Title 6" xfId="37706"/>
    <cellStyle name="Title 7" xfId="37707"/>
    <cellStyle name="Title 8" xfId="37708"/>
    <cellStyle name="Title 9" xfId="37709"/>
    <cellStyle name="Total" xfId="175"/>
    <cellStyle name="Total 10" xfId="37710"/>
    <cellStyle name="Total 11" xfId="37711"/>
    <cellStyle name="Total 12" xfId="37712"/>
    <cellStyle name="Total 13" xfId="37713"/>
    <cellStyle name="Total 14" xfId="37714"/>
    <cellStyle name="Total 15" xfId="37715"/>
    <cellStyle name="Total 16" xfId="37716"/>
    <cellStyle name="Total 17" xfId="37717"/>
    <cellStyle name="Total 18" xfId="37718"/>
    <cellStyle name="Total 19" xfId="37719"/>
    <cellStyle name="Total 19 2" xfId="37720"/>
    <cellStyle name="Total 19 3" xfId="37721"/>
    <cellStyle name="Total 19 4" xfId="37722"/>
    <cellStyle name="Total 19 5" xfId="37723"/>
    <cellStyle name="Total 2" xfId="2041"/>
    <cellStyle name="Total 2 2" xfId="2042"/>
    <cellStyle name="Total 2 3" xfId="2043"/>
    <cellStyle name="Total 2 4" xfId="37724"/>
    <cellStyle name="Total 20" xfId="37725"/>
    <cellStyle name="Total 21" xfId="37726"/>
    <cellStyle name="Total 22" xfId="37727"/>
    <cellStyle name="Total 23" xfId="37728"/>
    <cellStyle name="Total 3" xfId="2044"/>
    <cellStyle name="Total 3 2" xfId="2045"/>
    <cellStyle name="Total 3 3" xfId="2046"/>
    <cellStyle name="Total 4" xfId="2047"/>
    <cellStyle name="Total 5" xfId="2048"/>
    <cellStyle name="Total 6" xfId="37729"/>
    <cellStyle name="Total 7" xfId="37730"/>
    <cellStyle name="Total 8" xfId="37731"/>
    <cellStyle name="Total 9" xfId="37732"/>
    <cellStyle name="Warning Text" xfId="176"/>
    <cellStyle name="Warning Text 10" xfId="37733"/>
    <cellStyle name="Warning Text 11" xfId="37734"/>
    <cellStyle name="Warning Text 12" xfId="37735"/>
    <cellStyle name="Warning Text 13" xfId="37736"/>
    <cellStyle name="Warning Text 14" xfId="37737"/>
    <cellStyle name="Warning Text 15" xfId="37738"/>
    <cellStyle name="Warning Text 16" xfId="37739"/>
    <cellStyle name="Warning Text 17" xfId="37740"/>
    <cellStyle name="Warning Text 18" xfId="37741"/>
    <cellStyle name="Warning Text 19" xfId="37742"/>
    <cellStyle name="Warning Text 19 2" xfId="37743"/>
    <cellStyle name="Warning Text 19 3" xfId="37744"/>
    <cellStyle name="Warning Text 19 4" xfId="37745"/>
    <cellStyle name="Warning Text 19 5" xfId="37746"/>
    <cellStyle name="Warning Text 2" xfId="2049"/>
    <cellStyle name="Warning Text 2 2" xfId="2050"/>
    <cellStyle name="Warning Text 2 3" xfId="2051"/>
    <cellStyle name="Warning Text 2 4" xfId="37747"/>
    <cellStyle name="Warning Text 20" xfId="37748"/>
    <cellStyle name="Warning Text 21" xfId="37749"/>
    <cellStyle name="Warning Text 22" xfId="37750"/>
    <cellStyle name="Warning Text 23" xfId="37751"/>
    <cellStyle name="Warning Text 3" xfId="2052"/>
    <cellStyle name="Warning Text 3 2" xfId="2053"/>
    <cellStyle name="Warning Text 3 3" xfId="2054"/>
    <cellStyle name="Warning Text 4" xfId="2055"/>
    <cellStyle name="Warning Text 5" xfId="2056"/>
    <cellStyle name="Warning Text 6" xfId="37752"/>
    <cellStyle name="Warning Text 7" xfId="37753"/>
    <cellStyle name="Warning Text 8" xfId="37754"/>
    <cellStyle name="Warning Text 9" xfId="37755"/>
    <cellStyle name="アクセント 1" xfId="77"/>
    <cellStyle name="アクセント 1 2" xfId="37756"/>
    <cellStyle name="アクセント 1 2 2" xfId="37757"/>
    <cellStyle name="アクセント 1 3" xfId="37758"/>
    <cellStyle name="アクセント 1 4" xfId="37759"/>
    <cellStyle name="アクセント 1 5" xfId="37760"/>
    <cellStyle name="アクセント 2" xfId="78"/>
    <cellStyle name="アクセント 2 2" xfId="37761"/>
    <cellStyle name="アクセント 2 2 2" xfId="37762"/>
    <cellStyle name="アクセント 2 3" xfId="37763"/>
    <cellStyle name="アクセント 2 4" xfId="37764"/>
    <cellStyle name="アクセント 2 5" xfId="37765"/>
    <cellStyle name="アクセント 3" xfId="79"/>
    <cellStyle name="アクセント 3 2" xfId="37766"/>
    <cellStyle name="アクセント 3 2 2" xfId="37767"/>
    <cellStyle name="アクセント 3 3" xfId="37768"/>
    <cellStyle name="アクセント 3 4" xfId="37769"/>
    <cellStyle name="アクセント 3 5" xfId="37770"/>
    <cellStyle name="アクセント 4" xfId="80"/>
    <cellStyle name="アクセント 4 2" xfId="37771"/>
    <cellStyle name="アクセント 4 2 2" xfId="37772"/>
    <cellStyle name="アクセント 4 3" xfId="37773"/>
    <cellStyle name="アクセント 4 4" xfId="37774"/>
    <cellStyle name="アクセント 4 5" xfId="37775"/>
    <cellStyle name="アクセント 5" xfId="81"/>
    <cellStyle name="アクセント 5 2" xfId="37776"/>
    <cellStyle name="アクセント 5 2 2" xfId="37777"/>
    <cellStyle name="アクセント 5 3" xfId="37778"/>
    <cellStyle name="アクセント 5 4" xfId="37779"/>
    <cellStyle name="アクセント 5 5" xfId="37780"/>
    <cellStyle name="アクセント 6" xfId="82"/>
    <cellStyle name="アクセント 6 2" xfId="37781"/>
    <cellStyle name="アクセント 6 2 2" xfId="37782"/>
    <cellStyle name="アクセント 6 3" xfId="37783"/>
    <cellStyle name="アクセント 6 4" xfId="37784"/>
    <cellStyle name="アクセント 6 5" xfId="37785"/>
    <cellStyle name="タイトル" xfId="83"/>
    <cellStyle name="タイトル 2" xfId="37786"/>
    <cellStyle name="タイトル 3" xfId="37787"/>
    <cellStyle name="タイトル 4" xfId="37788"/>
    <cellStyle name="タイトル 5" xfId="37789"/>
    <cellStyle name="チェック セル" xfId="84"/>
    <cellStyle name="チェック セル 2" xfId="37790"/>
    <cellStyle name="チェック セル 2 2" xfId="37791"/>
    <cellStyle name="チェック セル 3" xfId="37792"/>
    <cellStyle name="チェック セル 4" xfId="37793"/>
    <cellStyle name="チェック セル 5" xfId="37794"/>
    <cellStyle name="どちらでもない" xfId="85"/>
    <cellStyle name="どちらでもない 2" xfId="37795"/>
    <cellStyle name="どちらでもない 2 2" xfId="37796"/>
    <cellStyle name="どちらでもない 3" xfId="37797"/>
    <cellStyle name="どちらでもない 4" xfId="37798"/>
    <cellStyle name="どちらでもない 5" xfId="37799"/>
    <cellStyle name="メモ" xfId="86"/>
    <cellStyle name="メモ 2" xfId="2057"/>
    <cellStyle name="メモ 3" xfId="2058"/>
    <cellStyle name="メモ 4" xfId="2059"/>
    <cellStyle name="メモ 4 2" xfId="37801"/>
    <cellStyle name="メモ 4 3" xfId="37800"/>
    <cellStyle name="メモ 5" xfId="2060"/>
    <cellStyle name="リンク セル" xfId="87"/>
    <cellStyle name="リンク セル 2" xfId="37802"/>
    <cellStyle name="リンク セル 3" xfId="37803"/>
    <cellStyle name="リンク セル 4" xfId="37804"/>
    <cellStyle name="リンク セル 5" xfId="37805"/>
    <cellStyle name="百分比 2" xfId="50588"/>
    <cellStyle name="标题 1 2" xfId="2672"/>
    <cellStyle name="标题 1 2 2" xfId="37806"/>
    <cellStyle name="标题 1 3" xfId="2673"/>
    <cellStyle name="标题 1 4" xfId="2674"/>
    <cellStyle name="标题 2 2" xfId="2675"/>
    <cellStyle name="标题 2 2 2" xfId="37807"/>
    <cellStyle name="标题 2 3" xfId="2676"/>
    <cellStyle name="标题 2 4" xfId="2677"/>
    <cellStyle name="标题 3 2" xfId="2678"/>
    <cellStyle name="标题 3 2 2" xfId="37808"/>
    <cellStyle name="标题 3 3" xfId="2679"/>
    <cellStyle name="标题 3 4" xfId="2680"/>
    <cellStyle name="标题 4 2" xfId="2681"/>
    <cellStyle name="标题 4 2 2" xfId="37809"/>
    <cellStyle name="标题 4 3" xfId="2682"/>
    <cellStyle name="标题 4 4" xfId="2683"/>
    <cellStyle name="标题 5" xfId="2684"/>
    <cellStyle name="标题 5 2" xfId="37810"/>
    <cellStyle name="标题 6" xfId="2685"/>
    <cellStyle name="标题 7" xfId="2686"/>
    <cellStyle name="差 2" xfId="88"/>
    <cellStyle name="差 2 2" xfId="2364"/>
    <cellStyle name="差 2 2 2" xfId="37811"/>
    <cellStyle name="差 2 3" xfId="2365"/>
    <cellStyle name="差 2 3 2" xfId="37812"/>
    <cellStyle name="差 2 4" xfId="2366"/>
    <cellStyle name="差 2 4 2" xfId="37813"/>
    <cellStyle name="差 2 5" xfId="37814"/>
    <cellStyle name="差 3" xfId="2367"/>
    <cellStyle name="差 3 2" xfId="37815"/>
    <cellStyle name="差 4" xfId="2368"/>
    <cellStyle name="差 5" xfId="2369"/>
    <cellStyle name="差_11-202 - SDTM Domain Mapping Specifications_v0.5" xfId="853"/>
    <cellStyle name="差_92-220 - SDTM Domain Mapping Specifications_v0.5" xfId="854"/>
    <cellStyle name="差_CONTENT" xfId="855"/>
    <cellStyle name="差_CONTENT 10" xfId="37816"/>
    <cellStyle name="差_CONTENT 11" xfId="37817"/>
    <cellStyle name="差_CONTENT 12" xfId="37818"/>
    <cellStyle name="差_CONTENT 13" xfId="37819"/>
    <cellStyle name="差_CONTENT 14" xfId="37820"/>
    <cellStyle name="差_CONTENT 15" xfId="37821"/>
    <cellStyle name="差_CONTENT 16" xfId="37822"/>
    <cellStyle name="差_CONTENT 17" xfId="37823"/>
    <cellStyle name="差_CONTENT 18" xfId="37824"/>
    <cellStyle name="差_CONTENT 19" xfId="37825"/>
    <cellStyle name="差_CONTENT 2" xfId="2371"/>
    <cellStyle name="差_CONTENT 20" xfId="37826"/>
    <cellStyle name="差_CONTENT 21" xfId="37827"/>
    <cellStyle name="差_CONTENT 22" xfId="37828"/>
    <cellStyle name="差_CONTENT 23" xfId="37829"/>
    <cellStyle name="差_CONTENT 24" xfId="37830"/>
    <cellStyle name="差_CONTENT 25" xfId="37831"/>
    <cellStyle name="差_CONTENT 26" xfId="37832"/>
    <cellStyle name="差_CONTENT 27" xfId="37833"/>
    <cellStyle name="差_CONTENT 28" xfId="37834"/>
    <cellStyle name="差_CONTENT 29" xfId="37835"/>
    <cellStyle name="差_CONTENT 3" xfId="2370"/>
    <cellStyle name="差_CONTENT 30" xfId="37836"/>
    <cellStyle name="差_CONTENT 31" xfId="37837"/>
    <cellStyle name="差_CONTENT 32" xfId="37838"/>
    <cellStyle name="差_CONTENT 33" xfId="37839"/>
    <cellStyle name="差_CONTENT 34" xfId="37840"/>
    <cellStyle name="差_CONTENT 35" xfId="37841"/>
    <cellStyle name="差_CONTENT 36" xfId="37842"/>
    <cellStyle name="差_CONTENT 37" xfId="37843"/>
    <cellStyle name="差_CONTENT 38" xfId="37844"/>
    <cellStyle name="差_CONTENT 39" xfId="37845"/>
    <cellStyle name="差_CONTENT 4" xfId="37846"/>
    <cellStyle name="差_CONTENT 40" xfId="37847"/>
    <cellStyle name="差_CONTENT 41" xfId="37848"/>
    <cellStyle name="差_CONTENT 42" xfId="37849"/>
    <cellStyle name="差_CONTENT 43" xfId="37850"/>
    <cellStyle name="差_CONTENT 44" xfId="37851"/>
    <cellStyle name="差_CONTENT 45" xfId="37852"/>
    <cellStyle name="差_CONTENT 46" xfId="37853"/>
    <cellStyle name="差_CONTENT 47" xfId="37854"/>
    <cellStyle name="差_CONTENT 48" xfId="37855"/>
    <cellStyle name="差_CONTENT 49" xfId="37856"/>
    <cellStyle name="差_CONTENT 5" xfId="37857"/>
    <cellStyle name="差_CONTENT 50" xfId="37858"/>
    <cellStyle name="差_CONTENT 51" xfId="37859"/>
    <cellStyle name="差_CONTENT 52" xfId="37860"/>
    <cellStyle name="差_CONTENT 53" xfId="37861"/>
    <cellStyle name="差_CONTENT 54" xfId="37862"/>
    <cellStyle name="差_CONTENT 6" xfId="37863"/>
    <cellStyle name="差_CONTENT 7" xfId="37864"/>
    <cellStyle name="差_CONTENT 8" xfId="37865"/>
    <cellStyle name="差_CONTENT 9" xfId="37866"/>
    <cellStyle name="差_CONTENT_1" xfId="856"/>
    <cellStyle name="差_CONTENT_1 10" xfId="37867"/>
    <cellStyle name="差_CONTENT_1 11" xfId="37868"/>
    <cellStyle name="差_CONTENT_1 12" xfId="37869"/>
    <cellStyle name="差_CONTENT_1 13" xfId="37870"/>
    <cellStyle name="差_CONTENT_1 14" xfId="37871"/>
    <cellStyle name="差_CONTENT_1 15" xfId="37872"/>
    <cellStyle name="差_CONTENT_1 16" xfId="37873"/>
    <cellStyle name="差_CONTENT_1 17" xfId="37874"/>
    <cellStyle name="差_CONTENT_1 18" xfId="37875"/>
    <cellStyle name="差_CONTENT_1 19" xfId="37876"/>
    <cellStyle name="差_CONTENT_1 2" xfId="2373"/>
    <cellStyle name="差_CONTENT_1 20" xfId="37877"/>
    <cellStyle name="差_CONTENT_1 21" xfId="37878"/>
    <cellStyle name="差_CONTENT_1 22" xfId="37879"/>
    <cellStyle name="差_CONTENT_1 23" xfId="37880"/>
    <cellStyle name="差_CONTENT_1 24" xfId="37881"/>
    <cellStyle name="差_CONTENT_1 25" xfId="37882"/>
    <cellStyle name="差_CONTENT_1 26" xfId="37883"/>
    <cellStyle name="差_CONTENT_1 27" xfId="37884"/>
    <cellStyle name="差_CONTENT_1 28" xfId="37885"/>
    <cellStyle name="差_CONTENT_1 29" xfId="37886"/>
    <cellStyle name="差_CONTENT_1 3" xfId="2372"/>
    <cellStyle name="差_CONTENT_1 30" xfId="37887"/>
    <cellStyle name="差_CONTENT_1 31" xfId="37888"/>
    <cellStyle name="差_CONTENT_1 32" xfId="37889"/>
    <cellStyle name="差_CONTENT_1 33" xfId="37890"/>
    <cellStyle name="差_CONTENT_1 34" xfId="37891"/>
    <cellStyle name="差_CONTENT_1 35" xfId="37892"/>
    <cellStyle name="差_CONTENT_1 36" xfId="37893"/>
    <cellStyle name="差_CONTENT_1 37" xfId="37894"/>
    <cellStyle name="差_CONTENT_1 38" xfId="37895"/>
    <cellStyle name="差_CONTENT_1 39" xfId="37896"/>
    <cellStyle name="差_CONTENT_1 4" xfId="37897"/>
    <cellStyle name="差_CONTENT_1 40" xfId="37898"/>
    <cellStyle name="差_CONTENT_1 41" xfId="37899"/>
    <cellStyle name="差_CONTENT_1 42" xfId="37900"/>
    <cellStyle name="差_CONTENT_1 43" xfId="37901"/>
    <cellStyle name="差_CONTENT_1 44" xfId="37902"/>
    <cellStyle name="差_CONTENT_1 45" xfId="37903"/>
    <cellStyle name="差_CONTENT_1 46" xfId="37904"/>
    <cellStyle name="差_CONTENT_1 47" xfId="37905"/>
    <cellStyle name="差_CONTENT_1 48" xfId="37906"/>
    <cellStyle name="差_CONTENT_1 49" xfId="37907"/>
    <cellStyle name="差_CONTENT_1 5" xfId="37908"/>
    <cellStyle name="差_CONTENT_1 50" xfId="37909"/>
    <cellStyle name="差_CONTENT_1 51" xfId="37910"/>
    <cellStyle name="差_CONTENT_1 52" xfId="37911"/>
    <cellStyle name="差_CONTENT_1 53" xfId="37912"/>
    <cellStyle name="差_CONTENT_1 54" xfId="37913"/>
    <cellStyle name="差_CONTENT_1 6" xfId="37914"/>
    <cellStyle name="差_CONTENT_1 7" xfId="37915"/>
    <cellStyle name="差_CONTENT_1 8" xfId="37916"/>
    <cellStyle name="差_CONTENT_1 9" xfId="37917"/>
    <cellStyle name="差_CONTENT_1_QS" xfId="857"/>
    <cellStyle name="差_CONTENT_1_QSTEST" xfId="858"/>
    <cellStyle name="差_CONTENT_1_Revision History" xfId="37918"/>
    <cellStyle name="差_CONTENT_1_Sheet2" xfId="37919"/>
    <cellStyle name="差_CONTENT_1_XMTEST" xfId="859"/>
    <cellStyle name="差_CONTENT_1_YR" xfId="860"/>
    <cellStyle name="差_CONTENT_CONTENT" xfId="861"/>
    <cellStyle name="差_CONTENT_CONTENT 10" xfId="37920"/>
    <cellStyle name="差_CONTENT_CONTENT 11" xfId="37921"/>
    <cellStyle name="差_CONTENT_CONTENT 12" xfId="37922"/>
    <cellStyle name="差_CONTENT_CONTENT 13" xfId="37923"/>
    <cellStyle name="差_CONTENT_CONTENT 14" xfId="37924"/>
    <cellStyle name="差_CONTENT_CONTENT 15" xfId="37925"/>
    <cellStyle name="差_CONTENT_CONTENT 16" xfId="37926"/>
    <cellStyle name="差_CONTENT_CONTENT 17" xfId="37927"/>
    <cellStyle name="差_CONTENT_CONTENT 18" xfId="37928"/>
    <cellStyle name="差_CONTENT_CONTENT 19" xfId="37929"/>
    <cellStyle name="差_CONTENT_CONTENT 2" xfId="2376"/>
    <cellStyle name="差_CONTENT_CONTENT 20" xfId="37930"/>
    <cellStyle name="差_CONTENT_CONTENT 21" xfId="37931"/>
    <cellStyle name="差_CONTENT_CONTENT 22" xfId="37932"/>
    <cellStyle name="差_CONTENT_CONTENT 23" xfId="37933"/>
    <cellStyle name="差_CONTENT_CONTENT 24" xfId="37934"/>
    <cellStyle name="差_CONTENT_CONTENT 25" xfId="37935"/>
    <cellStyle name="差_CONTENT_CONTENT 26" xfId="37936"/>
    <cellStyle name="差_CONTENT_CONTENT 27" xfId="37937"/>
    <cellStyle name="差_CONTENT_CONTENT 28" xfId="37938"/>
    <cellStyle name="差_CONTENT_CONTENT 29" xfId="37939"/>
    <cellStyle name="差_CONTENT_CONTENT 3" xfId="2375"/>
    <cellStyle name="差_CONTENT_CONTENT 30" xfId="37940"/>
    <cellStyle name="差_CONTENT_CONTENT 31" xfId="37941"/>
    <cellStyle name="差_CONTENT_CONTENT 32" xfId="37942"/>
    <cellStyle name="差_CONTENT_CONTENT 33" xfId="37943"/>
    <cellStyle name="差_CONTENT_CONTENT 34" xfId="37944"/>
    <cellStyle name="差_CONTENT_CONTENT 35" xfId="37945"/>
    <cellStyle name="差_CONTENT_CONTENT 36" xfId="37946"/>
    <cellStyle name="差_CONTENT_CONTENT 37" xfId="37947"/>
    <cellStyle name="差_CONTENT_CONTENT 38" xfId="37948"/>
    <cellStyle name="差_CONTENT_CONTENT 39" xfId="37949"/>
    <cellStyle name="差_CONTENT_CONTENT 4" xfId="37950"/>
    <cellStyle name="差_CONTENT_CONTENT 40" xfId="37951"/>
    <cellStyle name="差_CONTENT_CONTENT 41" xfId="37952"/>
    <cellStyle name="差_CONTENT_CONTENT 42" xfId="37953"/>
    <cellStyle name="差_CONTENT_CONTENT 43" xfId="37954"/>
    <cellStyle name="差_CONTENT_CONTENT 44" xfId="37955"/>
    <cellStyle name="差_CONTENT_CONTENT 45" xfId="37956"/>
    <cellStyle name="差_CONTENT_CONTENT 46" xfId="37957"/>
    <cellStyle name="差_CONTENT_CONTENT 47" xfId="37958"/>
    <cellStyle name="差_CONTENT_CONTENT 48" xfId="37959"/>
    <cellStyle name="差_CONTENT_CONTENT 49" xfId="37960"/>
    <cellStyle name="差_CONTENT_CONTENT 5" xfId="37961"/>
    <cellStyle name="差_CONTENT_CONTENT 50" xfId="37962"/>
    <cellStyle name="差_CONTENT_CONTENT 51" xfId="37963"/>
    <cellStyle name="差_CONTENT_CONTENT 52" xfId="37964"/>
    <cellStyle name="差_CONTENT_CONTENT 53" xfId="37965"/>
    <cellStyle name="差_CONTENT_CONTENT 54" xfId="37966"/>
    <cellStyle name="差_CONTENT_CONTENT 6" xfId="37967"/>
    <cellStyle name="差_CONTENT_CONTENT 7" xfId="37968"/>
    <cellStyle name="差_CONTENT_CONTENT 8" xfId="37969"/>
    <cellStyle name="差_CONTENT_CONTENT 9" xfId="37970"/>
    <cellStyle name="差_CONTENT_CONTENT_QS" xfId="862"/>
    <cellStyle name="差_CONTENT_CONTENT_QSTEST" xfId="863"/>
    <cellStyle name="差_CONTENT_CONTENT_Revision History" xfId="37971"/>
    <cellStyle name="差_CONTENT_CONTENT_Sheet2" xfId="37972"/>
    <cellStyle name="差_CONTENT_CONTENT_XMTEST" xfId="864"/>
    <cellStyle name="差_CONTENT_CONTENT_YR" xfId="865"/>
    <cellStyle name="差_CONTENT_DM" xfId="866"/>
    <cellStyle name="差_CONTENT_DM 10" xfId="37973"/>
    <cellStyle name="差_CONTENT_DM 11" xfId="37974"/>
    <cellStyle name="差_CONTENT_DM 12" xfId="37975"/>
    <cellStyle name="差_CONTENT_DM 13" xfId="37976"/>
    <cellStyle name="差_CONTENT_DM 14" xfId="37977"/>
    <cellStyle name="差_CONTENT_DM 15" xfId="37978"/>
    <cellStyle name="差_CONTENT_DM 16" xfId="37979"/>
    <cellStyle name="差_CONTENT_DM 17" xfId="37980"/>
    <cellStyle name="差_CONTENT_DM 18" xfId="37981"/>
    <cellStyle name="差_CONTENT_DM 19" xfId="37982"/>
    <cellStyle name="差_CONTENT_DM 2" xfId="2378"/>
    <cellStyle name="差_CONTENT_DM 20" xfId="37983"/>
    <cellStyle name="差_CONTENT_DM 21" xfId="37984"/>
    <cellStyle name="差_CONTENT_DM 22" xfId="37985"/>
    <cellStyle name="差_CONTENT_DM 23" xfId="37986"/>
    <cellStyle name="差_CONTENT_DM 24" xfId="37987"/>
    <cellStyle name="差_CONTENT_DM 25" xfId="37988"/>
    <cellStyle name="差_CONTENT_DM 26" xfId="37989"/>
    <cellStyle name="差_CONTENT_DM 27" xfId="37990"/>
    <cellStyle name="差_CONTENT_DM 28" xfId="37991"/>
    <cellStyle name="差_CONTENT_DM 29" xfId="37992"/>
    <cellStyle name="差_CONTENT_DM 3" xfId="2377"/>
    <cellStyle name="差_CONTENT_DM 30" xfId="37993"/>
    <cellStyle name="差_CONTENT_DM 31" xfId="37994"/>
    <cellStyle name="差_CONTENT_DM 32" xfId="37995"/>
    <cellStyle name="差_CONTENT_DM 33" xfId="37996"/>
    <cellStyle name="差_CONTENT_DM 34" xfId="37997"/>
    <cellStyle name="差_CONTENT_DM 35" xfId="37998"/>
    <cellStyle name="差_CONTENT_DM 36" xfId="37999"/>
    <cellStyle name="差_CONTENT_DM 37" xfId="38000"/>
    <cellStyle name="差_CONTENT_DM 38" xfId="38001"/>
    <cellStyle name="差_CONTENT_DM 39" xfId="38002"/>
    <cellStyle name="差_CONTENT_DM 4" xfId="38003"/>
    <cellStyle name="差_CONTENT_DM 40" xfId="38004"/>
    <cellStyle name="差_CONTENT_DM 41" xfId="38005"/>
    <cellStyle name="差_CONTENT_DM 42" xfId="38006"/>
    <cellStyle name="差_CONTENT_DM 43" xfId="38007"/>
    <cellStyle name="差_CONTENT_DM 44" xfId="38008"/>
    <cellStyle name="差_CONTENT_DM 45" xfId="38009"/>
    <cellStyle name="差_CONTENT_DM 46" xfId="38010"/>
    <cellStyle name="差_CONTENT_DM 47" xfId="38011"/>
    <cellStyle name="差_CONTENT_DM 48" xfId="38012"/>
    <cellStyle name="差_CONTENT_DM 49" xfId="38013"/>
    <cellStyle name="差_CONTENT_DM 5" xfId="38014"/>
    <cellStyle name="差_CONTENT_DM 50" xfId="38015"/>
    <cellStyle name="差_CONTENT_DM 51" xfId="38016"/>
    <cellStyle name="差_CONTENT_DM 52" xfId="38017"/>
    <cellStyle name="差_CONTENT_DM 53" xfId="38018"/>
    <cellStyle name="差_CONTENT_DM 54" xfId="38019"/>
    <cellStyle name="差_CONTENT_DM 6" xfId="38020"/>
    <cellStyle name="差_CONTENT_DM 7" xfId="38021"/>
    <cellStyle name="差_CONTENT_DM 8" xfId="38022"/>
    <cellStyle name="差_CONTENT_DM 9" xfId="38023"/>
    <cellStyle name="差_CONTENT_DM_1" xfId="38024"/>
    <cellStyle name="差_CONTENT_DM_1_OM-EPA-001 - SDTM312 Domain Mapping Specifications_v0.7_GP" xfId="38025"/>
    <cellStyle name="差_CONTENT_DM_1_SC" xfId="38026"/>
    <cellStyle name="差_CONTENT_DM_1_SCTEST" xfId="38027"/>
    <cellStyle name="差_CONTENT_DM_QS" xfId="867"/>
    <cellStyle name="差_CONTENT_DM_QSTEST" xfId="868"/>
    <cellStyle name="差_CONTENT_DM_Revision History" xfId="38028"/>
    <cellStyle name="差_CONTENT_DM_Sheet2" xfId="38029"/>
    <cellStyle name="差_CONTENT_DM_XMTEST" xfId="869"/>
    <cellStyle name="差_CONTENT_DM_YR" xfId="870"/>
    <cellStyle name="差_CONTENT_DS" xfId="871"/>
    <cellStyle name="差_CONTENT_DS 10" xfId="38030"/>
    <cellStyle name="差_CONTENT_DS 11" xfId="38031"/>
    <cellStyle name="差_CONTENT_DS 12" xfId="38032"/>
    <cellStyle name="差_CONTENT_DS 13" xfId="38033"/>
    <cellStyle name="差_CONTENT_DS 14" xfId="38034"/>
    <cellStyle name="差_CONTENT_DS 15" xfId="38035"/>
    <cellStyle name="差_CONTENT_DS 16" xfId="38036"/>
    <cellStyle name="差_CONTENT_DS 17" xfId="38037"/>
    <cellStyle name="差_CONTENT_DS 18" xfId="38038"/>
    <cellStyle name="差_CONTENT_DS 19" xfId="38039"/>
    <cellStyle name="差_CONTENT_DS 2" xfId="2380"/>
    <cellStyle name="差_CONTENT_DS 20" xfId="38040"/>
    <cellStyle name="差_CONTENT_DS 21" xfId="38041"/>
    <cellStyle name="差_CONTENT_DS 22" xfId="38042"/>
    <cellStyle name="差_CONTENT_DS 23" xfId="38043"/>
    <cellStyle name="差_CONTENT_DS 24" xfId="38044"/>
    <cellStyle name="差_CONTENT_DS 25" xfId="38045"/>
    <cellStyle name="差_CONTENT_DS 26" xfId="38046"/>
    <cellStyle name="差_CONTENT_DS 27" xfId="38047"/>
    <cellStyle name="差_CONTENT_DS 28" xfId="38048"/>
    <cellStyle name="差_CONTENT_DS 29" xfId="38049"/>
    <cellStyle name="差_CONTENT_DS 3" xfId="2379"/>
    <cellStyle name="差_CONTENT_DS 30" xfId="38050"/>
    <cellStyle name="差_CONTENT_DS 31" xfId="38051"/>
    <cellStyle name="差_CONTENT_DS 32" xfId="38052"/>
    <cellStyle name="差_CONTENT_DS 33" xfId="38053"/>
    <cellStyle name="差_CONTENT_DS 34" xfId="38054"/>
    <cellStyle name="差_CONTENT_DS 35" xfId="38055"/>
    <cellStyle name="差_CONTENT_DS 36" xfId="38056"/>
    <cellStyle name="差_CONTENT_DS 37" xfId="38057"/>
    <cellStyle name="差_CONTENT_DS 38" xfId="38058"/>
    <cellStyle name="差_CONTENT_DS 39" xfId="38059"/>
    <cellStyle name="差_CONTENT_DS 4" xfId="38060"/>
    <cellStyle name="差_CONTENT_DS 40" xfId="38061"/>
    <cellStyle name="差_CONTENT_DS 41" xfId="38062"/>
    <cellStyle name="差_CONTENT_DS 42" xfId="38063"/>
    <cellStyle name="差_CONTENT_DS 43" xfId="38064"/>
    <cellStyle name="差_CONTENT_DS 44" xfId="38065"/>
    <cellStyle name="差_CONTENT_DS 45" xfId="38066"/>
    <cellStyle name="差_CONTENT_DS 46" xfId="38067"/>
    <cellStyle name="差_CONTENT_DS 47" xfId="38068"/>
    <cellStyle name="差_CONTENT_DS 48" xfId="38069"/>
    <cellStyle name="差_CONTENT_DS 49" xfId="38070"/>
    <cellStyle name="差_CONTENT_DS 5" xfId="38071"/>
    <cellStyle name="差_CONTENT_DS 50" xfId="38072"/>
    <cellStyle name="差_CONTENT_DS 51" xfId="38073"/>
    <cellStyle name="差_CONTENT_DS 52" xfId="38074"/>
    <cellStyle name="差_CONTENT_DS 53" xfId="38075"/>
    <cellStyle name="差_CONTENT_DS 54" xfId="38076"/>
    <cellStyle name="差_CONTENT_DS 6" xfId="38077"/>
    <cellStyle name="差_CONTENT_DS 7" xfId="38078"/>
    <cellStyle name="差_CONTENT_DS 8" xfId="38079"/>
    <cellStyle name="差_CONTENT_DS 9" xfId="38080"/>
    <cellStyle name="差_CONTENT_DS_QS" xfId="872"/>
    <cellStyle name="差_CONTENT_DS_QSTEST" xfId="873"/>
    <cellStyle name="差_CONTENT_DS_Revision History" xfId="38081"/>
    <cellStyle name="差_CONTENT_DS_Sheet2" xfId="38082"/>
    <cellStyle name="差_CONTENT_DS_XMTEST" xfId="874"/>
    <cellStyle name="差_CONTENT_DS_YR" xfId="875"/>
    <cellStyle name="差_CONTENT_DSTERM" xfId="876"/>
    <cellStyle name="差_CONTENT_DSTERM 10" xfId="38083"/>
    <cellStyle name="差_CONTENT_DSTERM 11" xfId="38084"/>
    <cellStyle name="差_CONTENT_DSTERM 12" xfId="38085"/>
    <cellStyle name="差_CONTENT_DSTERM 13" xfId="38086"/>
    <cellStyle name="差_CONTENT_DSTERM 14" xfId="38087"/>
    <cellStyle name="差_CONTENT_DSTERM 15" xfId="38088"/>
    <cellStyle name="差_CONTENT_DSTERM 16" xfId="38089"/>
    <cellStyle name="差_CONTENT_DSTERM 17" xfId="38090"/>
    <cellStyle name="差_CONTENT_DSTERM 18" xfId="38091"/>
    <cellStyle name="差_CONTENT_DSTERM 19" xfId="38092"/>
    <cellStyle name="差_CONTENT_DSTERM 2" xfId="2382"/>
    <cellStyle name="差_CONTENT_DSTERM 20" xfId="38093"/>
    <cellStyle name="差_CONTENT_DSTERM 21" xfId="38094"/>
    <cellStyle name="差_CONTENT_DSTERM 22" xfId="38095"/>
    <cellStyle name="差_CONTENT_DSTERM 23" xfId="38096"/>
    <cellStyle name="差_CONTENT_DSTERM 24" xfId="38097"/>
    <cellStyle name="差_CONTENT_DSTERM 25" xfId="38098"/>
    <cellStyle name="差_CONTENT_DSTERM 26" xfId="38099"/>
    <cellStyle name="差_CONTENT_DSTERM 27" xfId="38100"/>
    <cellStyle name="差_CONTENT_DSTERM 28" xfId="38101"/>
    <cellStyle name="差_CONTENT_DSTERM 29" xfId="38102"/>
    <cellStyle name="差_CONTENT_DSTERM 3" xfId="2381"/>
    <cellStyle name="差_CONTENT_DSTERM 30" xfId="38103"/>
    <cellStyle name="差_CONTENT_DSTERM 31" xfId="38104"/>
    <cellStyle name="差_CONTENT_DSTERM 32" xfId="38105"/>
    <cellStyle name="差_CONTENT_DSTERM 33" xfId="38106"/>
    <cellStyle name="差_CONTENT_DSTERM 34" xfId="38107"/>
    <cellStyle name="差_CONTENT_DSTERM 35" xfId="38108"/>
    <cellStyle name="差_CONTENT_DSTERM 36" xfId="38109"/>
    <cellStyle name="差_CONTENT_DSTERM 37" xfId="38110"/>
    <cellStyle name="差_CONTENT_DSTERM 38" xfId="38111"/>
    <cellStyle name="差_CONTENT_DSTERM 39" xfId="38112"/>
    <cellStyle name="差_CONTENT_DSTERM 4" xfId="38113"/>
    <cellStyle name="差_CONTENT_DSTERM 40" xfId="38114"/>
    <cellStyle name="差_CONTENT_DSTERM 41" xfId="38115"/>
    <cellStyle name="差_CONTENT_DSTERM 42" xfId="38116"/>
    <cellStyle name="差_CONTENT_DSTERM 43" xfId="38117"/>
    <cellStyle name="差_CONTENT_DSTERM 44" xfId="38118"/>
    <cellStyle name="差_CONTENT_DSTERM 45" xfId="38119"/>
    <cellStyle name="差_CONTENT_DSTERM 46" xfId="38120"/>
    <cellStyle name="差_CONTENT_DSTERM 47" xfId="38121"/>
    <cellStyle name="差_CONTENT_DSTERM 48" xfId="38122"/>
    <cellStyle name="差_CONTENT_DSTERM 49" xfId="38123"/>
    <cellStyle name="差_CONTENT_DSTERM 5" xfId="38124"/>
    <cellStyle name="差_CONTENT_DSTERM 50" xfId="38125"/>
    <cellStyle name="差_CONTENT_DSTERM 51" xfId="38126"/>
    <cellStyle name="差_CONTENT_DSTERM 52" xfId="38127"/>
    <cellStyle name="差_CONTENT_DSTERM 53" xfId="38128"/>
    <cellStyle name="差_CONTENT_DSTERM 54" xfId="38129"/>
    <cellStyle name="差_CONTENT_DSTERM 6" xfId="38130"/>
    <cellStyle name="差_CONTENT_DSTERM 7" xfId="38131"/>
    <cellStyle name="差_CONTENT_DSTERM 8" xfId="38132"/>
    <cellStyle name="差_CONTENT_DSTERM 9" xfId="38133"/>
    <cellStyle name="差_CONTENT_DSTERM_QS" xfId="877"/>
    <cellStyle name="差_CONTENT_DSTERM_QSTEST" xfId="878"/>
    <cellStyle name="差_CONTENT_DSTERM_Revision History" xfId="38134"/>
    <cellStyle name="差_CONTENT_DSTERM_Sheet2" xfId="38135"/>
    <cellStyle name="差_CONTENT_DSTERM_XMTEST" xfId="879"/>
    <cellStyle name="差_CONTENT_DSTERM_YR" xfId="880"/>
    <cellStyle name="差_CONTENT_EX" xfId="881"/>
    <cellStyle name="差_CONTENT_QS" xfId="882"/>
    <cellStyle name="差_CONTENT_QSTEST" xfId="883"/>
    <cellStyle name="差_CONTENT_Revision History" xfId="38136"/>
    <cellStyle name="差_CONTENT_Sheet2" xfId="38137"/>
    <cellStyle name="差_CONTENT_VISIT" xfId="884"/>
    <cellStyle name="差_CONTENT_XCTEST" xfId="885"/>
    <cellStyle name="差_CONTENT_XMTEST" xfId="886"/>
    <cellStyle name="差_CONTENT_YR" xfId="887"/>
    <cellStyle name="差_DA" xfId="888"/>
    <cellStyle name="差_DA 10" xfId="38138"/>
    <cellStyle name="差_DA 11" xfId="38139"/>
    <cellStyle name="差_DA 12" xfId="38140"/>
    <cellStyle name="差_DA 13" xfId="38141"/>
    <cellStyle name="差_DA 14" xfId="38142"/>
    <cellStyle name="差_DA 15" xfId="38143"/>
    <cellStyle name="差_DA 16" xfId="38144"/>
    <cellStyle name="差_DA 17" xfId="38145"/>
    <cellStyle name="差_DA 18" xfId="38146"/>
    <cellStyle name="差_DA 19" xfId="38147"/>
    <cellStyle name="差_DA 2" xfId="2386"/>
    <cellStyle name="差_DA 20" xfId="38148"/>
    <cellStyle name="差_DA 21" xfId="38149"/>
    <cellStyle name="差_DA 22" xfId="38150"/>
    <cellStyle name="差_DA 23" xfId="38151"/>
    <cellStyle name="差_DA 24" xfId="38152"/>
    <cellStyle name="差_DA 25" xfId="38153"/>
    <cellStyle name="差_DA 26" xfId="38154"/>
    <cellStyle name="差_DA 27" xfId="38155"/>
    <cellStyle name="差_DA 28" xfId="38156"/>
    <cellStyle name="差_DA 29" xfId="38157"/>
    <cellStyle name="差_DA 3" xfId="2385"/>
    <cellStyle name="差_DA 30" xfId="38158"/>
    <cellStyle name="差_DA 31" xfId="38159"/>
    <cellStyle name="差_DA 32" xfId="38160"/>
    <cellStyle name="差_DA 33" xfId="38161"/>
    <cellStyle name="差_DA 34" xfId="38162"/>
    <cellStyle name="差_DA 35" xfId="38163"/>
    <cellStyle name="差_DA 36" xfId="38164"/>
    <cellStyle name="差_DA 37" xfId="38165"/>
    <cellStyle name="差_DA 38" xfId="38166"/>
    <cellStyle name="差_DA 39" xfId="38167"/>
    <cellStyle name="差_DA 4" xfId="38168"/>
    <cellStyle name="差_DA 40" xfId="38169"/>
    <cellStyle name="差_DA 41" xfId="38170"/>
    <cellStyle name="差_DA 42" xfId="38171"/>
    <cellStyle name="差_DA 43" xfId="38172"/>
    <cellStyle name="差_DA 44" xfId="38173"/>
    <cellStyle name="差_DA 45" xfId="38174"/>
    <cellStyle name="差_DA 46" xfId="38175"/>
    <cellStyle name="差_DA 47" xfId="38176"/>
    <cellStyle name="差_DA 48" xfId="38177"/>
    <cellStyle name="差_DA 49" xfId="38178"/>
    <cellStyle name="差_DA 5" xfId="38179"/>
    <cellStyle name="差_DA 50" xfId="38180"/>
    <cellStyle name="差_DA 51" xfId="38181"/>
    <cellStyle name="差_DA 52" xfId="38182"/>
    <cellStyle name="差_DA 53" xfId="38183"/>
    <cellStyle name="差_DA 54" xfId="38184"/>
    <cellStyle name="差_DA 6" xfId="38185"/>
    <cellStyle name="差_DA 7" xfId="38186"/>
    <cellStyle name="差_DA 8" xfId="38187"/>
    <cellStyle name="差_DA 9" xfId="38188"/>
    <cellStyle name="差_DA_CONTENT" xfId="889"/>
    <cellStyle name="差_DA_CONTENT 10" xfId="38189"/>
    <cellStyle name="差_DA_CONTENT 11" xfId="38190"/>
    <cellStyle name="差_DA_CONTENT 12" xfId="38191"/>
    <cellStyle name="差_DA_CONTENT 13" xfId="38192"/>
    <cellStyle name="差_DA_CONTENT 14" xfId="38193"/>
    <cellStyle name="差_DA_CONTENT 15" xfId="38194"/>
    <cellStyle name="差_DA_CONTENT 16" xfId="38195"/>
    <cellStyle name="差_DA_CONTENT 17" xfId="38196"/>
    <cellStyle name="差_DA_CONTENT 18" xfId="38197"/>
    <cellStyle name="差_DA_CONTENT 19" xfId="38198"/>
    <cellStyle name="差_DA_CONTENT 2" xfId="2388"/>
    <cellStyle name="差_DA_CONTENT 20" xfId="38199"/>
    <cellStyle name="差_DA_CONTENT 21" xfId="38200"/>
    <cellStyle name="差_DA_CONTENT 22" xfId="38201"/>
    <cellStyle name="差_DA_CONTENT 23" xfId="38202"/>
    <cellStyle name="差_DA_CONTENT 24" xfId="38203"/>
    <cellStyle name="差_DA_CONTENT 25" xfId="38204"/>
    <cellStyle name="差_DA_CONTENT 26" xfId="38205"/>
    <cellStyle name="差_DA_CONTENT 27" xfId="38206"/>
    <cellStyle name="差_DA_CONTENT 28" xfId="38207"/>
    <cellStyle name="差_DA_CONTENT 29" xfId="38208"/>
    <cellStyle name="差_DA_CONTENT 3" xfId="2387"/>
    <cellStyle name="差_DA_CONTENT 30" xfId="38209"/>
    <cellStyle name="差_DA_CONTENT 31" xfId="38210"/>
    <cellStyle name="差_DA_CONTENT 32" xfId="38211"/>
    <cellStyle name="差_DA_CONTENT 33" xfId="38212"/>
    <cellStyle name="差_DA_CONTENT 34" xfId="38213"/>
    <cellStyle name="差_DA_CONTENT 35" xfId="38214"/>
    <cellStyle name="差_DA_CONTENT 36" xfId="38215"/>
    <cellStyle name="差_DA_CONTENT 37" xfId="38216"/>
    <cellStyle name="差_DA_CONTENT 38" xfId="38217"/>
    <cellStyle name="差_DA_CONTENT 39" xfId="38218"/>
    <cellStyle name="差_DA_CONTENT 4" xfId="38219"/>
    <cellStyle name="差_DA_CONTENT 40" xfId="38220"/>
    <cellStyle name="差_DA_CONTENT 41" xfId="38221"/>
    <cellStyle name="差_DA_CONTENT 42" xfId="38222"/>
    <cellStyle name="差_DA_CONTENT 43" xfId="38223"/>
    <cellStyle name="差_DA_CONTENT 44" xfId="38224"/>
    <cellStyle name="差_DA_CONTENT 45" xfId="38225"/>
    <cellStyle name="差_DA_CONTENT 46" xfId="38226"/>
    <cellStyle name="差_DA_CONTENT 47" xfId="38227"/>
    <cellStyle name="差_DA_CONTENT 48" xfId="38228"/>
    <cellStyle name="差_DA_CONTENT 49" xfId="38229"/>
    <cellStyle name="差_DA_CONTENT 5" xfId="38230"/>
    <cellStyle name="差_DA_CONTENT 50" xfId="38231"/>
    <cellStyle name="差_DA_CONTENT 51" xfId="38232"/>
    <cellStyle name="差_DA_CONTENT 52" xfId="38233"/>
    <cellStyle name="差_DA_CONTENT 53" xfId="38234"/>
    <cellStyle name="差_DA_CONTENT 54" xfId="38235"/>
    <cellStyle name="差_DA_CONTENT 6" xfId="38236"/>
    <cellStyle name="差_DA_CONTENT 7" xfId="38237"/>
    <cellStyle name="差_DA_CONTENT 8" xfId="38238"/>
    <cellStyle name="差_DA_CONTENT 9" xfId="38239"/>
    <cellStyle name="差_DA_CONTENT_QS" xfId="890"/>
    <cellStyle name="差_DA_CONTENT_QSTEST" xfId="891"/>
    <cellStyle name="差_DA_CONTENT_Revision History" xfId="38240"/>
    <cellStyle name="差_DA_CONTENT_Sheet2" xfId="38241"/>
    <cellStyle name="差_DA_CONTENT_XMTEST" xfId="892"/>
    <cellStyle name="差_DA_CONTENT_YR" xfId="893"/>
    <cellStyle name="差_DA_DM" xfId="894"/>
    <cellStyle name="差_DA_DM 10" xfId="38242"/>
    <cellStyle name="差_DA_DM 11" xfId="38243"/>
    <cellStyle name="差_DA_DM 12" xfId="38244"/>
    <cellStyle name="差_DA_DM 13" xfId="38245"/>
    <cellStyle name="差_DA_DM 14" xfId="38246"/>
    <cellStyle name="差_DA_DM 15" xfId="38247"/>
    <cellStyle name="差_DA_DM 16" xfId="38248"/>
    <cellStyle name="差_DA_DM 17" xfId="38249"/>
    <cellStyle name="差_DA_DM 18" xfId="38250"/>
    <cellStyle name="差_DA_DM 19" xfId="38251"/>
    <cellStyle name="差_DA_DM 2" xfId="2391"/>
    <cellStyle name="差_DA_DM 20" xfId="38252"/>
    <cellStyle name="差_DA_DM 21" xfId="38253"/>
    <cellStyle name="差_DA_DM 22" xfId="38254"/>
    <cellStyle name="差_DA_DM 23" xfId="38255"/>
    <cellStyle name="差_DA_DM 24" xfId="38256"/>
    <cellStyle name="差_DA_DM 25" xfId="38257"/>
    <cellStyle name="差_DA_DM 26" xfId="38258"/>
    <cellStyle name="差_DA_DM 27" xfId="38259"/>
    <cellStyle name="差_DA_DM 28" xfId="38260"/>
    <cellStyle name="差_DA_DM 29" xfId="38261"/>
    <cellStyle name="差_DA_DM 3" xfId="2390"/>
    <cellStyle name="差_DA_DM 30" xfId="38262"/>
    <cellStyle name="差_DA_DM 31" xfId="38263"/>
    <cellStyle name="差_DA_DM 32" xfId="38264"/>
    <cellStyle name="差_DA_DM 33" xfId="38265"/>
    <cellStyle name="差_DA_DM 34" xfId="38266"/>
    <cellStyle name="差_DA_DM 35" xfId="38267"/>
    <cellStyle name="差_DA_DM 36" xfId="38268"/>
    <cellStyle name="差_DA_DM 37" xfId="38269"/>
    <cellStyle name="差_DA_DM 38" xfId="38270"/>
    <cellStyle name="差_DA_DM 39" xfId="38271"/>
    <cellStyle name="差_DA_DM 4" xfId="38272"/>
    <cellStyle name="差_DA_DM 40" xfId="38273"/>
    <cellStyle name="差_DA_DM 41" xfId="38274"/>
    <cellStyle name="差_DA_DM 42" xfId="38275"/>
    <cellStyle name="差_DA_DM 43" xfId="38276"/>
    <cellStyle name="差_DA_DM 44" xfId="38277"/>
    <cellStyle name="差_DA_DM 45" xfId="38278"/>
    <cellStyle name="差_DA_DM 46" xfId="38279"/>
    <cellStyle name="差_DA_DM 47" xfId="38280"/>
    <cellStyle name="差_DA_DM 48" xfId="38281"/>
    <cellStyle name="差_DA_DM 49" xfId="38282"/>
    <cellStyle name="差_DA_DM 5" xfId="38283"/>
    <cellStyle name="差_DA_DM 50" xfId="38284"/>
    <cellStyle name="差_DA_DM 51" xfId="38285"/>
    <cellStyle name="差_DA_DM 52" xfId="38286"/>
    <cellStyle name="差_DA_DM 53" xfId="38287"/>
    <cellStyle name="差_DA_DM 54" xfId="38288"/>
    <cellStyle name="差_DA_DM 6" xfId="38289"/>
    <cellStyle name="差_DA_DM 7" xfId="38290"/>
    <cellStyle name="差_DA_DM 8" xfId="38291"/>
    <cellStyle name="差_DA_DM 9" xfId="38292"/>
    <cellStyle name="差_DA_DM_1" xfId="38293"/>
    <cellStyle name="差_DA_DM_1_OM-EPA-001 - SDTM312 Domain Mapping Specifications_v0.7_GP" xfId="38294"/>
    <cellStyle name="差_DA_DM_1_SC" xfId="38295"/>
    <cellStyle name="差_DA_DM_1_SCTEST" xfId="38296"/>
    <cellStyle name="差_DA_DM_QS" xfId="895"/>
    <cellStyle name="差_DA_DM_QSTEST" xfId="896"/>
    <cellStyle name="差_DA_DM_Revision History" xfId="38297"/>
    <cellStyle name="差_DA_DM_Sheet2" xfId="38298"/>
    <cellStyle name="差_DA_DM_XMTEST" xfId="897"/>
    <cellStyle name="差_DA_DM_YR" xfId="898"/>
    <cellStyle name="差_DA_DS" xfId="899"/>
    <cellStyle name="差_DA_DS 10" xfId="38299"/>
    <cellStyle name="差_DA_DS 11" xfId="38300"/>
    <cellStyle name="差_DA_DS 12" xfId="38301"/>
    <cellStyle name="差_DA_DS 13" xfId="38302"/>
    <cellStyle name="差_DA_DS 14" xfId="38303"/>
    <cellStyle name="差_DA_DS 15" xfId="38304"/>
    <cellStyle name="差_DA_DS 16" xfId="38305"/>
    <cellStyle name="差_DA_DS 17" xfId="38306"/>
    <cellStyle name="差_DA_DS 18" xfId="38307"/>
    <cellStyle name="差_DA_DS 19" xfId="38308"/>
    <cellStyle name="差_DA_DS 2" xfId="2393"/>
    <cellStyle name="差_DA_DS 20" xfId="38309"/>
    <cellStyle name="差_DA_DS 21" xfId="38310"/>
    <cellStyle name="差_DA_DS 22" xfId="38311"/>
    <cellStyle name="差_DA_DS 23" xfId="38312"/>
    <cellStyle name="差_DA_DS 24" xfId="38313"/>
    <cellStyle name="差_DA_DS 25" xfId="38314"/>
    <cellStyle name="差_DA_DS 26" xfId="38315"/>
    <cellStyle name="差_DA_DS 27" xfId="38316"/>
    <cellStyle name="差_DA_DS 28" xfId="38317"/>
    <cellStyle name="差_DA_DS 29" xfId="38318"/>
    <cellStyle name="差_DA_DS 3" xfId="2392"/>
    <cellStyle name="差_DA_DS 30" xfId="38319"/>
    <cellStyle name="差_DA_DS 31" xfId="38320"/>
    <cellStyle name="差_DA_DS 32" xfId="38321"/>
    <cellStyle name="差_DA_DS 33" xfId="38322"/>
    <cellStyle name="差_DA_DS 34" xfId="38323"/>
    <cellStyle name="差_DA_DS 35" xfId="38324"/>
    <cellStyle name="差_DA_DS 36" xfId="38325"/>
    <cellStyle name="差_DA_DS 37" xfId="38326"/>
    <cellStyle name="差_DA_DS 38" xfId="38327"/>
    <cellStyle name="差_DA_DS 39" xfId="38328"/>
    <cellStyle name="差_DA_DS 4" xfId="38329"/>
    <cellStyle name="差_DA_DS 40" xfId="38330"/>
    <cellStyle name="差_DA_DS 41" xfId="38331"/>
    <cellStyle name="差_DA_DS 42" xfId="38332"/>
    <cellStyle name="差_DA_DS 43" xfId="38333"/>
    <cellStyle name="差_DA_DS 44" xfId="38334"/>
    <cellStyle name="差_DA_DS 45" xfId="38335"/>
    <cellStyle name="差_DA_DS 46" xfId="38336"/>
    <cellStyle name="差_DA_DS 47" xfId="38337"/>
    <cellStyle name="差_DA_DS 48" xfId="38338"/>
    <cellStyle name="差_DA_DS 49" xfId="38339"/>
    <cellStyle name="差_DA_DS 5" xfId="38340"/>
    <cellStyle name="差_DA_DS 50" xfId="38341"/>
    <cellStyle name="差_DA_DS 51" xfId="38342"/>
    <cellStyle name="差_DA_DS 52" xfId="38343"/>
    <cellStyle name="差_DA_DS 53" xfId="38344"/>
    <cellStyle name="差_DA_DS 54" xfId="38345"/>
    <cellStyle name="差_DA_DS 6" xfId="38346"/>
    <cellStyle name="差_DA_DS 7" xfId="38347"/>
    <cellStyle name="差_DA_DS 8" xfId="38348"/>
    <cellStyle name="差_DA_DS 9" xfId="38349"/>
    <cellStyle name="差_DA_DS_QS" xfId="900"/>
    <cellStyle name="差_DA_DS_QSTEST" xfId="901"/>
    <cellStyle name="差_DA_DS_Revision History" xfId="38350"/>
    <cellStyle name="差_DA_DS_Sheet2" xfId="38351"/>
    <cellStyle name="差_DA_DS_XMTEST" xfId="902"/>
    <cellStyle name="差_DA_DS_YR" xfId="903"/>
    <cellStyle name="差_DA_DSTERM" xfId="904"/>
    <cellStyle name="差_DA_DSTERM 10" xfId="38352"/>
    <cellStyle name="差_DA_DSTERM 11" xfId="38353"/>
    <cellStyle name="差_DA_DSTERM 12" xfId="38354"/>
    <cellStyle name="差_DA_DSTERM 13" xfId="38355"/>
    <cellStyle name="差_DA_DSTERM 14" xfId="38356"/>
    <cellStyle name="差_DA_DSTERM 15" xfId="38357"/>
    <cellStyle name="差_DA_DSTERM 16" xfId="38358"/>
    <cellStyle name="差_DA_DSTERM 17" xfId="38359"/>
    <cellStyle name="差_DA_DSTERM 18" xfId="38360"/>
    <cellStyle name="差_DA_DSTERM 19" xfId="38361"/>
    <cellStyle name="差_DA_DSTERM 2" xfId="2395"/>
    <cellStyle name="差_DA_DSTERM 20" xfId="38362"/>
    <cellStyle name="差_DA_DSTERM 21" xfId="38363"/>
    <cellStyle name="差_DA_DSTERM 22" xfId="38364"/>
    <cellStyle name="差_DA_DSTERM 23" xfId="38365"/>
    <cellStyle name="差_DA_DSTERM 24" xfId="38366"/>
    <cellStyle name="差_DA_DSTERM 25" xfId="38367"/>
    <cellStyle name="差_DA_DSTERM 26" xfId="38368"/>
    <cellStyle name="差_DA_DSTERM 27" xfId="38369"/>
    <cellStyle name="差_DA_DSTERM 28" xfId="38370"/>
    <cellStyle name="差_DA_DSTERM 29" xfId="38371"/>
    <cellStyle name="差_DA_DSTERM 3" xfId="2394"/>
    <cellStyle name="差_DA_DSTERM 30" xfId="38372"/>
    <cellStyle name="差_DA_DSTERM 31" xfId="38373"/>
    <cellStyle name="差_DA_DSTERM 32" xfId="38374"/>
    <cellStyle name="差_DA_DSTERM 33" xfId="38375"/>
    <cellStyle name="差_DA_DSTERM 34" xfId="38376"/>
    <cellStyle name="差_DA_DSTERM 35" xfId="38377"/>
    <cellStyle name="差_DA_DSTERM 36" xfId="38378"/>
    <cellStyle name="差_DA_DSTERM 37" xfId="38379"/>
    <cellStyle name="差_DA_DSTERM 38" xfId="38380"/>
    <cellStyle name="差_DA_DSTERM 39" xfId="38381"/>
    <cellStyle name="差_DA_DSTERM 4" xfId="38382"/>
    <cellStyle name="差_DA_DSTERM 40" xfId="38383"/>
    <cellStyle name="差_DA_DSTERM 41" xfId="38384"/>
    <cellStyle name="差_DA_DSTERM 42" xfId="38385"/>
    <cellStyle name="差_DA_DSTERM 43" xfId="38386"/>
    <cellStyle name="差_DA_DSTERM 44" xfId="38387"/>
    <cellStyle name="差_DA_DSTERM 45" xfId="38388"/>
    <cellStyle name="差_DA_DSTERM 46" xfId="38389"/>
    <cellStyle name="差_DA_DSTERM 47" xfId="38390"/>
    <cellStyle name="差_DA_DSTERM 48" xfId="38391"/>
    <cellStyle name="差_DA_DSTERM 49" xfId="38392"/>
    <cellStyle name="差_DA_DSTERM 5" xfId="38393"/>
    <cellStyle name="差_DA_DSTERM 50" xfId="38394"/>
    <cellStyle name="差_DA_DSTERM 51" xfId="38395"/>
    <cellStyle name="差_DA_DSTERM 52" xfId="38396"/>
    <cellStyle name="差_DA_DSTERM 53" xfId="38397"/>
    <cellStyle name="差_DA_DSTERM 54" xfId="38398"/>
    <cellStyle name="差_DA_DSTERM 6" xfId="38399"/>
    <cellStyle name="差_DA_DSTERM 7" xfId="38400"/>
    <cellStyle name="差_DA_DSTERM 8" xfId="38401"/>
    <cellStyle name="差_DA_DSTERM 9" xfId="38402"/>
    <cellStyle name="差_DA_DSTERM_QS" xfId="905"/>
    <cellStyle name="差_DA_DSTERM_QSTEST" xfId="906"/>
    <cellStyle name="差_DA_DSTERM_Revision History" xfId="38403"/>
    <cellStyle name="差_DA_DSTERM_Sheet2" xfId="38404"/>
    <cellStyle name="差_DA_DSTERM_XMTEST" xfId="907"/>
    <cellStyle name="差_DA_DSTERM_YR" xfId="908"/>
    <cellStyle name="差_DA_EX" xfId="909"/>
    <cellStyle name="差_DA_QS" xfId="910"/>
    <cellStyle name="差_DA_QSTEST" xfId="911"/>
    <cellStyle name="差_DA_Revision History" xfId="38405"/>
    <cellStyle name="差_DA_Sheet2" xfId="38406"/>
    <cellStyle name="差_DA_VISIT" xfId="912"/>
    <cellStyle name="差_DA_XCTEST" xfId="913"/>
    <cellStyle name="差_DA_XMTEST" xfId="914"/>
    <cellStyle name="差_DA_YR" xfId="915"/>
    <cellStyle name="差_DATEST" xfId="916"/>
    <cellStyle name="差_DATEST 10" xfId="38407"/>
    <cellStyle name="差_DATEST 11" xfId="38408"/>
    <cellStyle name="差_DATEST 12" xfId="38409"/>
    <cellStyle name="差_DATEST 13" xfId="38410"/>
    <cellStyle name="差_DATEST 14" xfId="38411"/>
    <cellStyle name="差_DATEST 15" xfId="38412"/>
    <cellStyle name="差_DATEST 16" xfId="38413"/>
    <cellStyle name="差_DATEST 17" xfId="38414"/>
    <cellStyle name="差_DATEST 18" xfId="38415"/>
    <cellStyle name="差_DATEST 19" xfId="38416"/>
    <cellStyle name="差_DATEST 2" xfId="2399"/>
    <cellStyle name="差_DATEST 20" xfId="38417"/>
    <cellStyle name="差_DATEST 21" xfId="38418"/>
    <cellStyle name="差_DATEST 22" xfId="38419"/>
    <cellStyle name="差_DATEST 23" xfId="38420"/>
    <cellStyle name="差_DATEST 24" xfId="38421"/>
    <cellStyle name="差_DATEST 25" xfId="38422"/>
    <cellStyle name="差_DATEST 26" xfId="38423"/>
    <cellStyle name="差_DATEST 27" xfId="38424"/>
    <cellStyle name="差_DATEST 28" xfId="38425"/>
    <cellStyle name="差_DATEST 29" xfId="38426"/>
    <cellStyle name="差_DATEST 3" xfId="2398"/>
    <cellStyle name="差_DATEST 30" xfId="38427"/>
    <cellStyle name="差_DATEST 31" xfId="38428"/>
    <cellStyle name="差_DATEST 32" xfId="38429"/>
    <cellStyle name="差_DATEST 33" xfId="38430"/>
    <cellStyle name="差_DATEST 34" xfId="38431"/>
    <cellStyle name="差_DATEST 35" xfId="38432"/>
    <cellStyle name="差_DATEST 36" xfId="38433"/>
    <cellStyle name="差_DATEST 37" xfId="38434"/>
    <cellStyle name="差_DATEST 38" xfId="38435"/>
    <cellStyle name="差_DATEST 39" xfId="38436"/>
    <cellStyle name="差_DATEST 4" xfId="38437"/>
    <cellStyle name="差_DATEST 40" xfId="38438"/>
    <cellStyle name="差_DATEST 41" xfId="38439"/>
    <cellStyle name="差_DATEST 42" xfId="38440"/>
    <cellStyle name="差_DATEST 43" xfId="38441"/>
    <cellStyle name="差_DATEST 44" xfId="38442"/>
    <cellStyle name="差_DATEST 45" xfId="38443"/>
    <cellStyle name="差_DATEST 46" xfId="38444"/>
    <cellStyle name="差_DATEST 47" xfId="38445"/>
    <cellStyle name="差_DATEST 48" xfId="38446"/>
    <cellStyle name="差_DATEST 49" xfId="38447"/>
    <cellStyle name="差_DATEST 5" xfId="38448"/>
    <cellStyle name="差_DATEST 50" xfId="38449"/>
    <cellStyle name="差_DATEST 51" xfId="38450"/>
    <cellStyle name="差_DATEST 52" xfId="38451"/>
    <cellStyle name="差_DATEST 53" xfId="38452"/>
    <cellStyle name="差_DATEST 54" xfId="38453"/>
    <cellStyle name="差_DATEST 6" xfId="38454"/>
    <cellStyle name="差_DATEST 7" xfId="38455"/>
    <cellStyle name="差_DATEST 8" xfId="38456"/>
    <cellStyle name="差_DATEST 9" xfId="38457"/>
    <cellStyle name="差_DATEST_CONTENT" xfId="917"/>
    <cellStyle name="差_DATEST_CONTENT 10" xfId="38458"/>
    <cellStyle name="差_DATEST_CONTENT 11" xfId="38459"/>
    <cellStyle name="差_DATEST_CONTENT 12" xfId="38460"/>
    <cellStyle name="差_DATEST_CONTENT 13" xfId="38461"/>
    <cellStyle name="差_DATEST_CONTENT 14" xfId="38462"/>
    <cellStyle name="差_DATEST_CONTENT 15" xfId="38463"/>
    <cellStyle name="差_DATEST_CONTENT 16" xfId="38464"/>
    <cellStyle name="差_DATEST_CONTENT 17" xfId="38465"/>
    <cellStyle name="差_DATEST_CONTENT 18" xfId="38466"/>
    <cellStyle name="差_DATEST_CONTENT 19" xfId="38467"/>
    <cellStyle name="差_DATEST_CONTENT 2" xfId="2401"/>
    <cellStyle name="差_DATEST_CONTENT 20" xfId="38468"/>
    <cellStyle name="差_DATEST_CONTENT 21" xfId="38469"/>
    <cellStyle name="差_DATEST_CONTENT 22" xfId="38470"/>
    <cellStyle name="差_DATEST_CONTENT 23" xfId="38471"/>
    <cellStyle name="差_DATEST_CONTENT 24" xfId="38472"/>
    <cellStyle name="差_DATEST_CONTENT 25" xfId="38473"/>
    <cellStyle name="差_DATEST_CONTENT 26" xfId="38474"/>
    <cellStyle name="差_DATEST_CONTENT 27" xfId="38475"/>
    <cellStyle name="差_DATEST_CONTENT 28" xfId="38476"/>
    <cellStyle name="差_DATEST_CONTENT 29" xfId="38477"/>
    <cellStyle name="差_DATEST_CONTENT 3" xfId="2400"/>
    <cellStyle name="差_DATEST_CONTENT 30" xfId="38478"/>
    <cellStyle name="差_DATEST_CONTENT 31" xfId="38479"/>
    <cellStyle name="差_DATEST_CONTENT 32" xfId="38480"/>
    <cellStyle name="差_DATEST_CONTENT 33" xfId="38481"/>
    <cellStyle name="差_DATEST_CONTENT 34" xfId="38482"/>
    <cellStyle name="差_DATEST_CONTENT 35" xfId="38483"/>
    <cellStyle name="差_DATEST_CONTENT 36" xfId="38484"/>
    <cellStyle name="差_DATEST_CONTENT 37" xfId="38485"/>
    <cellStyle name="差_DATEST_CONTENT 38" xfId="38486"/>
    <cellStyle name="差_DATEST_CONTENT 39" xfId="38487"/>
    <cellStyle name="差_DATEST_CONTENT 4" xfId="38488"/>
    <cellStyle name="差_DATEST_CONTENT 40" xfId="38489"/>
    <cellStyle name="差_DATEST_CONTENT 41" xfId="38490"/>
    <cellStyle name="差_DATEST_CONTENT 42" xfId="38491"/>
    <cellStyle name="差_DATEST_CONTENT 43" xfId="38492"/>
    <cellStyle name="差_DATEST_CONTENT 44" xfId="38493"/>
    <cellStyle name="差_DATEST_CONTENT 45" xfId="38494"/>
    <cellStyle name="差_DATEST_CONTENT 46" xfId="38495"/>
    <cellStyle name="差_DATEST_CONTENT 47" xfId="38496"/>
    <cellStyle name="差_DATEST_CONTENT 48" xfId="38497"/>
    <cellStyle name="差_DATEST_CONTENT 49" xfId="38498"/>
    <cellStyle name="差_DATEST_CONTENT 5" xfId="38499"/>
    <cellStyle name="差_DATEST_CONTENT 50" xfId="38500"/>
    <cellStyle name="差_DATEST_CONTENT 51" xfId="38501"/>
    <cellStyle name="差_DATEST_CONTENT 52" xfId="38502"/>
    <cellStyle name="差_DATEST_CONTENT 53" xfId="38503"/>
    <cellStyle name="差_DATEST_CONTENT 54" xfId="38504"/>
    <cellStyle name="差_DATEST_CONTENT 6" xfId="38505"/>
    <cellStyle name="差_DATEST_CONTENT 7" xfId="38506"/>
    <cellStyle name="差_DATEST_CONTENT 8" xfId="38507"/>
    <cellStyle name="差_DATEST_CONTENT 9" xfId="38508"/>
    <cellStyle name="差_DATEST_CONTENT_QS" xfId="918"/>
    <cellStyle name="差_DATEST_CONTENT_QSTEST" xfId="919"/>
    <cellStyle name="差_DATEST_CONTENT_Revision History" xfId="38509"/>
    <cellStyle name="差_DATEST_CONTENT_Sheet2" xfId="38510"/>
    <cellStyle name="差_DATEST_CONTENT_XMTEST" xfId="920"/>
    <cellStyle name="差_DATEST_CONTENT_YR" xfId="921"/>
    <cellStyle name="差_DATEST_DM" xfId="922"/>
    <cellStyle name="差_DATEST_DM 10" xfId="38511"/>
    <cellStyle name="差_DATEST_DM 11" xfId="38512"/>
    <cellStyle name="差_DATEST_DM 12" xfId="38513"/>
    <cellStyle name="差_DATEST_DM 13" xfId="38514"/>
    <cellStyle name="差_DATEST_DM 14" xfId="38515"/>
    <cellStyle name="差_DATEST_DM 15" xfId="38516"/>
    <cellStyle name="差_DATEST_DM 16" xfId="38517"/>
    <cellStyle name="差_DATEST_DM 17" xfId="38518"/>
    <cellStyle name="差_DATEST_DM 18" xfId="38519"/>
    <cellStyle name="差_DATEST_DM 19" xfId="38520"/>
    <cellStyle name="差_DATEST_DM 2" xfId="2403"/>
    <cellStyle name="差_DATEST_DM 20" xfId="38521"/>
    <cellStyle name="差_DATEST_DM 21" xfId="38522"/>
    <cellStyle name="差_DATEST_DM 22" xfId="38523"/>
    <cellStyle name="差_DATEST_DM 23" xfId="38524"/>
    <cellStyle name="差_DATEST_DM 24" xfId="38525"/>
    <cellStyle name="差_DATEST_DM 25" xfId="38526"/>
    <cellStyle name="差_DATEST_DM 26" xfId="38527"/>
    <cellStyle name="差_DATEST_DM 27" xfId="38528"/>
    <cellStyle name="差_DATEST_DM 28" xfId="38529"/>
    <cellStyle name="差_DATEST_DM 29" xfId="38530"/>
    <cellStyle name="差_DATEST_DM 3" xfId="2402"/>
    <cellStyle name="差_DATEST_DM 30" xfId="38531"/>
    <cellStyle name="差_DATEST_DM 31" xfId="38532"/>
    <cellStyle name="差_DATEST_DM 32" xfId="38533"/>
    <cellStyle name="差_DATEST_DM 33" xfId="38534"/>
    <cellStyle name="差_DATEST_DM 34" xfId="38535"/>
    <cellStyle name="差_DATEST_DM 35" xfId="38536"/>
    <cellStyle name="差_DATEST_DM 36" xfId="38537"/>
    <cellStyle name="差_DATEST_DM 37" xfId="38538"/>
    <cellStyle name="差_DATEST_DM 38" xfId="38539"/>
    <cellStyle name="差_DATEST_DM 39" xfId="38540"/>
    <cellStyle name="差_DATEST_DM 4" xfId="38541"/>
    <cellStyle name="差_DATEST_DM 40" xfId="38542"/>
    <cellStyle name="差_DATEST_DM 41" xfId="38543"/>
    <cellStyle name="差_DATEST_DM 42" xfId="38544"/>
    <cellStyle name="差_DATEST_DM 43" xfId="38545"/>
    <cellStyle name="差_DATEST_DM 44" xfId="38546"/>
    <cellStyle name="差_DATEST_DM 45" xfId="38547"/>
    <cellStyle name="差_DATEST_DM 46" xfId="38548"/>
    <cellStyle name="差_DATEST_DM 47" xfId="38549"/>
    <cellStyle name="差_DATEST_DM 48" xfId="38550"/>
    <cellStyle name="差_DATEST_DM 49" xfId="38551"/>
    <cellStyle name="差_DATEST_DM 5" xfId="38552"/>
    <cellStyle name="差_DATEST_DM 50" xfId="38553"/>
    <cellStyle name="差_DATEST_DM 51" xfId="38554"/>
    <cellStyle name="差_DATEST_DM 52" xfId="38555"/>
    <cellStyle name="差_DATEST_DM 53" xfId="38556"/>
    <cellStyle name="差_DATEST_DM 54" xfId="38557"/>
    <cellStyle name="差_DATEST_DM 6" xfId="38558"/>
    <cellStyle name="差_DATEST_DM 7" xfId="38559"/>
    <cellStyle name="差_DATEST_DM 8" xfId="38560"/>
    <cellStyle name="差_DATEST_DM 9" xfId="38561"/>
    <cellStyle name="差_DATEST_DM_1" xfId="38562"/>
    <cellStyle name="差_DATEST_DM_1_OM-EPA-001 - SDTM312 Domain Mapping Specifications_v0.7_GP" xfId="38563"/>
    <cellStyle name="差_DATEST_DM_1_SC" xfId="38564"/>
    <cellStyle name="差_DATEST_DM_1_SCTEST" xfId="38565"/>
    <cellStyle name="差_DATEST_DM_QS" xfId="923"/>
    <cellStyle name="差_DATEST_DM_QSTEST" xfId="924"/>
    <cellStyle name="差_DATEST_DM_Revision History" xfId="38566"/>
    <cellStyle name="差_DATEST_DM_Sheet2" xfId="38567"/>
    <cellStyle name="差_DATEST_DM_XMTEST" xfId="925"/>
    <cellStyle name="差_DATEST_DM_YR" xfId="926"/>
    <cellStyle name="差_DATEST_DS" xfId="927"/>
    <cellStyle name="差_DATEST_DS 10" xfId="38568"/>
    <cellStyle name="差_DATEST_DS 11" xfId="38569"/>
    <cellStyle name="差_DATEST_DS 12" xfId="38570"/>
    <cellStyle name="差_DATEST_DS 13" xfId="38571"/>
    <cellStyle name="差_DATEST_DS 14" xfId="38572"/>
    <cellStyle name="差_DATEST_DS 15" xfId="38573"/>
    <cellStyle name="差_DATEST_DS 16" xfId="38574"/>
    <cellStyle name="差_DATEST_DS 17" xfId="38575"/>
    <cellStyle name="差_DATEST_DS 18" xfId="38576"/>
    <cellStyle name="差_DATEST_DS 19" xfId="38577"/>
    <cellStyle name="差_DATEST_DS 2" xfId="2405"/>
    <cellStyle name="差_DATEST_DS 20" xfId="38578"/>
    <cellStyle name="差_DATEST_DS 21" xfId="38579"/>
    <cellStyle name="差_DATEST_DS 22" xfId="38580"/>
    <cellStyle name="差_DATEST_DS 23" xfId="38581"/>
    <cellStyle name="差_DATEST_DS 24" xfId="38582"/>
    <cellStyle name="差_DATEST_DS 25" xfId="38583"/>
    <cellStyle name="差_DATEST_DS 26" xfId="38584"/>
    <cellStyle name="差_DATEST_DS 27" xfId="38585"/>
    <cellStyle name="差_DATEST_DS 28" xfId="38586"/>
    <cellStyle name="差_DATEST_DS 29" xfId="38587"/>
    <cellStyle name="差_DATEST_DS 3" xfId="2404"/>
    <cellStyle name="差_DATEST_DS 30" xfId="38588"/>
    <cellStyle name="差_DATEST_DS 31" xfId="38589"/>
    <cellStyle name="差_DATEST_DS 32" xfId="38590"/>
    <cellStyle name="差_DATEST_DS 33" xfId="38591"/>
    <cellStyle name="差_DATEST_DS 34" xfId="38592"/>
    <cellStyle name="差_DATEST_DS 35" xfId="38593"/>
    <cellStyle name="差_DATEST_DS 36" xfId="38594"/>
    <cellStyle name="差_DATEST_DS 37" xfId="38595"/>
    <cellStyle name="差_DATEST_DS 38" xfId="38596"/>
    <cellStyle name="差_DATEST_DS 39" xfId="38597"/>
    <cellStyle name="差_DATEST_DS 4" xfId="38598"/>
    <cellStyle name="差_DATEST_DS 40" xfId="38599"/>
    <cellStyle name="差_DATEST_DS 41" xfId="38600"/>
    <cellStyle name="差_DATEST_DS 42" xfId="38601"/>
    <cellStyle name="差_DATEST_DS 43" xfId="38602"/>
    <cellStyle name="差_DATEST_DS 44" xfId="38603"/>
    <cellStyle name="差_DATEST_DS 45" xfId="38604"/>
    <cellStyle name="差_DATEST_DS 46" xfId="38605"/>
    <cellStyle name="差_DATEST_DS 47" xfId="38606"/>
    <cellStyle name="差_DATEST_DS 48" xfId="38607"/>
    <cellStyle name="差_DATEST_DS 49" xfId="38608"/>
    <cellStyle name="差_DATEST_DS 5" xfId="38609"/>
    <cellStyle name="差_DATEST_DS 50" xfId="38610"/>
    <cellStyle name="差_DATEST_DS 51" xfId="38611"/>
    <cellStyle name="差_DATEST_DS 52" xfId="38612"/>
    <cellStyle name="差_DATEST_DS 53" xfId="38613"/>
    <cellStyle name="差_DATEST_DS 54" xfId="38614"/>
    <cellStyle name="差_DATEST_DS 6" xfId="38615"/>
    <cellStyle name="差_DATEST_DS 7" xfId="38616"/>
    <cellStyle name="差_DATEST_DS 8" xfId="38617"/>
    <cellStyle name="差_DATEST_DS 9" xfId="38618"/>
    <cellStyle name="差_DATEST_DS_QS" xfId="928"/>
    <cellStyle name="差_DATEST_DS_QSTEST" xfId="929"/>
    <cellStyle name="差_DATEST_DS_Revision History" xfId="38619"/>
    <cellStyle name="差_DATEST_DS_Sheet2" xfId="38620"/>
    <cellStyle name="差_DATEST_DS_XMTEST" xfId="930"/>
    <cellStyle name="差_DATEST_DS_YR" xfId="931"/>
    <cellStyle name="差_DATEST_DSTERM" xfId="932"/>
    <cellStyle name="差_DATEST_DSTERM 10" xfId="38621"/>
    <cellStyle name="差_DATEST_DSTERM 11" xfId="38622"/>
    <cellStyle name="差_DATEST_DSTERM 12" xfId="38623"/>
    <cellStyle name="差_DATEST_DSTERM 13" xfId="38624"/>
    <cellStyle name="差_DATEST_DSTERM 14" xfId="38625"/>
    <cellStyle name="差_DATEST_DSTERM 15" xfId="38626"/>
    <cellStyle name="差_DATEST_DSTERM 16" xfId="38627"/>
    <cellStyle name="差_DATEST_DSTERM 17" xfId="38628"/>
    <cellStyle name="差_DATEST_DSTERM 18" xfId="38629"/>
    <cellStyle name="差_DATEST_DSTERM 19" xfId="38630"/>
    <cellStyle name="差_DATEST_DSTERM 2" xfId="2408"/>
    <cellStyle name="差_DATEST_DSTERM 20" xfId="38631"/>
    <cellStyle name="差_DATEST_DSTERM 21" xfId="38632"/>
    <cellStyle name="差_DATEST_DSTERM 22" xfId="38633"/>
    <cellStyle name="差_DATEST_DSTERM 23" xfId="38634"/>
    <cellStyle name="差_DATEST_DSTERM 24" xfId="38635"/>
    <cellStyle name="差_DATEST_DSTERM 25" xfId="38636"/>
    <cellStyle name="差_DATEST_DSTERM 26" xfId="38637"/>
    <cellStyle name="差_DATEST_DSTERM 27" xfId="38638"/>
    <cellStyle name="差_DATEST_DSTERM 28" xfId="38639"/>
    <cellStyle name="差_DATEST_DSTERM 29" xfId="38640"/>
    <cellStyle name="差_DATEST_DSTERM 3" xfId="2407"/>
    <cellStyle name="差_DATEST_DSTERM 30" xfId="38641"/>
    <cellStyle name="差_DATEST_DSTERM 31" xfId="38642"/>
    <cellStyle name="差_DATEST_DSTERM 32" xfId="38643"/>
    <cellStyle name="差_DATEST_DSTERM 33" xfId="38644"/>
    <cellStyle name="差_DATEST_DSTERM 34" xfId="38645"/>
    <cellStyle name="差_DATEST_DSTERM 35" xfId="38646"/>
    <cellStyle name="差_DATEST_DSTERM 36" xfId="38647"/>
    <cellStyle name="差_DATEST_DSTERM 37" xfId="38648"/>
    <cellStyle name="差_DATEST_DSTERM 38" xfId="38649"/>
    <cellStyle name="差_DATEST_DSTERM 39" xfId="38650"/>
    <cellStyle name="差_DATEST_DSTERM 4" xfId="38651"/>
    <cellStyle name="差_DATEST_DSTERM 40" xfId="38652"/>
    <cellStyle name="差_DATEST_DSTERM 41" xfId="38653"/>
    <cellStyle name="差_DATEST_DSTERM 42" xfId="38654"/>
    <cellStyle name="差_DATEST_DSTERM 43" xfId="38655"/>
    <cellStyle name="差_DATEST_DSTERM 44" xfId="38656"/>
    <cellStyle name="差_DATEST_DSTERM 45" xfId="38657"/>
    <cellStyle name="差_DATEST_DSTERM 46" xfId="38658"/>
    <cellStyle name="差_DATEST_DSTERM 47" xfId="38659"/>
    <cellStyle name="差_DATEST_DSTERM 48" xfId="38660"/>
    <cellStyle name="差_DATEST_DSTERM 49" xfId="38661"/>
    <cellStyle name="差_DATEST_DSTERM 5" xfId="38662"/>
    <cellStyle name="差_DATEST_DSTERM 50" xfId="38663"/>
    <cellStyle name="差_DATEST_DSTERM 51" xfId="38664"/>
    <cellStyle name="差_DATEST_DSTERM 52" xfId="38665"/>
    <cellStyle name="差_DATEST_DSTERM 53" xfId="38666"/>
    <cellStyle name="差_DATEST_DSTERM 54" xfId="38667"/>
    <cellStyle name="差_DATEST_DSTERM 6" xfId="38668"/>
    <cellStyle name="差_DATEST_DSTERM 7" xfId="38669"/>
    <cellStyle name="差_DATEST_DSTERM 8" xfId="38670"/>
    <cellStyle name="差_DATEST_DSTERM 9" xfId="38671"/>
    <cellStyle name="差_DATEST_DSTERM_QS" xfId="933"/>
    <cellStyle name="差_DATEST_DSTERM_QSTEST" xfId="934"/>
    <cellStyle name="差_DATEST_DSTERM_Revision History" xfId="38672"/>
    <cellStyle name="差_DATEST_DSTERM_Sheet2" xfId="38673"/>
    <cellStyle name="差_DATEST_DSTERM_XMTEST" xfId="935"/>
    <cellStyle name="差_DATEST_DSTERM_YR" xfId="936"/>
    <cellStyle name="差_DATEST_EX" xfId="937"/>
    <cellStyle name="差_DATEST_QS" xfId="938"/>
    <cellStyle name="差_DATEST_QSTEST" xfId="939"/>
    <cellStyle name="差_DATEST_Revision History" xfId="38674"/>
    <cellStyle name="差_DATEST_Sheet2" xfId="38675"/>
    <cellStyle name="差_DATEST_VISIT" xfId="940"/>
    <cellStyle name="差_DATEST_XCTEST" xfId="941"/>
    <cellStyle name="差_DATEST_XMTEST" xfId="942"/>
    <cellStyle name="差_DATEST_YR" xfId="943"/>
    <cellStyle name="差_DM" xfId="944"/>
    <cellStyle name="差_DM 10" xfId="38676"/>
    <cellStyle name="差_DM 11" xfId="38677"/>
    <cellStyle name="差_DM 12" xfId="38678"/>
    <cellStyle name="差_DM 13" xfId="38679"/>
    <cellStyle name="差_DM 14" xfId="38680"/>
    <cellStyle name="差_DM 15" xfId="38681"/>
    <cellStyle name="差_DM 16" xfId="38682"/>
    <cellStyle name="差_DM 17" xfId="38683"/>
    <cellStyle name="差_DM 18" xfId="38684"/>
    <cellStyle name="差_DM 19" xfId="38685"/>
    <cellStyle name="差_DM 2" xfId="2410"/>
    <cellStyle name="差_DM 20" xfId="38686"/>
    <cellStyle name="差_DM 21" xfId="38687"/>
    <cellStyle name="差_DM 22" xfId="38688"/>
    <cellStyle name="差_DM 23" xfId="38689"/>
    <cellStyle name="差_DM 24" xfId="38690"/>
    <cellStyle name="差_DM 25" xfId="38691"/>
    <cellStyle name="差_DM 26" xfId="38692"/>
    <cellStyle name="差_DM 27" xfId="38693"/>
    <cellStyle name="差_DM 28" xfId="38694"/>
    <cellStyle name="差_DM 29" xfId="38695"/>
    <cellStyle name="差_DM 3" xfId="2409"/>
    <cellStyle name="差_DM 30" xfId="38696"/>
    <cellStyle name="差_DM 31" xfId="38697"/>
    <cellStyle name="差_DM 32" xfId="38698"/>
    <cellStyle name="差_DM 33" xfId="38699"/>
    <cellStyle name="差_DM 34" xfId="38700"/>
    <cellStyle name="差_DM 35" xfId="38701"/>
    <cellStyle name="差_DM 36" xfId="38702"/>
    <cellStyle name="差_DM 37" xfId="38703"/>
    <cellStyle name="差_DM 38" xfId="38704"/>
    <cellStyle name="差_DM 39" xfId="38705"/>
    <cellStyle name="差_DM 4" xfId="38706"/>
    <cellStyle name="差_DM 40" xfId="38707"/>
    <cellStyle name="差_DM 41" xfId="38708"/>
    <cellStyle name="差_DM 42" xfId="38709"/>
    <cellStyle name="差_DM 43" xfId="38710"/>
    <cellStyle name="差_DM 44" xfId="38711"/>
    <cellStyle name="差_DM 45" xfId="38712"/>
    <cellStyle name="差_DM 46" xfId="38713"/>
    <cellStyle name="差_DM 47" xfId="38714"/>
    <cellStyle name="差_DM 48" xfId="38715"/>
    <cellStyle name="差_DM 49" xfId="38716"/>
    <cellStyle name="差_DM 5" xfId="38717"/>
    <cellStyle name="差_DM 50" xfId="38718"/>
    <cellStyle name="差_DM 51" xfId="38719"/>
    <cellStyle name="差_DM 52" xfId="38720"/>
    <cellStyle name="差_DM 53" xfId="38721"/>
    <cellStyle name="差_DM 54" xfId="38722"/>
    <cellStyle name="差_DM 6" xfId="38723"/>
    <cellStyle name="差_DM 7" xfId="38724"/>
    <cellStyle name="差_DM 8" xfId="38725"/>
    <cellStyle name="差_DM 9" xfId="38726"/>
    <cellStyle name="差_DM_1" xfId="945"/>
    <cellStyle name="差_DM_1 10" xfId="38727"/>
    <cellStyle name="差_DM_1 11" xfId="38728"/>
    <cellStyle name="差_DM_1 12" xfId="38729"/>
    <cellStyle name="差_DM_1 13" xfId="38730"/>
    <cellStyle name="差_DM_1 14" xfId="38731"/>
    <cellStyle name="差_DM_1 15" xfId="38732"/>
    <cellStyle name="差_DM_1 16" xfId="38733"/>
    <cellStyle name="差_DM_1 17" xfId="38734"/>
    <cellStyle name="差_DM_1 18" xfId="38735"/>
    <cellStyle name="差_DM_1 19" xfId="38736"/>
    <cellStyle name="差_DM_1 2" xfId="2412"/>
    <cellStyle name="差_DM_1 20" xfId="38737"/>
    <cellStyle name="差_DM_1 21" xfId="38738"/>
    <cellStyle name="差_DM_1 22" xfId="38739"/>
    <cellStyle name="差_DM_1 23" xfId="38740"/>
    <cellStyle name="差_DM_1 24" xfId="38741"/>
    <cellStyle name="差_DM_1 25" xfId="38742"/>
    <cellStyle name="差_DM_1 26" xfId="38743"/>
    <cellStyle name="差_DM_1 27" xfId="38744"/>
    <cellStyle name="差_DM_1 28" xfId="38745"/>
    <cellStyle name="差_DM_1 29" xfId="38746"/>
    <cellStyle name="差_DM_1 3" xfId="2411"/>
    <cellStyle name="差_DM_1 30" xfId="38747"/>
    <cellStyle name="差_DM_1 31" xfId="38748"/>
    <cellStyle name="差_DM_1 32" xfId="38749"/>
    <cellStyle name="差_DM_1 33" xfId="38750"/>
    <cellStyle name="差_DM_1 34" xfId="38751"/>
    <cellStyle name="差_DM_1 35" xfId="38752"/>
    <cellStyle name="差_DM_1 36" xfId="38753"/>
    <cellStyle name="差_DM_1 37" xfId="38754"/>
    <cellStyle name="差_DM_1 38" xfId="38755"/>
    <cellStyle name="差_DM_1 39" xfId="38756"/>
    <cellStyle name="差_DM_1 4" xfId="38757"/>
    <cellStyle name="差_DM_1 40" xfId="38758"/>
    <cellStyle name="差_DM_1 41" xfId="38759"/>
    <cellStyle name="差_DM_1 42" xfId="38760"/>
    <cellStyle name="差_DM_1 43" xfId="38761"/>
    <cellStyle name="差_DM_1 44" xfId="38762"/>
    <cellStyle name="差_DM_1 45" xfId="38763"/>
    <cellStyle name="差_DM_1 46" xfId="38764"/>
    <cellStyle name="差_DM_1 47" xfId="38765"/>
    <cellStyle name="差_DM_1 48" xfId="38766"/>
    <cellStyle name="差_DM_1 49" xfId="38767"/>
    <cellStyle name="差_DM_1 5" xfId="38768"/>
    <cellStyle name="差_DM_1 50" xfId="38769"/>
    <cellStyle name="差_DM_1 51" xfId="38770"/>
    <cellStyle name="差_DM_1 52" xfId="38771"/>
    <cellStyle name="差_DM_1 53" xfId="38772"/>
    <cellStyle name="差_DM_1 54" xfId="38773"/>
    <cellStyle name="差_DM_1 6" xfId="38774"/>
    <cellStyle name="差_DM_1 7" xfId="38775"/>
    <cellStyle name="差_DM_1 8" xfId="38776"/>
    <cellStyle name="差_DM_1 9" xfId="38777"/>
    <cellStyle name="差_DM_1_QS" xfId="946"/>
    <cellStyle name="差_DM_1_QSTEST" xfId="947"/>
    <cellStyle name="差_DM_1_Revision History" xfId="38778"/>
    <cellStyle name="差_DM_1_Sheet2" xfId="38779"/>
    <cellStyle name="差_DM_1_XMTEST" xfId="948"/>
    <cellStyle name="差_DM_1_YR" xfId="949"/>
    <cellStyle name="差_DM_2" xfId="38780"/>
    <cellStyle name="差_DM_2_OM-EPA-001 - SDTM312 Domain Mapping Specifications_v0.7_GP" xfId="38781"/>
    <cellStyle name="差_DM_2_SC" xfId="38782"/>
    <cellStyle name="差_DM_2_SCTEST" xfId="38783"/>
    <cellStyle name="差_DM_CONTENT" xfId="950"/>
    <cellStyle name="差_DM_CONTENT 10" xfId="38784"/>
    <cellStyle name="差_DM_CONTENT 11" xfId="38785"/>
    <cellStyle name="差_DM_CONTENT 12" xfId="38786"/>
    <cellStyle name="差_DM_CONTENT 13" xfId="38787"/>
    <cellStyle name="差_DM_CONTENT 14" xfId="38788"/>
    <cellStyle name="差_DM_CONTENT 15" xfId="38789"/>
    <cellStyle name="差_DM_CONTENT 16" xfId="38790"/>
    <cellStyle name="差_DM_CONTENT 17" xfId="38791"/>
    <cellStyle name="差_DM_CONTENT 18" xfId="38792"/>
    <cellStyle name="差_DM_CONTENT 19" xfId="38793"/>
    <cellStyle name="差_DM_CONTENT 2" xfId="2414"/>
    <cellStyle name="差_DM_CONTENT 20" xfId="38794"/>
    <cellStyle name="差_DM_CONTENT 21" xfId="38795"/>
    <cellStyle name="差_DM_CONTENT 22" xfId="38796"/>
    <cellStyle name="差_DM_CONTENT 23" xfId="38797"/>
    <cellStyle name="差_DM_CONTENT 24" xfId="38798"/>
    <cellStyle name="差_DM_CONTENT 25" xfId="38799"/>
    <cellStyle name="差_DM_CONTENT 26" xfId="38800"/>
    <cellStyle name="差_DM_CONTENT 27" xfId="38801"/>
    <cellStyle name="差_DM_CONTENT 28" xfId="38802"/>
    <cellStyle name="差_DM_CONTENT 29" xfId="38803"/>
    <cellStyle name="差_DM_CONTENT 3" xfId="2413"/>
    <cellStyle name="差_DM_CONTENT 30" xfId="38804"/>
    <cellStyle name="差_DM_CONTENT 31" xfId="38805"/>
    <cellStyle name="差_DM_CONTENT 32" xfId="38806"/>
    <cellStyle name="差_DM_CONTENT 33" xfId="38807"/>
    <cellStyle name="差_DM_CONTENT 34" xfId="38808"/>
    <cellStyle name="差_DM_CONTENT 35" xfId="38809"/>
    <cellStyle name="差_DM_CONTENT 36" xfId="38810"/>
    <cellStyle name="差_DM_CONTENT 37" xfId="38811"/>
    <cellStyle name="差_DM_CONTENT 38" xfId="38812"/>
    <cellStyle name="差_DM_CONTENT 39" xfId="38813"/>
    <cellStyle name="差_DM_CONTENT 4" xfId="38814"/>
    <cellStyle name="差_DM_CONTENT 40" xfId="38815"/>
    <cellStyle name="差_DM_CONTENT 41" xfId="38816"/>
    <cellStyle name="差_DM_CONTENT 42" xfId="38817"/>
    <cellStyle name="差_DM_CONTENT 43" xfId="38818"/>
    <cellStyle name="差_DM_CONTENT 44" xfId="38819"/>
    <cellStyle name="差_DM_CONTENT 45" xfId="38820"/>
    <cellStyle name="差_DM_CONTENT 46" xfId="38821"/>
    <cellStyle name="差_DM_CONTENT 47" xfId="38822"/>
    <cellStyle name="差_DM_CONTENT 48" xfId="38823"/>
    <cellStyle name="差_DM_CONTENT 49" xfId="38824"/>
    <cellStyle name="差_DM_CONTENT 5" xfId="38825"/>
    <cellStyle name="差_DM_CONTENT 50" xfId="38826"/>
    <cellStyle name="差_DM_CONTENT 51" xfId="38827"/>
    <cellStyle name="差_DM_CONTENT 52" xfId="38828"/>
    <cellStyle name="差_DM_CONTENT 53" xfId="38829"/>
    <cellStyle name="差_DM_CONTENT 54" xfId="38830"/>
    <cellStyle name="差_DM_CONTENT 6" xfId="38831"/>
    <cellStyle name="差_DM_CONTENT 7" xfId="38832"/>
    <cellStyle name="差_DM_CONTENT 8" xfId="38833"/>
    <cellStyle name="差_DM_CONTENT 9" xfId="38834"/>
    <cellStyle name="差_DM_CONTENT_QS" xfId="951"/>
    <cellStyle name="差_DM_CONTENT_QSTEST" xfId="952"/>
    <cellStyle name="差_DM_CONTENT_Revision History" xfId="38835"/>
    <cellStyle name="差_DM_CONTENT_Sheet2" xfId="38836"/>
    <cellStyle name="差_DM_CONTENT_XMTEST" xfId="953"/>
    <cellStyle name="差_DM_CONTENT_YR" xfId="954"/>
    <cellStyle name="差_DM_DM" xfId="955"/>
    <cellStyle name="差_DM_DM 10" xfId="38837"/>
    <cellStyle name="差_DM_DM 11" xfId="38838"/>
    <cellStyle name="差_DM_DM 12" xfId="38839"/>
    <cellStyle name="差_DM_DM 13" xfId="38840"/>
    <cellStyle name="差_DM_DM 14" xfId="38841"/>
    <cellStyle name="差_DM_DM 15" xfId="38842"/>
    <cellStyle name="差_DM_DM 16" xfId="38843"/>
    <cellStyle name="差_DM_DM 17" xfId="38844"/>
    <cellStyle name="差_DM_DM 18" xfId="38845"/>
    <cellStyle name="差_DM_DM 19" xfId="38846"/>
    <cellStyle name="差_DM_DM 2" xfId="2416"/>
    <cellStyle name="差_DM_DM 20" xfId="38847"/>
    <cellStyle name="差_DM_DM 21" xfId="38848"/>
    <cellStyle name="差_DM_DM 22" xfId="38849"/>
    <cellStyle name="差_DM_DM 23" xfId="38850"/>
    <cellStyle name="差_DM_DM 24" xfId="38851"/>
    <cellStyle name="差_DM_DM 25" xfId="38852"/>
    <cellStyle name="差_DM_DM 26" xfId="38853"/>
    <cellStyle name="差_DM_DM 27" xfId="38854"/>
    <cellStyle name="差_DM_DM 28" xfId="38855"/>
    <cellStyle name="差_DM_DM 29" xfId="38856"/>
    <cellStyle name="差_DM_DM 3" xfId="2415"/>
    <cellStyle name="差_DM_DM 30" xfId="38857"/>
    <cellStyle name="差_DM_DM 31" xfId="38858"/>
    <cellStyle name="差_DM_DM 32" xfId="38859"/>
    <cellStyle name="差_DM_DM 33" xfId="38860"/>
    <cellStyle name="差_DM_DM 34" xfId="38861"/>
    <cellStyle name="差_DM_DM 35" xfId="38862"/>
    <cellStyle name="差_DM_DM 36" xfId="38863"/>
    <cellStyle name="差_DM_DM 37" xfId="38864"/>
    <cellStyle name="差_DM_DM 38" xfId="38865"/>
    <cellStyle name="差_DM_DM 39" xfId="38866"/>
    <cellStyle name="差_DM_DM 4" xfId="38867"/>
    <cellStyle name="差_DM_DM 40" xfId="38868"/>
    <cellStyle name="差_DM_DM 41" xfId="38869"/>
    <cellStyle name="差_DM_DM 42" xfId="38870"/>
    <cellStyle name="差_DM_DM 43" xfId="38871"/>
    <cellStyle name="差_DM_DM 44" xfId="38872"/>
    <cellStyle name="差_DM_DM 45" xfId="38873"/>
    <cellStyle name="差_DM_DM 46" xfId="38874"/>
    <cellStyle name="差_DM_DM 47" xfId="38875"/>
    <cellStyle name="差_DM_DM 48" xfId="38876"/>
    <cellStyle name="差_DM_DM 49" xfId="38877"/>
    <cellStyle name="差_DM_DM 5" xfId="38878"/>
    <cellStyle name="差_DM_DM 50" xfId="38879"/>
    <cellStyle name="差_DM_DM 51" xfId="38880"/>
    <cellStyle name="差_DM_DM 52" xfId="38881"/>
    <cellStyle name="差_DM_DM 53" xfId="38882"/>
    <cellStyle name="差_DM_DM 54" xfId="38883"/>
    <cellStyle name="差_DM_DM 6" xfId="38884"/>
    <cellStyle name="差_DM_DM 7" xfId="38885"/>
    <cellStyle name="差_DM_DM 8" xfId="38886"/>
    <cellStyle name="差_DM_DM 9" xfId="38887"/>
    <cellStyle name="差_DM_DM_1" xfId="38888"/>
    <cellStyle name="差_DM_DM_1_OM-EPA-001 - SDTM312 Domain Mapping Specifications_v0.7_GP" xfId="38889"/>
    <cellStyle name="差_DM_DM_1_SC" xfId="38890"/>
    <cellStyle name="差_DM_DM_1_SCTEST" xfId="38891"/>
    <cellStyle name="差_DM_DM_QS" xfId="956"/>
    <cellStyle name="差_DM_DM_QSTEST" xfId="957"/>
    <cellStyle name="差_DM_DM_Revision History" xfId="38892"/>
    <cellStyle name="差_DM_DM_Sheet2" xfId="38893"/>
    <cellStyle name="差_DM_DM_XMTEST" xfId="958"/>
    <cellStyle name="差_DM_DM_YR" xfId="959"/>
    <cellStyle name="差_DM_DS" xfId="960"/>
    <cellStyle name="差_DM_DS 10" xfId="38894"/>
    <cellStyle name="差_DM_DS 11" xfId="38895"/>
    <cellStyle name="差_DM_DS 12" xfId="38896"/>
    <cellStyle name="差_DM_DS 13" xfId="38897"/>
    <cellStyle name="差_DM_DS 14" xfId="38898"/>
    <cellStyle name="差_DM_DS 15" xfId="38899"/>
    <cellStyle name="差_DM_DS 16" xfId="38900"/>
    <cellStyle name="差_DM_DS 17" xfId="38901"/>
    <cellStyle name="差_DM_DS 18" xfId="38902"/>
    <cellStyle name="差_DM_DS 19" xfId="38903"/>
    <cellStyle name="差_DM_DS 2" xfId="2418"/>
    <cellStyle name="差_DM_DS 20" xfId="38904"/>
    <cellStyle name="差_DM_DS 21" xfId="38905"/>
    <cellStyle name="差_DM_DS 22" xfId="38906"/>
    <cellStyle name="差_DM_DS 23" xfId="38907"/>
    <cellStyle name="差_DM_DS 24" xfId="38908"/>
    <cellStyle name="差_DM_DS 25" xfId="38909"/>
    <cellStyle name="差_DM_DS 26" xfId="38910"/>
    <cellStyle name="差_DM_DS 27" xfId="38911"/>
    <cellStyle name="差_DM_DS 28" xfId="38912"/>
    <cellStyle name="差_DM_DS 29" xfId="38913"/>
    <cellStyle name="差_DM_DS 3" xfId="2417"/>
    <cellStyle name="差_DM_DS 30" xfId="38914"/>
    <cellStyle name="差_DM_DS 31" xfId="38915"/>
    <cellStyle name="差_DM_DS 32" xfId="38916"/>
    <cellStyle name="差_DM_DS 33" xfId="38917"/>
    <cellStyle name="差_DM_DS 34" xfId="38918"/>
    <cellStyle name="差_DM_DS 35" xfId="38919"/>
    <cellStyle name="差_DM_DS 36" xfId="38920"/>
    <cellStyle name="差_DM_DS 37" xfId="38921"/>
    <cellStyle name="差_DM_DS 38" xfId="38922"/>
    <cellStyle name="差_DM_DS 39" xfId="38923"/>
    <cellStyle name="差_DM_DS 4" xfId="38924"/>
    <cellStyle name="差_DM_DS 40" xfId="38925"/>
    <cellStyle name="差_DM_DS 41" xfId="38926"/>
    <cellStyle name="差_DM_DS 42" xfId="38927"/>
    <cellStyle name="差_DM_DS 43" xfId="38928"/>
    <cellStyle name="差_DM_DS 44" xfId="38929"/>
    <cellStyle name="差_DM_DS 45" xfId="38930"/>
    <cellStyle name="差_DM_DS 46" xfId="38931"/>
    <cellStyle name="差_DM_DS 47" xfId="38932"/>
    <cellStyle name="差_DM_DS 48" xfId="38933"/>
    <cellStyle name="差_DM_DS 49" xfId="38934"/>
    <cellStyle name="差_DM_DS 5" xfId="38935"/>
    <cellStyle name="差_DM_DS 50" xfId="38936"/>
    <cellStyle name="差_DM_DS 51" xfId="38937"/>
    <cellStyle name="差_DM_DS 52" xfId="38938"/>
    <cellStyle name="差_DM_DS 53" xfId="38939"/>
    <cellStyle name="差_DM_DS 54" xfId="38940"/>
    <cellStyle name="差_DM_DS 6" xfId="38941"/>
    <cellStyle name="差_DM_DS 7" xfId="38942"/>
    <cellStyle name="差_DM_DS 8" xfId="38943"/>
    <cellStyle name="差_DM_DS 9" xfId="38944"/>
    <cellStyle name="差_DM_DS_QS" xfId="961"/>
    <cellStyle name="差_DM_DS_QSTEST" xfId="962"/>
    <cellStyle name="差_DM_DS_Revision History" xfId="38945"/>
    <cellStyle name="差_DM_DS_Sheet2" xfId="38946"/>
    <cellStyle name="差_DM_DS_XMTEST" xfId="963"/>
    <cellStyle name="差_DM_DS_YR" xfId="964"/>
    <cellStyle name="差_DM_DSTERM" xfId="965"/>
    <cellStyle name="差_DM_DSTERM 10" xfId="38947"/>
    <cellStyle name="差_DM_DSTERM 11" xfId="38948"/>
    <cellStyle name="差_DM_DSTERM 12" xfId="38949"/>
    <cellStyle name="差_DM_DSTERM 13" xfId="38950"/>
    <cellStyle name="差_DM_DSTERM 14" xfId="38951"/>
    <cellStyle name="差_DM_DSTERM 15" xfId="38952"/>
    <cellStyle name="差_DM_DSTERM 16" xfId="38953"/>
    <cellStyle name="差_DM_DSTERM 17" xfId="38954"/>
    <cellStyle name="差_DM_DSTERM 18" xfId="38955"/>
    <cellStyle name="差_DM_DSTERM 19" xfId="38956"/>
    <cellStyle name="差_DM_DSTERM 2" xfId="2420"/>
    <cellStyle name="差_DM_DSTERM 20" xfId="38957"/>
    <cellStyle name="差_DM_DSTERM 21" xfId="38958"/>
    <cellStyle name="差_DM_DSTERM 22" xfId="38959"/>
    <cellStyle name="差_DM_DSTERM 23" xfId="38960"/>
    <cellStyle name="差_DM_DSTERM 24" xfId="38961"/>
    <cellStyle name="差_DM_DSTERM 25" xfId="38962"/>
    <cellStyle name="差_DM_DSTERM 26" xfId="38963"/>
    <cellStyle name="差_DM_DSTERM 27" xfId="38964"/>
    <cellStyle name="差_DM_DSTERM 28" xfId="38965"/>
    <cellStyle name="差_DM_DSTERM 29" xfId="38966"/>
    <cellStyle name="差_DM_DSTERM 3" xfId="2419"/>
    <cellStyle name="差_DM_DSTERM 30" xfId="38967"/>
    <cellStyle name="差_DM_DSTERM 31" xfId="38968"/>
    <cellStyle name="差_DM_DSTERM 32" xfId="38969"/>
    <cellStyle name="差_DM_DSTERM 33" xfId="38970"/>
    <cellStyle name="差_DM_DSTERM 34" xfId="38971"/>
    <cellStyle name="差_DM_DSTERM 35" xfId="38972"/>
    <cellStyle name="差_DM_DSTERM 36" xfId="38973"/>
    <cellStyle name="差_DM_DSTERM 37" xfId="38974"/>
    <cellStyle name="差_DM_DSTERM 38" xfId="38975"/>
    <cellStyle name="差_DM_DSTERM 39" xfId="38976"/>
    <cellStyle name="差_DM_DSTERM 4" xfId="38977"/>
    <cellStyle name="差_DM_DSTERM 40" xfId="38978"/>
    <cellStyle name="差_DM_DSTERM 41" xfId="38979"/>
    <cellStyle name="差_DM_DSTERM 42" xfId="38980"/>
    <cellStyle name="差_DM_DSTERM 43" xfId="38981"/>
    <cellStyle name="差_DM_DSTERM 44" xfId="38982"/>
    <cellStyle name="差_DM_DSTERM 45" xfId="38983"/>
    <cellStyle name="差_DM_DSTERM 46" xfId="38984"/>
    <cellStyle name="差_DM_DSTERM 47" xfId="38985"/>
    <cellStyle name="差_DM_DSTERM 48" xfId="38986"/>
    <cellStyle name="差_DM_DSTERM 49" xfId="38987"/>
    <cellStyle name="差_DM_DSTERM 5" xfId="38988"/>
    <cellStyle name="差_DM_DSTERM 50" xfId="38989"/>
    <cellStyle name="差_DM_DSTERM 51" xfId="38990"/>
    <cellStyle name="差_DM_DSTERM 52" xfId="38991"/>
    <cellStyle name="差_DM_DSTERM 53" xfId="38992"/>
    <cellStyle name="差_DM_DSTERM 54" xfId="38993"/>
    <cellStyle name="差_DM_DSTERM 6" xfId="38994"/>
    <cellStyle name="差_DM_DSTERM 7" xfId="38995"/>
    <cellStyle name="差_DM_DSTERM 8" xfId="38996"/>
    <cellStyle name="差_DM_DSTERM 9" xfId="38997"/>
    <cellStyle name="差_DM_DSTERM_QS" xfId="966"/>
    <cellStyle name="差_DM_DSTERM_QSTEST" xfId="967"/>
    <cellStyle name="差_DM_DSTERM_Revision History" xfId="38998"/>
    <cellStyle name="差_DM_DSTERM_Sheet2" xfId="38999"/>
    <cellStyle name="差_DM_DSTERM_XMTEST" xfId="968"/>
    <cellStyle name="差_DM_DSTERM_YR" xfId="969"/>
    <cellStyle name="差_DM_EX" xfId="970"/>
    <cellStyle name="差_DM_QS" xfId="971"/>
    <cellStyle name="差_DM_QSTEST" xfId="972"/>
    <cellStyle name="差_DM_Revision History" xfId="39000"/>
    <cellStyle name="差_DM_Sheet2" xfId="39001"/>
    <cellStyle name="差_DM_VISIT" xfId="973"/>
    <cellStyle name="差_DM_XCTEST" xfId="974"/>
    <cellStyle name="差_DM_XMTEST" xfId="975"/>
    <cellStyle name="差_DM_YR" xfId="976"/>
    <cellStyle name="差_DS" xfId="977"/>
    <cellStyle name="差_DS 10" xfId="39002"/>
    <cellStyle name="差_DS 11" xfId="39003"/>
    <cellStyle name="差_DS 12" xfId="39004"/>
    <cellStyle name="差_DS 13" xfId="39005"/>
    <cellStyle name="差_DS 14" xfId="39006"/>
    <cellStyle name="差_DS 15" xfId="39007"/>
    <cellStyle name="差_DS 16" xfId="39008"/>
    <cellStyle name="差_DS 17" xfId="39009"/>
    <cellStyle name="差_DS 18" xfId="39010"/>
    <cellStyle name="差_DS 19" xfId="39011"/>
    <cellStyle name="差_DS 2" xfId="2423"/>
    <cellStyle name="差_DS 20" xfId="39012"/>
    <cellStyle name="差_DS 21" xfId="39013"/>
    <cellStyle name="差_DS 22" xfId="39014"/>
    <cellStyle name="差_DS 23" xfId="39015"/>
    <cellStyle name="差_DS 24" xfId="39016"/>
    <cellStyle name="差_DS 25" xfId="39017"/>
    <cellStyle name="差_DS 26" xfId="39018"/>
    <cellStyle name="差_DS 27" xfId="39019"/>
    <cellStyle name="差_DS 28" xfId="39020"/>
    <cellStyle name="差_DS 29" xfId="39021"/>
    <cellStyle name="差_DS 3" xfId="2422"/>
    <cellStyle name="差_DS 30" xfId="39022"/>
    <cellStyle name="差_DS 31" xfId="39023"/>
    <cellStyle name="差_DS 32" xfId="39024"/>
    <cellStyle name="差_DS 33" xfId="39025"/>
    <cellStyle name="差_DS 34" xfId="39026"/>
    <cellStyle name="差_DS 35" xfId="39027"/>
    <cellStyle name="差_DS 36" xfId="39028"/>
    <cellStyle name="差_DS 37" xfId="39029"/>
    <cellStyle name="差_DS 38" xfId="39030"/>
    <cellStyle name="差_DS 39" xfId="39031"/>
    <cellStyle name="差_DS 4" xfId="39032"/>
    <cellStyle name="差_DS 40" xfId="39033"/>
    <cellStyle name="差_DS 41" xfId="39034"/>
    <cellStyle name="差_DS 42" xfId="39035"/>
    <cellStyle name="差_DS 43" xfId="39036"/>
    <cellStyle name="差_DS 44" xfId="39037"/>
    <cellStyle name="差_DS 45" xfId="39038"/>
    <cellStyle name="差_DS 46" xfId="39039"/>
    <cellStyle name="差_DS 47" xfId="39040"/>
    <cellStyle name="差_DS 48" xfId="39041"/>
    <cellStyle name="差_DS 49" xfId="39042"/>
    <cellStyle name="差_DS 5" xfId="39043"/>
    <cellStyle name="差_DS 50" xfId="39044"/>
    <cellStyle name="差_DS 51" xfId="39045"/>
    <cellStyle name="差_DS 52" xfId="39046"/>
    <cellStyle name="差_DS 53" xfId="39047"/>
    <cellStyle name="差_DS 54" xfId="39048"/>
    <cellStyle name="差_DS 6" xfId="39049"/>
    <cellStyle name="差_DS 7" xfId="39050"/>
    <cellStyle name="差_DS 8" xfId="39051"/>
    <cellStyle name="差_DS 9" xfId="39052"/>
    <cellStyle name="差_DS_QS" xfId="978"/>
    <cellStyle name="差_DS_QSTEST" xfId="979"/>
    <cellStyle name="差_DS_Revision History" xfId="39053"/>
    <cellStyle name="差_DS_Sheet2" xfId="39054"/>
    <cellStyle name="差_DS_XMTEST" xfId="980"/>
    <cellStyle name="差_DS_YR" xfId="981"/>
    <cellStyle name="差_DSTERM" xfId="982"/>
    <cellStyle name="差_DSTERM 10" xfId="39055"/>
    <cellStyle name="差_DSTERM 11" xfId="39056"/>
    <cellStyle name="差_DSTERM 12" xfId="39057"/>
    <cellStyle name="差_DSTERM 13" xfId="39058"/>
    <cellStyle name="差_DSTERM 14" xfId="39059"/>
    <cellStyle name="差_DSTERM 15" xfId="39060"/>
    <cellStyle name="差_DSTERM 16" xfId="39061"/>
    <cellStyle name="差_DSTERM 17" xfId="39062"/>
    <cellStyle name="差_DSTERM 18" xfId="39063"/>
    <cellStyle name="差_DSTERM 19" xfId="39064"/>
    <cellStyle name="差_DSTERM 2" xfId="2425"/>
    <cellStyle name="差_DSTERM 20" xfId="39065"/>
    <cellStyle name="差_DSTERM 21" xfId="39066"/>
    <cellStyle name="差_DSTERM 22" xfId="39067"/>
    <cellStyle name="差_DSTERM 23" xfId="39068"/>
    <cellStyle name="差_DSTERM 24" xfId="39069"/>
    <cellStyle name="差_DSTERM 25" xfId="39070"/>
    <cellStyle name="差_DSTERM 26" xfId="39071"/>
    <cellStyle name="差_DSTERM 27" xfId="39072"/>
    <cellStyle name="差_DSTERM 28" xfId="39073"/>
    <cellStyle name="差_DSTERM 29" xfId="39074"/>
    <cellStyle name="差_DSTERM 3" xfId="2424"/>
    <cellStyle name="差_DSTERM 30" xfId="39075"/>
    <cellStyle name="差_DSTERM 31" xfId="39076"/>
    <cellStyle name="差_DSTERM 32" xfId="39077"/>
    <cellStyle name="差_DSTERM 33" xfId="39078"/>
    <cellStyle name="差_DSTERM 34" xfId="39079"/>
    <cellStyle name="差_DSTERM 35" xfId="39080"/>
    <cellStyle name="差_DSTERM 36" xfId="39081"/>
    <cellStyle name="差_DSTERM 37" xfId="39082"/>
    <cellStyle name="差_DSTERM 38" xfId="39083"/>
    <cellStyle name="差_DSTERM 39" xfId="39084"/>
    <cellStyle name="差_DSTERM 4" xfId="39085"/>
    <cellStyle name="差_DSTERM 40" xfId="39086"/>
    <cellStyle name="差_DSTERM 41" xfId="39087"/>
    <cellStyle name="差_DSTERM 42" xfId="39088"/>
    <cellStyle name="差_DSTERM 43" xfId="39089"/>
    <cellStyle name="差_DSTERM 44" xfId="39090"/>
    <cellStyle name="差_DSTERM 45" xfId="39091"/>
    <cellStyle name="差_DSTERM 46" xfId="39092"/>
    <cellStyle name="差_DSTERM 47" xfId="39093"/>
    <cellStyle name="差_DSTERM 48" xfId="39094"/>
    <cellStyle name="差_DSTERM 49" xfId="39095"/>
    <cellStyle name="差_DSTERM 5" xfId="39096"/>
    <cellStyle name="差_DSTERM 50" xfId="39097"/>
    <cellStyle name="差_DSTERM 51" xfId="39098"/>
    <cellStyle name="差_DSTERM 52" xfId="39099"/>
    <cellStyle name="差_DSTERM 53" xfId="39100"/>
    <cellStyle name="差_DSTERM 54" xfId="39101"/>
    <cellStyle name="差_DSTERM 6" xfId="39102"/>
    <cellStyle name="差_DSTERM 7" xfId="39103"/>
    <cellStyle name="差_DSTERM 8" xfId="39104"/>
    <cellStyle name="差_DSTERM 9" xfId="39105"/>
    <cellStyle name="差_DSTERM_QS" xfId="983"/>
    <cellStyle name="差_DSTERM_QSTEST" xfId="984"/>
    <cellStyle name="差_DSTERM_Revision History" xfId="39106"/>
    <cellStyle name="差_DSTERM_Sheet2" xfId="39107"/>
    <cellStyle name="差_DSTERM_XMTEST" xfId="985"/>
    <cellStyle name="差_DSTERM_YR" xfId="986"/>
    <cellStyle name="差_E2007-G000-332 - SDTM Mapping Specifications_ISDB_v0.5" xfId="987"/>
    <cellStyle name="差_E2007-G000-332 - SDTM Mapping Specifications_ISDB_v0.5 10" xfId="39108"/>
    <cellStyle name="差_E2007-G000-332 - SDTM Mapping Specifications_ISDB_v0.5 11" xfId="39109"/>
    <cellStyle name="差_E2007-G000-332 - SDTM Mapping Specifications_ISDB_v0.5 12" xfId="39110"/>
    <cellStyle name="差_E2007-G000-332 - SDTM Mapping Specifications_ISDB_v0.5 13" xfId="39111"/>
    <cellStyle name="差_E2007-G000-332 - SDTM Mapping Specifications_ISDB_v0.5 14" xfId="39112"/>
    <cellStyle name="差_E2007-G000-332 - SDTM Mapping Specifications_ISDB_v0.5 15" xfId="39113"/>
    <cellStyle name="差_E2007-G000-332 - SDTM Mapping Specifications_ISDB_v0.5 16" xfId="39114"/>
    <cellStyle name="差_E2007-G000-332 - SDTM Mapping Specifications_ISDB_v0.5 17" xfId="39115"/>
    <cellStyle name="差_E2007-G000-332 - SDTM Mapping Specifications_ISDB_v0.5 18" xfId="39116"/>
    <cellStyle name="差_E2007-G000-332 - SDTM Mapping Specifications_ISDB_v0.5 19" xfId="39117"/>
    <cellStyle name="差_E2007-G000-332 - SDTM Mapping Specifications_ISDB_v0.5 2" xfId="2427"/>
    <cellStyle name="差_E2007-G000-332 - SDTM Mapping Specifications_ISDB_v0.5 20" xfId="39118"/>
    <cellStyle name="差_E2007-G000-332 - SDTM Mapping Specifications_ISDB_v0.5 21" xfId="39119"/>
    <cellStyle name="差_E2007-G000-332 - SDTM Mapping Specifications_ISDB_v0.5 22" xfId="39120"/>
    <cellStyle name="差_E2007-G000-332 - SDTM Mapping Specifications_ISDB_v0.5 23" xfId="39121"/>
    <cellStyle name="差_E2007-G000-332 - SDTM Mapping Specifications_ISDB_v0.5 24" xfId="39122"/>
    <cellStyle name="差_E2007-G000-332 - SDTM Mapping Specifications_ISDB_v0.5 25" xfId="39123"/>
    <cellStyle name="差_E2007-G000-332 - SDTM Mapping Specifications_ISDB_v0.5 26" xfId="39124"/>
    <cellStyle name="差_E2007-G000-332 - SDTM Mapping Specifications_ISDB_v0.5 27" xfId="39125"/>
    <cellStyle name="差_E2007-G000-332 - SDTM Mapping Specifications_ISDB_v0.5 28" xfId="39126"/>
    <cellStyle name="差_E2007-G000-332 - SDTM Mapping Specifications_ISDB_v0.5 29" xfId="39127"/>
    <cellStyle name="差_E2007-G000-332 - SDTM Mapping Specifications_ISDB_v0.5 3" xfId="2426"/>
    <cellStyle name="差_E2007-G000-332 - SDTM Mapping Specifications_ISDB_v0.5 30" xfId="39128"/>
    <cellStyle name="差_E2007-G000-332 - SDTM Mapping Specifications_ISDB_v0.5 31" xfId="39129"/>
    <cellStyle name="差_E2007-G000-332 - SDTM Mapping Specifications_ISDB_v0.5 32" xfId="39130"/>
    <cellStyle name="差_E2007-G000-332 - SDTM Mapping Specifications_ISDB_v0.5 33" xfId="39131"/>
    <cellStyle name="差_E2007-G000-332 - SDTM Mapping Specifications_ISDB_v0.5 34" xfId="39132"/>
    <cellStyle name="差_E2007-G000-332 - SDTM Mapping Specifications_ISDB_v0.5 35" xfId="39133"/>
    <cellStyle name="差_E2007-G000-332 - SDTM Mapping Specifications_ISDB_v0.5 36" xfId="39134"/>
    <cellStyle name="差_E2007-G000-332 - SDTM Mapping Specifications_ISDB_v0.5 37" xfId="39135"/>
    <cellStyle name="差_E2007-G000-332 - SDTM Mapping Specifications_ISDB_v0.5 38" xfId="39136"/>
    <cellStyle name="差_E2007-G000-332 - SDTM Mapping Specifications_ISDB_v0.5 39" xfId="39137"/>
    <cellStyle name="差_E2007-G000-332 - SDTM Mapping Specifications_ISDB_v0.5 4" xfId="39138"/>
    <cellStyle name="差_E2007-G000-332 - SDTM Mapping Specifications_ISDB_v0.5 40" xfId="39139"/>
    <cellStyle name="差_E2007-G000-332 - SDTM Mapping Specifications_ISDB_v0.5 41" xfId="39140"/>
    <cellStyle name="差_E2007-G000-332 - SDTM Mapping Specifications_ISDB_v0.5 42" xfId="39141"/>
    <cellStyle name="差_E2007-G000-332 - SDTM Mapping Specifications_ISDB_v0.5 43" xfId="39142"/>
    <cellStyle name="差_E2007-G000-332 - SDTM Mapping Specifications_ISDB_v0.5 44" xfId="39143"/>
    <cellStyle name="差_E2007-G000-332 - SDTM Mapping Specifications_ISDB_v0.5 45" xfId="39144"/>
    <cellStyle name="差_E2007-G000-332 - SDTM Mapping Specifications_ISDB_v0.5 46" xfId="39145"/>
    <cellStyle name="差_E2007-G000-332 - SDTM Mapping Specifications_ISDB_v0.5 47" xfId="39146"/>
    <cellStyle name="差_E2007-G000-332 - SDTM Mapping Specifications_ISDB_v0.5 48" xfId="39147"/>
    <cellStyle name="差_E2007-G000-332 - SDTM Mapping Specifications_ISDB_v0.5 49" xfId="39148"/>
    <cellStyle name="差_E2007-G000-332 - SDTM Mapping Specifications_ISDB_v0.5 5" xfId="39149"/>
    <cellStyle name="差_E2007-G000-332 - SDTM Mapping Specifications_ISDB_v0.5 50" xfId="39150"/>
    <cellStyle name="差_E2007-G000-332 - SDTM Mapping Specifications_ISDB_v0.5 51" xfId="39151"/>
    <cellStyle name="差_E2007-G000-332 - SDTM Mapping Specifications_ISDB_v0.5 52" xfId="39152"/>
    <cellStyle name="差_E2007-G000-332 - SDTM Mapping Specifications_ISDB_v0.5 53" xfId="39153"/>
    <cellStyle name="差_E2007-G000-332 - SDTM Mapping Specifications_ISDB_v0.5 54" xfId="39154"/>
    <cellStyle name="差_E2007-G000-332 - SDTM Mapping Specifications_ISDB_v0.5 6" xfId="39155"/>
    <cellStyle name="差_E2007-G000-332 - SDTM Mapping Specifications_ISDB_v0.5 7" xfId="39156"/>
    <cellStyle name="差_E2007-G000-332 - SDTM Mapping Specifications_ISDB_v0.5 8" xfId="39157"/>
    <cellStyle name="差_E2007-G000-332 - SDTM Mapping Specifications_ISDB_v0.5 9" xfId="39158"/>
    <cellStyle name="差_E2007-G000-332 - SDTM Mapping Specifications_ISDB_v0.5_CONTENT" xfId="988"/>
    <cellStyle name="差_E2007-G000-332 - SDTM Mapping Specifications_ISDB_v0.5_CONTENT 10" xfId="39159"/>
    <cellStyle name="差_E2007-G000-332 - SDTM Mapping Specifications_ISDB_v0.5_CONTENT 11" xfId="39160"/>
    <cellStyle name="差_E2007-G000-332 - SDTM Mapping Specifications_ISDB_v0.5_CONTENT 12" xfId="39161"/>
    <cellStyle name="差_E2007-G000-332 - SDTM Mapping Specifications_ISDB_v0.5_CONTENT 13" xfId="39162"/>
    <cellStyle name="差_E2007-G000-332 - SDTM Mapping Specifications_ISDB_v0.5_CONTENT 14" xfId="39163"/>
    <cellStyle name="差_E2007-G000-332 - SDTM Mapping Specifications_ISDB_v0.5_CONTENT 15" xfId="39164"/>
    <cellStyle name="差_E2007-G000-332 - SDTM Mapping Specifications_ISDB_v0.5_CONTENT 16" xfId="39165"/>
    <cellStyle name="差_E2007-G000-332 - SDTM Mapping Specifications_ISDB_v0.5_CONTENT 17" xfId="39166"/>
    <cellStyle name="差_E2007-G000-332 - SDTM Mapping Specifications_ISDB_v0.5_CONTENT 18" xfId="39167"/>
    <cellStyle name="差_E2007-G000-332 - SDTM Mapping Specifications_ISDB_v0.5_CONTENT 19" xfId="39168"/>
    <cellStyle name="差_E2007-G000-332 - SDTM Mapping Specifications_ISDB_v0.5_CONTENT 2" xfId="2429"/>
    <cellStyle name="差_E2007-G000-332 - SDTM Mapping Specifications_ISDB_v0.5_CONTENT 20" xfId="39169"/>
    <cellStyle name="差_E2007-G000-332 - SDTM Mapping Specifications_ISDB_v0.5_CONTENT 21" xfId="39170"/>
    <cellStyle name="差_E2007-G000-332 - SDTM Mapping Specifications_ISDB_v0.5_CONTENT 22" xfId="39171"/>
    <cellStyle name="差_E2007-G000-332 - SDTM Mapping Specifications_ISDB_v0.5_CONTENT 23" xfId="39172"/>
    <cellStyle name="差_E2007-G000-332 - SDTM Mapping Specifications_ISDB_v0.5_CONTENT 24" xfId="39173"/>
    <cellStyle name="差_E2007-G000-332 - SDTM Mapping Specifications_ISDB_v0.5_CONTENT 25" xfId="39174"/>
    <cellStyle name="差_E2007-G000-332 - SDTM Mapping Specifications_ISDB_v0.5_CONTENT 26" xfId="39175"/>
    <cellStyle name="差_E2007-G000-332 - SDTM Mapping Specifications_ISDB_v0.5_CONTENT 27" xfId="39176"/>
    <cellStyle name="差_E2007-G000-332 - SDTM Mapping Specifications_ISDB_v0.5_CONTENT 28" xfId="39177"/>
    <cellStyle name="差_E2007-G000-332 - SDTM Mapping Specifications_ISDB_v0.5_CONTENT 29" xfId="39178"/>
    <cellStyle name="差_E2007-G000-332 - SDTM Mapping Specifications_ISDB_v0.5_CONTENT 3" xfId="2428"/>
    <cellStyle name="差_E2007-G000-332 - SDTM Mapping Specifications_ISDB_v0.5_CONTENT 30" xfId="39179"/>
    <cellStyle name="差_E2007-G000-332 - SDTM Mapping Specifications_ISDB_v0.5_CONTENT 31" xfId="39180"/>
    <cellStyle name="差_E2007-G000-332 - SDTM Mapping Specifications_ISDB_v0.5_CONTENT 32" xfId="39181"/>
    <cellStyle name="差_E2007-G000-332 - SDTM Mapping Specifications_ISDB_v0.5_CONTENT 33" xfId="39182"/>
    <cellStyle name="差_E2007-G000-332 - SDTM Mapping Specifications_ISDB_v0.5_CONTENT 34" xfId="39183"/>
    <cellStyle name="差_E2007-G000-332 - SDTM Mapping Specifications_ISDB_v0.5_CONTENT 35" xfId="39184"/>
    <cellStyle name="差_E2007-G000-332 - SDTM Mapping Specifications_ISDB_v0.5_CONTENT 36" xfId="39185"/>
    <cellStyle name="差_E2007-G000-332 - SDTM Mapping Specifications_ISDB_v0.5_CONTENT 37" xfId="39186"/>
    <cellStyle name="差_E2007-G000-332 - SDTM Mapping Specifications_ISDB_v0.5_CONTENT 38" xfId="39187"/>
    <cellStyle name="差_E2007-G000-332 - SDTM Mapping Specifications_ISDB_v0.5_CONTENT 39" xfId="39188"/>
    <cellStyle name="差_E2007-G000-332 - SDTM Mapping Specifications_ISDB_v0.5_CONTENT 4" xfId="39189"/>
    <cellStyle name="差_E2007-G000-332 - SDTM Mapping Specifications_ISDB_v0.5_CONTENT 40" xfId="39190"/>
    <cellStyle name="差_E2007-G000-332 - SDTM Mapping Specifications_ISDB_v0.5_CONTENT 41" xfId="39191"/>
    <cellStyle name="差_E2007-G000-332 - SDTM Mapping Specifications_ISDB_v0.5_CONTENT 42" xfId="39192"/>
    <cellStyle name="差_E2007-G000-332 - SDTM Mapping Specifications_ISDB_v0.5_CONTENT 43" xfId="39193"/>
    <cellStyle name="差_E2007-G000-332 - SDTM Mapping Specifications_ISDB_v0.5_CONTENT 44" xfId="39194"/>
    <cellStyle name="差_E2007-G000-332 - SDTM Mapping Specifications_ISDB_v0.5_CONTENT 45" xfId="39195"/>
    <cellStyle name="差_E2007-G000-332 - SDTM Mapping Specifications_ISDB_v0.5_CONTENT 46" xfId="39196"/>
    <cellStyle name="差_E2007-G000-332 - SDTM Mapping Specifications_ISDB_v0.5_CONTENT 47" xfId="39197"/>
    <cellStyle name="差_E2007-G000-332 - SDTM Mapping Specifications_ISDB_v0.5_CONTENT 48" xfId="39198"/>
    <cellStyle name="差_E2007-G000-332 - SDTM Mapping Specifications_ISDB_v0.5_CONTENT 49" xfId="39199"/>
    <cellStyle name="差_E2007-G000-332 - SDTM Mapping Specifications_ISDB_v0.5_CONTENT 5" xfId="39200"/>
    <cellStyle name="差_E2007-G000-332 - SDTM Mapping Specifications_ISDB_v0.5_CONTENT 50" xfId="39201"/>
    <cellStyle name="差_E2007-G000-332 - SDTM Mapping Specifications_ISDB_v0.5_CONTENT 51" xfId="39202"/>
    <cellStyle name="差_E2007-G000-332 - SDTM Mapping Specifications_ISDB_v0.5_CONTENT 52" xfId="39203"/>
    <cellStyle name="差_E2007-G000-332 - SDTM Mapping Specifications_ISDB_v0.5_CONTENT 53" xfId="39204"/>
    <cellStyle name="差_E2007-G000-332 - SDTM Mapping Specifications_ISDB_v0.5_CONTENT 54" xfId="39205"/>
    <cellStyle name="差_E2007-G000-332 - SDTM Mapping Specifications_ISDB_v0.5_CONTENT 6" xfId="39206"/>
    <cellStyle name="差_E2007-G000-332 - SDTM Mapping Specifications_ISDB_v0.5_CONTENT 7" xfId="39207"/>
    <cellStyle name="差_E2007-G000-332 - SDTM Mapping Specifications_ISDB_v0.5_CONTENT 8" xfId="39208"/>
    <cellStyle name="差_E2007-G000-332 - SDTM Mapping Specifications_ISDB_v0.5_CONTENT 9" xfId="39209"/>
    <cellStyle name="差_E2007-G000-332 - SDTM Mapping Specifications_ISDB_v0.5_CONTENT_QS" xfId="989"/>
    <cellStyle name="差_E2007-G000-332 - SDTM Mapping Specifications_ISDB_v0.5_CONTENT_QSTEST" xfId="990"/>
    <cellStyle name="差_E2007-G000-332 - SDTM Mapping Specifications_ISDB_v0.5_CONTENT_Revision History" xfId="39210"/>
    <cellStyle name="差_E2007-G000-332 - SDTM Mapping Specifications_ISDB_v0.5_CONTENT_Sheet2" xfId="39211"/>
    <cellStyle name="差_E2007-G000-332 - SDTM Mapping Specifications_ISDB_v0.5_CONTENT_XMTEST" xfId="991"/>
    <cellStyle name="差_E2007-G000-332 - SDTM Mapping Specifications_ISDB_v0.5_CONTENT_YR" xfId="992"/>
    <cellStyle name="差_E2007-G000-332 - SDTM Mapping Specifications_ISDB_v0.5_DM" xfId="993"/>
    <cellStyle name="差_E2007-G000-332 - SDTM Mapping Specifications_ISDB_v0.5_DM 10" xfId="39212"/>
    <cellStyle name="差_E2007-G000-332 - SDTM Mapping Specifications_ISDB_v0.5_DM 11" xfId="39213"/>
    <cellStyle name="差_E2007-G000-332 - SDTM Mapping Specifications_ISDB_v0.5_DM 12" xfId="39214"/>
    <cellStyle name="差_E2007-G000-332 - SDTM Mapping Specifications_ISDB_v0.5_DM 13" xfId="39215"/>
    <cellStyle name="差_E2007-G000-332 - SDTM Mapping Specifications_ISDB_v0.5_DM 14" xfId="39216"/>
    <cellStyle name="差_E2007-G000-332 - SDTM Mapping Specifications_ISDB_v0.5_DM 15" xfId="39217"/>
    <cellStyle name="差_E2007-G000-332 - SDTM Mapping Specifications_ISDB_v0.5_DM 16" xfId="39218"/>
    <cellStyle name="差_E2007-G000-332 - SDTM Mapping Specifications_ISDB_v0.5_DM 17" xfId="39219"/>
    <cellStyle name="差_E2007-G000-332 - SDTM Mapping Specifications_ISDB_v0.5_DM 18" xfId="39220"/>
    <cellStyle name="差_E2007-G000-332 - SDTM Mapping Specifications_ISDB_v0.5_DM 19" xfId="39221"/>
    <cellStyle name="差_E2007-G000-332 - SDTM Mapping Specifications_ISDB_v0.5_DM 2" xfId="2431"/>
    <cellStyle name="差_E2007-G000-332 - SDTM Mapping Specifications_ISDB_v0.5_DM 20" xfId="39222"/>
    <cellStyle name="差_E2007-G000-332 - SDTM Mapping Specifications_ISDB_v0.5_DM 21" xfId="39223"/>
    <cellStyle name="差_E2007-G000-332 - SDTM Mapping Specifications_ISDB_v0.5_DM 22" xfId="39224"/>
    <cellStyle name="差_E2007-G000-332 - SDTM Mapping Specifications_ISDB_v0.5_DM 23" xfId="39225"/>
    <cellStyle name="差_E2007-G000-332 - SDTM Mapping Specifications_ISDB_v0.5_DM 24" xfId="39226"/>
    <cellStyle name="差_E2007-G000-332 - SDTM Mapping Specifications_ISDB_v0.5_DM 25" xfId="39227"/>
    <cellStyle name="差_E2007-G000-332 - SDTM Mapping Specifications_ISDB_v0.5_DM 26" xfId="39228"/>
    <cellStyle name="差_E2007-G000-332 - SDTM Mapping Specifications_ISDB_v0.5_DM 27" xfId="39229"/>
    <cellStyle name="差_E2007-G000-332 - SDTM Mapping Specifications_ISDB_v0.5_DM 28" xfId="39230"/>
    <cellStyle name="差_E2007-G000-332 - SDTM Mapping Specifications_ISDB_v0.5_DM 29" xfId="39231"/>
    <cellStyle name="差_E2007-G000-332 - SDTM Mapping Specifications_ISDB_v0.5_DM 3" xfId="2430"/>
    <cellStyle name="差_E2007-G000-332 - SDTM Mapping Specifications_ISDB_v0.5_DM 30" xfId="39232"/>
    <cellStyle name="差_E2007-G000-332 - SDTM Mapping Specifications_ISDB_v0.5_DM 31" xfId="39233"/>
    <cellStyle name="差_E2007-G000-332 - SDTM Mapping Specifications_ISDB_v0.5_DM 32" xfId="39234"/>
    <cellStyle name="差_E2007-G000-332 - SDTM Mapping Specifications_ISDB_v0.5_DM 33" xfId="39235"/>
    <cellStyle name="差_E2007-G000-332 - SDTM Mapping Specifications_ISDB_v0.5_DM 34" xfId="39236"/>
    <cellStyle name="差_E2007-G000-332 - SDTM Mapping Specifications_ISDB_v0.5_DM 35" xfId="39237"/>
    <cellStyle name="差_E2007-G000-332 - SDTM Mapping Specifications_ISDB_v0.5_DM 36" xfId="39238"/>
    <cellStyle name="差_E2007-G000-332 - SDTM Mapping Specifications_ISDB_v0.5_DM 37" xfId="39239"/>
    <cellStyle name="差_E2007-G000-332 - SDTM Mapping Specifications_ISDB_v0.5_DM 38" xfId="39240"/>
    <cellStyle name="差_E2007-G000-332 - SDTM Mapping Specifications_ISDB_v0.5_DM 39" xfId="39241"/>
    <cellStyle name="差_E2007-G000-332 - SDTM Mapping Specifications_ISDB_v0.5_DM 4" xfId="39242"/>
    <cellStyle name="差_E2007-G000-332 - SDTM Mapping Specifications_ISDB_v0.5_DM 40" xfId="39243"/>
    <cellStyle name="差_E2007-G000-332 - SDTM Mapping Specifications_ISDB_v0.5_DM 41" xfId="39244"/>
    <cellStyle name="差_E2007-G000-332 - SDTM Mapping Specifications_ISDB_v0.5_DM 42" xfId="39245"/>
    <cellStyle name="差_E2007-G000-332 - SDTM Mapping Specifications_ISDB_v0.5_DM 43" xfId="39246"/>
    <cellStyle name="差_E2007-G000-332 - SDTM Mapping Specifications_ISDB_v0.5_DM 44" xfId="39247"/>
    <cellStyle name="差_E2007-G000-332 - SDTM Mapping Specifications_ISDB_v0.5_DM 45" xfId="39248"/>
    <cellStyle name="差_E2007-G000-332 - SDTM Mapping Specifications_ISDB_v0.5_DM 46" xfId="39249"/>
    <cellStyle name="差_E2007-G000-332 - SDTM Mapping Specifications_ISDB_v0.5_DM 47" xfId="39250"/>
    <cellStyle name="差_E2007-G000-332 - SDTM Mapping Specifications_ISDB_v0.5_DM 48" xfId="39251"/>
    <cellStyle name="差_E2007-G000-332 - SDTM Mapping Specifications_ISDB_v0.5_DM 49" xfId="39252"/>
    <cellStyle name="差_E2007-G000-332 - SDTM Mapping Specifications_ISDB_v0.5_DM 5" xfId="39253"/>
    <cellStyle name="差_E2007-G000-332 - SDTM Mapping Specifications_ISDB_v0.5_DM 50" xfId="39254"/>
    <cellStyle name="差_E2007-G000-332 - SDTM Mapping Specifications_ISDB_v0.5_DM 51" xfId="39255"/>
    <cellStyle name="差_E2007-G000-332 - SDTM Mapping Specifications_ISDB_v0.5_DM 52" xfId="39256"/>
    <cellStyle name="差_E2007-G000-332 - SDTM Mapping Specifications_ISDB_v0.5_DM 53" xfId="39257"/>
    <cellStyle name="差_E2007-G000-332 - SDTM Mapping Specifications_ISDB_v0.5_DM 54" xfId="39258"/>
    <cellStyle name="差_E2007-G000-332 - SDTM Mapping Specifications_ISDB_v0.5_DM 6" xfId="39259"/>
    <cellStyle name="差_E2007-G000-332 - SDTM Mapping Specifications_ISDB_v0.5_DM 7" xfId="39260"/>
    <cellStyle name="差_E2007-G000-332 - SDTM Mapping Specifications_ISDB_v0.5_DM 8" xfId="39261"/>
    <cellStyle name="差_E2007-G000-332 - SDTM Mapping Specifications_ISDB_v0.5_DM 9" xfId="39262"/>
    <cellStyle name="差_E2007-G000-332 - SDTM Mapping Specifications_ISDB_v0.5_DM_1" xfId="39263"/>
    <cellStyle name="差_E2007-G000-332 - SDTM Mapping Specifications_ISDB_v0.5_DM_1_OM-EPA-001 - SDTM312 Domain Mapping Specifications_v0.7_GP" xfId="39264"/>
    <cellStyle name="差_E2007-G000-332 - SDTM Mapping Specifications_ISDB_v0.5_DM_1_SC" xfId="39265"/>
    <cellStyle name="差_E2007-G000-332 - SDTM Mapping Specifications_ISDB_v0.5_DM_1_SCTEST" xfId="39266"/>
    <cellStyle name="差_E2007-G000-332 - SDTM Mapping Specifications_ISDB_v0.5_DM_QS" xfId="994"/>
    <cellStyle name="差_E2007-G000-332 - SDTM Mapping Specifications_ISDB_v0.5_DM_QSTEST" xfId="995"/>
    <cellStyle name="差_E2007-G000-332 - SDTM Mapping Specifications_ISDB_v0.5_DM_Revision History" xfId="39267"/>
    <cellStyle name="差_E2007-G000-332 - SDTM Mapping Specifications_ISDB_v0.5_DM_Sheet2" xfId="39268"/>
    <cellStyle name="差_E2007-G000-332 - SDTM Mapping Specifications_ISDB_v0.5_DM_XMTEST" xfId="996"/>
    <cellStyle name="差_E2007-G000-332 - SDTM Mapping Specifications_ISDB_v0.5_DM_YR" xfId="997"/>
    <cellStyle name="差_E2007-G000-332 - SDTM Mapping Specifications_ISDB_v0.5_DS" xfId="998"/>
    <cellStyle name="差_E2007-G000-332 - SDTM Mapping Specifications_ISDB_v0.5_DS 10" xfId="39269"/>
    <cellStyle name="差_E2007-G000-332 - SDTM Mapping Specifications_ISDB_v0.5_DS 11" xfId="39270"/>
    <cellStyle name="差_E2007-G000-332 - SDTM Mapping Specifications_ISDB_v0.5_DS 12" xfId="39271"/>
    <cellStyle name="差_E2007-G000-332 - SDTM Mapping Specifications_ISDB_v0.5_DS 13" xfId="39272"/>
    <cellStyle name="差_E2007-G000-332 - SDTM Mapping Specifications_ISDB_v0.5_DS 14" xfId="39273"/>
    <cellStyle name="差_E2007-G000-332 - SDTM Mapping Specifications_ISDB_v0.5_DS 15" xfId="39274"/>
    <cellStyle name="差_E2007-G000-332 - SDTM Mapping Specifications_ISDB_v0.5_DS 16" xfId="39275"/>
    <cellStyle name="差_E2007-G000-332 - SDTM Mapping Specifications_ISDB_v0.5_DS 17" xfId="39276"/>
    <cellStyle name="差_E2007-G000-332 - SDTM Mapping Specifications_ISDB_v0.5_DS 18" xfId="39277"/>
    <cellStyle name="差_E2007-G000-332 - SDTM Mapping Specifications_ISDB_v0.5_DS 19" xfId="39278"/>
    <cellStyle name="差_E2007-G000-332 - SDTM Mapping Specifications_ISDB_v0.5_DS 2" xfId="2433"/>
    <cellStyle name="差_E2007-G000-332 - SDTM Mapping Specifications_ISDB_v0.5_DS 20" xfId="39279"/>
    <cellStyle name="差_E2007-G000-332 - SDTM Mapping Specifications_ISDB_v0.5_DS 21" xfId="39280"/>
    <cellStyle name="差_E2007-G000-332 - SDTM Mapping Specifications_ISDB_v0.5_DS 22" xfId="39281"/>
    <cellStyle name="差_E2007-G000-332 - SDTM Mapping Specifications_ISDB_v0.5_DS 23" xfId="39282"/>
    <cellStyle name="差_E2007-G000-332 - SDTM Mapping Specifications_ISDB_v0.5_DS 24" xfId="39283"/>
    <cellStyle name="差_E2007-G000-332 - SDTM Mapping Specifications_ISDB_v0.5_DS 25" xfId="39284"/>
    <cellStyle name="差_E2007-G000-332 - SDTM Mapping Specifications_ISDB_v0.5_DS 26" xfId="39285"/>
    <cellStyle name="差_E2007-G000-332 - SDTM Mapping Specifications_ISDB_v0.5_DS 27" xfId="39286"/>
    <cellStyle name="差_E2007-G000-332 - SDTM Mapping Specifications_ISDB_v0.5_DS 28" xfId="39287"/>
    <cellStyle name="差_E2007-G000-332 - SDTM Mapping Specifications_ISDB_v0.5_DS 29" xfId="39288"/>
    <cellStyle name="差_E2007-G000-332 - SDTM Mapping Specifications_ISDB_v0.5_DS 3" xfId="2432"/>
    <cellStyle name="差_E2007-G000-332 - SDTM Mapping Specifications_ISDB_v0.5_DS 30" xfId="39289"/>
    <cellStyle name="差_E2007-G000-332 - SDTM Mapping Specifications_ISDB_v0.5_DS 31" xfId="39290"/>
    <cellStyle name="差_E2007-G000-332 - SDTM Mapping Specifications_ISDB_v0.5_DS 32" xfId="39291"/>
    <cellStyle name="差_E2007-G000-332 - SDTM Mapping Specifications_ISDB_v0.5_DS 33" xfId="39292"/>
    <cellStyle name="差_E2007-G000-332 - SDTM Mapping Specifications_ISDB_v0.5_DS 34" xfId="39293"/>
    <cellStyle name="差_E2007-G000-332 - SDTM Mapping Specifications_ISDB_v0.5_DS 35" xfId="39294"/>
    <cellStyle name="差_E2007-G000-332 - SDTM Mapping Specifications_ISDB_v0.5_DS 36" xfId="39295"/>
    <cellStyle name="差_E2007-G000-332 - SDTM Mapping Specifications_ISDB_v0.5_DS 37" xfId="39296"/>
    <cellStyle name="差_E2007-G000-332 - SDTM Mapping Specifications_ISDB_v0.5_DS 38" xfId="39297"/>
    <cellStyle name="差_E2007-G000-332 - SDTM Mapping Specifications_ISDB_v0.5_DS 39" xfId="39298"/>
    <cellStyle name="差_E2007-G000-332 - SDTM Mapping Specifications_ISDB_v0.5_DS 4" xfId="39299"/>
    <cellStyle name="差_E2007-G000-332 - SDTM Mapping Specifications_ISDB_v0.5_DS 40" xfId="39300"/>
    <cellStyle name="差_E2007-G000-332 - SDTM Mapping Specifications_ISDB_v0.5_DS 41" xfId="39301"/>
    <cellStyle name="差_E2007-G000-332 - SDTM Mapping Specifications_ISDB_v0.5_DS 42" xfId="39302"/>
    <cellStyle name="差_E2007-G000-332 - SDTM Mapping Specifications_ISDB_v0.5_DS 43" xfId="39303"/>
    <cellStyle name="差_E2007-G000-332 - SDTM Mapping Specifications_ISDB_v0.5_DS 44" xfId="39304"/>
    <cellStyle name="差_E2007-G000-332 - SDTM Mapping Specifications_ISDB_v0.5_DS 45" xfId="39305"/>
    <cellStyle name="差_E2007-G000-332 - SDTM Mapping Specifications_ISDB_v0.5_DS 46" xfId="39306"/>
    <cellStyle name="差_E2007-G000-332 - SDTM Mapping Specifications_ISDB_v0.5_DS 47" xfId="39307"/>
    <cellStyle name="差_E2007-G000-332 - SDTM Mapping Specifications_ISDB_v0.5_DS 48" xfId="39308"/>
    <cellStyle name="差_E2007-G000-332 - SDTM Mapping Specifications_ISDB_v0.5_DS 49" xfId="39309"/>
    <cellStyle name="差_E2007-G000-332 - SDTM Mapping Specifications_ISDB_v0.5_DS 5" xfId="39310"/>
    <cellStyle name="差_E2007-G000-332 - SDTM Mapping Specifications_ISDB_v0.5_DS 50" xfId="39311"/>
    <cellStyle name="差_E2007-G000-332 - SDTM Mapping Specifications_ISDB_v0.5_DS 51" xfId="39312"/>
    <cellStyle name="差_E2007-G000-332 - SDTM Mapping Specifications_ISDB_v0.5_DS 52" xfId="39313"/>
    <cellStyle name="差_E2007-G000-332 - SDTM Mapping Specifications_ISDB_v0.5_DS 53" xfId="39314"/>
    <cellStyle name="差_E2007-G000-332 - SDTM Mapping Specifications_ISDB_v0.5_DS 54" xfId="39315"/>
    <cellStyle name="差_E2007-G000-332 - SDTM Mapping Specifications_ISDB_v0.5_DS 6" xfId="39316"/>
    <cellStyle name="差_E2007-G000-332 - SDTM Mapping Specifications_ISDB_v0.5_DS 7" xfId="39317"/>
    <cellStyle name="差_E2007-G000-332 - SDTM Mapping Specifications_ISDB_v0.5_DS 8" xfId="39318"/>
    <cellStyle name="差_E2007-G000-332 - SDTM Mapping Specifications_ISDB_v0.5_DS 9" xfId="39319"/>
    <cellStyle name="差_E2007-G000-332 - SDTM Mapping Specifications_ISDB_v0.5_DS_QS" xfId="999"/>
    <cellStyle name="差_E2007-G000-332 - SDTM Mapping Specifications_ISDB_v0.5_DS_QSTEST" xfId="1000"/>
    <cellStyle name="差_E2007-G000-332 - SDTM Mapping Specifications_ISDB_v0.5_DS_Revision History" xfId="39320"/>
    <cellStyle name="差_E2007-G000-332 - SDTM Mapping Specifications_ISDB_v0.5_DS_Sheet2" xfId="39321"/>
    <cellStyle name="差_E2007-G000-332 - SDTM Mapping Specifications_ISDB_v0.5_DS_XMTEST" xfId="1001"/>
    <cellStyle name="差_E2007-G000-332 - SDTM Mapping Specifications_ISDB_v0.5_DS_YR" xfId="1002"/>
    <cellStyle name="差_E2007-G000-332 - SDTM Mapping Specifications_ISDB_v0.5_DSTERM" xfId="1003"/>
    <cellStyle name="差_E2007-G000-332 - SDTM Mapping Specifications_ISDB_v0.5_DSTERM 10" xfId="39322"/>
    <cellStyle name="差_E2007-G000-332 - SDTM Mapping Specifications_ISDB_v0.5_DSTERM 11" xfId="39323"/>
    <cellStyle name="差_E2007-G000-332 - SDTM Mapping Specifications_ISDB_v0.5_DSTERM 12" xfId="39324"/>
    <cellStyle name="差_E2007-G000-332 - SDTM Mapping Specifications_ISDB_v0.5_DSTERM 13" xfId="39325"/>
    <cellStyle name="差_E2007-G000-332 - SDTM Mapping Specifications_ISDB_v0.5_DSTERM 14" xfId="39326"/>
    <cellStyle name="差_E2007-G000-332 - SDTM Mapping Specifications_ISDB_v0.5_DSTERM 15" xfId="39327"/>
    <cellStyle name="差_E2007-G000-332 - SDTM Mapping Specifications_ISDB_v0.5_DSTERM 16" xfId="39328"/>
    <cellStyle name="差_E2007-G000-332 - SDTM Mapping Specifications_ISDB_v0.5_DSTERM 17" xfId="39329"/>
    <cellStyle name="差_E2007-G000-332 - SDTM Mapping Specifications_ISDB_v0.5_DSTERM 18" xfId="39330"/>
    <cellStyle name="差_E2007-G000-332 - SDTM Mapping Specifications_ISDB_v0.5_DSTERM 19" xfId="39331"/>
    <cellStyle name="差_E2007-G000-332 - SDTM Mapping Specifications_ISDB_v0.5_DSTERM 2" xfId="2435"/>
    <cellStyle name="差_E2007-G000-332 - SDTM Mapping Specifications_ISDB_v0.5_DSTERM 20" xfId="39332"/>
    <cellStyle name="差_E2007-G000-332 - SDTM Mapping Specifications_ISDB_v0.5_DSTERM 21" xfId="39333"/>
    <cellStyle name="差_E2007-G000-332 - SDTM Mapping Specifications_ISDB_v0.5_DSTERM 22" xfId="39334"/>
    <cellStyle name="差_E2007-G000-332 - SDTM Mapping Specifications_ISDB_v0.5_DSTERM 23" xfId="39335"/>
    <cellStyle name="差_E2007-G000-332 - SDTM Mapping Specifications_ISDB_v0.5_DSTERM 24" xfId="39336"/>
    <cellStyle name="差_E2007-G000-332 - SDTM Mapping Specifications_ISDB_v0.5_DSTERM 25" xfId="39337"/>
    <cellStyle name="差_E2007-G000-332 - SDTM Mapping Specifications_ISDB_v0.5_DSTERM 26" xfId="39338"/>
    <cellStyle name="差_E2007-G000-332 - SDTM Mapping Specifications_ISDB_v0.5_DSTERM 27" xfId="39339"/>
    <cellStyle name="差_E2007-G000-332 - SDTM Mapping Specifications_ISDB_v0.5_DSTERM 28" xfId="39340"/>
    <cellStyle name="差_E2007-G000-332 - SDTM Mapping Specifications_ISDB_v0.5_DSTERM 29" xfId="39341"/>
    <cellStyle name="差_E2007-G000-332 - SDTM Mapping Specifications_ISDB_v0.5_DSTERM 3" xfId="2434"/>
    <cellStyle name="差_E2007-G000-332 - SDTM Mapping Specifications_ISDB_v0.5_DSTERM 30" xfId="39342"/>
    <cellStyle name="差_E2007-G000-332 - SDTM Mapping Specifications_ISDB_v0.5_DSTERM 31" xfId="39343"/>
    <cellStyle name="差_E2007-G000-332 - SDTM Mapping Specifications_ISDB_v0.5_DSTERM 32" xfId="39344"/>
    <cellStyle name="差_E2007-G000-332 - SDTM Mapping Specifications_ISDB_v0.5_DSTERM 33" xfId="39345"/>
    <cellStyle name="差_E2007-G000-332 - SDTM Mapping Specifications_ISDB_v0.5_DSTERM 34" xfId="39346"/>
    <cellStyle name="差_E2007-G000-332 - SDTM Mapping Specifications_ISDB_v0.5_DSTERM 35" xfId="39347"/>
    <cellStyle name="差_E2007-G000-332 - SDTM Mapping Specifications_ISDB_v0.5_DSTERM 36" xfId="39348"/>
    <cellStyle name="差_E2007-G000-332 - SDTM Mapping Specifications_ISDB_v0.5_DSTERM 37" xfId="39349"/>
    <cellStyle name="差_E2007-G000-332 - SDTM Mapping Specifications_ISDB_v0.5_DSTERM 38" xfId="39350"/>
    <cellStyle name="差_E2007-G000-332 - SDTM Mapping Specifications_ISDB_v0.5_DSTERM 39" xfId="39351"/>
    <cellStyle name="差_E2007-G000-332 - SDTM Mapping Specifications_ISDB_v0.5_DSTERM 4" xfId="39352"/>
    <cellStyle name="差_E2007-G000-332 - SDTM Mapping Specifications_ISDB_v0.5_DSTERM 40" xfId="39353"/>
    <cellStyle name="差_E2007-G000-332 - SDTM Mapping Specifications_ISDB_v0.5_DSTERM 41" xfId="39354"/>
    <cellStyle name="差_E2007-G000-332 - SDTM Mapping Specifications_ISDB_v0.5_DSTERM 42" xfId="39355"/>
    <cellStyle name="差_E2007-G000-332 - SDTM Mapping Specifications_ISDB_v0.5_DSTERM 43" xfId="39356"/>
    <cellStyle name="差_E2007-G000-332 - SDTM Mapping Specifications_ISDB_v0.5_DSTERM 44" xfId="39357"/>
    <cellStyle name="差_E2007-G000-332 - SDTM Mapping Specifications_ISDB_v0.5_DSTERM 45" xfId="39358"/>
    <cellStyle name="差_E2007-G000-332 - SDTM Mapping Specifications_ISDB_v0.5_DSTERM 46" xfId="39359"/>
    <cellStyle name="差_E2007-G000-332 - SDTM Mapping Specifications_ISDB_v0.5_DSTERM 47" xfId="39360"/>
    <cellStyle name="差_E2007-G000-332 - SDTM Mapping Specifications_ISDB_v0.5_DSTERM 48" xfId="39361"/>
    <cellStyle name="差_E2007-G000-332 - SDTM Mapping Specifications_ISDB_v0.5_DSTERM 49" xfId="39362"/>
    <cellStyle name="差_E2007-G000-332 - SDTM Mapping Specifications_ISDB_v0.5_DSTERM 5" xfId="39363"/>
    <cellStyle name="差_E2007-G000-332 - SDTM Mapping Specifications_ISDB_v0.5_DSTERM 50" xfId="39364"/>
    <cellStyle name="差_E2007-G000-332 - SDTM Mapping Specifications_ISDB_v0.5_DSTERM 51" xfId="39365"/>
    <cellStyle name="差_E2007-G000-332 - SDTM Mapping Specifications_ISDB_v0.5_DSTERM 52" xfId="39366"/>
    <cellStyle name="差_E2007-G000-332 - SDTM Mapping Specifications_ISDB_v0.5_DSTERM 53" xfId="39367"/>
    <cellStyle name="差_E2007-G000-332 - SDTM Mapping Specifications_ISDB_v0.5_DSTERM 54" xfId="39368"/>
    <cellStyle name="差_E2007-G000-332 - SDTM Mapping Specifications_ISDB_v0.5_DSTERM 6" xfId="39369"/>
    <cellStyle name="差_E2007-G000-332 - SDTM Mapping Specifications_ISDB_v0.5_DSTERM 7" xfId="39370"/>
    <cellStyle name="差_E2007-G000-332 - SDTM Mapping Specifications_ISDB_v0.5_DSTERM 8" xfId="39371"/>
    <cellStyle name="差_E2007-G000-332 - SDTM Mapping Specifications_ISDB_v0.5_DSTERM 9" xfId="39372"/>
    <cellStyle name="差_E2007-G000-332 - SDTM Mapping Specifications_ISDB_v0.5_DSTERM_QS" xfId="1004"/>
    <cellStyle name="差_E2007-G000-332 - SDTM Mapping Specifications_ISDB_v0.5_DSTERM_QSTEST" xfId="1005"/>
    <cellStyle name="差_E2007-G000-332 - SDTM Mapping Specifications_ISDB_v0.5_DSTERM_Revision History" xfId="39373"/>
    <cellStyle name="差_E2007-G000-332 - SDTM Mapping Specifications_ISDB_v0.5_DSTERM_Sheet2" xfId="39374"/>
    <cellStyle name="差_E2007-G000-332 - SDTM Mapping Specifications_ISDB_v0.5_DSTERM_XMTEST" xfId="1006"/>
    <cellStyle name="差_E2007-G000-332 - SDTM Mapping Specifications_ISDB_v0.5_DSTERM_YR" xfId="1007"/>
    <cellStyle name="差_E2007-G000-332 - SDTM Mapping Specifications_ISDB_v0.5_EX" xfId="1008"/>
    <cellStyle name="差_E2007-G000-332 - SDTM Mapping Specifications_ISDB_v0.5_QS" xfId="1009"/>
    <cellStyle name="差_E2007-G000-332 - SDTM Mapping Specifications_ISDB_v0.5_QSTEST" xfId="1010"/>
    <cellStyle name="差_E2007-G000-332 - SDTM Mapping Specifications_ISDB_v0.5_Revision History" xfId="39375"/>
    <cellStyle name="差_E2007-G000-332 - SDTM Mapping Specifications_ISDB_v0.5_Sheet2" xfId="39376"/>
    <cellStyle name="差_E2007-G000-332 - SDTM Mapping Specifications_ISDB_v0.5_VISIT" xfId="1011"/>
    <cellStyle name="差_E2007-G000-332 - SDTM Mapping Specifications_ISDB_v0.5_XCTEST" xfId="1012"/>
    <cellStyle name="差_E2007-G000-332 - SDTM Mapping Specifications_ISDB_v0.5_XMTEST" xfId="1013"/>
    <cellStyle name="差_E2007-G000-332 - SDTM Mapping Specifications_ISDB_v0.5_YR" xfId="1014"/>
    <cellStyle name="差_EPIC3 - SDTM312 Domain Mapping Specifications_ISDB_v0.5" xfId="1015"/>
    <cellStyle name="差_EPIC-3 - SDTM312 Domain Mapping Specifications_ISDB_v0.5" xfId="1016"/>
    <cellStyle name="差_EPIC3 - SDTM312 Domain Mapping Specifications_ISDB_v0.5 10" xfId="2103"/>
    <cellStyle name="差_EPIC-3 - SDTM312 Domain Mapping Specifications_ISDB_v0.5 10" xfId="2277"/>
    <cellStyle name="差_EPIC3 - SDTM312 Domain Mapping Specifications_ISDB_v0.5 11" xfId="2389"/>
    <cellStyle name="差_EPIC-3 - SDTM312 Domain Mapping Specifications_ISDB_v0.5 11" xfId="2758"/>
    <cellStyle name="差_EPIC3 - SDTM312 Domain Mapping Specifications_ISDB_v0.5 12" xfId="2396"/>
    <cellStyle name="差_EPIC-3 - SDTM312 Domain Mapping Specifications_ISDB_v0.5 12" xfId="2851"/>
    <cellStyle name="差_EPIC3 - SDTM312 Domain Mapping Specifications_ISDB_v0.5 13" xfId="2841"/>
    <cellStyle name="差_EPIC-3 - SDTM312 Domain Mapping Specifications_ISDB_v0.5 13" xfId="2009"/>
    <cellStyle name="差_EPIC3 - SDTM312 Domain Mapping Specifications_ISDB_v0.5 14" xfId="2872"/>
    <cellStyle name="差_EPIC-3 - SDTM312 Domain Mapping Specifications_ISDB_v0.5 14" xfId="2761"/>
    <cellStyle name="差_EPIC3 - SDTM312 Domain Mapping Specifications_ISDB_v0.5 15" xfId="2784"/>
    <cellStyle name="差_EPIC-3 - SDTM312 Domain Mapping Specifications_ISDB_v0.5 15" xfId="2760"/>
    <cellStyle name="差_EPIC3 - SDTM312 Domain Mapping Specifications_ISDB_v0.5 16" xfId="2136"/>
    <cellStyle name="差_EPIC-3 - SDTM312 Domain Mapping Specifications_ISDB_v0.5 16" xfId="2829"/>
    <cellStyle name="差_EPIC3 - SDTM312 Domain Mapping Specifications_ISDB_v0.5 17" xfId="39377"/>
    <cellStyle name="差_EPIC-3 - SDTM312 Domain Mapping Specifications_ISDB_v0.5 17" xfId="39378"/>
    <cellStyle name="差_EPIC3 - SDTM312 Domain Mapping Specifications_ISDB_v0.5 18" xfId="39379"/>
    <cellStyle name="差_EPIC-3 - SDTM312 Domain Mapping Specifications_ISDB_v0.5 18" xfId="39380"/>
    <cellStyle name="差_EPIC3 - SDTM312 Domain Mapping Specifications_ISDB_v0.5 19" xfId="39381"/>
    <cellStyle name="差_EPIC-3 - SDTM312 Domain Mapping Specifications_ISDB_v0.5 19" xfId="39382"/>
    <cellStyle name="差_EPIC3 - SDTM312 Domain Mapping Specifications_ISDB_v0.5 2" xfId="2441"/>
    <cellStyle name="差_EPIC-3 - SDTM312 Domain Mapping Specifications_ISDB_v0.5 2" xfId="2442"/>
    <cellStyle name="差_EPIC3 - SDTM312 Domain Mapping Specifications_ISDB_v0.5 20" xfId="39383"/>
    <cellStyle name="差_EPIC-3 - SDTM312 Domain Mapping Specifications_ISDB_v0.5 20" xfId="39384"/>
    <cellStyle name="差_EPIC3 - SDTM312 Domain Mapping Specifications_ISDB_v0.5 21" xfId="39385"/>
    <cellStyle name="差_EPIC-3 - SDTM312 Domain Mapping Specifications_ISDB_v0.5 21" xfId="39386"/>
    <cellStyle name="差_EPIC3 - SDTM312 Domain Mapping Specifications_ISDB_v0.5 22" xfId="39387"/>
    <cellStyle name="差_EPIC-3 - SDTM312 Domain Mapping Specifications_ISDB_v0.5 22" xfId="39388"/>
    <cellStyle name="差_EPIC3 - SDTM312 Domain Mapping Specifications_ISDB_v0.5 23" xfId="39389"/>
    <cellStyle name="差_EPIC-3 - SDTM312 Domain Mapping Specifications_ISDB_v0.5 23" xfId="39390"/>
    <cellStyle name="差_EPIC3 - SDTM312 Domain Mapping Specifications_ISDB_v0.5 24" xfId="39391"/>
    <cellStyle name="差_EPIC-3 - SDTM312 Domain Mapping Specifications_ISDB_v0.5 24" xfId="39392"/>
    <cellStyle name="差_EPIC3 - SDTM312 Domain Mapping Specifications_ISDB_v0.5 25" xfId="39393"/>
    <cellStyle name="差_EPIC-3 - SDTM312 Domain Mapping Specifications_ISDB_v0.5 25" xfId="39394"/>
    <cellStyle name="差_EPIC3 - SDTM312 Domain Mapping Specifications_ISDB_v0.5 26" xfId="39395"/>
    <cellStyle name="差_EPIC-3 - SDTM312 Domain Mapping Specifications_ISDB_v0.5 26" xfId="39396"/>
    <cellStyle name="差_EPIC3 - SDTM312 Domain Mapping Specifications_ISDB_v0.5 27" xfId="39397"/>
    <cellStyle name="差_EPIC-3 - SDTM312 Domain Mapping Specifications_ISDB_v0.5 27" xfId="39398"/>
    <cellStyle name="差_EPIC3 - SDTM312 Domain Mapping Specifications_ISDB_v0.5 28" xfId="39399"/>
    <cellStyle name="差_EPIC-3 - SDTM312 Domain Mapping Specifications_ISDB_v0.5 28" xfId="39400"/>
    <cellStyle name="差_EPIC3 - SDTM312 Domain Mapping Specifications_ISDB_v0.5 29" xfId="39401"/>
    <cellStyle name="差_EPIC-3 - SDTM312 Domain Mapping Specifications_ISDB_v0.5 29" xfId="39402"/>
    <cellStyle name="差_EPIC3 - SDTM312 Domain Mapping Specifications_ISDB_v0.5 3" xfId="2439"/>
    <cellStyle name="差_EPIC-3 - SDTM312 Domain Mapping Specifications_ISDB_v0.5 3" xfId="2440"/>
    <cellStyle name="差_EPIC3 - SDTM312 Domain Mapping Specifications_ISDB_v0.5 30" xfId="39403"/>
    <cellStyle name="差_EPIC-3 - SDTM312 Domain Mapping Specifications_ISDB_v0.5 30" xfId="39404"/>
    <cellStyle name="差_EPIC3 - SDTM312 Domain Mapping Specifications_ISDB_v0.5 31" xfId="39405"/>
    <cellStyle name="差_EPIC-3 - SDTM312 Domain Mapping Specifications_ISDB_v0.5 31" xfId="39406"/>
    <cellStyle name="差_EPIC3 - SDTM312 Domain Mapping Specifications_ISDB_v0.5 32" xfId="39407"/>
    <cellStyle name="差_EPIC-3 - SDTM312 Domain Mapping Specifications_ISDB_v0.5 32" xfId="39408"/>
    <cellStyle name="差_EPIC3 - SDTM312 Domain Mapping Specifications_ISDB_v0.5 33" xfId="39409"/>
    <cellStyle name="差_EPIC-3 - SDTM312 Domain Mapping Specifications_ISDB_v0.5 33" xfId="39410"/>
    <cellStyle name="差_EPIC3 - SDTM312 Domain Mapping Specifications_ISDB_v0.5 34" xfId="39411"/>
    <cellStyle name="差_EPIC-3 - SDTM312 Domain Mapping Specifications_ISDB_v0.5 34" xfId="39412"/>
    <cellStyle name="差_EPIC3 - SDTM312 Domain Mapping Specifications_ISDB_v0.5 35" xfId="39413"/>
    <cellStyle name="差_EPIC-3 - SDTM312 Domain Mapping Specifications_ISDB_v0.5 35" xfId="39414"/>
    <cellStyle name="差_EPIC3 - SDTM312 Domain Mapping Specifications_ISDB_v0.5 36" xfId="39415"/>
    <cellStyle name="差_EPIC-3 - SDTM312 Domain Mapping Specifications_ISDB_v0.5 36" xfId="39416"/>
    <cellStyle name="差_EPIC3 - SDTM312 Domain Mapping Specifications_ISDB_v0.5 37" xfId="39417"/>
    <cellStyle name="差_EPIC-3 - SDTM312 Domain Mapping Specifications_ISDB_v0.5 37" xfId="39418"/>
    <cellStyle name="差_EPIC3 - SDTM312 Domain Mapping Specifications_ISDB_v0.5 38" xfId="39419"/>
    <cellStyle name="差_EPIC-3 - SDTM312 Domain Mapping Specifications_ISDB_v0.5 38" xfId="39420"/>
    <cellStyle name="差_EPIC3 - SDTM312 Domain Mapping Specifications_ISDB_v0.5 39" xfId="39421"/>
    <cellStyle name="差_EPIC-3 - SDTM312 Domain Mapping Specifications_ISDB_v0.5 39" xfId="39422"/>
    <cellStyle name="差_EPIC3 - SDTM312 Domain Mapping Specifications_ISDB_v0.5 4" xfId="2786"/>
    <cellStyle name="差_EPIC-3 - SDTM312 Domain Mapping Specifications_ISDB_v0.5 4" xfId="2787"/>
    <cellStyle name="差_EPIC3 - SDTM312 Domain Mapping Specifications_ISDB_v0.5 40" xfId="39423"/>
    <cellStyle name="差_EPIC-3 - SDTM312 Domain Mapping Specifications_ISDB_v0.5 40" xfId="39424"/>
    <cellStyle name="差_EPIC3 - SDTM312 Domain Mapping Specifications_ISDB_v0.5 41" xfId="39425"/>
    <cellStyle name="差_EPIC-3 - SDTM312 Domain Mapping Specifications_ISDB_v0.5 41" xfId="39426"/>
    <cellStyle name="差_EPIC3 - SDTM312 Domain Mapping Specifications_ISDB_v0.5 42" xfId="39427"/>
    <cellStyle name="差_EPIC-3 - SDTM312 Domain Mapping Specifications_ISDB_v0.5 42" xfId="39428"/>
    <cellStyle name="差_EPIC3 - SDTM312 Domain Mapping Specifications_ISDB_v0.5 43" xfId="39429"/>
    <cellStyle name="差_EPIC-3 - SDTM312 Domain Mapping Specifications_ISDB_v0.5 43" xfId="39430"/>
    <cellStyle name="差_EPIC3 - SDTM312 Domain Mapping Specifications_ISDB_v0.5 44" xfId="39431"/>
    <cellStyle name="差_EPIC-3 - SDTM312 Domain Mapping Specifications_ISDB_v0.5 44" xfId="39432"/>
    <cellStyle name="差_EPIC3 - SDTM312 Domain Mapping Specifications_ISDB_v0.5 45" xfId="39433"/>
    <cellStyle name="差_EPIC-3 - SDTM312 Domain Mapping Specifications_ISDB_v0.5 45" xfId="39434"/>
    <cellStyle name="差_EPIC3 - SDTM312 Domain Mapping Specifications_ISDB_v0.5 46" xfId="39435"/>
    <cellStyle name="差_EPIC-3 - SDTM312 Domain Mapping Specifications_ISDB_v0.5 46" xfId="39436"/>
    <cellStyle name="差_EPIC3 - SDTM312 Domain Mapping Specifications_ISDB_v0.5 47" xfId="39437"/>
    <cellStyle name="差_EPIC-3 - SDTM312 Domain Mapping Specifications_ISDB_v0.5 47" xfId="39438"/>
    <cellStyle name="差_EPIC3 - SDTM312 Domain Mapping Specifications_ISDB_v0.5 48" xfId="39439"/>
    <cellStyle name="差_EPIC-3 - SDTM312 Domain Mapping Specifications_ISDB_v0.5 48" xfId="39440"/>
    <cellStyle name="差_EPIC3 - SDTM312 Domain Mapping Specifications_ISDB_v0.5 49" xfId="39441"/>
    <cellStyle name="差_EPIC-3 - SDTM312 Domain Mapping Specifications_ISDB_v0.5 49" xfId="39442"/>
    <cellStyle name="差_EPIC3 - SDTM312 Domain Mapping Specifications_ISDB_v0.5 5" xfId="2739"/>
    <cellStyle name="差_EPIC-3 - SDTM312 Domain Mapping Specifications_ISDB_v0.5 5" xfId="2738"/>
    <cellStyle name="差_EPIC3 - SDTM312 Domain Mapping Specifications_ISDB_v0.5 50" xfId="39443"/>
    <cellStyle name="差_EPIC-3 - SDTM312 Domain Mapping Specifications_ISDB_v0.5 50" xfId="39444"/>
    <cellStyle name="差_EPIC3 - SDTM312 Domain Mapping Specifications_ISDB_v0.5 51" xfId="39445"/>
    <cellStyle name="差_EPIC-3 - SDTM312 Domain Mapping Specifications_ISDB_v0.5 51" xfId="39446"/>
    <cellStyle name="差_EPIC3 - SDTM312 Domain Mapping Specifications_ISDB_v0.5 52" xfId="39447"/>
    <cellStyle name="差_EPIC-3 - SDTM312 Domain Mapping Specifications_ISDB_v0.5 52" xfId="39448"/>
    <cellStyle name="差_EPIC3 - SDTM312 Domain Mapping Specifications_ISDB_v0.5 53" xfId="39449"/>
    <cellStyle name="差_EPIC-3 - SDTM312 Domain Mapping Specifications_ISDB_v0.5 53" xfId="39450"/>
    <cellStyle name="差_EPIC3 - SDTM312 Domain Mapping Specifications_ISDB_v0.5 54" xfId="39451"/>
    <cellStyle name="差_EPIC-3 - SDTM312 Domain Mapping Specifications_ISDB_v0.5 54" xfId="39452"/>
    <cellStyle name="差_EPIC3 - SDTM312 Domain Mapping Specifications_ISDB_v0.5 6" xfId="2771"/>
    <cellStyle name="差_EPIC-3 - SDTM312 Domain Mapping Specifications_ISDB_v0.5 6" xfId="2772"/>
    <cellStyle name="差_EPIC3 - SDTM312 Domain Mapping Specifications_ISDB_v0.5 7" xfId="2749"/>
    <cellStyle name="差_EPIC-3 - SDTM312 Domain Mapping Specifications_ISDB_v0.5 7" xfId="2748"/>
    <cellStyle name="差_EPIC3 - SDTM312 Domain Mapping Specifications_ISDB_v0.5 8" xfId="2845"/>
    <cellStyle name="差_EPIC-3 - SDTM312 Domain Mapping Specifications_ISDB_v0.5 8" xfId="2276"/>
    <cellStyle name="差_EPIC3 - SDTM312 Domain Mapping Specifications_ISDB_v0.5 9" xfId="2814"/>
    <cellStyle name="差_EPIC-3 - SDTM312 Domain Mapping Specifications_ISDB_v0.5 9" xfId="2755"/>
    <cellStyle name="差_EPIC3 - SDTM312 Domain Mapping Specifications_ISDB_v0.5_CONTENT" xfId="1017"/>
    <cellStyle name="差_EPIC-3 - SDTM312 Domain Mapping Specifications_ISDB_v0.5_CONTENT" xfId="1018"/>
    <cellStyle name="差_EPIC3 - SDTM312 Domain Mapping Specifications_ISDB_v0.5_CONTENT 10" xfId="2762"/>
    <cellStyle name="差_EPIC-3 - SDTM312 Domain Mapping Specifications_ISDB_v0.5_CONTENT 10" xfId="2763"/>
    <cellStyle name="差_EPIC3 - SDTM312 Domain Mapping Specifications_ISDB_v0.5_CONTENT 11" xfId="2581"/>
    <cellStyle name="差_EPIC-3 - SDTM312 Domain Mapping Specifications_ISDB_v0.5_CONTENT 11" xfId="2868"/>
    <cellStyle name="差_EPIC3 - SDTM312 Domain Mapping Specifications_ISDB_v0.5_CONTENT 12" xfId="2846"/>
    <cellStyle name="差_EPIC-3 - SDTM312 Domain Mapping Specifications_ISDB_v0.5_CONTENT 12" xfId="2319"/>
    <cellStyle name="差_EPIC3 - SDTM312 Domain Mapping Specifications_ISDB_v0.5_CONTENT 13" xfId="2187"/>
    <cellStyle name="差_EPIC-3 - SDTM312 Domain Mapping Specifications_ISDB_v0.5_CONTENT 13" xfId="2759"/>
    <cellStyle name="差_EPIC3 - SDTM312 Domain Mapping Specifications_ISDB_v0.5_CONTENT 14" xfId="2853"/>
    <cellStyle name="差_EPIC-3 - SDTM312 Domain Mapping Specifications_ISDB_v0.5_CONTENT 14" xfId="2509"/>
    <cellStyle name="差_EPIC3 - SDTM312 Domain Mapping Specifications_ISDB_v0.5_CONTENT 15" xfId="2320"/>
    <cellStyle name="差_EPIC-3 - SDTM312 Domain Mapping Specifications_ISDB_v0.5_CONTENT 15" xfId="2863"/>
    <cellStyle name="差_EPIC3 - SDTM312 Domain Mapping Specifications_ISDB_v0.5_CONTENT 16" xfId="2332"/>
    <cellStyle name="差_EPIC-3 - SDTM312 Domain Mapping Specifications_ISDB_v0.5_CONTENT 16" xfId="2865"/>
    <cellStyle name="差_EPIC3 - SDTM312 Domain Mapping Specifications_ISDB_v0.5_CONTENT 17" xfId="39453"/>
    <cellStyle name="差_EPIC-3 - SDTM312 Domain Mapping Specifications_ISDB_v0.5_CONTENT 17" xfId="39454"/>
    <cellStyle name="差_EPIC3 - SDTM312 Domain Mapping Specifications_ISDB_v0.5_CONTENT 18" xfId="39455"/>
    <cellStyle name="差_EPIC-3 - SDTM312 Domain Mapping Specifications_ISDB_v0.5_CONTENT 18" xfId="39456"/>
    <cellStyle name="差_EPIC3 - SDTM312 Domain Mapping Specifications_ISDB_v0.5_CONTENT 19" xfId="39457"/>
    <cellStyle name="差_EPIC-3 - SDTM312 Domain Mapping Specifications_ISDB_v0.5_CONTENT 19" xfId="39458"/>
    <cellStyle name="差_EPIC3 - SDTM312 Domain Mapping Specifications_ISDB_v0.5_CONTENT 2" xfId="2445"/>
    <cellStyle name="差_EPIC-3 - SDTM312 Domain Mapping Specifications_ISDB_v0.5_CONTENT 2" xfId="2446"/>
    <cellStyle name="差_EPIC3 - SDTM312 Domain Mapping Specifications_ISDB_v0.5_CONTENT 20" xfId="39459"/>
    <cellStyle name="差_EPIC-3 - SDTM312 Domain Mapping Specifications_ISDB_v0.5_CONTENT 20" xfId="39460"/>
    <cellStyle name="差_EPIC3 - SDTM312 Domain Mapping Specifications_ISDB_v0.5_CONTENT 21" xfId="39461"/>
    <cellStyle name="差_EPIC-3 - SDTM312 Domain Mapping Specifications_ISDB_v0.5_CONTENT 21" xfId="39462"/>
    <cellStyle name="差_EPIC3 - SDTM312 Domain Mapping Specifications_ISDB_v0.5_CONTENT 22" xfId="39463"/>
    <cellStyle name="差_EPIC-3 - SDTM312 Domain Mapping Specifications_ISDB_v0.5_CONTENT 22" xfId="39464"/>
    <cellStyle name="差_EPIC3 - SDTM312 Domain Mapping Specifications_ISDB_v0.5_CONTENT 23" xfId="39465"/>
    <cellStyle name="差_EPIC-3 - SDTM312 Domain Mapping Specifications_ISDB_v0.5_CONTENT 23" xfId="39466"/>
    <cellStyle name="差_EPIC3 - SDTM312 Domain Mapping Specifications_ISDB_v0.5_CONTENT 24" xfId="39467"/>
    <cellStyle name="差_EPIC-3 - SDTM312 Domain Mapping Specifications_ISDB_v0.5_CONTENT 24" xfId="39468"/>
    <cellStyle name="差_EPIC3 - SDTM312 Domain Mapping Specifications_ISDB_v0.5_CONTENT 25" xfId="39469"/>
    <cellStyle name="差_EPIC-3 - SDTM312 Domain Mapping Specifications_ISDB_v0.5_CONTENT 25" xfId="39470"/>
    <cellStyle name="差_EPIC3 - SDTM312 Domain Mapping Specifications_ISDB_v0.5_CONTENT 26" xfId="39471"/>
    <cellStyle name="差_EPIC-3 - SDTM312 Domain Mapping Specifications_ISDB_v0.5_CONTENT 26" xfId="39472"/>
    <cellStyle name="差_EPIC3 - SDTM312 Domain Mapping Specifications_ISDB_v0.5_CONTENT 27" xfId="39473"/>
    <cellStyle name="差_EPIC-3 - SDTM312 Domain Mapping Specifications_ISDB_v0.5_CONTENT 27" xfId="39474"/>
    <cellStyle name="差_EPIC3 - SDTM312 Domain Mapping Specifications_ISDB_v0.5_CONTENT 28" xfId="39475"/>
    <cellStyle name="差_EPIC-3 - SDTM312 Domain Mapping Specifications_ISDB_v0.5_CONTENT 28" xfId="39476"/>
    <cellStyle name="差_EPIC3 - SDTM312 Domain Mapping Specifications_ISDB_v0.5_CONTENT 29" xfId="39477"/>
    <cellStyle name="差_EPIC-3 - SDTM312 Domain Mapping Specifications_ISDB_v0.5_CONTENT 29" xfId="39478"/>
    <cellStyle name="差_EPIC3 - SDTM312 Domain Mapping Specifications_ISDB_v0.5_CONTENT 3" xfId="2443"/>
    <cellStyle name="差_EPIC-3 - SDTM312 Domain Mapping Specifications_ISDB_v0.5_CONTENT 3" xfId="2444"/>
    <cellStyle name="差_EPIC3 - SDTM312 Domain Mapping Specifications_ISDB_v0.5_CONTENT 30" xfId="39479"/>
    <cellStyle name="差_EPIC-3 - SDTM312 Domain Mapping Specifications_ISDB_v0.5_CONTENT 30" xfId="39480"/>
    <cellStyle name="差_EPIC3 - SDTM312 Domain Mapping Specifications_ISDB_v0.5_CONTENT 31" xfId="39481"/>
    <cellStyle name="差_EPIC-3 - SDTM312 Domain Mapping Specifications_ISDB_v0.5_CONTENT 31" xfId="39482"/>
    <cellStyle name="差_EPIC3 - SDTM312 Domain Mapping Specifications_ISDB_v0.5_CONTENT 32" xfId="39483"/>
    <cellStyle name="差_EPIC-3 - SDTM312 Domain Mapping Specifications_ISDB_v0.5_CONTENT 32" xfId="39484"/>
    <cellStyle name="差_EPIC3 - SDTM312 Domain Mapping Specifications_ISDB_v0.5_CONTENT 33" xfId="39485"/>
    <cellStyle name="差_EPIC-3 - SDTM312 Domain Mapping Specifications_ISDB_v0.5_CONTENT 33" xfId="39486"/>
    <cellStyle name="差_EPIC3 - SDTM312 Domain Mapping Specifications_ISDB_v0.5_CONTENT 34" xfId="39487"/>
    <cellStyle name="差_EPIC-3 - SDTM312 Domain Mapping Specifications_ISDB_v0.5_CONTENT 34" xfId="39488"/>
    <cellStyle name="差_EPIC3 - SDTM312 Domain Mapping Specifications_ISDB_v0.5_CONTENT 35" xfId="39489"/>
    <cellStyle name="差_EPIC-3 - SDTM312 Domain Mapping Specifications_ISDB_v0.5_CONTENT 35" xfId="39490"/>
    <cellStyle name="差_EPIC3 - SDTM312 Domain Mapping Specifications_ISDB_v0.5_CONTENT 36" xfId="39491"/>
    <cellStyle name="差_EPIC-3 - SDTM312 Domain Mapping Specifications_ISDB_v0.5_CONTENT 36" xfId="39492"/>
    <cellStyle name="差_EPIC3 - SDTM312 Domain Mapping Specifications_ISDB_v0.5_CONTENT 37" xfId="39493"/>
    <cellStyle name="差_EPIC-3 - SDTM312 Domain Mapping Specifications_ISDB_v0.5_CONTENT 37" xfId="39494"/>
    <cellStyle name="差_EPIC3 - SDTM312 Domain Mapping Specifications_ISDB_v0.5_CONTENT 38" xfId="39495"/>
    <cellStyle name="差_EPIC-3 - SDTM312 Domain Mapping Specifications_ISDB_v0.5_CONTENT 38" xfId="39496"/>
    <cellStyle name="差_EPIC3 - SDTM312 Domain Mapping Specifications_ISDB_v0.5_CONTENT 39" xfId="39497"/>
    <cellStyle name="差_EPIC-3 - SDTM312 Domain Mapping Specifications_ISDB_v0.5_CONTENT 39" xfId="39498"/>
    <cellStyle name="差_EPIC3 - SDTM312 Domain Mapping Specifications_ISDB_v0.5_CONTENT 4" xfId="2788"/>
    <cellStyle name="差_EPIC-3 - SDTM312 Domain Mapping Specifications_ISDB_v0.5_CONTENT 4" xfId="2789"/>
    <cellStyle name="差_EPIC3 - SDTM312 Domain Mapping Specifications_ISDB_v0.5_CONTENT 40" xfId="39499"/>
    <cellStyle name="差_EPIC-3 - SDTM312 Domain Mapping Specifications_ISDB_v0.5_CONTENT 40" xfId="39500"/>
    <cellStyle name="差_EPIC3 - SDTM312 Domain Mapping Specifications_ISDB_v0.5_CONTENT 41" xfId="39501"/>
    <cellStyle name="差_EPIC-3 - SDTM312 Domain Mapping Specifications_ISDB_v0.5_CONTENT 41" xfId="39502"/>
    <cellStyle name="差_EPIC3 - SDTM312 Domain Mapping Specifications_ISDB_v0.5_CONTENT 42" xfId="39503"/>
    <cellStyle name="差_EPIC-3 - SDTM312 Domain Mapping Specifications_ISDB_v0.5_CONTENT 42" xfId="39504"/>
    <cellStyle name="差_EPIC3 - SDTM312 Domain Mapping Specifications_ISDB_v0.5_CONTENT 43" xfId="39505"/>
    <cellStyle name="差_EPIC-3 - SDTM312 Domain Mapping Specifications_ISDB_v0.5_CONTENT 43" xfId="39506"/>
    <cellStyle name="差_EPIC3 - SDTM312 Domain Mapping Specifications_ISDB_v0.5_CONTENT 44" xfId="39507"/>
    <cellStyle name="差_EPIC-3 - SDTM312 Domain Mapping Specifications_ISDB_v0.5_CONTENT 44" xfId="39508"/>
    <cellStyle name="差_EPIC3 - SDTM312 Domain Mapping Specifications_ISDB_v0.5_CONTENT 45" xfId="39509"/>
    <cellStyle name="差_EPIC-3 - SDTM312 Domain Mapping Specifications_ISDB_v0.5_CONTENT 45" xfId="39510"/>
    <cellStyle name="差_EPIC3 - SDTM312 Domain Mapping Specifications_ISDB_v0.5_CONTENT 46" xfId="39511"/>
    <cellStyle name="差_EPIC-3 - SDTM312 Domain Mapping Specifications_ISDB_v0.5_CONTENT 46" xfId="39512"/>
    <cellStyle name="差_EPIC3 - SDTM312 Domain Mapping Specifications_ISDB_v0.5_CONTENT 47" xfId="39513"/>
    <cellStyle name="差_EPIC-3 - SDTM312 Domain Mapping Specifications_ISDB_v0.5_CONTENT 47" xfId="39514"/>
    <cellStyle name="差_EPIC3 - SDTM312 Domain Mapping Specifications_ISDB_v0.5_CONTENT 48" xfId="39515"/>
    <cellStyle name="差_EPIC-3 - SDTM312 Domain Mapping Specifications_ISDB_v0.5_CONTENT 48" xfId="39516"/>
    <cellStyle name="差_EPIC3 - SDTM312 Domain Mapping Specifications_ISDB_v0.5_CONTENT 49" xfId="39517"/>
    <cellStyle name="差_EPIC-3 - SDTM312 Domain Mapping Specifications_ISDB_v0.5_CONTENT 49" xfId="39518"/>
    <cellStyle name="差_EPIC3 - SDTM312 Domain Mapping Specifications_ISDB_v0.5_CONTENT 5" xfId="2737"/>
    <cellStyle name="差_EPIC-3 - SDTM312 Domain Mapping Specifications_ISDB_v0.5_CONTENT 5" xfId="2736"/>
    <cellStyle name="差_EPIC3 - SDTM312 Domain Mapping Specifications_ISDB_v0.5_CONTENT 50" xfId="39519"/>
    <cellStyle name="差_EPIC-3 - SDTM312 Domain Mapping Specifications_ISDB_v0.5_CONTENT 50" xfId="39520"/>
    <cellStyle name="差_EPIC3 - SDTM312 Domain Mapping Specifications_ISDB_v0.5_CONTENT 51" xfId="39521"/>
    <cellStyle name="差_EPIC-3 - SDTM312 Domain Mapping Specifications_ISDB_v0.5_CONTENT 51" xfId="39522"/>
    <cellStyle name="差_EPIC3 - SDTM312 Domain Mapping Specifications_ISDB_v0.5_CONTENT 52" xfId="39523"/>
    <cellStyle name="差_EPIC-3 - SDTM312 Domain Mapping Specifications_ISDB_v0.5_CONTENT 52" xfId="39524"/>
    <cellStyle name="差_EPIC3 - SDTM312 Domain Mapping Specifications_ISDB_v0.5_CONTENT 53" xfId="39525"/>
    <cellStyle name="差_EPIC-3 - SDTM312 Domain Mapping Specifications_ISDB_v0.5_CONTENT 53" xfId="39526"/>
    <cellStyle name="差_EPIC3 - SDTM312 Domain Mapping Specifications_ISDB_v0.5_CONTENT 54" xfId="39527"/>
    <cellStyle name="差_EPIC-3 - SDTM312 Domain Mapping Specifications_ISDB_v0.5_CONTENT 54" xfId="39528"/>
    <cellStyle name="差_EPIC3 - SDTM312 Domain Mapping Specifications_ISDB_v0.5_CONTENT 6" xfId="2773"/>
    <cellStyle name="差_EPIC-3 - SDTM312 Domain Mapping Specifications_ISDB_v0.5_CONTENT 6" xfId="2774"/>
    <cellStyle name="差_EPIC3 - SDTM312 Domain Mapping Specifications_ISDB_v0.5_CONTENT 7" xfId="2747"/>
    <cellStyle name="差_EPIC-3 - SDTM312 Domain Mapping Specifications_ISDB_v0.5_CONTENT 7" xfId="2283"/>
    <cellStyle name="差_EPIC3 - SDTM312 Domain Mapping Specifications_ISDB_v0.5_CONTENT 8" xfId="2768"/>
    <cellStyle name="差_EPIC-3 - SDTM312 Domain Mapping Specifications_ISDB_v0.5_CONTENT 8" xfId="2769"/>
    <cellStyle name="差_EPIC3 - SDTM312 Domain Mapping Specifications_ISDB_v0.5_CONTENT 9" xfId="2754"/>
    <cellStyle name="差_EPIC-3 - SDTM312 Domain Mapping Specifications_ISDB_v0.5_CONTENT 9" xfId="2850"/>
    <cellStyle name="差_EPIC3 - SDTM312 Domain Mapping Specifications_ISDB_v0.5_CONTENT_QS" xfId="1019"/>
    <cellStyle name="差_EPIC-3 - SDTM312 Domain Mapping Specifications_ISDB_v0.5_CONTENT_QS" xfId="1020"/>
    <cellStyle name="差_EPIC3 - SDTM312 Domain Mapping Specifications_ISDB_v0.5_CONTENT_QSTEST" xfId="1021"/>
    <cellStyle name="差_EPIC-3 - SDTM312 Domain Mapping Specifications_ISDB_v0.5_CONTENT_QSTEST" xfId="1022"/>
    <cellStyle name="差_EPIC3 - SDTM312 Domain Mapping Specifications_ISDB_v0.5_CONTENT_Revision History" xfId="39529"/>
    <cellStyle name="差_EPIC-3 - SDTM312 Domain Mapping Specifications_ISDB_v0.5_CONTENT_Revision History" xfId="39530"/>
    <cellStyle name="差_EPIC3 - SDTM312 Domain Mapping Specifications_ISDB_v0.5_CONTENT_Sheet2" xfId="39531"/>
    <cellStyle name="差_EPIC-3 - SDTM312 Domain Mapping Specifications_ISDB_v0.5_CONTENT_Sheet2" xfId="39532"/>
    <cellStyle name="差_EPIC3 - SDTM312 Domain Mapping Specifications_ISDB_v0.5_CONTENT_XMTEST" xfId="1023"/>
    <cellStyle name="差_EPIC-3 - SDTM312 Domain Mapping Specifications_ISDB_v0.5_CONTENT_XMTEST" xfId="1024"/>
    <cellStyle name="差_EPIC3 - SDTM312 Domain Mapping Specifications_ISDB_v0.5_CONTENT_YR" xfId="1025"/>
    <cellStyle name="差_EPIC-3 - SDTM312 Domain Mapping Specifications_ISDB_v0.5_CONTENT_YR" xfId="1026"/>
    <cellStyle name="差_EPIC3 - SDTM312 Domain Mapping Specifications_ISDB_v0.5_DM" xfId="1027"/>
    <cellStyle name="差_EPIC-3 - SDTM312 Domain Mapping Specifications_ISDB_v0.5_DM" xfId="1028"/>
    <cellStyle name="差_EPIC3 - SDTM312 Domain Mapping Specifications_ISDB_v0.5_DM 10" xfId="2808"/>
    <cellStyle name="差_EPIC-3 - SDTM312 Domain Mapping Specifications_ISDB_v0.5_DM 10" xfId="2764"/>
    <cellStyle name="差_EPIC3 - SDTM312 Domain Mapping Specifications_ISDB_v0.5_DM 11" xfId="2310"/>
    <cellStyle name="差_EPIC-3 - SDTM312 Domain Mapping Specifications_ISDB_v0.5_DM 11" xfId="2757"/>
    <cellStyle name="差_EPIC3 - SDTM312 Domain Mapping Specifications_ISDB_v0.5_DM 12" xfId="2843"/>
    <cellStyle name="差_EPIC-3 - SDTM312 Domain Mapping Specifications_ISDB_v0.5_DM 12" xfId="2438"/>
    <cellStyle name="差_EPIC3 - SDTM312 Domain Mapping Specifications_ISDB_v0.5_DM 13" xfId="2723"/>
    <cellStyle name="差_EPIC-3 - SDTM312 Domain Mapping Specifications_ISDB_v0.5_DM 13" xfId="2830"/>
    <cellStyle name="差_EPIC3 - SDTM312 Domain Mapping Specifications_ISDB_v0.5_DM 14" xfId="2447"/>
    <cellStyle name="差_EPIC-3 - SDTM312 Domain Mapping Specifications_ISDB_v0.5_DM 14" xfId="2007"/>
    <cellStyle name="差_EPIC3 - SDTM312 Domain Mapping Specifications_ISDB_v0.5_DM 15" xfId="2871"/>
    <cellStyle name="差_EPIC-3 - SDTM312 Domain Mapping Specifications_ISDB_v0.5_DM 15" xfId="2494"/>
    <cellStyle name="差_EPIC3 - SDTM312 Domain Mapping Specifications_ISDB_v0.5_DM 16" xfId="2876"/>
    <cellStyle name="差_EPIC-3 - SDTM312 Domain Mapping Specifications_ISDB_v0.5_DM 16" xfId="2135"/>
    <cellStyle name="差_EPIC3 - SDTM312 Domain Mapping Specifications_ISDB_v0.5_DM 17" xfId="39533"/>
    <cellStyle name="差_EPIC-3 - SDTM312 Domain Mapping Specifications_ISDB_v0.5_DM 17" xfId="39534"/>
    <cellStyle name="差_EPIC3 - SDTM312 Domain Mapping Specifications_ISDB_v0.5_DM 18" xfId="39535"/>
    <cellStyle name="差_EPIC-3 - SDTM312 Domain Mapping Specifications_ISDB_v0.5_DM 18" xfId="39536"/>
    <cellStyle name="差_EPIC3 - SDTM312 Domain Mapping Specifications_ISDB_v0.5_DM 19" xfId="39537"/>
    <cellStyle name="差_EPIC-3 - SDTM312 Domain Mapping Specifications_ISDB_v0.5_DM 19" xfId="39538"/>
    <cellStyle name="差_EPIC3 - SDTM312 Domain Mapping Specifications_ISDB_v0.5_DM 2" xfId="2450"/>
    <cellStyle name="差_EPIC-3 - SDTM312 Domain Mapping Specifications_ISDB_v0.5_DM 2" xfId="2451"/>
    <cellStyle name="差_EPIC3 - SDTM312 Domain Mapping Specifications_ISDB_v0.5_DM 20" xfId="39539"/>
    <cellStyle name="差_EPIC-3 - SDTM312 Domain Mapping Specifications_ISDB_v0.5_DM 20" xfId="39540"/>
    <cellStyle name="差_EPIC3 - SDTM312 Domain Mapping Specifications_ISDB_v0.5_DM 21" xfId="39541"/>
    <cellStyle name="差_EPIC-3 - SDTM312 Domain Mapping Specifications_ISDB_v0.5_DM 21" xfId="39542"/>
    <cellStyle name="差_EPIC3 - SDTM312 Domain Mapping Specifications_ISDB_v0.5_DM 22" xfId="39543"/>
    <cellStyle name="差_EPIC-3 - SDTM312 Domain Mapping Specifications_ISDB_v0.5_DM 22" xfId="39544"/>
    <cellStyle name="差_EPIC3 - SDTM312 Domain Mapping Specifications_ISDB_v0.5_DM 23" xfId="39545"/>
    <cellStyle name="差_EPIC-3 - SDTM312 Domain Mapping Specifications_ISDB_v0.5_DM 23" xfId="39546"/>
    <cellStyle name="差_EPIC3 - SDTM312 Domain Mapping Specifications_ISDB_v0.5_DM 24" xfId="39547"/>
    <cellStyle name="差_EPIC-3 - SDTM312 Domain Mapping Specifications_ISDB_v0.5_DM 24" xfId="39548"/>
    <cellStyle name="差_EPIC3 - SDTM312 Domain Mapping Specifications_ISDB_v0.5_DM 25" xfId="39549"/>
    <cellStyle name="差_EPIC-3 - SDTM312 Domain Mapping Specifications_ISDB_v0.5_DM 25" xfId="39550"/>
    <cellStyle name="差_EPIC3 - SDTM312 Domain Mapping Specifications_ISDB_v0.5_DM 26" xfId="39551"/>
    <cellStyle name="差_EPIC-3 - SDTM312 Domain Mapping Specifications_ISDB_v0.5_DM 26" xfId="39552"/>
    <cellStyle name="差_EPIC3 - SDTM312 Domain Mapping Specifications_ISDB_v0.5_DM 27" xfId="39553"/>
    <cellStyle name="差_EPIC-3 - SDTM312 Domain Mapping Specifications_ISDB_v0.5_DM 27" xfId="39554"/>
    <cellStyle name="差_EPIC3 - SDTM312 Domain Mapping Specifications_ISDB_v0.5_DM 28" xfId="39555"/>
    <cellStyle name="差_EPIC-3 - SDTM312 Domain Mapping Specifications_ISDB_v0.5_DM 28" xfId="39556"/>
    <cellStyle name="差_EPIC3 - SDTM312 Domain Mapping Specifications_ISDB_v0.5_DM 29" xfId="39557"/>
    <cellStyle name="差_EPIC-3 - SDTM312 Domain Mapping Specifications_ISDB_v0.5_DM 29" xfId="39558"/>
    <cellStyle name="差_EPIC3 - SDTM312 Domain Mapping Specifications_ISDB_v0.5_DM 3" xfId="2448"/>
    <cellStyle name="差_EPIC-3 - SDTM312 Domain Mapping Specifications_ISDB_v0.5_DM 3" xfId="2449"/>
    <cellStyle name="差_EPIC3 - SDTM312 Domain Mapping Specifications_ISDB_v0.5_DM 30" xfId="39559"/>
    <cellStyle name="差_EPIC-3 - SDTM312 Domain Mapping Specifications_ISDB_v0.5_DM 30" xfId="39560"/>
    <cellStyle name="差_EPIC3 - SDTM312 Domain Mapping Specifications_ISDB_v0.5_DM 31" xfId="39561"/>
    <cellStyle name="差_EPIC-3 - SDTM312 Domain Mapping Specifications_ISDB_v0.5_DM 31" xfId="39562"/>
    <cellStyle name="差_EPIC3 - SDTM312 Domain Mapping Specifications_ISDB_v0.5_DM 32" xfId="39563"/>
    <cellStyle name="差_EPIC-3 - SDTM312 Domain Mapping Specifications_ISDB_v0.5_DM 32" xfId="39564"/>
    <cellStyle name="差_EPIC3 - SDTM312 Domain Mapping Specifications_ISDB_v0.5_DM 33" xfId="39565"/>
    <cellStyle name="差_EPIC-3 - SDTM312 Domain Mapping Specifications_ISDB_v0.5_DM 33" xfId="39566"/>
    <cellStyle name="差_EPIC3 - SDTM312 Domain Mapping Specifications_ISDB_v0.5_DM 34" xfId="39567"/>
    <cellStyle name="差_EPIC-3 - SDTM312 Domain Mapping Specifications_ISDB_v0.5_DM 34" xfId="39568"/>
    <cellStyle name="差_EPIC3 - SDTM312 Domain Mapping Specifications_ISDB_v0.5_DM 35" xfId="39569"/>
    <cellStyle name="差_EPIC-3 - SDTM312 Domain Mapping Specifications_ISDB_v0.5_DM 35" xfId="39570"/>
    <cellStyle name="差_EPIC3 - SDTM312 Domain Mapping Specifications_ISDB_v0.5_DM 36" xfId="39571"/>
    <cellStyle name="差_EPIC-3 - SDTM312 Domain Mapping Specifications_ISDB_v0.5_DM 36" xfId="39572"/>
    <cellStyle name="差_EPIC3 - SDTM312 Domain Mapping Specifications_ISDB_v0.5_DM 37" xfId="39573"/>
    <cellStyle name="差_EPIC-3 - SDTM312 Domain Mapping Specifications_ISDB_v0.5_DM 37" xfId="39574"/>
    <cellStyle name="差_EPIC3 - SDTM312 Domain Mapping Specifications_ISDB_v0.5_DM 38" xfId="39575"/>
    <cellStyle name="差_EPIC-3 - SDTM312 Domain Mapping Specifications_ISDB_v0.5_DM 38" xfId="39576"/>
    <cellStyle name="差_EPIC3 - SDTM312 Domain Mapping Specifications_ISDB_v0.5_DM 39" xfId="39577"/>
    <cellStyle name="差_EPIC-3 - SDTM312 Domain Mapping Specifications_ISDB_v0.5_DM 39" xfId="39578"/>
    <cellStyle name="差_EPIC3 - SDTM312 Domain Mapping Specifications_ISDB_v0.5_DM 4" xfId="2790"/>
    <cellStyle name="差_EPIC-3 - SDTM312 Domain Mapping Specifications_ISDB_v0.5_DM 4" xfId="2791"/>
    <cellStyle name="差_EPIC3 - SDTM312 Domain Mapping Specifications_ISDB_v0.5_DM 40" xfId="39579"/>
    <cellStyle name="差_EPIC-3 - SDTM312 Domain Mapping Specifications_ISDB_v0.5_DM 40" xfId="39580"/>
    <cellStyle name="差_EPIC3 - SDTM312 Domain Mapping Specifications_ISDB_v0.5_DM 41" xfId="39581"/>
    <cellStyle name="差_EPIC-3 - SDTM312 Domain Mapping Specifications_ISDB_v0.5_DM 41" xfId="39582"/>
    <cellStyle name="差_EPIC3 - SDTM312 Domain Mapping Specifications_ISDB_v0.5_DM 42" xfId="39583"/>
    <cellStyle name="差_EPIC-3 - SDTM312 Domain Mapping Specifications_ISDB_v0.5_DM 42" xfId="39584"/>
    <cellStyle name="差_EPIC3 - SDTM312 Domain Mapping Specifications_ISDB_v0.5_DM 43" xfId="39585"/>
    <cellStyle name="差_EPIC-3 - SDTM312 Domain Mapping Specifications_ISDB_v0.5_DM 43" xfId="39586"/>
    <cellStyle name="差_EPIC3 - SDTM312 Domain Mapping Specifications_ISDB_v0.5_DM 44" xfId="39587"/>
    <cellStyle name="差_EPIC-3 - SDTM312 Domain Mapping Specifications_ISDB_v0.5_DM 44" xfId="39588"/>
    <cellStyle name="差_EPIC3 - SDTM312 Domain Mapping Specifications_ISDB_v0.5_DM 45" xfId="39589"/>
    <cellStyle name="差_EPIC-3 - SDTM312 Domain Mapping Specifications_ISDB_v0.5_DM 45" xfId="39590"/>
    <cellStyle name="差_EPIC3 - SDTM312 Domain Mapping Specifications_ISDB_v0.5_DM 46" xfId="39591"/>
    <cellStyle name="差_EPIC-3 - SDTM312 Domain Mapping Specifications_ISDB_v0.5_DM 46" xfId="39592"/>
    <cellStyle name="差_EPIC3 - SDTM312 Domain Mapping Specifications_ISDB_v0.5_DM 47" xfId="39593"/>
    <cellStyle name="差_EPIC-3 - SDTM312 Domain Mapping Specifications_ISDB_v0.5_DM 47" xfId="39594"/>
    <cellStyle name="差_EPIC3 - SDTM312 Domain Mapping Specifications_ISDB_v0.5_DM 48" xfId="39595"/>
    <cellStyle name="差_EPIC-3 - SDTM312 Domain Mapping Specifications_ISDB_v0.5_DM 48" xfId="39596"/>
    <cellStyle name="差_EPIC3 - SDTM312 Domain Mapping Specifications_ISDB_v0.5_DM 49" xfId="39597"/>
    <cellStyle name="差_EPIC-3 - SDTM312 Domain Mapping Specifications_ISDB_v0.5_DM 49" xfId="39598"/>
    <cellStyle name="差_EPIC3 - SDTM312 Domain Mapping Specifications_ISDB_v0.5_DM 5" xfId="2735"/>
    <cellStyle name="差_EPIC-3 - SDTM312 Domain Mapping Specifications_ISDB_v0.5_DM 5" xfId="2734"/>
    <cellStyle name="差_EPIC3 - SDTM312 Domain Mapping Specifications_ISDB_v0.5_DM 50" xfId="39599"/>
    <cellStyle name="差_EPIC-3 - SDTM312 Domain Mapping Specifications_ISDB_v0.5_DM 50" xfId="39600"/>
    <cellStyle name="差_EPIC3 - SDTM312 Domain Mapping Specifications_ISDB_v0.5_DM 51" xfId="39601"/>
    <cellStyle name="差_EPIC-3 - SDTM312 Domain Mapping Specifications_ISDB_v0.5_DM 51" xfId="39602"/>
    <cellStyle name="差_EPIC3 - SDTM312 Domain Mapping Specifications_ISDB_v0.5_DM 52" xfId="39603"/>
    <cellStyle name="差_EPIC-3 - SDTM312 Domain Mapping Specifications_ISDB_v0.5_DM 52" xfId="39604"/>
    <cellStyle name="差_EPIC3 - SDTM312 Domain Mapping Specifications_ISDB_v0.5_DM 53" xfId="39605"/>
    <cellStyle name="差_EPIC-3 - SDTM312 Domain Mapping Specifications_ISDB_v0.5_DM 53" xfId="39606"/>
    <cellStyle name="差_EPIC3 - SDTM312 Domain Mapping Specifications_ISDB_v0.5_DM 54" xfId="39607"/>
    <cellStyle name="差_EPIC-3 - SDTM312 Domain Mapping Specifications_ISDB_v0.5_DM 54" xfId="39608"/>
    <cellStyle name="差_EPIC3 - SDTM312 Domain Mapping Specifications_ISDB_v0.5_DM 6" xfId="2569"/>
    <cellStyle name="差_EPIC-3 - SDTM312 Domain Mapping Specifications_ISDB_v0.5_DM 6" xfId="2776"/>
    <cellStyle name="差_EPIC3 - SDTM312 Domain Mapping Specifications_ISDB_v0.5_DM 7" xfId="2746"/>
    <cellStyle name="差_EPIC-3 - SDTM312 Domain Mapping Specifications_ISDB_v0.5_DM 7" xfId="2745"/>
    <cellStyle name="差_EPIC3 - SDTM312 Domain Mapping Specifications_ISDB_v0.5_DM 8" xfId="2835"/>
    <cellStyle name="差_EPIC-3 - SDTM312 Domain Mapping Specifications_ISDB_v0.5_DM 8" xfId="2770"/>
    <cellStyle name="差_EPIC3 - SDTM312 Domain Mapping Specifications_ISDB_v0.5_DM 9" xfId="2189"/>
    <cellStyle name="差_EPIC-3 - SDTM312 Domain Mapping Specifications_ISDB_v0.5_DM 9" xfId="2584"/>
    <cellStyle name="差_EPIC3 - SDTM312 Domain Mapping Specifications_ISDB_v0.5_DM_1" xfId="39609"/>
    <cellStyle name="差_EPIC-3 - SDTM312 Domain Mapping Specifications_ISDB_v0.5_DM_1" xfId="39610"/>
    <cellStyle name="差_EPIC3 - SDTM312 Domain Mapping Specifications_ISDB_v0.5_DM_1_OM-EPA-001 - SDTM312 Domain Mapping Specifications_v0.7_GP" xfId="39611"/>
    <cellStyle name="差_EPIC-3 - SDTM312 Domain Mapping Specifications_ISDB_v0.5_DM_1_OM-EPA-001 - SDTM312 Domain Mapping Specifications_v0.7_GP" xfId="39612"/>
    <cellStyle name="差_EPIC3 - SDTM312 Domain Mapping Specifications_ISDB_v0.5_DM_1_SC" xfId="39613"/>
    <cellStyle name="差_EPIC-3 - SDTM312 Domain Mapping Specifications_ISDB_v0.5_DM_1_SC" xfId="39614"/>
    <cellStyle name="差_EPIC3 - SDTM312 Domain Mapping Specifications_ISDB_v0.5_DM_1_SCTEST" xfId="39615"/>
    <cellStyle name="差_EPIC-3 - SDTM312 Domain Mapping Specifications_ISDB_v0.5_DM_1_SCTEST" xfId="39616"/>
    <cellStyle name="差_EPIC3 - SDTM312 Domain Mapping Specifications_ISDB_v0.5_DM_QS" xfId="1029"/>
    <cellStyle name="差_EPIC-3 - SDTM312 Domain Mapping Specifications_ISDB_v0.5_DM_QS" xfId="1030"/>
    <cellStyle name="差_EPIC3 - SDTM312 Domain Mapping Specifications_ISDB_v0.5_DM_QSTEST" xfId="1031"/>
    <cellStyle name="差_EPIC-3 - SDTM312 Domain Mapping Specifications_ISDB_v0.5_DM_QSTEST" xfId="1032"/>
    <cellStyle name="差_EPIC3 - SDTM312 Domain Mapping Specifications_ISDB_v0.5_DM_Revision History" xfId="39617"/>
    <cellStyle name="差_EPIC-3 - SDTM312 Domain Mapping Specifications_ISDB_v0.5_DM_Revision History" xfId="39618"/>
    <cellStyle name="差_EPIC3 - SDTM312 Domain Mapping Specifications_ISDB_v0.5_DM_Sheet2" xfId="39619"/>
    <cellStyle name="差_EPIC-3 - SDTM312 Domain Mapping Specifications_ISDB_v0.5_DM_Sheet2" xfId="39620"/>
    <cellStyle name="差_EPIC3 - SDTM312 Domain Mapping Specifications_ISDB_v0.5_DM_XMTEST" xfId="1033"/>
    <cellStyle name="差_EPIC-3 - SDTM312 Domain Mapping Specifications_ISDB_v0.5_DM_XMTEST" xfId="1034"/>
    <cellStyle name="差_EPIC3 - SDTM312 Domain Mapping Specifications_ISDB_v0.5_DM_YR" xfId="1035"/>
    <cellStyle name="差_EPIC-3 - SDTM312 Domain Mapping Specifications_ISDB_v0.5_DM_YR" xfId="1036"/>
    <cellStyle name="差_EPIC3 - SDTM312 Domain Mapping Specifications_ISDB_v0.5_DS" xfId="1037"/>
    <cellStyle name="差_EPIC-3 - SDTM312 Domain Mapping Specifications_ISDB_v0.5_DS" xfId="1038"/>
    <cellStyle name="差_EPIC3 - SDTM312 Domain Mapping Specifications_ISDB_v0.5_DS 10" xfId="2519"/>
    <cellStyle name="差_EPIC-3 - SDTM312 Domain Mapping Specifications_ISDB_v0.5_DS 10" xfId="2858"/>
    <cellStyle name="差_EPIC3 - SDTM312 Domain Mapping Specifications_ISDB_v0.5_DS 11" xfId="2165"/>
    <cellStyle name="差_EPIC-3 - SDTM312 Domain Mapping Specifications_ISDB_v0.5_DS 11" xfId="2106"/>
    <cellStyle name="差_EPIC3 - SDTM312 Domain Mapping Specifications_ISDB_v0.5_DS 12" xfId="2249"/>
    <cellStyle name="差_EPIC-3 - SDTM312 Domain Mapping Specifications_ISDB_v0.5_DS 12" xfId="2860"/>
    <cellStyle name="差_EPIC3 - SDTM312 Domain Mapping Specifications_ISDB_v0.5_DS 13" xfId="2840"/>
    <cellStyle name="差_EPIC-3 - SDTM312 Domain Mapping Specifications_ISDB_v0.5_DS 13" xfId="2640"/>
    <cellStyle name="差_EPIC3 - SDTM312 Domain Mapping Specifications_ISDB_v0.5_DS 14" xfId="2117"/>
    <cellStyle name="差_EPIC-3 - SDTM312 Domain Mapping Specifications_ISDB_v0.5_DS 14" xfId="2807"/>
    <cellStyle name="差_EPIC3 - SDTM312 Domain Mapping Specifications_ISDB_v0.5_DS 15" xfId="2725"/>
    <cellStyle name="差_EPIC-3 - SDTM312 Domain Mapping Specifications_ISDB_v0.5_DS 15" xfId="1752"/>
    <cellStyle name="差_EPIC3 - SDTM312 Domain Mapping Specifications_ISDB_v0.5_DS 16" xfId="2775"/>
    <cellStyle name="差_EPIC-3 - SDTM312 Domain Mapping Specifications_ISDB_v0.5_DS 16" xfId="2717"/>
    <cellStyle name="差_EPIC3 - SDTM312 Domain Mapping Specifications_ISDB_v0.5_DS 17" xfId="39621"/>
    <cellStyle name="差_EPIC-3 - SDTM312 Domain Mapping Specifications_ISDB_v0.5_DS 17" xfId="39622"/>
    <cellStyle name="差_EPIC3 - SDTM312 Domain Mapping Specifications_ISDB_v0.5_DS 18" xfId="39623"/>
    <cellStyle name="差_EPIC-3 - SDTM312 Domain Mapping Specifications_ISDB_v0.5_DS 18" xfId="39624"/>
    <cellStyle name="差_EPIC3 - SDTM312 Domain Mapping Specifications_ISDB_v0.5_DS 19" xfId="39625"/>
    <cellStyle name="差_EPIC-3 - SDTM312 Domain Mapping Specifications_ISDB_v0.5_DS 19" xfId="39626"/>
    <cellStyle name="差_EPIC3 - SDTM312 Domain Mapping Specifications_ISDB_v0.5_DS 2" xfId="2454"/>
    <cellStyle name="差_EPIC-3 - SDTM312 Domain Mapping Specifications_ISDB_v0.5_DS 2" xfId="2455"/>
    <cellStyle name="差_EPIC3 - SDTM312 Domain Mapping Specifications_ISDB_v0.5_DS 20" xfId="39627"/>
    <cellStyle name="差_EPIC-3 - SDTM312 Domain Mapping Specifications_ISDB_v0.5_DS 20" xfId="39628"/>
    <cellStyle name="差_EPIC3 - SDTM312 Domain Mapping Specifications_ISDB_v0.5_DS 21" xfId="39629"/>
    <cellStyle name="差_EPIC-3 - SDTM312 Domain Mapping Specifications_ISDB_v0.5_DS 21" xfId="39630"/>
    <cellStyle name="差_EPIC3 - SDTM312 Domain Mapping Specifications_ISDB_v0.5_DS 22" xfId="39631"/>
    <cellStyle name="差_EPIC-3 - SDTM312 Domain Mapping Specifications_ISDB_v0.5_DS 22" xfId="39632"/>
    <cellStyle name="差_EPIC3 - SDTM312 Domain Mapping Specifications_ISDB_v0.5_DS 23" xfId="39633"/>
    <cellStyle name="差_EPIC-3 - SDTM312 Domain Mapping Specifications_ISDB_v0.5_DS 23" xfId="39634"/>
    <cellStyle name="差_EPIC3 - SDTM312 Domain Mapping Specifications_ISDB_v0.5_DS 24" xfId="39635"/>
    <cellStyle name="差_EPIC-3 - SDTM312 Domain Mapping Specifications_ISDB_v0.5_DS 24" xfId="39636"/>
    <cellStyle name="差_EPIC3 - SDTM312 Domain Mapping Specifications_ISDB_v0.5_DS 25" xfId="39637"/>
    <cellStyle name="差_EPIC-3 - SDTM312 Domain Mapping Specifications_ISDB_v0.5_DS 25" xfId="39638"/>
    <cellStyle name="差_EPIC3 - SDTM312 Domain Mapping Specifications_ISDB_v0.5_DS 26" xfId="39639"/>
    <cellStyle name="差_EPIC-3 - SDTM312 Domain Mapping Specifications_ISDB_v0.5_DS 26" xfId="39640"/>
    <cellStyle name="差_EPIC3 - SDTM312 Domain Mapping Specifications_ISDB_v0.5_DS 27" xfId="39641"/>
    <cellStyle name="差_EPIC-3 - SDTM312 Domain Mapping Specifications_ISDB_v0.5_DS 27" xfId="39642"/>
    <cellStyle name="差_EPIC3 - SDTM312 Domain Mapping Specifications_ISDB_v0.5_DS 28" xfId="39643"/>
    <cellStyle name="差_EPIC-3 - SDTM312 Domain Mapping Specifications_ISDB_v0.5_DS 28" xfId="39644"/>
    <cellStyle name="差_EPIC3 - SDTM312 Domain Mapping Specifications_ISDB_v0.5_DS 29" xfId="39645"/>
    <cellStyle name="差_EPIC-3 - SDTM312 Domain Mapping Specifications_ISDB_v0.5_DS 29" xfId="39646"/>
    <cellStyle name="差_EPIC3 - SDTM312 Domain Mapping Specifications_ISDB_v0.5_DS 3" xfId="2452"/>
    <cellStyle name="差_EPIC-3 - SDTM312 Domain Mapping Specifications_ISDB_v0.5_DS 3" xfId="2453"/>
    <cellStyle name="差_EPIC3 - SDTM312 Domain Mapping Specifications_ISDB_v0.5_DS 30" xfId="39647"/>
    <cellStyle name="差_EPIC-3 - SDTM312 Domain Mapping Specifications_ISDB_v0.5_DS 30" xfId="39648"/>
    <cellStyle name="差_EPIC3 - SDTM312 Domain Mapping Specifications_ISDB_v0.5_DS 31" xfId="39649"/>
    <cellStyle name="差_EPIC-3 - SDTM312 Domain Mapping Specifications_ISDB_v0.5_DS 31" xfId="39650"/>
    <cellStyle name="差_EPIC3 - SDTM312 Domain Mapping Specifications_ISDB_v0.5_DS 32" xfId="39651"/>
    <cellStyle name="差_EPIC-3 - SDTM312 Domain Mapping Specifications_ISDB_v0.5_DS 32" xfId="39652"/>
    <cellStyle name="差_EPIC3 - SDTM312 Domain Mapping Specifications_ISDB_v0.5_DS 33" xfId="39653"/>
    <cellStyle name="差_EPIC-3 - SDTM312 Domain Mapping Specifications_ISDB_v0.5_DS 33" xfId="39654"/>
    <cellStyle name="差_EPIC3 - SDTM312 Domain Mapping Specifications_ISDB_v0.5_DS 34" xfId="39655"/>
    <cellStyle name="差_EPIC-3 - SDTM312 Domain Mapping Specifications_ISDB_v0.5_DS 34" xfId="39656"/>
    <cellStyle name="差_EPIC3 - SDTM312 Domain Mapping Specifications_ISDB_v0.5_DS 35" xfId="39657"/>
    <cellStyle name="差_EPIC-3 - SDTM312 Domain Mapping Specifications_ISDB_v0.5_DS 35" xfId="39658"/>
    <cellStyle name="差_EPIC3 - SDTM312 Domain Mapping Specifications_ISDB_v0.5_DS 36" xfId="39659"/>
    <cellStyle name="差_EPIC-3 - SDTM312 Domain Mapping Specifications_ISDB_v0.5_DS 36" xfId="39660"/>
    <cellStyle name="差_EPIC3 - SDTM312 Domain Mapping Specifications_ISDB_v0.5_DS 37" xfId="39661"/>
    <cellStyle name="差_EPIC-3 - SDTM312 Domain Mapping Specifications_ISDB_v0.5_DS 37" xfId="39662"/>
    <cellStyle name="差_EPIC3 - SDTM312 Domain Mapping Specifications_ISDB_v0.5_DS 38" xfId="39663"/>
    <cellStyle name="差_EPIC-3 - SDTM312 Domain Mapping Specifications_ISDB_v0.5_DS 38" xfId="39664"/>
    <cellStyle name="差_EPIC3 - SDTM312 Domain Mapping Specifications_ISDB_v0.5_DS 39" xfId="39665"/>
    <cellStyle name="差_EPIC-3 - SDTM312 Domain Mapping Specifications_ISDB_v0.5_DS 39" xfId="39666"/>
    <cellStyle name="差_EPIC3 - SDTM312 Domain Mapping Specifications_ISDB_v0.5_DS 4" xfId="2793"/>
    <cellStyle name="差_EPIC-3 - SDTM312 Domain Mapping Specifications_ISDB_v0.5_DS 4" xfId="2794"/>
    <cellStyle name="差_EPIC3 - SDTM312 Domain Mapping Specifications_ISDB_v0.5_DS 40" xfId="39667"/>
    <cellStyle name="差_EPIC-3 - SDTM312 Domain Mapping Specifications_ISDB_v0.5_DS 40" xfId="39668"/>
    <cellStyle name="差_EPIC3 - SDTM312 Domain Mapping Specifications_ISDB_v0.5_DS 41" xfId="39669"/>
    <cellStyle name="差_EPIC-3 - SDTM312 Domain Mapping Specifications_ISDB_v0.5_DS 41" xfId="39670"/>
    <cellStyle name="差_EPIC3 - SDTM312 Domain Mapping Specifications_ISDB_v0.5_DS 42" xfId="39671"/>
    <cellStyle name="差_EPIC-3 - SDTM312 Domain Mapping Specifications_ISDB_v0.5_DS 42" xfId="39672"/>
    <cellStyle name="差_EPIC3 - SDTM312 Domain Mapping Specifications_ISDB_v0.5_DS 43" xfId="39673"/>
    <cellStyle name="差_EPIC-3 - SDTM312 Domain Mapping Specifications_ISDB_v0.5_DS 43" xfId="39674"/>
    <cellStyle name="差_EPIC3 - SDTM312 Domain Mapping Specifications_ISDB_v0.5_DS 44" xfId="39675"/>
    <cellStyle name="差_EPIC-3 - SDTM312 Domain Mapping Specifications_ISDB_v0.5_DS 44" xfId="39676"/>
    <cellStyle name="差_EPIC3 - SDTM312 Domain Mapping Specifications_ISDB_v0.5_DS 45" xfId="39677"/>
    <cellStyle name="差_EPIC-3 - SDTM312 Domain Mapping Specifications_ISDB_v0.5_DS 45" xfId="39678"/>
    <cellStyle name="差_EPIC3 - SDTM312 Domain Mapping Specifications_ISDB_v0.5_DS 46" xfId="39679"/>
    <cellStyle name="差_EPIC-3 - SDTM312 Domain Mapping Specifications_ISDB_v0.5_DS 46" xfId="39680"/>
    <cellStyle name="差_EPIC3 - SDTM312 Domain Mapping Specifications_ISDB_v0.5_DS 47" xfId="39681"/>
    <cellStyle name="差_EPIC-3 - SDTM312 Domain Mapping Specifications_ISDB_v0.5_DS 47" xfId="39682"/>
    <cellStyle name="差_EPIC3 - SDTM312 Domain Mapping Specifications_ISDB_v0.5_DS 48" xfId="39683"/>
    <cellStyle name="差_EPIC-3 - SDTM312 Domain Mapping Specifications_ISDB_v0.5_DS 48" xfId="39684"/>
    <cellStyle name="差_EPIC3 - SDTM312 Domain Mapping Specifications_ISDB_v0.5_DS 49" xfId="39685"/>
    <cellStyle name="差_EPIC-3 - SDTM312 Domain Mapping Specifications_ISDB_v0.5_DS 49" xfId="39686"/>
    <cellStyle name="差_EPIC3 - SDTM312 Domain Mapping Specifications_ISDB_v0.5_DS 5" xfId="2733"/>
    <cellStyle name="差_EPIC-3 - SDTM312 Domain Mapping Specifications_ISDB_v0.5_DS 5" xfId="2732"/>
    <cellStyle name="差_EPIC3 - SDTM312 Domain Mapping Specifications_ISDB_v0.5_DS 50" xfId="39687"/>
    <cellStyle name="差_EPIC-3 - SDTM312 Domain Mapping Specifications_ISDB_v0.5_DS 50" xfId="39688"/>
    <cellStyle name="差_EPIC3 - SDTM312 Domain Mapping Specifications_ISDB_v0.5_DS 51" xfId="39689"/>
    <cellStyle name="差_EPIC-3 - SDTM312 Domain Mapping Specifications_ISDB_v0.5_DS 51" xfId="39690"/>
    <cellStyle name="差_EPIC3 - SDTM312 Domain Mapping Specifications_ISDB_v0.5_DS 52" xfId="39691"/>
    <cellStyle name="差_EPIC-3 - SDTM312 Domain Mapping Specifications_ISDB_v0.5_DS 52" xfId="39692"/>
    <cellStyle name="差_EPIC3 - SDTM312 Domain Mapping Specifications_ISDB_v0.5_DS 53" xfId="39693"/>
    <cellStyle name="差_EPIC-3 - SDTM312 Domain Mapping Specifications_ISDB_v0.5_DS 53" xfId="39694"/>
    <cellStyle name="差_EPIC3 - SDTM312 Domain Mapping Specifications_ISDB_v0.5_DS 54" xfId="39695"/>
    <cellStyle name="差_EPIC-3 - SDTM312 Domain Mapping Specifications_ISDB_v0.5_DS 54" xfId="39696"/>
    <cellStyle name="差_EPIC3 - SDTM312 Domain Mapping Specifications_ISDB_v0.5_DS 6" xfId="2568"/>
    <cellStyle name="差_EPIC-3 - SDTM312 Domain Mapping Specifications_ISDB_v0.5_DS 6" xfId="2777"/>
    <cellStyle name="差_EPIC3 - SDTM312 Domain Mapping Specifications_ISDB_v0.5_DS 7" xfId="2744"/>
    <cellStyle name="差_EPIC-3 - SDTM312 Domain Mapping Specifications_ISDB_v0.5_DS 7" xfId="2587"/>
    <cellStyle name="差_EPIC3 - SDTM312 Domain Mapping Specifications_ISDB_v0.5_DS 8" xfId="2836"/>
    <cellStyle name="差_EPIC-3 - SDTM312 Domain Mapping Specifications_ISDB_v0.5_DS 8" xfId="2273"/>
    <cellStyle name="差_EPIC3 - SDTM312 Domain Mapping Specifications_ISDB_v0.5_DS 9" xfId="2361"/>
    <cellStyle name="差_EPIC-3 - SDTM312 Domain Mapping Specifications_ISDB_v0.5_DS 9" xfId="2844"/>
    <cellStyle name="差_EPIC3 - SDTM312 Domain Mapping Specifications_ISDB_v0.5_DS_QS" xfId="1039"/>
    <cellStyle name="差_EPIC-3 - SDTM312 Domain Mapping Specifications_ISDB_v0.5_DS_QS" xfId="1040"/>
    <cellStyle name="差_EPIC3 - SDTM312 Domain Mapping Specifications_ISDB_v0.5_DS_QSTEST" xfId="1041"/>
    <cellStyle name="差_EPIC-3 - SDTM312 Domain Mapping Specifications_ISDB_v0.5_DS_QSTEST" xfId="1042"/>
    <cellStyle name="差_EPIC3 - SDTM312 Domain Mapping Specifications_ISDB_v0.5_DS_Revision History" xfId="39697"/>
    <cellStyle name="差_EPIC-3 - SDTM312 Domain Mapping Specifications_ISDB_v0.5_DS_Revision History" xfId="39698"/>
    <cellStyle name="差_EPIC3 - SDTM312 Domain Mapping Specifications_ISDB_v0.5_DS_Sheet2" xfId="39699"/>
    <cellStyle name="差_EPIC-3 - SDTM312 Domain Mapping Specifications_ISDB_v0.5_DS_Sheet2" xfId="39700"/>
    <cellStyle name="差_EPIC3 - SDTM312 Domain Mapping Specifications_ISDB_v0.5_DS_XMTEST" xfId="1043"/>
    <cellStyle name="差_EPIC-3 - SDTM312 Domain Mapping Specifications_ISDB_v0.5_DS_XMTEST" xfId="1044"/>
    <cellStyle name="差_EPIC3 - SDTM312 Domain Mapping Specifications_ISDB_v0.5_DS_YR" xfId="1045"/>
    <cellStyle name="差_EPIC-3 - SDTM312 Domain Mapping Specifications_ISDB_v0.5_DS_YR" xfId="1046"/>
    <cellStyle name="差_EPIC3 - SDTM312 Domain Mapping Specifications_ISDB_v0.5_DSTERM" xfId="1047"/>
    <cellStyle name="差_EPIC-3 - SDTM312 Domain Mapping Specifications_ISDB_v0.5_DSTERM" xfId="1048"/>
    <cellStyle name="差_EPIC3 - SDTM312 Domain Mapping Specifications_ISDB_v0.5_DSTERM 10" xfId="2834"/>
    <cellStyle name="差_EPIC-3 - SDTM312 Domain Mapping Specifications_ISDB_v0.5_DSTERM 10" xfId="2765"/>
    <cellStyle name="差_EPIC3 - SDTM312 Domain Mapping Specifications_ISDB_v0.5_DSTERM 11" xfId="2188"/>
    <cellStyle name="差_EPIC-3 - SDTM312 Domain Mapping Specifications_ISDB_v0.5_DSTERM 11" xfId="2756"/>
    <cellStyle name="差_EPIC3 - SDTM312 Domain Mapping Specifications_ISDB_v0.5_DSTERM 12" xfId="2309"/>
    <cellStyle name="差_EPIC-3 - SDTM312 Domain Mapping Specifications_ISDB_v0.5_DSTERM 12" xfId="2087"/>
    <cellStyle name="差_EPIC3 - SDTM312 Domain Mapping Specifications_ISDB_v0.5_DSTERM 13" xfId="2804"/>
    <cellStyle name="差_EPIC-3 - SDTM312 Domain Mapping Specifications_ISDB_v0.5_DSTERM 13" xfId="2172"/>
    <cellStyle name="差_EPIC3 - SDTM312 Domain Mapping Specifications_ISDB_v0.5_DSTERM 14" xfId="2857"/>
    <cellStyle name="差_EPIC-3 - SDTM312 Domain Mapping Specifications_ISDB_v0.5_DSTERM 14" xfId="2867"/>
    <cellStyle name="差_EPIC3 - SDTM312 Domain Mapping Specifications_ISDB_v0.5_DSTERM 15" xfId="2877"/>
    <cellStyle name="差_EPIC-3 - SDTM312 Domain Mapping Specifications_ISDB_v0.5_DSTERM 15" xfId="2008"/>
    <cellStyle name="差_EPIC3 - SDTM312 Domain Mapping Specifications_ISDB_v0.5_DSTERM 16" xfId="2839"/>
    <cellStyle name="差_EPIC-3 - SDTM312 Domain Mapping Specifications_ISDB_v0.5_DSTERM 16" xfId="2870"/>
    <cellStyle name="差_EPIC3 - SDTM312 Domain Mapping Specifications_ISDB_v0.5_DSTERM 17" xfId="39701"/>
    <cellStyle name="差_EPIC-3 - SDTM312 Domain Mapping Specifications_ISDB_v0.5_DSTERM 17" xfId="39702"/>
    <cellStyle name="差_EPIC3 - SDTM312 Domain Mapping Specifications_ISDB_v0.5_DSTERM 18" xfId="39703"/>
    <cellStyle name="差_EPIC-3 - SDTM312 Domain Mapping Specifications_ISDB_v0.5_DSTERM 18" xfId="39704"/>
    <cellStyle name="差_EPIC3 - SDTM312 Domain Mapping Specifications_ISDB_v0.5_DSTERM 19" xfId="39705"/>
    <cellStyle name="差_EPIC-3 - SDTM312 Domain Mapping Specifications_ISDB_v0.5_DSTERM 19" xfId="39706"/>
    <cellStyle name="差_EPIC3 - SDTM312 Domain Mapping Specifications_ISDB_v0.5_DSTERM 2" xfId="2458"/>
    <cellStyle name="差_EPIC-3 - SDTM312 Domain Mapping Specifications_ISDB_v0.5_DSTERM 2" xfId="2459"/>
    <cellStyle name="差_EPIC3 - SDTM312 Domain Mapping Specifications_ISDB_v0.5_DSTERM 20" xfId="39707"/>
    <cellStyle name="差_EPIC-3 - SDTM312 Domain Mapping Specifications_ISDB_v0.5_DSTERM 20" xfId="39708"/>
    <cellStyle name="差_EPIC3 - SDTM312 Domain Mapping Specifications_ISDB_v0.5_DSTERM 21" xfId="39709"/>
    <cellStyle name="差_EPIC-3 - SDTM312 Domain Mapping Specifications_ISDB_v0.5_DSTERM 21" xfId="39710"/>
    <cellStyle name="差_EPIC3 - SDTM312 Domain Mapping Specifications_ISDB_v0.5_DSTERM 22" xfId="39711"/>
    <cellStyle name="差_EPIC-3 - SDTM312 Domain Mapping Specifications_ISDB_v0.5_DSTERM 22" xfId="39712"/>
    <cellStyle name="差_EPIC3 - SDTM312 Domain Mapping Specifications_ISDB_v0.5_DSTERM 23" xfId="39713"/>
    <cellStyle name="差_EPIC-3 - SDTM312 Domain Mapping Specifications_ISDB_v0.5_DSTERM 23" xfId="39714"/>
    <cellStyle name="差_EPIC3 - SDTM312 Domain Mapping Specifications_ISDB_v0.5_DSTERM 24" xfId="39715"/>
    <cellStyle name="差_EPIC-3 - SDTM312 Domain Mapping Specifications_ISDB_v0.5_DSTERM 24" xfId="39716"/>
    <cellStyle name="差_EPIC3 - SDTM312 Domain Mapping Specifications_ISDB_v0.5_DSTERM 25" xfId="39717"/>
    <cellStyle name="差_EPIC-3 - SDTM312 Domain Mapping Specifications_ISDB_v0.5_DSTERM 25" xfId="39718"/>
    <cellStyle name="差_EPIC3 - SDTM312 Domain Mapping Specifications_ISDB_v0.5_DSTERM 26" xfId="39719"/>
    <cellStyle name="差_EPIC-3 - SDTM312 Domain Mapping Specifications_ISDB_v0.5_DSTERM 26" xfId="39720"/>
    <cellStyle name="差_EPIC3 - SDTM312 Domain Mapping Specifications_ISDB_v0.5_DSTERM 27" xfId="39721"/>
    <cellStyle name="差_EPIC-3 - SDTM312 Domain Mapping Specifications_ISDB_v0.5_DSTERM 27" xfId="39722"/>
    <cellStyle name="差_EPIC3 - SDTM312 Domain Mapping Specifications_ISDB_v0.5_DSTERM 28" xfId="39723"/>
    <cellStyle name="差_EPIC-3 - SDTM312 Domain Mapping Specifications_ISDB_v0.5_DSTERM 28" xfId="39724"/>
    <cellStyle name="差_EPIC3 - SDTM312 Domain Mapping Specifications_ISDB_v0.5_DSTERM 29" xfId="39725"/>
    <cellStyle name="差_EPIC-3 - SDTM312 Domain Mapping Specifications_ISDB_v0.5_DSTERM 29" xfId="39726"/>
    <cellStyle name="差_EPIC3 - SDTM312 Domain Mapping Specifications_ISDB_v0.5_DSTERM 3" xfId="2456"/>
    <cellStyle name="差_EPIC-3 - SDTM312 Domain Mapping Specifications_ISDB_v0.5_DSTERM 3" xfId="2457"/>
    <cellStyle name="差_EPIC3 - SDTM312 Domain Mapping Specifications_ISDB_v0.5_DSTERM 30" xfId="39727"/>
    <cellStyle name="差_EPIC-3 - SDTM312 Domain Mapping Specifications_ISDB_v0.5_DSTERM 30" xfId="39728"/>
    <cellStyle name="差_EPIC3 - SDTM312 Domain Mapping Specifications_ISDB_v0.5_DSTERM 31" xfId="39729"/>
    <cellStyle name="差_EPIC-3 - SDTM312 Domain Mapping Specifications_ISDB_v0.5_DSTERM 31" xfId="39730"/>
    <cellStyle name="差_EPIC3 - SDTM312 Domain Mapping Specifications_ISDB_v0.5_DSTERM 32" xfId="39731"/>
    <cellStyle name="差_EPIC-3 - SDTM312 Domain Mapping Specifications_ISDB_v0.5_DSTERM 32" xfId="39732"/>
    <cellStyle name="差_EPIC3 - SDTM312 Domain Mapping Specifications_ISDB_v0.5_DSTERM 33" xfId="39733"/>
    <cellStyle name="差_EPIC-3 - SDTM312 Domain Mapping Specifications_ISDB_v0.5_DSTERM 33" xfId="39734"/>
    <cellStyle name="差_EPIC3 - SDTM312 Domain Mapping Specifications_ISDB_v0.5_DSTERM 34" xfId="39735"/>
    <cellStyle name="差_EPIC-3 - SDTM312 Domain Mapping Specifications_ISDB_v0.5_DSTERM 34" xfId="39736"/>
    <cellStyle name="差_EPIC3 - SDTM312 Domain Mapping Specifications_ISDB_v0.5_DSTERM 35" xfId="39737"/>
    <cellStyle name="差_EPIC-3 - SDTM312 Domain Mapping Specifications_ISDB_v0.5_DSTERM 35" xfId="39738"/>
    <cellStyle name="差_EPIC3 - SDTM312 Domain Mapping Specifications_ISDB_v0.5_DSTERM 36" xfId="39739"/>
    <cellStyle name="差_EPIC-3 - SDTM312 Domain Mapping Specifications_ISDB_v0.5_DSTERM 36" xfId="39740"/>
    <cellStyle name="差_EPIC3 - SDTM312 Domain Mapping Specifications_ISDB_v0.5_DSTERM 37" xfId="39741"/>
    <cellStyle name="差_EPIC-3 - SDTM312 Domain Mapping Specifications_ISDB_v0.5_DSTERM 37" xfId="39742"/>
    <cellStyle name="差_EPIC3 - SDTM312 Domain Mapping Specifications_ISDB_v0.5_DSTERM 38" xfId="39743"/>
    <cellStyle name="差_EPIC-3 - SDTM312 Domain Mapping Specifications_ISDB_v0.5_DSTERM 38" xfId="39744"/>
    <cellStyle name="差_EPIC3 - SDTM312 Domain Mapping Specifications_ISDB_v0.5_DSTERM 39" xfId="39745"/>
    <cellStyle name="差_EPIC-3 - SDTM312 Domain Mapping Specifications_ISDB_v0.5_DSTERM 39" xfId="39746"/>
    <cellStyle name="差_EPIC3 - SDTM312 Domain Mapping Specifications_ISDB_v0.5_DSTERM 4" xfId="2795"/>
    <cellStyle name="差_EPIC-3 - SDTM312 Domain Mapping Specifications_ISDB_v0.5_DSTERM 4" xfId="2796"/>
    <cellStyle name="差_EPIC3 - SDTM312 Domain Mapping Specifications_ISDB_v0.5_DSTERM 40" xfId="39747"/>
    <cellStyle name="差_EPIC-3 - SDTM312 Domain Mapping Specifications_ISDB_v0.5_DSTERM 40" xfId="39748"/>
    <cellStyle name="差_EPIC3 - SDTM312 Domain Mapping Specifications_ISDB_v0.5_DSTERM 41" xfId="39749"/>
    <cellStyle name="差_EPIC-3 - SDTM312 Domain Mapping Specifications_ISDB_v0.5_DSTERM 41" xfId="39750"/>
    <cellStyle name="差_EPIC3 - SDTM312 Domain Mapping Specifications_ISDB_v0.5_DSTERM 42" xfId="39751"/>
    <cellStyle name="差_EPIC-3 - SDTM312 Domain Mapping Specifications_ISDB_v0.5_DSTERM 42" xfId="39752"/>
    <cellStyle name="差_EPIC3 - SDTM312 Domain Mapping Specifications_ISDB_v0.5_DSTERM 43" xfId="39753"/>
    <cellStyle name="差_EPIC-3 - SDTM312 Domain Mapping Specifications_ISDB_v0.5_DSTERM 43" xfId="39754"/>
    <cellStyle name="差_EPIC3 - SDTM312 Domain Mapping Specifications_ISDB_v0.5_DSTERM 44" xfId="39755"/>
    <cellStyle name="差_EPIC-3 - SDTM312 Domain Mapping Specifications_ISDB_v0.5_DSTERM 44" xfId="39756"/>
    <cellStyle name="差_EPIC3 - SDTM312 Domain Mapping Specifications_ISDB_v0.5_DSTERM 45" xfId="39757"/>
    <cellStyle name="差_EPIC-3 - SDTM312 Domain Mapping Specifications_ISDB_v0.5_DSTERM 45" xfId="39758"/>
    <cellStyle name="差_EPIC3 - SDTM312 Domain Mapping Specifications_ISDB_v0.5_DSTERM 46" xfId="39759"/>
    <cellStyle name="差_EPIC-3 - SDTM312 Domain Mapping Specifications_ISDB_v0.5_DSTERM 46" xfId="39760"/>
    <cellStyle name="差_EPIC3 - SDTM312 Domain Mapping Specifications_ISDB_v0.5_DSTERM 47" xfId="39761"/>
    <cellStyle name="差_EPIC-3 - SDTM312 Domain Mapping Specifications_ISDB_v0.5_DSTERM 47" xfId="39762"/>
    <cellStyle name="差_EPIC3 - SDTM312 Domain Mapping Specifications_ISDB_v0.5_DSTERM 48" xfId="39763"/>
    <cellStyle name="差_EPIC-3 - SDTM312 Domain Mapping Specifications_ISDB_v0.5_DSTERM 48" xfId="39764"/>
    <cellStyle name="差_EPIC3 - SDTM312 Domain Mapping Specifications_ISDB_v0.5_DSTERM 49" xfId="39765"/>
    <cellStyle name="差_EPIC-3 - SDTM312 Domain Mapping Specifications_ISDB_v0.5_DSTERM 49" xfId="39766"/>
    <cellStyle name="差_EPIC3 - SDTM312 Domain Mapping Specifications_ISDB_v0.5_DSTERM 5" xfId="2731"/>
    <cellStyle name="差_EPIC-3 - SDTM312 Domain Mapping Specifications_ISDB_v0.5_DSTERM 5" xfId="2730"/>
    <cellStyle name="差_EPIC3 - SDTM312 Domain Mapping Specifications_ISDB_v0.5_DSTERM 50" xfId="39767"/>
    <cellStyle name="差_EPIC-3 - SDTM312 Domain Mapping Specifications_ISDB_v0.5_DSTERM 50" xfId="39768"/>
    <cellStyle name="差_EPIC3 - SDTM312 Domain Mapping Specifications_ISDB_v0.5_DSTERM 51" xfId="39769"/>
    <cellStyle name="差_EPIC-3 - SDTM312 Domain Mapping Specifications_ISDB_v0.5_DSTERM 51" xfId="39770"/>
    <cellStyle name="差_EPIC3 - SDTM312 Domain Mapping Specifications_ISDB_v0.5_DSTERM 52" xfId="39771"/>
    <cellStyle name="差_EPIC-3 - SDTM312 Domain Mapping Specifications_ISDB_v0.5_DSTERM 52" xfId="39772"/>
    <cellStyle name="差_EPIC3 - SDTM312 Domain Mapping Specifications_ISDB_v0.5_DSTERM 53" xfId="39773"/>
    <cellStyle name="差_EPIC-3 - SDTM312 Domain Mapping Specifications_ISDB_v0.5_DSTERM 53" xfId="39774"/>
    <cellStyle name="差_EPIC3 - SDTM312 Domain Mapping Specifications_ISDB_v0.5_DSTERM 54" xfId="39775"/>
    <cellStyle name="差_EPIC-3 - SDTM312 Domain Mapping Specifications_ISDB_v0.5_DSTERM 54" xfId="39776"/>
    <cellStyle name="差_EPIC3 - SDTM312 Domain Mapping Specifications_ISDB_v0.5_DSTERM 6" xfId="2778"/>
    <cellStyle name="差_EPIC-3 - SDTM312 Domain Mapping Specifications_ISDB_v0.5_DSTERM 6" xfId="2779"/>
    <cellStyle name="差_EPIC3 - SDTM312 Domain Mapping Specifications_ISDB_v0.5_DSTERM 7" xfId="2743"/>
    <cellStyle name="差_EPIC-3 - SDTM312 Domain Mapping Specifications_ISDB_v0.5_DSTERM 7" xfId="2742"/>
    <cellStyle name="差_EPIC3 - SDTM312 Domain Mapping Specifications_ISDB_v0.5_DSTERM 8" xfId="2272"/>
    <cellStyle name="差_EPIC-3 - SDTM312 Domain Mapping Specifications_ISDB_v0.5_DSTERM 8" xfId="2572"/>
    <cellStyle name="差_EPIC3 - SDTM312 Domain Mapping Specifications_ISDB_v0.5_DSTERM 9" xfId="2753"/>
    <cellStyle name="差_EPIC-3 - SDTM312 Domain Mapping Specifications_ISDB_v0.5_DSTERM 9" xfId="2282"/>
    <cellStyle name="差_EPIC3 - SDTM312 Domain Mapping Specifications_ISDB_v0.5_DSTERM_QS" xfId="1049"/>
    <cellStyle name="差_EPIC-3 - SDTM312 Domain Mapping Specifications_ISDB_v0.5_DSTERM_QS" xfId="1050"/>
    <cellStyle name="差_EPIC3 - SDTM312 Domain Mapping Specifications_ISDB_v0.5_DSTERM_QSTEST" xfId="1051"/>
    <cellStyle name="差_EPIC-3 - SDTM312 Domain Mapping Specifications_ISDB_v0.5_DSTERM_QSTEST" xfId="1052"/>
    <cellStyle name="差_EPIC3 - SDTM312 Domain Mapping Specifications_ISDB_v0.5_DSTERM_Revision History" xfId="39777"/>
    <cellStyle name="差_EPIC-3 - SDTM312 Domain Mapping Specifications_ISDB_v0.5_DSTERM_Revision History" xfId="39778"/>
    <cellStyle name="差_EPIC3 - SDTM312 Domain Mapping Specifications_ISDB_v0.5_DSTERM_Sheet2" xfId="39779"/>
    <cellStyle name="差_EPIC-3 - SDTM312 Domain Mapping Specifications_ISDB_v0.5_DSTERM_Sheet2" xfId="39780"/>
    <cellStyle name="差_EPIC3 - SDTM312 Domain Mapping Specifications_ISDB_v0.5_DSTERM_XMTEST" xfId="1053"/>
    <cellStyle name="差_EPIC-3 - SDTM312 Domain Mapping Specifications_ISDB_v0.5_DSTERM_XMTEST" xfId="1054"/>
    <cellStyle name="差_EPIC3 - SDTM312 Domain Mapping Specifications_ISDB_v0.5_DSTERM_YR" xfId="1055"/>
    <cellStyle name="差_EPIC-3 - SDTM312 Domain Mapping Specifications_ISDB_v0.5_DSTERM_YR" xfId="1056"/>
    <cellStyle name="差_EPIC3 - SDTM312 Domain Mapping Specifications_ISDB_v0.5_EX" xfId="1057"/>
    <cellStyle name="差_EPIC-3 - SDTM312 Domain Mapping Specifications_ISDB_v0.5_EX" xfId="1058"/>
    <cellStyle name="差_EPIC3 - SDTM312 Domain Mapping Specifications_ISDB_v0.5_QS" xfId="1059"/>
    <cellStyle name="差_EPIC-3 - SDTM312 Domain Mapping Specifications_ISDB_v0.5_QS" xfId="1060"/>
    <cellStyle name="差_EPIC3 - SDTM312 Domain Mapping Specifications_ISDB_v0.5_QSTEST" xfId="1061"/>
    <cellStyle name="差_EPIC-3 - SDTM312 Domain Mapping Specifications_ISDB_v0.5_QSTEST" xfId="1062"/>
    <cellStyle name="差_EPIC3 - SDTM312 Domain Mapping Specifications_ISDB_v0.5_Revision History" xfId="39781"/>
    <cellStyle name="差_EPIC-3 - SDTM312 Domain Mapping Specifications_ISDB_v0.5_Revision History" xfId="39782"/>
    <cellStyle name="差_EPIC3 - SDTM312 Domain Mapping Specifications_ISDB_v0.5_Sheet2" xfId="39783"/>
    <cellStyle name="差_EPIC-3 - SDTM312 Domain Mapping Specifications_ISDB_v0.5_Sheet2" xfId="39784"/>
    <cellStyle name="差_EPIC3 - SDTM312 Domain Mapping Specifications_ISDB_v0.5_VISIT" xfId="1063"/>
    <cellStyle name="差_EPIC-3 - SDTM312 Domain Mapping Specifications_ISDB_v0.5_VISIT" xfId="1064"/>
    <cellStyle name="差_EPIC3 - SDTM312 Domain Mapping Specifications_ISDB_v0.5_XCTEST" xfId="1065"/>
    <cellStyle name="差_EPIC-3 - SDTM312 Domain Mapping Specifications_ISDB_v0.5_XCTEST" xfId="1066"/>
    <cellStyle name="差_EPIC3 - SDTM312 Domain Mapping Specifications_ISDB_v0.5_XMTEST" xfId="1067"/>
    <cellStyle name="差_EPIC-3 - SDTM312 Domain Mapping Specifications_ISDB_v0.5_XMTEST" xfId="1068"/>
    <cellStyle name="差_EPIC3 - SDTM312 Domain Mapping Specifications_ISDB_v0.5_YR" xfId="1069"/>
    <cellStyle name="差_EPIC-3 - SDTM312 Domain Mapping Specifications_ISDB_v0.5_YR" xfId="1070"/>
    <cellStyle name="差_EX" xfId="1071"/>
    <cellStyle name="差_FA" xfId="1072"/>
    <cellStyle name="差_FA 10" xfId="39785"/>
    <cellStyle name="差_FA 11" xfId="39786"/>
    <cellStyle name="差_FA 12" xfId="39787"/>
    <cellStyle name="差_FA 13" xfId="39788"/>
    <cellStyle name="差_FA 14" xfId="39789"/>
    <cellStyle name="差_FA 15" xfId="39790"/>
    <cellStyle name="差_FA 16" xfId="39791"/>
    <cellStyle name="差_FA 17" xfId="39792"/>
    <cellStyle name="差_FA 18" xfId="39793"/>
    <cellStyle name="差_FA 19" xfId="39794"/>
    <cellStyle name="差_FA 2" xfId="2463"/>
    <cellStyle name="差_FA 20" xfId="39795"/>
    <cellStyle name="差_FA 21" xfId="39796"/>
    <cellStyle name="差_FA 22" xfId="39797"/>
    <cellStyle name="差_FA 23" xfId="39798"/>
    <cellStyle name="差_FA 24" xfId="39799"/>
    <cellStyle name="差_FA 25" xfId="39800"/>
    <cellStyle name="差_FA 26" xfId="39801"/>
    <cellStyle name="差_FA 27" xfId="39802"/>
    <cellStyle name="差_FA 28" xfId="39803"/>
    <cellStyle name="差_FA 29" xfId="39804"/>
    <cellStyle name="差_FA 3" xfId="2462"/>
    <cellStyle name="差_FA 30" xfId="39805"/>
    <cellStyle name="差_FA 31" xfId="39806"/>
    <cellStyle name="差_FA 32" xfId="39807"/>
    <cellStyle name="差_FA 33" xfId="39808"/>
    <cellStyle name="差_FA 34" xfId="39809"/>
    <cellStyle name="差_FA 35" xfId="39810"/>
    <cellStyle name="差_FA 36" xfId="39811"/>
    <cellStyle name="差_FA 37" xfId="39812"/>
    <cellStyle name="差_FA 38" xfId="39813"/>
    <cellStyle name="差_FA 39" xfId="39814"/>
    <cellStyle name="差_FA 4" xfId="39815"/>
    <cellStyle name="差_FA 40" xfId="39816"/>
    <cellStyle name="差_FA 41" xfId="39817"/>
    <cellStyle name="差_FA 42" xfId="39818"/>
    <cellStyle name="差_FA 43" xfId="39819"/>
    <cellStyle name="差_FA 44" xfId="39820"/>
    <cellStyle name="差_FA 45" xfId="39821"/>
    <cellStyle name="差_FA 46" xfId="39822"/>
    <cellStyle name="差_FA 47" xfId="39823"/>
    <cellStyle name="差_FA 48" xfId="39824"/>
    <cellStyle name="差_FA 49" xfId="39825"/>
    <cellStyle name="差_FA 5" xfId="39826"/>
    <cellStyle name="差_FA 50" xfId="39827"/>
    <cellStyle name="差_FA 51" xfId="39828"/>
    <cellStyle name="差_FA 52" xfId="39829"/>
    <cellStyle name="差_FA 53" xfId="39830"/>
    <cellStyle name="差_FA 54" xfId="39831"/>
    <cellStyle name="差_FA 6" xfId="39832"/>
    <cellStyle name="差_FA 7" xfId="39833"/>
    <cellStyle name="差_FA 8" xfId="39834"/>
    <cellStyle name="差_FA 9" xfId="39835"/>
    <cellStyle name="差_FA_CONTENT" xfId="1073"/>
    <cellStyle name="差_FA_CONTENT 10" xfId="39836"/>
    <cellStyle name="差_FA_CONTENT 11" xfId="39837"/>
    <cellStyle name="差_FA_CONTENT 12" xfId="39838"/>
    <cellStyle name="差_FA_CONTENT 13" xfId="39839"/>
    <cellStyle name="差_FA_CONTENT 14" xfId="39840"/>
    <cellStyle name="差_FA_CONTENT 15" xfId="39841"/>
    <cellStyle name="差_FA_CONTENT 16" xfId="39842"/>
    <cellStyle name="差_FA_CONTENT 17" xfId="39843"/>
    <cellStyle name="差_FA_CONTENT 18" xfId="39844"/>
    <cellStyle name="差_FA_CONTENT 19" xfId="39845"/>
    <cellStyle name="差_FA_CONTENT 2" xfId="2465"/>
    <cellStyle name="差_FA_CONTENT 20" xfId="39846"/>
    <cellStyle name="差_FA_CONTENT 21" xfId="39847"/>
    <cellStyle name="差_FA_CONTENT 22" xfId="39848"/>
    <cellStyle name="差_FA_CONTENT 23" xfId="39849"/>
    <cellStyle name="差_FA_CONTENT 24" xfId="39850"/>
    <cellStyle name="差_FA_CONTENT 25" xfId="39851"/>
    <cellStyle name="差_FA_CONTENT 26" xfId="39852"/>
    <cellStyle name="差_FA_CONTENT 27" xfId="39853"/>
    <cellStyle name="差_FA_CONTENT 28" xfId="39854"/>
    <cellStyle name="差_FA_CONTENT 29" xfId="39855"/>
    <cellStyle name="差_FA_CONTENT 3" xfId="2464"/>
    <cellStyle name="差_FA_CONTENT 30" xfId="39856"/>
    <cellStyle name="差_FA_CONTENT 31" xfId="39857"/>
    <cellStyle name="差_FA_CONTENT 32" xfId="39858"/>
    <cellStyle name="差_FA_CONTENT 33" xfId="39859"/>
    <cellStyle name="差_FA_CONTENT 34" xfId="39860"/>
    <cellStyle name="差_FA_CONTENT 35" xfId="39861"/>
    <cellStyle name="差_FA_CONTENT 36" xfId="39862"/>
    <cellStyle name="差_FA_CONTENT 37" xfId="39863"/>
    <cellStyle name="差_FA_CONTENT 38" xfId="39864"/>
    <cellStyle name="差_FA_CONTENT 39" xfId="39865"/>
    <cellStyle name="差_FA_CONTENT 4" xfId="39866"/>
    <cellStyle name="差_FA_CONTENT 40" xfId="39867"/>
    <cellStyle name="差_FA_CONTENT 41" xfId="39868"/>
    <cellStyle name="差_FA_CONTENT 42" xfId="39869"/>
    <cellStyle name="差_FA_CONTENT 43" xfId="39870"/>
    <cellStyle name="差_FA_CONTENT 44" xfId="39871"/>
    <cellStyle name="差_FA_CONTENT 45" xfId="39872"/>
    <cellStyle name="差_FA_CONTENT 46" xfId="39873"/>
    <cellStyle name="差_FA_CONTENT 47" xfId="39874"/>
    <cellStyle name="差_FA_CONTENT 48" xfId="39875"/>
    <cellStyle name="差_FA_CONTENT 49" xfId="39876"/>
    <cellStyle name="差_FA_CONTENT 5" xfId="39877"/>
    <cellStyle name="差_FA_CONTENT 50" xfId="39878"/>
    <cellStyle name="差_FA_CONTENT 51" xfId="39879"/>
    <cellStyle name="差_FA_CONTENT 52" xfId="39880"/>
    <cellStyle name="差_FA_CONTENT 53" xfId="39881"/>
    <cellStyle name="差_FA_CONTENT 54" xfId="39882"/>
    <cellStyle name="差_FA_CONTENT 6" xfId="39883"/>
    <cellStyle name="差_FA_CONTENT 7" xfId="39884"/>
    <cellStyle name="差_FA_CONTENT 8" xfId="39885"/>
    <cellStyle name="差_FA_CONTENT 9" xfId="39886"/>
    <cellStyle name="差_FA_CONTENT_QS" xfId="1074"/>
    <cellStyle name="差_FA_CONTENT_QSTEST" xfId="1075"/>
    <cellStyle name="差_FA_CONTENT_Revision History" xfId="39887"/>
    <cellStyle name="差_FA_CONTENT_Sheet2" xfId="39888"/>
    <cellStyle name="差_FA_CONTENT_XMTEST" xfId="1076"/>
    <cellStyle name="差_FA_CONTENT_YR" xfId="1077"/>
    <cellStyle name="差_FA_DM" xfId="1078"/>
    <cellStyle name="差_FA_DM 10" xfId="39889"/>
    <cellStyle name="差_FA_DM 11" xfId="39890"/>
    <cellStyle name="差_FA_DM 12" xfId="39891"/>
    <cellStyle name="差_FA_DM 13" xfId="39892"/>
    <cellStyle name="差_FA_DM 14" xfId="39893"/>
    <cellStyle name="差_FA_DM 15" xfId="39894"/>
    <cellStyle name="差_FA_DM 16" xfId="39895"/>
    <cellStyle name="差_FA_DM 17" xfId="39896"/>
    <cellStyle name="差_FA_DM 18" xfId="39897"/>
    <cellStyle name="差_FA_DM 19" xfId="39898"/>
    <cellStyle name="差_FA_DM 2" xfId="2467"/>
    <cellStyle name="差_FA_DM 20" xfId="39899"/>
    <cellStyle name="差_FA_DM 21" xfId="39900"/>
    <cellStyle name="差_FA_DM 22" xfId="39901"/>
    <cellStyle name="差_FA_DM 23" xfId="39902"/>
    <cellStyle name="差_FA_DM 24" xfId="39903"/>
    <cellStyle name="差_FA_DM 25" xfId="39904"/>
    <cellStyle name="差_FA_DM 26" xfId="39905"/>
    <cellStyle name="差_FA_DM 27" xfId="39906"/>
    <cellStyle name="差_FA_DM 28" xfId="39907"/>
    <cellStyle name="差_FA_DM 29" xfId="39908"/>
    <cellStyle name="差_FA_DM 3" xfId="2466"/>
    <cellStyle name="差_FA_DM 30" xfId="39909"/>
    <cellStyle name="差_FA_DM 31" xfId="39910"/>
    <cellStyle name="差_FA_DM 32" xfId="39911"/>
    <cellStyle name="差_FA_DM 33" xfId="39912"/>
    <cellStyle name="差_FA_DM 34" xfId="39913"/>
    <cellStyle name="差_FA_DM 35" xfId="39914"/>
    <cellStyle name="差_FA_DM 36" xfId="39915"/>
    <cellStyle name="差_FA_DM 37" xfId="39916"/>
    <cellStyle name="差_FA_DM 38" xfId="39917"/>
    <cellStyle name="差_FA_DM 39" xfId="39918"/>
    <cellStyle name="差_FA_DM 4" xfId="39919"/>
    <cellStyle name="差_FA_DM 40" xfId="39920"/>
    <cellStyle name="差_FA_DM 41" xfId="39921"/>
    <cellStyle name="差_FA_DM 42" xfId="39922"/>
    <cellStyle name="差_FA_DM 43" xfId="39923"/>
    <cellStyle name="差_FA_DM 44" xfId="39924"/>
    <cellStyle name="差_FA_DM 45" xfId="39925"/>
    <cellStyle name="差_FA_DM 46" xfId="39926"/>
    <cellStyle name="差_FA_DM 47" xfId="39927"/>
    <cellStyle name="差_FA_DM 48" xfId="39928"/>
    <cellStyle name="差_FA_DM 49" xfId="39929"/>
    <cellStyle name="差_FA_DM 5" xfId="39930"/>
    <cellStyle name="差_FA_DM 50" xfId="39931"/>
    <cellStyle name="差_FA_DM 51" xfId="39932"/>
    <cellStyle name="差_FA_DM 52" xfId="39933"/>
    <cellStyle name="差_FA_DM 53" xfId="39934"/>
    <cellStyle name="差_FA_DM 54" xfId="39935"/>
    <cellStyle name="差_FA_DM 6" xfId="39936"/>
    <cellStyle name="差_FA_DM 7" xfId="39937"/>
    <cellStyle name="差_FA_DM 8" xfId="39938"/>
    <cellStyle name="差_FA_DM 9" xfId="39939"/>
    <cellStyle name="差_FA_DM_1" xfId="39940"/>
    <cellStyle name="差_FA_DM_1_OM-EPA-001 - SDTM312 Domain Mapping Specifications_v0.7_GP" xfId="39941"/>
    <cellStyle name="差_FA_DM_1_SC" xfId="39942"/>
    <cellStyle name="差_FA_DM_1_SCTEST" xfId="39943"/>
    <cellStyle name="差_FA_DM_QS" xfId="1079"/>
    <cellStyle name="差_FA_DM_QSTEST" xfId="1080"/>
    <cellStyle name="差_FA_DM_Revision History" xfId="39944"/>
    <cellStyle name="差_FA_DM_Sheet2" xfId="39945"/>
    <cellStyle name="差_FA_DM_XMTEST" xfId="1081"/>
    <cellStyle name="差_FA_DM_YR" xfId="1082"/>
    <cellStyle name="差_FA_DS" xfId="1083"/>
    <cellStyle name="差_FA_DS 10" xfId="39946"/>
    <cellStyle name="差_FA_DS 11" xfId="39947"/>
    <cellStyle name="差_FA_DS 12" xfId="39948"/>
    <cellStyle name="差_FA_DS 13" xfId="39949"/>
    <cellStyle name="差_FA_DS 14" xfId="39950"/>
    <cellStyle name="差_FA_DS 15" xfId="39951"/>
    <cellStyle name="差_FA_DS 16" xfId="39952"/>
    <cellStyle name="差_FA_DS 17" xfId="39953"/>
    <cellStyle name="差_FA_DS 18" xfId="39954"/>
    <cellStyle name="差_FA_DS 19" xfId="39955"/>
    <cellStyle name="差_FA_DS 2" xfId="2469"/>
    <cellStyle name="差_FA_DS 20" xfId="39956"/>
    <cellStyle name="差_FA_DS 21" xfId="39957"/>
    <cellStyle name="差_FA_DS 22" xfId="39958"/>
    <cellStyle name="差_FA_DS 23" xfId="39959"/>
    <cellStyle name="差_FA_DS 24" xfId="39960"/>
    <cellStyle name="差_FA_DS 25" xfId="39961"/>
    <cellStyle name="差_FA_DS 26" xfId="39962"/>
    <cellStyle name="差_FA_DS 27" xfId="39963"/>
    <cellStyle name="差_FA_DS 28" xfId="39964"/>
    <cellStyle name="差_FA_DS 29" xfId="39965"/>
    <cellStyle name="差_FA_DS 3" xfId="2468"/>
    <cellStyle name="差_FA_DS 30" xfId="39966"/>
    <cellStyle name="差_FA_DS 31" xfId="39967"/>
    <cellStyle name="差_FA_DS 32" xfId="39968"/>
    <cellStyle name="差_FA_DS 33" xfId="39969"/>
    <cellStyle name="差_FA_DS 34" xfId="39970"/>
    <cellStyle name="差_FA_DS 35" xfId="39971"/>
    <cellStyle name="差_FA_DS 36" xfId="39972"/>
    <cellStyle name="差_FA_DS 37" xfId="39973"/>
    <cellStyle name="差_FA_DS 38" xfId="39974"/>
    <cellStyle name="差_FA_DS 39" xfId="39975"/>
    <cellStyle name="差_FA_DS 4" xfId="39976"/>
    <cellStyle name="差_FA_DS 40" xfId="39977"/>
    <cellStyle name="差_FA_DS 41" xfId="39978"/>
    <cellStyle name="差_FA_DS 42" xfId="39979"/>
    <cellStyle name="差_FA_DS 43" xfId="39980"/>
    <cellStyle name="差_FA_DS 44" xfId="39981"/>
    <cellStyle name="差_FA_DS 45" xfId="39982"/>
    <cellStyle name="差_FA_DS 46" xfId="39983"/>
    <cellStyle name="差_FA_DS 47" xfId="39984"/>
    <cellStyle name="差_FA_DS 48" xfId="39985"/>
    <cellStyle name="差_FA_DS 49" xfId="39986"/>
    <cellStyle name="差_FA_DS 5" xfId="39987"/>
    <cellStyle name="差_FA_DS 50" xfId="39988"/>
    <cellStyle name="差_FA_DS 51" xfId="39989"/>
    <cellStyle name="差_FA_DS 52" xfId="39990"/>
    <cellStyle name="差_FA_DS 53" xfId="39991"/>
    <cellStyle name="差_FA_DS 54" xfId="39992"/>
    <cellStyle name="差_FA_DS 6" xfId="39993"/>
    <cellStyle name="差_FA_DS 7" xfId="39994"/>
    <cellStyle name="差_FA_DS 8" xfId="39995"/>
    <cellStyle name="差_FA_DS 9" xfId="39996"/>
    <cellStyle name="差_FA_DS_QS" xfId="1084"/>
    <cellStyle name="差_FA_DS_QSTEST" xfId="1085"/>
    <cellStyle name="差_FA_DS_Revision History" xfId="39997"/>
    <cellStyle name="差_FA_DS_Sheet2" xfId="39998"/>
    <cellStyle name="差_FA_DS_XMTEST" xfId="1086"/>
    <cellStyle name="差_FA_DS_YR" xfId="1087"/>
    <cellStyle name="差_FA_DSTERM" xfId="1088"/>
    <cellStyle name="差_FA_DSTERM 10" xfId="39999"/>
    <cellStyle name="差_FA_DSTERM 11" xfId="40000"/>
    <cellStyle name="差_FA_DSTERM 12" xfId="40001"/>
    <cellStyle name="差_FA_DSTERM 13" xfId="40002"/>
    <cellStyle name="差_FA_DSTERM 14" xfId="40003"/>
    <cellStyle name="差_FA_DSTERM 15" xfId="40004"/>
    <cellStyle name="差_FA_DSTERM 16" xfId="40005"/>
    <cellStyle name="差_FA_DSTERM 17" xfId="40006"/>
    <cellStyle name="差_FA_DSTERM 18" xfId="40007"/>
    <cellStyle name="差_FA_DSTERM 19" xfId="40008"/>
    <cellStyle name="差_FA_DSTERM 2" xfId="2471"/>
    <cellStyle name="差_FA_DSTERM 20" xfId="40009"/>
    <cellStyle name="差_FA_DSTERM 21" xfId="40010"/>
    <cellStyle name="差_FA_DSTERM 22" xfId="40011"/>
    <cellStyle name="差_FA_DSTERM 23" xfId="40012"/>
    <cellStyle name="差_FA_DSTERM 24" xfId="40013"/>
    <cellStyle name="差_FA_DSTERM 25" xfId="40014"/>
    <cellStyle name="差_FA_DSTERM 26" xfId="40015"/>
    <cellStyle name="差_FA_DSTERM 27" xfId="40016"/>
    <cellStyle name="差_FA_DSTERM 28" xfId="40017"/>
    <cellStyle name="差_FA_DSTERM 29" xfId="40018"/>
    <cellStyle name="差_FA_DSTERM 3" xfId="2470"/>
    <cellStyle name="差_FA_DSTERM 30" xfId="40019"/>
    <cellStyle name="差_FA_DSTERM 31" xfId="40020"/>
    <cellStyle name="差_FA_DSTERM 32" xfId="40021"/>
    <cellStyle name="差_FA_DSTERM 33" xfId="40022"/>
    <cellStyle name="差_FA_DSTERM 34" xfId="40023"/>
    <cellStyle name="差_FA_DSTERM 35" xfId="40024"/>
    <cellStyle name="差_FA_DSTERM 36" xfId="40025"/>
    <cellStyle name="差_FA_DSTERM 37" xfId="40026"/>
    <cellStyle name="差_FA_DSTERM 38" xfId="40027"/>
    <cellStyle name="差_FA_DSTERM 39" xfId="40028"/>
    <cellStyle name="差_FA_DSTERM 4" xfId="40029"/>
    <cellStyle name="差_FA_DSTERM 40" xfId="40030"/>
    <cellStyle name="差_FA_DSTERM 41" xfId="40031"/>
    <cellStyle name="差_FA_DSTERM 42" xfId="40032"/>
    <cellStyle name="差_FA_DSTERM 43" xfId="40033"/>
    <cellStyle name="差_FA_DSTERM 44" xfId="40034"/>
    <cellStyle name="差_FA_DSTERM 45" xfId="40035"/>
    <cellStyle name="差_FA_DSTERM 46" xfId="40036"/>
    <cellStyle name="差_FA_DSTERM 47" xfId="40037"/>
    <cellStyle name="差_FA_DSTERM 48" xfId="40038"/>
    <cellStyle name="差_FA_DSTERM 49" xfId="40039"/>
    <cellStyle name="差_FA_DSTERM 5" xfId="40040"/>
    <cellStyle name="差_FA_DSTERM 50" xfId="40041"/>
    <cellStyle name="差_FA_DSTERM 51" xfId="40042"/>
    <cellStyle name="差_FA_DSTERM 52" xfId="40043"/>
    <cellStyle name="差_FA_DSTERM 53" xfId="40044"/>
    <cellStyle name="差_FA_DSTERM 54" xfId="40045"/>
    <cellStyle name="差_FA_DSTERM 6" xfId="40046"/>
    <cellStyle name="差_FA_DSTERM 7" xfId="40047"/>
    <cellStyle name="差_FA_DSTERM 8" xfId="40048"/>
    <cellStyle name="差_FA_DSTERM 9" xfId="40049"/>
    <cellStyle name="差_FA_DSTERM_QS" xfId="1089"/>
    <cellStyle name="差_FA_DSTERM_QSTEST" xfId="1090"/>
    <cellStyle name="差_FA_DSTERM_Revision History" xfId="40050"/>
    <cellStyle name="差_FA_DSTERM_Sheet2" xfId="40051"/>
    <cellStyle name="差_FA_DSTERM_XMTEST" xfId="1091"/>
    <cellStyle name="差_FA_DSTERM_YR" xfId="1092"/>
    <cellStyle name="差_FA_EX" xfId="1093"/>
    <cellStyle name="差_FA_QS" xfId="1094"/>
    <cellStyle name="差_FA_QSTEST" xfId="1095"/>
    <cellStyle name="差_FA_Revision History" xfId="40052"/>
    <cellStyle name="差_FA_Sheet2" xfId="40053"/>
    <cellStyle name="差_FA_VISIT" xfId="1096"/>
    <cellStyle name="差_FA_XCTEST" xfId="1097"/>
    <cellStyle name="差_FA_XMTEST" xfId="1098"/>
    <cellStyle name="差_FA_YR" xfId="1099"/>
    <cellStyle name="差_LB" xfId="1100"/>
    <cellStyle name="差_LB 10" xfId="40054"/>
    <cellStyle name="差_LB 11" xfId="40055"/>
    <cellStyle name="差_LB 12" xfId="40056"/>
    <cellStyle name="差_LB 13" xfId="40057"/>
    <cellStyle name="差_LB 14" xfId="40058"/>
    <cellStyle name="差_LB 15" xfId="40059"/>
    <cellStyle name="差_LB 16" xfId="40060"/>
    <cellStyle name="差_LB 17" xfId="40061"/>
    <cellStyle name="差_LB 18" xfId="40062"/>
    <cellStyle name="差_LB 19" xfId="40063"/>
    <cellStyle name="差_LB 2" xfId="2473"/>
    <cellStyle name="差_LB 20" xfId="40064"/>
    <cellStyle name="差_LB 21" xfId="40065"/>
    <cellStyle name="差_LB 22" xfId="40066"/>
    <cellStyle name="差_LB 23" xfId="40067"/>
    <cellStyle name="差_LB 24" xfId="40068"/>
    <cellStyle name="差_LB 25" xfId="40069"/>
    <cellStyle name="差_LB 26" xfId="40070"/>
    <cellStyle name="差_LB 27" xfId="40071"/>
    <cellStyle name="差_LB 28" xfId="40072"/>
    <cellStyle name="差_LB 29" xfId="40073"/>
    <cellStyle name="差_LB 3" xfId="2472"/>
    <cellStyle name="差_LB 30" xfId="40074"/>
    <cellStyle name="差_LB 31" xfId="40075"/>
    <cellStyle name="差_LB 32" xfId="40076"/>
    <cellStyle name="差_LB 33" xfId="40077"/>
    <cellStyle name="差_LB 34" xfId="40078"/>
    <cellStyle name="差_LB 35" xfId="40079"/>
    <cellStyle name="差_LB 36" xfId="40080"/>
    <cellStyle name="差_LB 37" xfId="40081"/>
    <cellStyle name="差_LB 38" xfId="40082"/>
    <cellStyle name="差_LB 39" xfId="40083"/>
    <cellStyle name="差_LB 4" xfId="40084"/>
    <cellStyle name="差_LB 40" xfId="40085"/>
    <cellStyle name="差_LB 41" xfId="40086"/>
    <cellStyle name="差_LB 42" xfId="40087"/>
    <cellStyle name="差_LB 43" xfId="40088"/>
    <cellStyle name="差_LB 44" xfId="40089"/>
    <cellStyle name="差_LB 45" xfId="40090"/>
    <cellStyle name="差_LB 46" xfId="40091"/>
    <cellStyle name="差_LB 47" xfId="40092"/>
    <cellStyle name="差_LB 48" xfId="40093"/>
    <cellStyle name="差_LB 49" xfId="40094"/>
    <cellStyle name="差_LB 5" xfId="40095"/>
    <cellStyle name="差_LB 50" xfId="40096"/>
    <cellStyle name="差_LB 51" xfId="40097"/>
    <cellStyle name="差_LB 52" xfId="40098"/>
    <cellStyle name="差_LB 53" xfId="40099"/>
    <cellStyle name="差_LB 54" xfId="40100"/>
    <cellStyle name="差_LB 6" xfId="40101"/>
    <cellStyle name="差_LB 7" xfId="40102"/>
    <cellStyle name="差_LB 8" xfId="40103"/>
    <cellStyle name="差_LB 9" xfId="40104"/>
    <cellStyle name="差_LB_CONTENT" xfId="1101"/>
    <cellStyle name="差_LB_CONTENT 10" xfId="40105"/>
    <cellStyle name="差_LB_CONTENT 11" xfId="40106"/>
    <cellStyle name="差_LB_CONTENT 12" xfId="40107"/>
    <cellStyle name="差_LB_CONTENT 13" xfId="40108"/>
    <cellStyle name="差_LB_CONTENT 14" xfId="40109"/>
    <cellStyle name="差_LB_CONTENT 15" xfId="40110"/>
    <cellStyle name="差_LB_CONTENT 16" xfId="40111"/>
    <cellStyle name="差_LB_CONTENT 17" xfId="40112"/>
    <cellStyle name="差_LB_CONTENT 18" xfId="40113"/>
    <cellStyle name="差_LB_CONTENT 19" xfId="40114"/>
    <cellStyle name="差_LB_CONTENT 2" xfId="2475"/>
    <cellStyle name="差_LB_CONTENT 20" xfId="40115"/>
    <cellStyle name="差_LB_CONTENT 21" xfId="40116"/>
    <cellStyle name="差_LB_CONTENT 22" xfId="40117"/>
    <cellStyle name="差_LB_CONTENT 23" xfId="40118"/>
    <cellStyle name="差_LB_CONTENT 24" xfId="40119"/>
    <cellStyle name="差_LB_CONTENT 25" xfId="40120"/>
    <cellStyle name="差_LB_CONTENT 26" xfId="40121"/>
    <cellStyle name="差_LB_CONTENT 27" xfId="40122"/>
    <cellStyle name="差_LB_CONTENT 28" xfId="40123"/>
    <cellStyle name="差_LB_CONTENT 29" xfId="40124"/>
    <cellStyle name="差_LB_CONTENT 3" xfId="2474"/>
    <cellStyle name="差_LB_CONTENT 30" xfId="40125"/>
    <cellStyle name="差_LB_CONTENT 31" xfId="40126"/>
    <cellStyle name="差_LB_CONTENT 32" xfId="40127"/>
    <cellStyle name="差_LB_CONTENT 33" xfId="40128"/>
    <cellStyle name="差_LB_CONTENT 34" xfId="40129"/>
    <cellStyle name="差_LB_CONTENT 35" xfId="40130"/>
    <cellStyle name="差_LB_CONTENT 36" xfId="40131"/>
    <cellStyle name="差_LB_CONTENT 37" xfId="40132"/>
    <cellStyle name="差_LB_CONTENT 38" xfId="40133"/>
    <cellStyle name="差_LB_CONTENT 39" xfId="40134"/>
    <cellStyle name="差_LB_CONTENT 4" xfId="40135"/>
    <cellStyle name="差_LB_CONTENT 40" xfId="40136"/>
    <cellStyle name="差_LB_CONTENT 41" xfId="40137"/>
    <cellStyle name="差_LB_CONTENT 42" xfId="40138"/>
    <cellStyle name="差_LB_CONTENT 43" xfId="40139"/>
    <cellStyle name="差_LB_CONTENT 44" xfId="40140"/>
    <cellStyle name="差_LB_CONTENT 45" xfId="40141"/>
    <cellStyle name="差_LB_CONTENT 46" xfId="40142"/>
    <cellStyle name="差_LB_CONTENT 47" xfId="40143"/>
    <cellStyle name="差_LB_CONTENT 48" xfId="40144"/>
    <cellStyle name="差_LB_CONTENT 49" xfId="40145"/>
    <cellStyle name="差_LB_CONTENT 5" xfId="40146"/>
    <cellStyle name="差_LB_CONTENT 50" xfId="40147"/>
    <cellStyle name="差_LB_CONTENT 51" xfId="40148"/>
    <cellStyle name="差_LB_CONTENT 52" xfId="40149"/>
    <cellStyle name="差_LB_CONTENT 53" xfId="40150"/>
    <cellStyle name="差_LB_CONTENT 54" xfId="40151"/>
    <cellStyle name="差_LB_CONTENT 6" xfId="40152"/>
    <cellStyle name="差_LB_CONTENT 7" xfId="40153"/>
    <cellStyle name="差_LB_CONTENT 8" xfId="40154"/>
    <cellStyle name="差_LB_CONTENT 9" xfId="40155"/>
    <cellStyle name="差_LB_CONTENT_QS" xfId="1102"/>
    <cellStyle name="差_LB_CONTENT_QSTEST" xfId="1103"/>
    <cellStyle name="差_LB_CONTENT_Revision History" xfId="40156"/>
    <cellStyle name="差_LB_CONTENT_Sheet2" xfId="40157"/>
    <cellStyle name="差_LB_CONTENT_XMTEST" xfId="1104"/>
    <cellStyle name="差_LB_CONTENT_YR" xfId="1105"/>
    <cellStyle name="差_LB_DM" xfId="1106"/>
    <cellStyle name="差_LB_DM 10" xfId="40158"/>
    <cellStyle name="差_LB_DM 11" xfId="40159"/>
    <cellStyle name="差_LB_DM 12" xfId="40160"/>
    <cellStyle name="差_LB_DM 13" xfId="40161"/>
    <cellStyle name="差_LB_DM 14" xfId="40162"/>
    <cellStyle name="差_LB_DM 15" xfId="40163"/>
    <cellStyle name="差_LB_DM 16" xfId="40164"/>
    <cellStyle name="差_LB_DM 17" xfId="40165"/>
    <cellStyle name="差_LB_DM 18" xfId="40166"/>
    <cellStyle name="差_LB_DM 19" xfId="40167"/>
    <cellStyle name="差_LB_DM 2" xfId="2477"/>
    <cellStyle name="差_LB_DM 20" xfId="40168"/>
    <cellStyle name="差_LB_DM 21" xfId="40169"/>
    <cellStyle name="差_LB_DM 22" xfId="40170"/>
    <cellStyle name="差_LB_DM 23" xfId="40171"/>
    <cellStyle name="差_LB_DM 24" xfId="40172"/>
    <cellStyle name="差_LB_DM 25" xfId="40173"/>
    <cellStyle name="差_LB_DM 26" xfId="40174"/>
    <cellStyle name="差_LB_DM 27" xfId="40175"/>
    <cellStyle name="差_LB_DM 28" xfId="40176"/>
    <cellStyle name="差_LB_DM 29" xfId="40177"/>
    <cellStyle name="差_LB_DM 3" xfId="2476"/>
    <cellStyle name="差_LB_DM 30" xfId="40178"/>
    <cellStyle name="差_LB_DM 31" xfId="40179"/>
    <cellStyle name="差_LB_DM 32" xfId="40180"/>
    <cellStyle name="差_LB_DM 33" xfId="40181"/>
    <cellStyle name="差_LB_DM 34" xfId="40182"/>
    <cellStyle name="差_LB_DM 35" xfId="40183"/>
    <cellStyle name="差_LB_DM 36" xfId="40184"/>
    <cellStyle name="差_LB_DM 37" xfId="40185"/>
    <cellStyle name="差_LB_DM 38" xfId="40186"/>
    <cellStyle name="差_LB_DM 39" xfId="40187"/>
    <cellStyle name="差_LB_DM 4" xfId="40188"/>
    <cellStyle name="差_LB_DM 40" xfId="40189"/>
    <cellStyle name="差_LB_DM 41" xfId="40190"/>
    <cellStyle name="差_LB_DM 42" xfId="40191"/>
    <cellStyle name="差_LB_DM 43" xfId="40192"/>
    <cellStyle name="差_LB_DM 44" xfId="40193"/>
    <cellStyle name="差_LB_DM 45" xfId="40194"/>
    <cellStyle name="差_LB_DM 46" xfId="40195"/>
    <cellStyle name="差_LB_DM 47" xfId="40196"/>
    <cellStyle name="差_LB_DM 48" xfId="40197"/>
    <cellStyle name="差_LB_DM 49" xfId="40198"/>
    <cellStyle name="差_LB_DM 5" xfId="40199"/>
    <cellStyle name="差_LB_DM 50" xfId="40200"/>
    <cellStyle name="差_LB_DM 51" xfId="40201"/>
    <cellStyle name="差_LB_DM 52" xfId="40202"/>
    <cellStyle name="差_LB_DM 53" xfId="40203"/>
    <cellStyle name="差_LB_DM 54" xfId="40204"/>
    <cellStyle name="差_LB_DM 6" xfId="40205"/>
    <cellStyle name="差_LB_DM 7" xfId="40206"/>
    <cellStyle name="差_LB_DM 8" xfId="40207"/>
    <cellStyle name="差_LB_DM 9" xfId="40208"/>
    <cellStyle name="差_LB_DM_1" xfId="40209"/>
    <cellStyle name="差_LB_DM_1_OM-EPA-001 - SDTM312 Domain Mapping Specifications_v0.7_GP" xfId="40210"/>
    <cellStyle name="差_LB_DM_1_SC" xfId="40211"/>
    <cellStyle name="差_LB_DM_1_SCTEST" xfId="40212"/>
    <cellStyle name="差_LB_DM_QS" xfId="1107"/>
    <cellStyle name="差_LB_DM_QSTEST" xfId="1108"/>
    <cellStyle name="差_LB_DM_Revision History" xfId="40213"/>
    <cellStyle name="差_LB_DM_Sheet2" xfId="40214"/>
    <cellStyle name="差_LB_DM_XMTEST" xfId="1109"/>
    <cellStyle name="差_LB_DM_YR" xfId="1110"/>
    <cellStyle name="差_LB_DS" xfId="1111"/>
    <cellStyle name="差_LB_DS 10" xfId="40215"/>
    <cellStyle name="差_LB_DS 11" xfId="40216"/>
    <cellStyle name="差_LB_DS 12" xfId="40217"/>
    <cellStyle name="差_LB_DS 13" xfId="40218"/>
    <cellStyle name="差_LB_DS 14" xfId="40219"/>
    <cellStyle name="差_LB_DS 15" xfId="40220"/>
    <cellStyle name="差_LB_DS 16" xfId="40221"/>
    <cellStyle name="差_LB_DS 17" xfId="40222"/>
    <cellStyle name="差_LB_DS 18" xfId="40223"/>
    <cellStyle name="差_LB_DS 19" xfId="40224"/>
    <cellStyle name="差_LB_DS 2" xfId="2479"/>
    <cellStyle name="差_LB_DS 20" xfId="40225"/>
    <cellStyle name="差_LB_DS 21" xfId="40226"/>
    <cellStyle name="差_LB_DS 22" xfId="40227"/>
    <cellStyle name="差_LB_DS 23" xfId="40228"/>
    <cellStyle name="差_LB_DS 24" xfId="40229"/>
    <cellStyle name="差_LB_DS 25" xfId="40230"/>
    <cellStyle name="差_LB_DS 26" xfId="40231"/>
    <cellStyle name="差_LB_DS 27" xfId="40232"/>
    <cellStyle name="差_LB_DS 28" xfId="40233"/>
    <cellStyle name="差_LB_DS 29" xfId="40234"/>
    <cellStyle name="差_LB_DS 3" xfId="2478"/>
    <cellStyle name="差_LB_DS 30" xfId="40235"/>
    <cellStyle name="差_LB_DS 31" xfId="40236"/>
    <cellStyle name="差_LB_DS 32" xfId="40237"/>
    <cellStyle name="差_LB_DS 33" xfId="40238"/>
    <cellStyle name="差_LB_DS 34" xfId="40239"/>
    <cellStyle name="差_LB_DS 35" xfId="40240"/>
    <cellStyle name="差_LB_DS 36" xfId="40241"/>
    <cellStyle name="差_LB_DS 37" xfId="40242"/>
    <cellStyle name="差_LB_DS 38" xfId="40243"/>
    <cellStyle name="差_LB_DS 39" xfId="40244"/>
    <cellStyle name="差_LB_DS 4" xfId="40245"/>
    <cellStyle name="差_LB_DS 40" xfId="40246"/>
    <cellStyle name="差_LB_DS 41" xfId="40247"/>
    <cellStyle name="差_LB_DS 42" xfId="40248"/>
    <cellStyle name="差_LB_DS 43" xfId="40249"/>
    <cellStyle name="差_LB_DS 44" xfId="40250"/>
    <cellStyle name="差_LB_DS 45" xfId="40251"/>
    <cellStyle name="差_LB_DS 46" xfId="40252"/>
    <cellStyle name="差_LB_DS 47" xfId="40253"/>
    <cellStyle name="差_LB_DS 48" xfId="40254"/>
    <cellStyle name="差_LB_DS 49" xfId="40255"/>
    <cellStyle name="差_LB_DS 5" xfId="40256"/>
    <cellStyle name="差_LB_DS 50" xfId="40257"/>
    <cellStyle name="差_LB_DS 51" xfId="40258"/>
    <cellStyle name="差_LB_DS 52" xfId="40259"/>
    <cellStyle name="差_LB_DS 53" xfId="40260"/>
    <cellStyle name="差_LB_DS 54" xfId="40261"/>
    <cellStyle name="差_LB_DS 6" xfId="40262"/>
    <cellStyle name="差_LB_DS 7" xfId="40263"/>
    <cellStyle name="差_LB_DS 8" xfId="40264"/>
    <cellStyle name="差_LB_DS 9" xfId="40265"/>
    <cellStyle name="差_LB_DS_QS" xfId="1112"/>
    <cellStyle name="差_LB_DS_QSTEST" xfId="1113"/>
    <cellStyle name="差_LB_DS_Revision History" xfId="40266"/>
    <cellStyle name="差_LB_DS_Sheet2" xfId="40267"/>
    <cellStyle name="差_LB_DS_XMTEST" xfId="1114"/>
    <cellStyle name="差_LB_DS_YR" xfId="1115"/>
    <cellStyle name="差_LB_DSTERM" xfId="1116"/>
    <cellStyle name="差_LB_DSTERM 10" xfId="40268"/>
    <cellStyle name="差_LB_DSTERM 11" xfId="40269"/>
    <cellStyle name="差_LB_DSTERM 12" xfId="40270"/>
    <cellStyle name="差_LB_DSTERM 13" xfId="40271"/>
    <cellStyle name="差_LB_DSTERM 14" xfId="40272"/>
    <cellStyle name="差_LB_DSTERM 15" xfId="40273"/>
    <cellStyle name="差_LB_DSTERM 16" xfId="40274"/>
    <cellStyle name="差_LB_DSTERM 17" xfId="40275"/>
    <cellStyle name="差_LB_DSTERM 18" xfId="40276"/>
    <cellStyle name="差_LB_DSTERM 19" xfId="40277"/>
    <cellStyle name="差_LB_DSTERM 2" xfId="2481"/>
    <cellStyle name="差_LB_DSTERM 20" xfId="40278"/>
    <cellStyle name="差_LB_DSTERM 21" xfId="40279"/>
    <cellStyle name="差_LB_DSTERM 22" xfId="40280"/>
    <cellStyle name="差_LB_DSTERM 23" xfId="40281"/>
    <cellStyle name="差_LB_DSTERM 24" xfId="40282"/>
    <cellStyle name="差_LB_DSTERM 25" xfId="40283"/>
    <cellStyle name="差_LB_DSTERM 26" xfId="40284"/>
    <cellStyle name="差_LB_DSTERM 27" xfId="40285"/>
    <cellStyle name="差_LB_DSTERM 28" xfId="40286"/>
    <cellStyle name="差_LB_DSTERM 29" xfId="40287"/>
    <cellStyle name="差_LB_DSTERM 3" xfId="2480"/>
    <cellStyle name="差_LB_DSTERM 30" xfId="40288"/>
    <cellStyle name="差_LB_DSTERM 31" xfId="40289"/>
    <cellStyle name="差_LB_DSTERM 32" xfId="40290"/>
    <cellStyle name="差_LB_DSTERM 33" xfId="40291"/>
    <cellStyle name="差_LB_DSTERM 34" xfId="40292"/>
    <cellStyle name="差_LB_DSTERM 35" xfId="40293"/>
    <cellStyle name="差_LB_DSTERM 36" xfId="40294"/>
    <cellStyle name="差_LB_DSTERM 37" xfId="40295"/>
    <cellStyle name="差_LB_DSTERM 38" xfId="40296"/>
    <cellStyle name="差_LB_DSTERM 39" xfId="40297"/>
    <cellStyle name="差_LB_DSTERM 4" xfId="40298"/>
    <cellStyle name="差_LB_DSTERM 40" xfId="40299"/>
    <cellStyle name="差_LB_DSTERM 41" xfId="40300"/>
    <cellStyle name="差_LB_DSTERM 42" xfId="40301"/>
    <cellStyle name="差_LB_DSTERM 43" xfId="40302"/>
    <cellStyle name="差_LB_DSTERM 44" xfId="40303"/>
    <cellStyle name="差_LB_DSTERM 45" xfId="40304"/>
    <cellStyle name="差_LB_DSTERM 46" xfId="40305"/>
    <cellStyle name="差_LB_DSTERM 47" xfId="40306"/>
    <cellStyle name="差_LB_DSTERM 48" xfId="40307"/>
    <cellStyle name="差_LB_DSTERM 49" xfId="40308"/>
    <cellStyle name="差_LB_DSTERM 5" xfId="40309"/>
    <cellStyle name="差_LB_DSTERM 50" xfId="40310"/>
    <cellStyle name="差_LB_DSTERM 51" xfId="40311"/>
    <cellStyle name="差_LB_DSTERM 52" xfId="40312"/>
    <cellStyle name="差_LB_DSTERM 53" xfId="40313"/>
    <cellStyle name="差_LB_DSTERM 54" xfId="40314"/>
    <cellStyle name="差_LB_DSTERM 6" xfId="40315"/>
    <cellStyle name="差_LB_DSTERM 7" xfId="40316"/>
    <cellStyle name="差_LB_DSTERM 8" xfId="40317"/>
    <cellStyle name="差_LB_DSTERM 9" xfId="40318"/>
    <cellStyle name="差_LB_DSTERM_QS" xfId="1117"/>
    <cellStyle name="差_LB_DSTERM_QSTEST" xfId="1118"/>
    <cellStyle name="差_LB_DSTERM_Revision History" xfId="40319"/>
    <cellStyle name="差_LB_DSTERM_Sheet2" xfId="40320"/>
    <cellStyle name="差_LB_DSTERM_XMTEST" xfId="1119"/>
    <cellStyle name="差_LB_DSTERM_YR" xfId="1120"/>
    <cellStyle name="差_LB_EX" xfId="1121"/>
    <cellStyle name="差_LB_QS" xfId="1122"/>
    <cellStyle name="差_LB_QSTEST" xfId="1123"/>
    <cellStyle name="差_LB_Revision History" xfId="40321"/>
    <cellStyle name="差_LB_Sheet2" xfId="40322"/>
    <cellStyle name="差_LB_VISIT" xfId="1124"/>
    <cellStyle name="差_LB_XCTEST" xfId="1125"/>
    <cellStyle name="差_LB_XMTEST" xfId="1126"/>
    <cellStyle name="差_LB_YR" xfId="1127"/>
    <cellStyle name="差_MB" xfId="89"/>
    <cellStyle name="差_MB 2" xfId="40323"/>
    <cellStyle name="差_MB 2 2" xfId="40324"/>
    <cellStyle name="差_MB 3" xfId="40325"/>
    <cellStyle name="差_MB 4" xfId="40326"/>
    <cellStyle name="差_MB 5" xfId="40327"/>
    <cellStyle name="差_MB_CONTENT" xfId="1128"/>
    <cellStyle name="差_MB_CONTENT 10" xfId="40328"/>
    <cellStyle name="差_MB_CONTENT 11" xfId="40329"/>
    <cellStyle name="差_MB_CONTENT 12" xfId="40330"/>
    <cellStyle name="差_MB_CONTENT 13" xfId="40331"/>
    <cellStyle name="差_MB_CONTENT 14" xfId="40332"/>
    <cellStyle name="差_MB_CONTENT 15" xfId="40333"/>
    <cellStyle name="差_MB_CONTENT 16" xfId="40334"/>
    <cellStyle name="差_MB_CONTENT 17" xfId="40335"/>
    <cellStyle name="差_MB_CONTENT 18" xfId="40336"/>
    <cellStyle name="差_MB_CONTENT 19" xfId="40337"/>
    <cellStyle name="差_MB_CONTENT 2" xfId="2483"/>
    <cellStyle name="差_MB_CONTENT 20" xfId="40338"/>
    <cellStyle name="差_MB_CONTENT 21" xfId="40339"/>
    <cellStyle name="差_MB_CONTENT 22" xfId="40340"/>
    <cellStyle name="差_MB_CONTENT 23" xfId="40341"/>
    <cellStyle name="差_MB_CONTENT 24" xfId="40342"/>
    <cellStyle name="差_MB_CONTENT 25" xfId="40343"/>
    <cellStyle name="差_MB_CONTENT 26" xfId="40344"/>
    <cellStyle name="差_MB_CONTENT 27" xfId="40345"/>
    <cellStyle name="差_MB_CONTENT 28" xfId="40346"/>
    <cellStyle name="差_MB_CONTENT 29" xfId="40347"/>
    <cellStyle name="差_MB_CONTENT 3" xfId="2482"/>
    <cellStyle name="差_MB_CONTENT 30" xfId="40348"/>
    <cellStyle name="差_MB_CONTENT 31" xfId="40349"/>
    <cellStyle name="差_MB_CONTENT 32" xfId="40350"/>
    <cellStyle name="差_MB_CONTENT 33" xfId="40351"/>
    <cellStyle name="差_MB_CONTENT 34" xfId="40352"/>
    <cellStyle name="差_MB_CONTENT 35" xfId="40353"/>
    <cellStyle name="差_MB_CONTENT 36" xfId="40354"/>
    <cellStyle name="差_MB_CONTENT 37" xfId="40355"/>
    <cellStyle name="差_MB_CONTENT 38" xfId="40356"/>
    <cellStyle name="差_MB_CONTENT 39" xfId="40357"/>
    <cellStyle name="差_MB_CONTENT 4" xfId="40358"/>
    <cellStyle name="差_MB_CONTENT 40" xfId="40359"/>
    <cellStyle name="差_MB_CONTENT 41" xfId="40360"/>
    <cellStyle name="差_MB_CONTENT 42" xfId="40361"/>
    <cellStyle name="差_MB_CONTENT 43" xfId="40362"/>
    <cellStyle name="差_MB_CONTENT 44" xfId="40363"/>
    <cellStyle name="差_MB_CONTENT 45" xfId="40364"/>
    <cellStyle name="差_MB_CONTENT 46" xfId="40365"/>
    <cellStyle name="差_MB_CONTENT 47" xfId="40366"/>
    <cellStyle name="差_MB_CONTENT 48" xfId="40367"/>
    <cellStyle name="差_MB_CONTENT 49" xfId="40368"/>
    <cellStyle name="差_MB_CONTENT 5" xfId="40369"/>
    <cellStyle name="差_MB_CONTENT 50" xfId="40370"/>
    <cellStyle name="差_MB_CONTENT 51" xfId="40371"/>
    <cellStyle name="差_MB_CONTENT 52" xfId="40372"/>
    <cellStyle name="差_MB_CONTENT 53" xfId="40373"/>
    <cellStyle name="差_MB_CONTENT 54" xfId="40374"/>
    <cellStyle name="差_MB_CONTENT 6" xfId="40375"/>
    <cellStyle name="差_MB_CONTENT 7" xfId="40376"/>
    <cellStyle name="差_MB_CONTENT 8" xfId="40377"/>
    <cellStyle name="差_MB_CONTENT 9" xfId="40378"/>
    <cellStyle name="差_MB_CONTENT_QS" xfId="1129"/>
    <cellStyle name="差_MB_CONTENT_QSTEST" xfId="1130"/>
    <cellStyle name="差_MB_CONTENT_Revision History" xfId="40379"/>
    <cellStyle name="差_MB_CONTENT_Sheet2" xfId="40380"/>
    <cellStyle name="差_MB_CONTENT_XMTEST" xfId="1131"/>
    <cellStyle name="差_MB_CONTENT_YR" xfId="1132"/>
    <cellStyle name="差_MB_DM" xfId="1133"/>
    <cellStyle name="差_MB_DM 10" xfId="40381"/>
    <cellStyle name="差_MB_DM 11" xfId="40382"/>
    <cellStyle name="差_MB_DM 12" xfId="40383"/>
    <cellStyle name="差_MB_DM 13" xfId="40384"/>
    <cellStyle name="差_MB_DM 14" xfId="40385"/>
    <cellStyle name="差_MB_DM 15" xfId="40386"/>
    <cellStyle name="差_MB_DM 16" xfId="40387"/>
    <cellStyle name="差_MB_DM 17" xfId="40388"/>
    <cellStyle name="差_MB_DM 18" xfId="40389"/>
    <cellStyle name="差_MB_DM 19" xfId="40390"/>
    <cellStyle name="差_MB_DM 2" xfId="2485"/>
    <cellStyle name="差_MB_DM 20" xfId="40391"/>
    <cellStyle name="差_MB_DM 21" xfId="40392"/>
    <cellStyle name="差_MB_DM 22" xfId="40393"/>
    <cellStyle name="差_MB_DM 23" xfId="40394"/>
    <cellStyle name="差_MB_DM 24" xfId="40395"/>
    <cellStyle name="差_MB_DM 25" xfId="40396"/>
    <cellStyle name="差_MB_DM 26" xfId="40397"/>
    <cellStyle name="差_MB_DM 27" xfId="40398"/>
    <cellStyle name="差_MB_DM 28" xfId="40399"/>
    <cellStyle name="差_MB_DM 29" xfId="40400"/>
    <cellStyle name="差_MB_DM 3" xfId="2484"/>
    <cellStyle name="差_MB_DM 30" xfId="40401"/>
    <cellStyle name="差_MB_DM 31" xfId="40402"/>
    <cellStyle name="差_MB_DM 32" xfId="40403"/>
    <cellStyle name="差_MB_DM 33" xfId="40404"/>
    <cellStyle name="差_MB_DM 34" xfId="40405"/>
    <cellStyle name="差_MB_DM 35" xfId="40406"/>
    <cellStyle name="差_MB_DM 36" xfId="40407"/>
    <cellStyle name="差_MB_DM 37" xfId="40408"/>
    <cellStyle name="差_MB_DM 38" xfId="40409"/>
    <cellStyle name="差_MB_DM 39" xfId="40410"/>
    <cellStyle name="差_MB_DM 4" xfId="40411"/>
    <cellStyle name="差_MB_DM 40" xfId="40412"/>
    <cellStyle name="差_MB_DM 41" xfId="40413"/>
    <cellStyle name="差_MB_DM 42" xfId="40414"/>
    <cellStyle name="差_MB_DM 43" xfId="40415"/>
    <cellStyle name="差_MB_DM 44" xfId="40416"/>
    <cellStyle name="差_MB_DM 45" xfId="40417"/>
    <cellStyle name="差_MB_DM 46" xfId="40418"/>
    <cellStyle name="差_MB_DM 47" xfId="40419"/>
    <cellStyle name="差_MB_DM 48" xfId="40420"/>
    <cellStyle name="差_MB_DM 49" xfId="40421"/>
    <cellStyle name="差_MB_DM 5" xfId="40422"/>
    <cellStyle name="差_MB_DM 50" xfId="40423"/>
    <cellStyle name="差_MB_DM 51" xfId="40424"/>
    <cellStyle name="差_MB_DM 52" xfId="40425"/>
    <cellStyle name="差_MB_DM 53" xfId="40426"/>
    <cellStyle name="差_MB_DM 54" xfId="40427"/>
    <cellStyle name="差_MB_DM 6" xfId="40428"/>
    <cellStyle name="差_MB_DM 7" xfId="40429"/>
    <cellStyle name="差_MB_DM 8" xfId="40430"/>
    <cellStyle name="差_MB_DM 9" xfId="40431"/>
    <cellStyle name="差_MB_DM_1" xfId="40432"/>
    <cellStyle name="差_MB_DM_1_OM-EPA-001 - SDTM312 Domain Mapping Specifications_v0.7_GP" xfId="40433"/>
    <cellStyle name="差_MB_DM_1_SC" xfId="40434"/>
    <cellStyle name="差_MB_DM_1_SCTEST" xfId="40435"/>
    <cellStyle name="差_MB_DM_QS" xfId="1134"/>
    <cellStyle name="差_MB_DM_QSTEST" xfId="1135"/>
    <cellStyle name="差_MB_DM_Revision History" xfId="40436"/>
    <cellStyle name="差_MB_DM_Sheet2" xfId="40437"/>
    <cellStyle name="差_MB_DM_XMTEST" xfId="1136"/>
    <cellStyle name="差_MB_DM_YR" xfId="1137"/>
    <cellStyle name="差_MB_DS" xfId="1138"/>
    <cellStyle name="差_MB_DS 10" xfId="40438"/>
    <cellStyle name="差_MB_DS 11" xfId="40439"/>
    <cellStyle name="差_MB_DS 12" xfId="40440"/>
    <cellStyle name="差_MB_DS 13" xfId="40441"/>
    <cellStyle name="差_MB_DS 14" xfId="40442"/>
    <cellStyle name="差_MB_DS 15" xfId="40443"/>
    <cellStyle name="差_MB_DS 16" xfId="40444"/>
    <cellStyle name="差_MB_DS 17" xfId="40445"/>
    <cellStyle name="差_MB_DS 18" xfId="40446"/>
    <cellStyle name="差_MB_DS 19" xfId="40447"/>
    <cellStyle name="差_MB_DS 2" xfId="2487"/>
    <cellStyle name="差_MB_DS 20" xfId="40448"/>
    <cellStyle name="差_MB_DS 21" xfId="40449"/>
    <cellStyle name="差_MB_DS 22" xfId="40450"/>
    <cellStyle name="差_MB_DS 23" xfId="40451"/>
    <cellStyle name="差_MB_DS 24" xfId="40452"/>
    <cellStyle name="差_MB_DS 25" xfId="40453"/>
    <cellStyle name="差_MB_DS 26" xfId="40454"/>
    <cellStyle name="差_MB_DS 27" xfId="40455"/>
    <cellStyle name="差_MB_DS 28" xfId="40456"/>
    <cellStyle name="差_MB_DS 29" xfId="40457"/>
    <cellStyle name="差_MB_DS 3" xfId="2486"/>
    <cellStyle name="差_MB_DS 30" xfId="40458"/>
    <cellStyle name="差_MB_DS 31" xfId="40459"/>
    <cellStyle name="差_MB_DS 32" xfId="40460"/>
    <cellStyle name="差_MB_DS 33" xfId="40461"/>
    <cellStyle name="差_MB_DS 34" xfId="40462"/>
    <cellStyle name="差_MB_DS 35" xfId="40463"/>
    <cellStyle name="差_MB_DS 36" xfId="40464"/>
    <cellStyle name="差_MB_DS 37" xfId="40465"/>
    <cellStyle name="差_MB_DS 38" xfId="40466"/>
    <cellStyle name="差_MB_DS 39" xfId="40467"/>
    <cellStyle name="差_MB_DS 4" xfId="40468"/>
    <cellStyle name="差_MB_DS 40" xfId="40469"/>
    <cellStyle name="差_MB_DS 41" xfId="40470"/>
    <cellStyle name="差_MB_DS 42" xfId="40471"/>
    <cellStyle name="差_MB_DS 43" xfId="40472"/>
    <cellStyle name="差_MB_DS 44" xfId="40473"/>
    <cellStyle name="差_MB_DS 45" xfId="40474"/>
    <cellStyle name="差_MB_DS 46" xfId="40475"/>
    <cellStyle name="差_MB_DS 47" xfId="40476"/>
    <cellStyle name="差_MB_DS 48" xfId="40477"/>
    <cellStyle name="差_MB_DS 49" xfId="40478"/>
    <cellStyle name="差_MB_DS 5" xfId="40479"/>
    <cellStyle name="差_MB_DS 50" xfId="40480"/>
    <cellStyle name="差_MB_DS 51" xfId="40481"/>
    <cellStyle name="差_MB_DS 52" xfId="40482"/>
    <cellStyle name="差_MB_DS 53" xfId="40483"/>
    <cellStyle name="差_MB_DS 54" xfId="40484"/>
    <cellStyle name="差_MB_DS 6" xfId="40485"/>
    <cellStyle name="差_MB_DS 7" xfId="40486"/>
    <cellStyle name="差_MB_DS 8" xfId="40487"/>
    <cellStyle name="差_MB_DS 9" xfId="40488"/>
    <cellStyle name="差_MB_DS_QS" xfId="1139"/>
    <cellStyle name="差_MB_DS_QSTEST" xfId="1140"/>
    <cellStyle name="差_MB_DS_Revision History" xfId="40489"/>
    <cellStyle name="差_MB_DS_Sheet2" xfId="40490"/>
    <cellStyle name="差_MB_DS_XMTEST" xfId="1141"/>
    <cellStyle name="差_MB_DS_YR" xfId="1142"/>
    <cellStyle name="差_MB_DSTERM" xfId="1143"/>
    <cellStyle name="差_MB_DSTERM 10" xfId="40491"/>
    <cellStyle name="差_MB_DSTERM 11" xfId="40492"/>
    <cellStyle name="差_MB_DSTERM 12" xfId="40493"/>
    <cellStyle name="差_MB_DSTERM 13" xfId="40494"/>
    <cellStyle name="差_MB_DSTERM 14" xfId="40495"/>
    <cellStyle name="差_MB_DSTERM 15" xfId="40496"/>
    <cellStyle name="差_MB_DSTERM 16" xfId="40497"/>
    <cellStyle name="差_MB_DSTERM 17" xfId="40498"/>
    <cellStyle name="差_MB_DSTERM 18" xfId="40499"/>
    <cellStyle name="差_MB_DSTERM 19" xfId="40500"/>
    <cellStyle name="差_MB_DSTERM 2" xfId="2489"/>
    <cellStyle name="差_MB_DSTERM 20" xfId="40501"/>
    <cellStyle name="差_MB_DSTERM 21" xfId="40502"/>
    <cellStyle name="差_MB_DSTERM 22" xfId="40503"/>
    <cellStyle name="差_MB_DSTERM 23" xfId="40504"/>
    <cellStyle name="差_MB_DSTERM 24" xfId="40505"/>
    <cellStyle name="差_MB_DSTERM 25" xfId="40506"/>
    <cellStyle name="差_MB_DSTERM 26" xfId="40507"/>
    <cellStyle name="差_MB_DSTERM 27" xfId="40508"/>
    <cellStyle name="差_MB_DSTERM 28" xfId="40509"/>
    <cellStyle name="差_MB_DSTERM 29" xfId="40510"/>
    <cellStyle name="差_MB_DSTERM 3" xfId="2488"/>
    <cellStyle name="差_MB_DSTERM 30" xfId="40511"/>
    <cellStyle name="差_MB_DSTERM 31" xfId="40512"/>
    <cellStyle name="差_MB_DSTERM 32" xfId="40513"/>
    <cellStyle name="差_MB_DSTERM 33" xfId="40514"/>
    <cellStyle name="差_MB_DSTERM 34" xfId="40515"/>
    <cellStyle name="差_MB_DSTERM 35" xfId="40516"/>
    <cellStyle name="差_MB_DSTERM 36" xfId="40517"/>
    <cellStyle name="差_MB_DSTERM 37" xfId="40518"/>
    <cellStyle name="差_MB_DSTERM 38" xfId="40519"/>
    <cellStyle name="差_MB_DSTERM 39" xfId="40520"/>
    <cellStyle name="差_MB_DSTERM 4" xfId="40521"/>
    <cellStyle name="差_MB_DSTERM 40" xfId="40522"/>
    <cellStyle name="差_MB_DSTERM 41" xfId="40523"/>
    <cellStyle name="差_MB_DSTERM 42" xfId="40524"/>
    <cellStyle name="差_MB_DSTERM 43" xfId="40525"/>
    <cellStyle name="差_MB_DSTERM 44" xfId="40526"/>
    <cellStyle name="差_MB_DSTERM 45" xfId="40527"/>
    <cellStyle name="差_MB_DSTERM 46" xfId="40528"/>
    <cellStyle name="差_MB_DSTERM 47" xfId="40529"/>
    <cellStyle name="差_MB_DSTERM 48" xfId="40530"/>
    <cellStyle name="差_MB_DSTERM 49" xfId="40531"/>
    <cellStyle name="差_MB_DSTERM 5" xfId="40532"/>
    <cellStyle name="差_MB_DSTERM 50" xfId="40533"/>
    <cellStyle name="差_MB_DSTERM 51" xfId="40534"/>
    <cellStyle name="差_MB_DSTERM 52" xfId="40535"/>
    <cellStyle name="差_MB_DSTERM 53" xfId="40536"/>
    <cellStyle name="差_MB_DSTERM 54" xfId="40537"/>
    <cellStyle name="差_MB_DSTERM 6" xfId="40538"/>
    <cellStyle name="差_MB_DSTERM 7" xfId="40539"/>
    <cellStyle name="差_MB_DSTERM 8" xfId="40540"/>
    <cellStyle name="差_MB_DSTERM 9" xfId="40541"/>
    <cellStyle name="差_MB_DSTERM_QS" xfId="1144"/>
    <cellStyle name="差_MB_DSTERM_QSTEST" xfId="1145"/>
    <cellStyle name="差_MB_DSTERM_Revision History" xfId="40542"/>
    <cellStyle name="差_MB_DSTERM_Sheet2" xfId="40543"/>
    <cellStyle name="差_MB_DSTERM_XMTEST" xfId="1146"/>
    <cellStyle name="差_MB_DSTERM_YR" xfId="1147"/>
    <cellStyle name="差_MB_EX" xfId="1148"/>
    <cellStyle name="差_MB_OM-EPA-003 - SDTM312 Domain Mapping Specifications_v0.5_colored" xfId="1149"/>
    <cellStyle name="差_MB_OM-EPA-003 - SDTM312 Domain Mapping Specifications_v0.5_colored 10" xfId="40544"/>
    <cellStyle name="差_MB_OM-EPA-003 - SDTM312 Domain Mapping Specifications_v0.5_colored 11" xfId="40545"/>
    <cellStyle name="差_MB_OM-EPA-003 - SDTM312 Domain Mapping Specifications_v0.5_colored 12" xfId="40546"/>
    <cellStyle name="差_MB_OM-EPA-003 - SDTM312 Domain Mapping Specifications_v0.5_colored 13" xfId="40547"/>
    <cellStyle name="差_MB_OM-EPA-003 - SDTM312 Domain Mapping Specifications_v0.5_colored 14" xfId="40548"/>
    <cellStyle name="差_MB_OM-EPA-003 - SDTM312 Domain Mapping Specifications_v0.5_colored 15" xfId="40549"/>
    <cellStyle name="差_MB_OM-EPA-003 - SDTM312 Domain Mapping Specifications_v0.5_colored 16" xfId="40550"/>
    <cellStyle name="差_MB_OM-EPA-003 - SDTM312 Domain Mapping Specifications_v0.5_colored 17" xfId="40551"/>
    <cellStyle name="差_MB_OM-EPA-003 - SDTM312 Domain Mapping Specifications_v0.5_colored 18" xfId="40552"/>
    <cellStyle name="差_MB_OM-EPA-003 - SDTM312 Domain Mapping Specifications_v0.5_colored 19" xfId="40553"/>
    <cellStyle name="差_MB_OM-EPA-003 - SDTM312 Domain Mapping Specifications_v0.5_colored 2" xfId="2491"/>
    <cellStyle name="差_MB_OM-EPA-003 - SDTM312 Domain Mapping Specifications_v0.5_colored 20" xfId="40554"/>
    <cellStyle name="差_MB_OM-EPA-003 - SDTM312 Domain Mapping Specifications_v0.5_colored 21" xfId="40555"/>
    <cellStyle name="差_MB_OM-EPA-003 - SDTM312 Domain Mapping Specifications_v0.5_colored 22" xfId="40556"/>
    <cellStyle name="差_MB_OM-EPA-003 - SDTM312 Domain Mapping Specifications_v0.5_colored 23" xfId="40557"/>
    <cellStyle name="差_MB_OM-EPA-003 - SDTM312 Domain Mapping Specifications_v0.5_colored 24" xfId="40558"/>
    <cellStyle name="差_MB_OM-EPA-003 - SDTM312 Domain Mapping Specifications_v0.5_colored 25" xfId="40559"/>
    <cellStyle name="差_MB_OM-EPA-003 - SDTM312 Domain Mapping Specifications_v0.5_colored 26" xfId="40560"/>
    <cellStyle name="差_MB_OM-EPA-003 - SDTM312 Domain Mapping Specifications_v0.5_colored 27" xfId="40561"/>
    <cellStyle name="差_MB_OM-EPA-003 - SDTM312 Domain Mapping Specifications_v0.5_colored 28" xfId="40562"/>
    <cellStyle name="差_MB_OM-EPA-003 - SDTM312 Domain Mapping Specifications_v0.5_colored 29" xfId="40563"/>
    <cellStyle name="差_MB_OM-EPA-003 - SDTM312 Domain Mapping Specifications_v0.5_colored 3" xfId="2490"/>
    <cellStyle name="差_MB_OM-EPA-003 - SDTM312 Domain Mapping Specifications_v0.5_colored 30" xfId="40564"/>
    <cellStyle name="差_MB_OM-EPA-003 - SDTM312 Domain Mapping Specifications_v0.5_colored 31" xfId="40565"/>
    <cellStyle name="差_MB_OM-EPA-003 - SDTM312 Domain Mapping Specifications_v0.5_colored 32" xfId="40566"/>
    <cellStyle name="差_MB_OM-EPA-003 - SDTM312 Domain Mapping Specifications_v0.5_colored 33" xfId="40567"/>
    <cellStyle name="差_MB_OM-EPA-003 - SDTM312 Domain Mapping Specifications_v0.5_colored 34" xfId="40568"/>
    <cellStyle name="差_MB_OM-EPA-003 - SDTM312 Domain Mapping Specifications_v0.5_colored 35" xfId="40569"/>
    <cellStyle name="差_MB_OM-EPA-003 - SDTM312 Domain Mapping Specifications_v0.5_colored 36" xfId="40570"/>
    <cellStyle name="差_MB_OM-EPA-003 - SDTM312 Domain Mapping Specifications_v0.5_colored 37" xfId="40571"/>
    <cellStyle name="差_MB_OM-EPA-003 - SDTM312 Domain Mapping Specifications_v0.5_colored 38" xfId="40572"/>
    <cellStyle name="差_MB_OM-EPA-003 - SDTM312 Domain Mapping Specifications_v0.5_colored 39" xfId="40573"/>
    <cellStyle name="差_MB_OM-EPA-003 - SDTM312 Domain Mapping Specifications_v0.5_colored 4" xfId="40574"/>
    <cellStyle name="差_MB_OM-EPA-003 - SDTM312 Domain Mapping Specifications_v0.5_colored 40" xfId="40575"/>
    <cellStyle name="差_MB_OM-EPA-003 - SDTM312 Domain Mapping Specifications_v0.5_colored 41" xfId="40576"/>
    <cellStyle name="差_MB_OM-EPA-003 - SDTM312 Domain Mapping Specifications_v0.5_colored 42" xfId="40577"/>
    <cellStyle name="差_MB_OM-EPA-003 - SDTM312 Domain Mapping Specifications_v0.5_colored 43" xfId="40578"/>
    <cellStyle name="差_MB_OM-EPA-003 - SDTM312 Domain Mapping Specifications_v0.5_colored 44" xfId="40579"/>
    <cellStyle name="差_MB_OM-EPA-003 - SDTM312 Domain Mapping Specifications_v0.5_colored 45" xfId="40580"/>
    <cellStyle name="差_MB_OM-EPA-003 - SDTM312 Domain Mapping Specifications_v0.5_colored 46" xfId="40581"/>
    <cellStyle name="差_MB_OM-EPA-003 - SDTM312 Domain Mapping Specifications_v0.5_colored 47" xfId="40582"/>
    <cellStyle name="差_MB_OM-EPA-003 - SDTM312 Domain Mapping Specifications_v0.5_colored 48" xfId="40583"/>
    <cellStyle name="差_MB_OM-EPA-003 - SDTM312 Domain Mapping Specifications_v0.5_colored 49" xfId="40584"/>
    <cellStyle name="差_MB_OM-EPA-003 - SDTM312 Domain Mapping Specifications_v0.5_colored 5" xfId="40585"/>
    <cellStyle name="差_MB_OM-EPA-003 - SDTM312 Domain Mapping Specifications_v0.5_colored 50" xfId="40586"/>
    <cellStyle name="差_MB_OM-EPA-003 - SDTM312 Domain Mapping Specifications_v0.5_colored 51" xfId="40587"/>
    <cellStyle name="差_MB_OM-EPA-003 - SDTM312 Domain Mapping Specifications_v0.5_colored 52" xfId="40588"/>
    <cellStyle name="差_MB_OM-EPA-003 - SDTM312 Domain Mapping Specifications_v0.5_colored 53" xfId="40589"/>
    <cellStyle name="差_MB_OM-EPA-003 - SDTM312 Domain Mapping Specifications_v0.5_colored 6" xfId="40590"/>
    <cellStyle name="差_MB_OM-EPA-003 - SDTM312 Domain Mapping Specifications_v0.5_colored 7" xfId="40591"/>
    <cellStyle name="差_MB_OM-EPA-003 - SDTM312 Domain Mapping Specifications_v0.5_colored 8" xfId="40592"/>
    <cellStyle name="差_MB_OM-EPA-003 - SDTM312 Domain Mapping Specifications_v0.5_colored 9" xfId="40593"/>
    <cellStyle name="差_MB_OM-EPA-003 - SDTM312 Domain Mapping Specifications_v0.5_colored_QS" xfId="1150"/>
    <cellStyle name="差_MB_OM-EPA-003 - SDTM312 Domain Mapping Specifications_v0.5_colored_QSTEST" xfId="1151"/>
    <cellStyle name="差_MB_Revision History" xfId="40594"/>
    <cellStyle name="差_MB_Sheet2" xfId="40595"/>
    <cellStyle name="差_MB_VISIT" xfId="1152"/>
    <cellStyle name="差_MB_XCTEST" xfId="1153"/>
    <cellStyle name="差_MB_XMTEST" xfId="1154"/>
    <cellStyle name="差_MB_YR" xfId="1155"/>
    <cellStyle name="差_OM-EPA-003 - SDTM312 Domain Mapping Specifications_v0.5_colored" xfId="1156"/>
    <cellStyle name="差_OM-EPA-003 - SDTM312 Domain Mapping Specifications_v0.5_colored 10" xfId="40596"/>
    <cellStyle name="差_OM-EPA-003 - SDTM312 Domain Mapping Specifications_v0.5_colored 11" xfId="40597"/>
    <cellStyle name="差_OM-EPA-003 - SDTM312 Domain Mapping Specifications_v0.5_colored 12" xfId="40598"/>
    <cellStyle name="差_OM-EPA-003 - SDTM312 Domain Mapping Specifications_v0.5_colored 13" xfId="40599"/>
    <cellStyle name="差_OM-EPA-003 - SDTM312 Domain Mapping Specifications_v0.5_colored 14" xfId="40600"/>
    <cellStyle name="差_OM-EPA-003 - SDTM312 Domain Mapping Specifications_v0.5_colored 15" xfId="40601"/>
    <cellStyle name="差_OM-EPA-003 - SDTM312 Domain Mapping Specifications_v0.5_colored 16" xfId="40602"/>
    <cellStyle name="差_OM-EPA-003 - SDTM312 Domain Mapping Specifications_v0.5_colored 17" xfId="40603"/>
    <cellStyle name="差_OM-EPA-003 - SDTM312 Domain Mapping Specifications_v0.5_colored 18" xfId="40604"/>
    <cellStyle name="差_OM-EPA-003 - SDTM312 Domain Mapping Specifications_v0.5_colored 19" xfId="40605"/>
    <cellStyle name="差_OM-EPA-003 - SDTM312 Domain Mapping Specifications_v0.5_colored 2" xfId="2493"/>
    <cellStyle name="差_OM-EPA-003 - SDTM312 Domain Mapping Specifications_v0.5_colored 20" xfId="40606"/>
    <cellStyle name="差_OM-EPA-003 - SDTM312 Domain Mapping Specifications_v0.5_colored 21" xfId="40607"/>
    <cellStyle name="差_OM-EPA-003 - SDTM312 Domain Mapping Specifications_v0.5_colored 22" xfId="40608"/>
    <cellStyle name="差_OM-EPA-003 - SDTM312 Domain Mapping Specifications_v0.5_colored 23" xfId="40609"/>
    <cellStyle name="差_OM-EPA-003 - SDTM312 Domain Mapping Specifications_v0.5_colored 24" xfId="40610"/>
    <cellStyle name="差_OM-EPA-003 - SDTM312 Domain Mapping Specifications_v0.5_colored 25" xfId="40611"/>
    <cellStyle name="差_OM-EPA-003 - SDTM312 Domain Mapping Specifications_v0.5_colored 26" xfId="40612"/>
    <cellStyle name="差_OM-EPA-003 - SDTM312 Domain Mapping Specifications_v0.5_colored 27" xfId="40613"/>
    <cellStyle name="差_OM-EPA-003 - SDTM312 Domain Mapping Specifications_v0.5_colored 28" xfId="40614"/>
    <cellStyle name="差_OM-EPA-003 - SDTM312 Domain Mapping Specifications_v0.5_colored 29" xfId="40615"/>
    <cellStyle name="差_OM-EPA-003 - SDTM312 Domain Mapping Specifications_v0.5_colored 3" xfId="2492"/>
    <cellStyle name="差_OM-EPA-003 - SDTM312 Domain Mapping Specifications_v0.5_colored 30" xfId="40616"/>
    <cellStyle name="差_OM-EPA-003 - SDTM312 Domain Mapping Specifications_v0.5_colored 31" xfId="40617"/>
    <cellStyle name="差_OM-EPA-003 - SDTM312 Domain Mapping Specifications_v0.5_colored 32" xfId="40618"/>
    <cellStyle name="差_OM-EPA-003 - SDTM312 Domain Mapping Specifications_v0.5_colored 33" xfId="40619"/>
    <cellStyle name="差_OM-EPA-003 - SDTM312 Domain Mapping Specifications_v0.5_colored 34" xfId="40620"/>
    <cellStyle name="差_OM-EPA-003 - SDTM312 Domain Mapping Specifications_v0.5_colored 35" xfId="40621"/>
    <cellStyle name="差_OM-EPA-003 - SDTM312 Domain Mapping Specifications_v0.5_colored 36" xfId="40622"/>
    <cellStyle name="差_OM-EPA-003 - SDTM312 Domain Mapping Specifications_v0.5_colored 37" xfId="40623"/>
    <cellStyle name="差_OM-EPA-003 - SDTM312 Domain Mapping Specifications_v0.5_colored 38" xfId="40624"/>
    <cellStyle name="差_OM-EPA-003 - SDTM312 Domain Mapping Specifications_v0.5_colored 39" xfId="40625"/>
    <cellStyle name="差_OM-EPA-003 - SDTM312 Domain Mapping Specifications_v0.5_colored 4" xfId="40626"/>
    <cellStyle name="差_OM-EPA-003 - SDTM312 Domain Mapping Specifications_v0.5_colored 40" xfId="40627"/>
    <cellStyle name="差_OM-EPA-003 - SDTM312 Domain Mapping Specifications_v0.5_colored 41" xfId="40628"/>
    <cellStyle name="差_OM-EPA-003 - SDTM312 Domain Mapping Specifications_v0.5_colored 42" xfId="40629"/>
    <cellStyle name="差_OM-EPA-003 - SDTM312 Domain Mapping Specifications_v0.5_colored 43" xfId="40630"/>
    <cellStyle name="差_OM-EPA-003 - SDTM312 Domain Mapping Specifications_v0.5_colored 44" xfId="40631"/>
    <cellStyle name="差_OM-EPA-003 - SDTM312 Domain Mapping Specifications_v0.5_colored 45" xfId="40632"/>
    <cellStyle name="差_OM-EPA-003 - SDTM312 Domain Mapping Specifications_v0.5_colored 46" xfId="40633"/>
    <cellStyle name="差_OM-EPA-003 - SDTM312 Domain Mapping Specifications_v0.5_colored 47" xfId="40634"/>
    <cellStyle name="差_OM-EPA-003 - SDTM312 Domain Mapping Specifications_v0.5_colored 48" xfId="40635"/>
    <cellStyle name="差_OM-EPA-003 - SDTM312 Domain Mapping Specifications_v0.5_colored 49" xfId="40636"/>
    <cellStyle name="差_OM-EPA-003 - SDTM312 Domain Mapping Specifications_v0.5_colored 5" xfId="40637"/>
    <cellStyle name="差_OM-EPA-003 - SDTM312 Domain Mapping Specifications_v0.5_colored 50" xfId="40638"/>
    <cellStyle name="差_OM-EPA-003 - SDTM312 Domain Mapping Specifications_v0.5_colored 51" xfId="40639"/>
    <cellStyle name="差_OM-EPA-003 - SDTM312 Domain Mapping Specifications_v0.5_colored 52" xfId="40640"/>
    <cellStyle name="差_OM-EPA-003 - SDTM312 Domain Mapping Specifications_v0.5_colored 53" xfId="40641"/>
    <cellStyle name="差_OM-EPA-003 - SDTM312 Domain Mapping Specifications_v0.5_colored 6" xfId="40642"/>
    <cellStyle name="差_OM-EPA-003 - SDTM312 Domain Mapping Specifications_v0.5_colored 7" xfId="40643"/>
    <cellStyle name="差_OM-EPA-003 - SDTM312 Domain Mapping Specifications_v0.5_colored 8" xfId="40644"/>
    <cellStyle name="差_OM-EPA-003 - SDTM312 Domain Mapping Specifications_v0.5_colored 9" xfId="40645"/>
    <cellStyle name="差_OM-EPA-003 - SDTM312 Domain Mapping Specifications_v0.5_colored_QS" xfId="1157"/>
    <cellStyle name="差_OM-EPA-003 - SDTM312 Domain Mapping Specifications_v0.5_colored_QSTEST" xfId="1158"/>
    <cellStyle name="差_PC" xfId="1159"/>
    <cellStyle name="差_PC 10" xfId="40646"/>
    <cellStyle name="差_PC 11" xfId="40647"/>
    <cellStyle name="差_PC 12" xfId="40648"/>
    <cellStyle name="差_PC 13" xfId="40649"/>
    <cellStyle name="差_PC 14" xfId="40650"/>
    <cellStyle name="差_PC 15" xfId="40651"/>
    <cellStyle name="差_PC 16" xfId="40652"/>
    <cellStyle name="差_PC 17" xfId="40653"/>
    <cellStyle name="差_PC 18" xfId="40654"/>
    <cellStyle name="差_PC 19" xfId="40655"/>
    <cellStyle name="差_PC 2" xfId="2496"/>
    <cellStyle name="差_PC 20" xfId="40656"/>
    <cellStyle name="差_PC 21" xfId="40657"/>
    <cellStyle name="差_PC 22" xfId="40658"/>
    <cellStyle name="差_PC 23" xfId="40659"/>
    <cellStyle name="差_PC 24" xfId="40660"/>
    <cellStyle name="差_PC 25" xfId="40661"/>
    <cellStyle name="差_PC 26" xfId="40662"/>
    <cellStyle name="差_PC 27" xfId="40663"/>
    <cellStyle name="差_PC 28" xfId="40664"/>
    <cellStyle name="差_PC 29" xfId="40665"/>
    <cellStyle name="差_PC 3" xfId="2495"/>
    <cellStyle name="差_PC 30" xfId="40666"/>
    <cellStyle name="差_PC 31" xfId="40667"/>
    <cellStyle name="差_PC 32" xfId="40668"/>
    <cellStyle name="差_PC 33" xfId="40669"/>
    <cellStyle name="差_PC 34" xfId="40670"/>
    <cellStyle name="差_PC 35" xfId="40671"/>
    <cellStyle name="差_PC 36" xfId="40672"/>
    <cellStyle name="差_PC 37" xfId="40673"/>
    <cellStyle name="差_PC 38" xfId="40674"/>
    <cellStyle name="差_PC 39" xfId="40675"/>
    <cellStyle name="差_PC 4" xfId="40676"/>
    <cellStyle name="差_PC 40" xfId="40677"/>
    <cellStyle name="差_PC 41" xfId="40678"/>
    <cellStyle name="差_PC 42" xfId="40679"/>
    <cellStyle name="差_PC 43" xfId="40680"/>
    <cellStyle name="差_PC 44" xfId="40681"/>
    <cellStyle name="差_PC 45" xfId="40682"/>
    <cellStyle name="差_PC 46" xfId="40683"/>
    <cellStyle name="差_PC 47" xfId="40684"/>
    <cellStyle name="差_PC 48" xfId="40685"/>
    <cellStyle name="差_PC 49" xfId="40686"/>
    <cellStyle name="差_PC 5" xfId="40687"/>
    <cellStyle name="差_PC 50" xfId="40688"/>
    <cellStyle name="差_PC 51" xfId="40689"/>
    <cellStyle name="差_PC 52" xfId="40690"/>
    <cellStyle name="差_PC 53" xfId="40691"/>
    <cellStyle name="差_PC 54" xfId="40692"/>
    <cellStyle name="差_PC 6" xfId="40693"/>
    <cellStyle name="差_PC 7" xfId="40694"/>
    <cellStyle name="差_PC 8" xfId="40695"/>
    <cellStyle name="差_PC 9" xfId="40696"/>
    <cellStyle name="差_PC_CONTENT" xfId="1160"/>
    <cellStyle name="差_PC_CONTENT 10" xfId="40697"/>
    <cellStyle name="差_PC_CONTENT 11" xfId="40698"/>
    <cellStyle name="差_PC_CONTENT 12" xfId="40699"/>
    <cellStyle name="差_PC_CONTENT 13" xfId="40700"/>
    <cellStyle name="差_PC_CONTENT 14" xfId="40701"/>
    <cellStyle name="差_PC_CONTENT 15" xfId="40702"/>
    <cellStyle name="差_PC_CONTENT 16" xfId="40703"/>
    <cellStyle name="差_PC_CONTENT 17" xfId="40704"/>
    <cellStyle name="差_PC_CONTENT 18" xfId="40705"/>
    <cellStyle name="差_PC_CONTENT 19" xfId="40706"/>
    <cellStyle name="差_PC_CONTENT 2" xfId="2498"/>
    <cellStyle name="差_PC_CONTENT 20" xfId="40707"/>
    <cellStyle name="差_PC_CONTENT 21" xfId="40708"/>
    <cellStyle name="差_PC_CONTENT 22" xfId="40709"/>
    <cellStyle name="差_PC_CONTENT 23" xfId="40710"/>
    <cellStyle name="差_PC_CONTENT 24" xfId="40711"/>
    <cellStyle name="差_PC_CONTENT 25" xfId="40712"/>
    <cellStyle name="差_PC_CONTENT 26" xfId="40713"/>
    <cellStyle name="差_PC_CONTENT 27" xfId="40714"/>
    <cellStyle name="差_PC_CONTENT 28" xfId="40715"/>
    <cellStyle name="差_PC_CONTENT 29" xfId="40716"/>
    <cellStyle name="差_PC_CONTENT 3" xfId="2497"/>
    <cellStyle name="差_PC_CONTENT 30" xfId="40717"/>
    <cellStyle name="差_PC_CONTENT 31" xfId="40718"/>
    <cellStyle name="差_PC_CONTENT 32" xfId="40719"/>
    <cellStyle name="差_PC_CONTENT 33" xfId="40720"/>
    <cellStyle name="差_PC_CONTENT 34" xfId="40721"/>
    <cellStyle name="差_PC_CONTENT 35" xfId="40722"/>
    <cellStyle name="差_PC_CONTENT 36" xfId="40723"/>
    <cellStyle name="差_PC_CONTENT 37" xfId="40724"/>
    <cellStyle name="差_PC_CONTENT 38" xfId="40725"/>
    <cellStyle name="差_PC_CONTENT 39" xfId="40726"/>
    <cellStyle name="差_PC_CONTENT 4" xfId="40727"/>
    <cellStyle name="差_PC_CONTENT 40" xfId="40728"/>
    <cellStyle name="差_PC_CONTENT 41" xfId="40729"/>
    <cellStyle name="差_PC_CONTENT 42" xfId="40730"/>
    <cellStyle name="差_PC_CONTENT 43" xfId="40731"/>
    <cellStyle name="差_PC_CONTENT 44" xfId="40732"/>
    <cellStyle name="差_PC_CONTENT 45" xfId="40733"/>
    <cellStyle name="差_PC_CONTENT 46" xfId="40734"/>
    <cellStyle name="差_PC_CONTENT 47" xfId="40735"/>
    <cellStyle name="差_PC_CONTENT 48" xfId="40736"/>
    <cellStyle name="差_PC_CONTENT 49" xfId="40737"/>
    <cellStyle name="差_PC_CONTENT 5" xfId="40738"/>
    <cellStyle name="差_PC_CONTENT 50" xfId="40739"/>
    <cellStyle name="差_PC_CONTENT 51" xfId="40740"/>
    <cellStyle name="差_PC_CONTENT 52" xfId="40741"/>
    <cellStyle name="差_PC_CONTENT 53" xfId="40742"/>
    <cellStyle name="差_PC_CONTENT 54" xfId="40743"/>
    <cellStyle name="差_PC_CONTENT 6" xfId="40744"/>
    <cellStyle name="差_PC_CONTENT 7" xfId="40745"/>
    <cellStyle name="差_PC_CONTENT 8" xfId="40746"/>
    <cellStyle name="差_PC_CONTENT 9" xfId="40747"/>
    <cellStyle name="差_PC_CONTENT_QS" xfId="1161"/>
    <cellStyle name="差_PC_CONTENT_QSTEST" xfId="1162"/>
    <cellStyle name="差_PC_CONTENT_Revision History" xfId="40748"/>
    <cellStyle name="差_PC_CONTENT_Sheet2" xfId="40749"/>
    <cellStyle name="差_PC_CONTENT_XMTEST" xfId="1163"/>
    <cellStyle name="差_PC_CONTENT_YR" xfId="1164"/>
    <cellStyle name="差_PC_DM" xfId="1165"/>
    <cellStyle name="差_PC_DM 10" xfId="40750"/>
    <cellStyle name="差_PC_DM 11" xfId="40751"/>
    <cellStyle name="差_PC_DM 12" xfId="40752"/>
    <cellStyle name="差_PC_DM 13" xfId="40753"/>
    <cellStyle name="差_PC_DM 14" xfId="40754"/>
    <cellStyle name="差_PC_DM 15" xfId="40755"/>
    <cellStyle name="差_PC_DM 16" xfId="40756"/>
    <cellStyle name="差_PC_DM 17" xfId="40757"/>
    <cellStyle name="差_PC_DM 18" xfId="40758"/>
    <cellStyle name="差_PC_DM 19" xfId="40759"/>
    <cellStyle name="差_PC_DM 2" xfId="2500"/>
    <cellStyle name="差_PC_DM 20" xfId="40760"/>
    <cellStyle name="差_PC_DM 21" xfId="40761"/>
    <cellStyle name="差_PC_DM 22" xfId="40762"/>
    <cellStyle name="差_PC_DM 23" xfId="40763"/>
    <cellStyle name="差_PC_DM 24" xfId="40764"/>
    <cellStyle name="差_PC_DM 25" xfId="40765"/>
    <cellStyle name="差_PC_DM 26" xfId="40766"/>
    <cellStyle name="差_PC_DM 27" xfId="40767"/>
    <cellStyle name="差_PC_DM 28" xfId="40768"/>
    <cellStyle name="差_PC_DM 29" xfId="40769"/>
    <cellStyle name="差_PC_DM 3" xfId="2499"/>
    <cellStyle name="差_PC_DM 30" xfId="40770"/>
    <cellStyle name="差_PC_DM 31" xfId="40771"/>
    <cellStyle name="差_PC_DM 32" xfId="40772"/>
    <cellStyle name="差_PC_DM 33" xfId="40773"/>
    <cellStyle name="差_PC_DM 34" xfId="40774"/>
    <cellStyle name="差_PC_DM 35" xfId="40775"/>
    <cellStyle name="差_PC_DM 36" xfId="40776"/>
    <cellStyle name="差_PC_DM 37" xfId="40777"/>
    <cellStyle name="差_PC_DM 38" xfId="40778"/>
    <cellStyle name="差_PC_DM 39" xfId="40779"/>
    <cellStyle name="差_PC_DM 4" xfId="40780"/>
    <cellStyle name="差_PC_DM 40" xfId="40781"/>
    <cellStyle name="差_PC_DM 41" xfId="40782"/>
    <cellStyle name="差_PC_DM 42" xfId="40783"/>
    <cellStyle name="差_PC_DM 43" xfId="40784"/>
    <cellStyle name="差_PC_DM 44" xfId="40785"/>
    <cellStyle name="差_PC_DM 45" xfId="40786"/>
    <cellStyle name="差_PC_DM 46" xfId="40787"/>
    <cellStyle name="差_PC_DM 47" xfId="40788"/>
    <cellStyle name="差_PC_DM 48" xfId="40789"/>
    <cellStyle name="差_PC_DM 49" xfId="40790"/>
    <cellStyle name="差_PC_DM 5" xfId="40791"/>
    <cellStyle name="差_PC_DM 50" xfId="40792"/>
    <cellStyle name="差_PC_DM 51" xfId="40793"/>
    <cellStyle name="差_PC_DM 52" xfId="40794"/>
    <cellStyle name="差_PC_DM 53" xfId="40795"/>
    <cellStyle name="差_PC_DM 54" xfId="40796"/>
    <cellStyle name="差_PC_DM 6" xfId="40797"/>
    <cellStyle name="差_PC_DM 7" xfId="40798"/>
    <cellStyle name="差_PC_DM 8" xfId="40799"/>
    <cellStyle name="差_PC_DM 9" xfId="40800"/>
    <cellStyle name="差_PC_DM_1" xfId="40801"/>
    <cellStyle name="差_PC_DM_1_OM-EPA-001 - SDTM312 Domain Mapping Specifications_v0.7_GP" xfId="40802"/>
    <cellStyle name="差_PC_DM_1_SC" xfId="40803"/>
    <cellStyle name="差_PC_DM_1_SCTEST" xfId="40804"/>
    <cellStyle name="差_PC_DM_QS" xfId="1166"/>
    <cellStyle name="差_PC_DM_QSTEST" xfId="1167"/>
    <cellStyle name="差_PC_DM_Revision History" xfId="40805"/>
    <cellStyle name="差_PC_DM_Sheet2" xfId="40806"/>
    <cellStyle name="差_PC_DM_XMTEST" xfId="1168"/>
    <cellStyle name="差_PC_DM_YR" xfId="1169"/>
    <cellStyle name="差_PC_DS" xfId="1170"/>
    <cellStyle name="差_PC_DS 10" xfId="40807"/>
    <cellStyle name="差_PC_DS 11" xfId="40808"/>
    <cellStyle name="差_PC_DS 12" xfId="40809"/>
    <cellStyle name="差_PC_DS 13" xfId="40810"/>
    <cellStyle name="差_PC_DS 14" xfId="40811"/>
    <cellStyle name="差_PC_DS 15" xfId="40812"/>
    <cellStyle name="差_PC_DS 16" xfId="40813"/>
    <cellStyle name="差_PC_DS 17" xfId="40814"/>
    <cellStyle name="差_PC_DS 18" xfId="40815"/>
    <cellStyle name="差_PC_DS 19" xfId="40816"/>
    <cellStyle name="差_PC_DS 2" xfId="2502"/>
    <cellStyle name="差_PC_DS 20" xfId="40817"/>
    <cellStyle name="差_PC_DS 21" xfId="40818"/>
    <cellStyle name="差_PC_DS 22" xfId="40819"/>
    <cellStyle name="差_PC_DS 23" xfId="40820"/>
    <cellStyle name="差_PC_DS 24" xfId="40821"/>
    <cellStyle name="差_PC_DS 25" xfId="40822"/>
    <cellStyle name="差_PC_DS 26" xfId="40823"/>
    <cellStyle name="差_PC_DS 27" xfId="40824"/>
    <cellStyle name="差_PC_DS 28" xfId="40825"/>
    <cellStyle name="差_PC_DS 29" xfId="40826"/>
    <cellStyle name="差_PC_DS 3" xfId="2501"/>
    <cellStyle name="差_PC_DS 30" xfId="40827"/>
    <cellStyle name="差_PC_DS 31" xfId="40828"/>
    <cellStyle name="差_PC_DS 32" xfId="40829"/>
    <cellStyle name="差_PC_DS 33" xfId="40830"/>
    <cellStyle name="差_PC_DS 34" xfId="40831"/>
    <cellStyle name="差_PC_DS 35" xfId="40832"/>
    <cellStyle name="差_PC_DS 36" xfId="40833"/>
    <cellStyle name="差_PC_DS 37" xfId="40834"/>
    <cellStyle name="差_PC_DS 38" xfId="40835"/>
    <cellStyle name="差_PC_DS 39" xfId="40836"/>
    <cellStyle name="差_PC_DS 4" xfId="40837"/>
    <cellStyle name="差_PC_DS 40" xfId="40838"/>
    <cellStyle name="差_PC_DS 41" xfId="40839"/>
    <cellStyle name="差_PC_DS 42" xfId="40840"/>
    <cellStyle name="差_PC_DS 43" xfId="40841"/>
    <cellStyle name="差_PC_DS 44" xfId="40842"/>
    <cellStyle name="差_PC_DS 45" xfId="40843"/>
    <cellStyle name="差_PC_DS 46" xfId="40844"/>
    <cellStyle name="差_PC_DS 47" xfId="40845"/>
    <cellStyle name="差_PC_DS 48" xfId="40846"/>
    <cellStyle name="差_PC_DS 49" xfId="40847"/>
    <cellStyle name="差_PC_DS 5" xfId="40848"/>
    <cellStyle name="差_PC_DS 50" xfId="40849"/>
    <cellStyle name="差_PC_DS 51" xfId="40850"/>
    <cellStyle name="差_PC_DS 52" xfId="40851"/>
    <cellStyle name="差_PC_DS 53" xfId="40852"/>
    <cellStyle name="差_PC_DS 54" xfId="40853"/>
    <cellStyle name="差_PC_DS 6" xfId="40854"/>
    <cellStyle name="差_PC_DS 7" xfId="40855"/>
    <cellStyle name="差_PC_DS 8" xfId="40856"/>
    <cellStyle name="差_PC_DS 9" xfId="40857"/>
    <cellStyle name="差_PC_DS_QS" xfId="1171"/>
    <cellStyle name="差_PC_DS_QSTEST" xfId="1172"/>
    <cellStyle name="差_PC_DS_Revision History" xfId="40858"/>
    <cellStyle name="差_PC_DS_Sheet2" xfId="40859"/>
    <cellStyle name="差_PC_DS_XMTEST" xfId="1173"/>
    <cellStyle name="差_PC_DS_YR" xfId="1174"/>
    <cellStyle name="差_PC_DSTERM" xfId="1175"/>
    <cellStyle name="差_PC_DSTERM 10" xfId="40860"/>
    <cellStyle name="差_PC_DSTERM 11" xfId="40861"/>
    <cellStyle name="差_PC_DSTERM 12" xfId="40862"/>
    <cellStyle name="差_PC_DSTERM 13" xfId="40863"/>
    <cellStyle name="差_PC_DSTERM 14" xfId="40864"/>
    <cellStyle name="差_PC_DSTERM 15" xfId="40865"/>
    <cellStyle name="差_PC_DSTERM 16" xfId="40866"/>
    <cellStyle name="差_PC_DSTERM 17" xfId="40867"/>
    <cellStyle name="差_PC_DSTERM 18" xfId="40868"/>
    <cellStyle name="差_PC_DSTERM 19" xfId="40869"/>
    <cellStyle name="差_PC_DSTERM 2" xfId="2504"/>
    <cellStyle name="差_PC_DSTERM 20" xfId="40870"/>
    <cellStyle name="差_PC_DSTERM 21" xfId="40871"/>
    <cellStyle name="差_PC_DSTERM 22" xfId="40872"/>
    <cellStyle name="差_PC_DSTERM 23" xfId="40873"/>
    <cellStyle name="差_PC_DSTERM 24" xfId="40874"/>
    <cellStyle name="差_PC_DSTERM 25" xfId="40875"/>
    <cellStyle name="差_PC_DSTERM 26" xfId="40876"/>
    <cellStyle name="差_PC_DSTERM 27" xfId="40877"/>
    <cellStyle name="差_PC_DSTERM 28" xfId="40878"/>
    <cellStyle name="差_PC_DSTERM 29" xfId="40879"/>
    <cellStyle name="差_PC_DSTERM 3" xfId="2503"/>
    <cellStyle name="差_PC_DSTERM 30" xfId="40880"/>
    <cellStyle name="差_PC_DSTERM 31" xfId="40881"/>
    <cellStyle name="差_PC_DSTERM 32" xfId="40882"/>
    <cellStyle name="差_PC_DSTERM 33" xfId="40883"/>
    <cellStyle name="差_PC_DSTERM 34" xfId="40884"/>
    <cellStyle name="差_PC_DSTERM 35" xfId="40885"/>
    <cellStyle name="差_PC_DSTERM 36" xfId="40886"/>
    <cellStyle name="差_PC_DSTERM 37" xfId="40887"/>
    <cellStyle name="差_PC_DSTERM 38" xfId="40888"/>
    <cellStyle name="差_PC_DSTERM 39" xfId="40889"/>
    <cellStyle name="差_PC_DSTERM 4" xfId="40890"/>
    <cellStyle name="差_PC_DSTERM 40" xfId="40891"/>
    <cellStyle name="差_PC_DSTERM 41" xfId="40892"/>
    <cellStyle name="差_PC_DSTERM 42" xfId="40893"/>
    <cellStyle name="差_PC_DSTERM 43" xfId="40894"/>
    <cellStyle name="差_PC_DSTERM 44" xfId="40895"/>
    <cellStyle name="差_PC_DSTERM 45" xfId="40896"/>
    <cellStyle name="差_PC_DSTERM 46" xfId="40897"/>
    <cellStyle name="差_PC_DSTERM 47" xfId="40898"/>
    <cellStyle name="差_PC_DSTERM 48" xfId="40899"/>
    <cellStyle name="差_PC_DSTERM 49" xfId="40900"/>
    <cellStyle name="差_PC_DSTERM 5" xfId="40901"/>
    <cellStyle name="差_PC_DSTERM 50" xfId="40902"/>
    <cellStyle name="差_PC_DSTERM 51" xfId="40903"/>
    <cellStyle name="差_PC_DSTERM 52" xfId="40904"/>
    <cellStyle name="差_PC_DSTERM 53" xfId="40905"/>
    <cellStyle name="差_PC_DSTERM 54" xfId="40906"/>
    <cellStyle name="差_PC_DSTERM 6" xfId="40907"/>
    <cellStyle name="差_PC_DSTERM 7" xfId="40908"/>
    <cellStyle name="差_PC_DSTERM 8" xfId="40909"/>
    <cellStyle name="差_PC_DSTERM 9" xfId="40910"/>
    <cellStyle name="差_PC_DSTERM_QS" xfId="1176"/>
    <cellStyle name="差_PC_DSTERM_QSTEST" xfId="1177"/>
    <cellStyle name="差_PC_DSTERM_Revision History" xfId="40911"/>
    <cellStyle name="差_PC_DSTERM_Sheet2" xfId="40912"/>
    <cellStyle name="差_PC_DSTERM_XMTEST" xfId="1178"/>
    <cellStyle name="差_PC_DSTERM_YR" xfId="1179"/>
    <cellStyle name="差_PC_EX" xfId="1180"/>
    <cellStyle name="差_PC_QS" xfId="1181"/>
    <cellStyle name="差_PC_QSTEST" xfId="1182"/>
    <cellStyle name="差_PC_Revision History" xfId="40913"/>
    <cellStyle name="差_PC_Sheet2" xfId="40914"/>
    <cellStyle name="差_PC_VISIT" xfId="1183"/>
    <cellStyle name="差_PC_XCTEST" xfId="1184"/>
    <cellStyle name="差_PC_XMTEST" xfId="1185"/>
    <cellStyle name="差_PC_YR" xfId="1186"/>
    <cellStyle name="差_PCTEST" xfId="1187"/>
    <cellStyle name="差_PCTEST 10" xfId="40915"/>
    <cellStyle name="差_PCTEST 11" xfId="40916"/>
    <cellStyle name="差_PCTEST 12" xfId="40917"/>
    <cellStyle name="差_PCTEST 13" xfId="40918"/>
    <cellStyle name="差_PCTEST 14" xfId="40919"/>
    <cellStyle name="差_PCTEST 15" xfId="40920"/>
    <cellStyle name="差_PCTEST 16" xfId="40921"/>
    <cellStyle name="差_PCTEST 17" xfId="40922"/>
    <cellStyle name="差_PCTEST 18" xfId="40923"/>
    <cellStyle name="差_PCTEST 19" xfId="40924"/>
    <cellStyle name="差_PCTEST 2" xfId="2506"/>
    <cellStyle name="差_PCTEST 20" xfId="40925"/>
    <cellStyle name="差_PCTEST 21" xfId="40926"/>
    <cellStyle name="差_PCTEST 22" xfId="40927"/>
    <cellStyle name="差_PCTEST 23" xfId="40928"/>
    <cellStyle name="差_PCTEST 24" xfId="40929"/>
    <cellStyle name="差_PCTEST 25" xfId="40930"/>
    <cellStyle name="差_PCTEST 26" xfId="40931"/>
    <cellStyle name="差_PCTEST 27" xfId="40932"/>
    <cellStyle name="差_PCTEST 28" xfId="40933"/>
    <cellStyle name="差_PCTEST 29" xfId="40934"/>
    <cellStyle name="差_PCTEST 3" xfId="2505"/>
    <cellStyle name="差_PCTEST 30" xfId="40935"/>
    <cellStyle name="差_PCTEST 31" xfId="40936"/>
    <cellStyle name="差_PCTEST 32" xfId="40937"/>
    <cellStyle name="差_PCTEST 33" xfId="40938"/>
    <cellStyle name="差_PCTEST 34" xfId="40939"/>
    <cellStyle name="差_PCTEST 35" xfId="40940"/>
    <cellStyle name="差_PCTEST 36" xfId="40941"/>
    <cellStyle name="差_PCTEST 37" xfId="40942"/>
    <cellStyle name="差_PCTEST 38" xfId="40943"/>
    <cellStyle name="差_PCTEST 39" xfId="40944"/>
    <cellStyle name="差_PCTEST 4" xfId="40945"/>
    <cellStyle name="差_PCTEST 40" xfId="40946"/>
    <cellStyle name="差_PCTEST 41" xfId="40947"/>
    <cellStyle name="差_PCTEST 42" xfId="40948"/>
    <cellStyle name="差_PCTEST 43" xfId="40949"/>
    <cellStyle name="差_PCTEST 44" xfId="40950"/>
    <cellStyle name="差_PCTEST 45" xfId="40951"/>
    <cellStyle name="差_PCTEST 46" xfId="40952"/>
    <cellStyle name="差_PCTEST 47" xfId="40953"/>
    <cellStyle name="差_PCTEST 48" xfId="40954"/>
    <cellStyle name="差_PCTEST 49" xfId="40955"/>
    <cellStyle name="差_PCTEST 5" xfId="40956"/>
    <cellStyle name="差_PCTEST 50" xfId="40957"/>
    <cellStyle name="差_PCTEST 51" xfId="40958"/>
    <cellStyle name="差_PCTEST 52" xfId="40959"/>
    <cellStyle name="差_PCTEST 53" xfId="40960"/>
    <cellStyle name="差_PCTEST 54" xfId="40961"/>
    <cellStyle name="差_PCTEST 6" xfId="40962"/>
    <cellStyle name="差_PCTEST 7" xfId="40963"/>
    <cellStyle name="差_PCTEST 8" xfId="40964"/>
    <cellStyle name="差_PCTEST 9" xfId="40965"/>
    <cellStyle name="差_PCTEST_CONTENT" xfId="1188"/>
    <cellStyle name="差_PCTEST_CONTENT 10" xfId="40966"/>
    <cellStyle name="差_PCTEST_CONTENT 11" xfId="40967"/>
    <cellStyle name="差_PCTEST_CONTENT 12" xfId="40968"/>
    <cellStyle name="差_PCTEST_CONTENT 13" xfId="40969"/>
    <cellStyle name="差_PCTEST_CONTENT 14" xfId="40970"/>
    <cellStyle name="差_PCTEST_CONTENT 15" xfId="40971"/>
    <cellStyle name="差_PCTEST_CONTENT 16" xfId="40972"/>
    <cellStyle name="差_PCTEST_CONTENT 17" xfId="40973"/>
    <cellStyle name="差_PCTEST_CONTENT 18" xfId="40974"/>
    <cellStyle name="差_PCTEST_CONTENT 19" xfId="40975"/>
    <cellStyle name="差_PCTEST_CONTENT 2" xfId="2508"/>
    <cellStyle name="差_PCTEST_CONTENT 20" xfId="40976"/>
    <cellStyle name="差_PCTEST_CONTENT 21" xfId="40977"/>
    <cellStyle name="差_PCTEST_CONTENT 22" xfId="40978"/>
    <cellStyle name="差_PCTEST_CONTENT 23" xfId="40979"/>
    <cellStyle name="差_PCTEST_CONTENT 24" xfId="40980"/>
    <cellStyle name="差_PCTEST_CONTENT 25" xfId="40981"/>
    <cellStyle name="差_PCTEST_CONTENT 26" xfId="40982"/>
    <cellStyle name="差_PCTEST_CONTENT 27" xfId="40983"/>
    <cellStyle name="差_PCTEST_CONTENT 28" xfId="40984"/>
    <cellStyle name="差_PCTEST_CONTENT 29" xfId="40985"/>
    <cellStyle name="差_PCTEST_CONTENT 3" xfId="2507"/>
    <cellStyle name="差_PCTEST_CONTENT 30" xfId="40986"/>
    <cellStyle name="差_PCTEST_CONTENT 31" xfId="40987"/>
    <cellStyle name="差_PCTEST_CONTENT 32" xfId="40988"/>
    <cellStyle name="差_PCTEST_CONTENT 33" xfId="40989"/>
    <cellStyle name="差_PCTEST_CONTENT 34" xfId="40990"/>
    <cellStyle name="差_PCTEST_CONTENT 35" xfId="40991"/>
    <cellStyle name="差_PCTEST_CONTENT 36" xfId="40992"/>
    <cellStyle name="差_PCTEST_CONTENT 37" xfId="40993"/>
    <cellStyle name="差_PCTEST_CONTENT 38" xfId="40994"/>
    <cellStyle name="差_PCTEST_CONTENT 39" xfId="40995"/>
    <cellStyle name="差_PCTEST_CONTENT 4" xfId="40996"/>
    <cellStyle name="差_PCTEST_CONTENT 40" xfId="40997"/>
    <cellStyle name="差_PCTEST_CONTENT 41" xfId="40998"/>
    <cellStyle name="差_PCTEST_CONTENT 42" xfId="40999"/>
    <cellStyle name="差_PCTEST_CONTENT 43" xfId="41000"/>
    <cellStyle name="差_PCTEST_CONTENT 44" xfId="41001"/>
    <cellStyle name="差_PCTEST_CONTENT 45" xfId="41002"/>
    <cellStyle name="差_PCTEST_CONTENT 46" xfId="41003"/>
    <cellStyle name="差_PCTEST_CONTENT 47" xfId="41004"/>
    <cellStyle name="差_PCTEST_CONTENT 48" xfId="41005"/>
    <cellStyle name="差_PCTEST_CONTENT 49" xfId="41006"/>
    <cellStyle name="差_PCTEST_CONTENT 5" xfId="41007"/>
    <cellStyle name="差_PCTEST_CONTENT 50" xfId="41008"/>
    <cellStyle name="差_PCTEST_CONTENT 51" xfId="41009"/>
    <cellStyle name="差_PCTEST_CONTENT 52" xfId="41010"/>
    <cellStyle name="差_PCTEST_CONTENT 53" xfId="41011"/>
    <cellStyle name="差_PCTEST_CONTENT 54" xfId="41012"/>
    <cellStyle name="差_PCTEST_CONTENT 6" xfId="41013"/>
    <cellStyle name="差_PCTEST_CONTENT 7" xfId="41014"/>
    <cellStyle name="差_PCTEST_CONTENT 8" xfId="41015"/>
    <cellStyle name="差_PCTEST_CONTENT 9" xfId="41016"/>
    <cellStyle name="差_PCTEST_CONTENT_QS" xfId="1189"/>
    <cellStyle name="差_PCTEST_CONTENT_QSTEST" xfId="1190"/>
    <cellStyle name="差_PCTEST_CONTENT_Revision History" xfId="41017"/>
    <cellStyle name="差_PCTEST_CONTENT_Sheet2" xfId="41018"/>
    <cellStyle name="差_PCTEST_CONTENT_XMTEST" xfId="1191"/>
    <cellStyle name="差_PCTEST_CONTENT_YR" xfId="1192"/>
    <cellStyle name="差_PCTEST_DM" xfId="1193"/>
    <cellStyle name="差_PCTEST_DM 10" xfId="41019"/>
    <cellStyle name="差_PCTEST_DM 11" xfId="41020"/>
    <cellStyle name="差_PCTEST_DM 12" xfId="41021"/>
    <cellStyle name="差_PCTEST_DM 13" xfId="41022"/>
    <cellStyle name="差_PCTEST_DM 14" xfId="41023"/>
    <cellStyle name="差_PCTEST_DM 15" xfId="41024"/>
    <cellStyle name="差_PCTEST_DM 16" xfId="41025"/>
    <cellStyle name="差_PCTEST_DM 17" xfId="41026"/>
    <cellStyle name="差_PCTEST_DM 18" xfId="41027"/>
    <cellStyle name="差_PCTEST_DM 19" xfId="41028"/>
    <cellStyle name="差_PCTEST_DM 2" xfId="2511"/>
    <cellStyle name="差_PCTEST_DM 20" xfId="41029"/>
    <cellStyle name="差_PCTEST_DM 21" xfId="41030"/>
    <cellStyle name="差_PCTEST_DM 22" xfId="41031"/>
    <cellStyle name="差_PCTEST_DM 23" xfId="41032"/>
    <cellStyle name="差_PCTEST_DM 24" xfId="41033"/>
    <cellStyle name="差_PCTEST_DM 25" xfId="41034"/>
    <cellStyle name="差_PCTEST_DM 26" xfId="41035"/>
    <cellStyle name="差_PCTEST_DM 27" xfId="41036"/>
    <cellStyle name="差_PCTEST_DM 28" xfId="41037"/>
    <cellStyle name="差_PCTEST_DM 29" xfId="41038"/>
    <cellStyle name="差_PCTEST_DM 3" xfId="2510"/>
    <cellStyle name="差_PCTEST_DM 30" xfId="41039"/>
    <cellStyle name="差_PCTEST_DM 31" xfId="41040"/>
    <cellStyle name="差_PCTEST_DM 32" xfId="41041"/>
    <cellStyle name="差_PCTEST_DM 33" xfId="41042"/>
    <cellStyle name="差_PCTEST_DM 34" xfId="41043"/>
    <cellStyle name="差_PCTEST_DM 35" xfId="41044"/>
    <cellStyle name="差_PCTEST_DM 36" xfId="41045"/>
    <cellStyle name="差_PCTEST_DM 37" xfId="41046"/>
    <cellStyle name="差_PCTEST_DM 38" xfId="41047"/>
    <cellStyle name="差_PCTEST_DM 39" xfId="41048"/>
    <cellStyle name="差_PCTEST_DM 4" xfId="41049"/>
    <cellStyle name="差_PCTEST_DM 40" xfId="41050"/>
    <cellStyle name="差_PCTEST_DM 41" xfId="41051"/>
    <cellStyle name="差_PCTEST_DM 42" xfId="41052"/>
    <cellStyle name="差_PCTEST_DM 43" xfId="41053"/>
    <cellStyle name="差_PCTEST_DM 44" xfId="41054"/>
    <cellStyle name="差_PCTEST_DM 45" xfId="41055"/>
    <cellStyle name="差_PCTEST_DM 46" xfId="41056"/>
    <cellStyle name="差_PCTEST_DM 47" xfId="41057"/>
    <cellStyle name="差_PCTEST_DM 48" xfId="41058"/>
    <cellStyle name="差_PCTEST_DM 49" xfId="41059"/>
    <cellStyle name="差_PCTEST_DM 5" xfId="41060"/>
    <cellStyle name="差_PCTEST_DM 50" xfId="41061"/>
    <cellStyle name="差_PCTEST_DM 51" xfId="41062"/>
    <cellStyle name="差_PCTEST_DM 52" xfId="41063"/>
    <cellStyle name="差_PCTEST_DM 53" xfId="41064"/>
    <cellStyle name="差_PCTEST_DM 54" xfId="41065"/>
    <cellStyle name="差_PCTEST_DM 6" xfId="41066"/>
    <cellStyle name="差_PCTEST_DM 7" xfId="41067"/>
    <cellStyle name="差_PCTEST_DM 8" xfId="41068"/>
    <cellStyle name="差_PCTEST_DM 9" xfId="41069"/>
    <cellStyle name="差_PCTEST_DM_1" xfId="41070"/>
    <cellStyle name="差_PCTEST_DM_1_OM-EPA-001 - SDTM312 Domain Mapping Specifications_v0.7_GP" xfId="41071"/>
    <cellStyle name="差_PCTEST_DM_1_SC" xfId="41072"/>
    <cellStyle name="差_PCTEST_DM_1_SCTEST" xfId="41073"/>
    <cellStyle name="差_PCTEST_DM_QS" xfId="1194"/>
    <cellStyle name="差_PCTEST_DM_QSTEST" xfId="1195"/>
    <cellStyle name="差_PCTEST_DM_Revision History" xfId="41074"/>
    <cellStyle name="差_PCTEST_DM_Sheet2" xfId="41075"/>
    <cellStyle name="差_PCTEST_DM_XMTEST" xfId="1196"/>
    <cellStyle name="差_PCTEST_DM_YR" xfId="1197"/>
    <cellStyle name="差_PCTEST_DS" xfId="1198"/>
    <cellStyle name="差_PCTEST_DS 10" xfId="41076"/>
    <cellStyle name="差_PCTEST_DS 11" xfId="41077"/>
    <cellStyle name="差_PCTEST_DS 12" xfId="41078"/>
    <cellStyle name="差_PCTEST_DS 13" xfId="41079"/>
    <cellStyle name="差_PCTEST_DS 14" xfId="41080"/>
    <cellStyle name="差_PCTEST_DS 15" xfId="41081"/>
    <cellStyle name="差_PCTEST_DS 16" xfId="41082"/>
    <cellStyle name="差_PCTEST_DS 17" xfId="41083"/>
    <cellStyle name="差_PCTEST_DS 18" xfId="41084"/>
    <cellStyle name="差_PCTEST_DS 19" xfId="41085"/>
    <cellStyle name="差_PCTEST_DS 2" xfId="2514"/>
    <cellStyle name="差_PCTEST_DS 20" xfId="41086"/>
    <cellStyle name="差_PCTEST_DS 21" xfId="41087"/>
    <cellStyle name="差_PCTEST_DS 22" xfId="41088"/>
    <cellStyle name="差_PCTEST_DS 23" xfId="41089"/>
    <cellStyle name="差_PCTEST_DS 24" xfId="41090"/>
    <cellStyle name="差_PCTEST_DS 25" xfId="41091"/>
    <cellStyle name="差_PCTEST_DS 26" xfId="41092"/>
    <cellStyle name="差_PCTEST_DS 27" xfId="41093"/>
    <cellStyle name="差_PCTEST_DS 28" xfId="41094"/>
    <cellStyle name="差_PCTEST_DS 29" xfId="41095"/>
    <cellStyle name="差_PCTEST_DS 3" xfId="2513"/>
    <cellStyle name="差_PCTEST_DS 30" xfId="41096"/>
    <cellStyle name="差_PCTEST_DS 31" xfId="41097"/>
    <cellStyle name="差_PCTEST_DS 32" xfId="41098"/>
    <cellStyle name="差_PCTEST_DS 33" xfId="41099"/>
    <cellStyle name="差_PCTEST_DS 34" xfId="41100"/>
    <cellStyle name="差_PCTEST_DS 35" xfId="41101"/>
    <cellStyle name="差_PCTEST_DS 36" xfId="41102"/>
    <cellStyle name="差_PCTEST_DS 37" xfId="41103"/>
    <cellStyle name="差_PCTEST_DS 38" xfId="41104"/>
    <cellStyle name="差_PCTEST_DS 39" xfId="41105"/>
    <cellStyle name="差_PCTEST_DS 4" xfId="41106"/>
    <cellStyle name="差_PCTEST_DS 40" xfId="41107"/>
    <cellStyle name="差_PCTEST_DS 41" xfId="41108"/>
    <cellStyle name="差_PCTEST_DS 42" xfId="41109"/>
    <cellStyle name="差_PCTEST_DS 43" xfId="41110"/>
    <cellStyle name="差_PCTEST_DS 44" xfId="41111"/>
    <cellStyle name="差_PCTEST_DS 45" xfId="41112"/>
    <cellStyle name="差_PCTEST_DS 46" xfId="41113"/>
    <cellStyle name="差_PCTEST_DS 47" xfId="41114"/>
    <cellStyle name="差_PCTEST_DS 48" xfId="41115"/>
    <cellStyle name="差_PCTEST_DS 49" xfId="41116"/>
    <cellStyle name="差_PCTEST_DS 5" xfId="41117"/>
    <cellStyle name="差_PCTEST_DS 50" xfId="41118"/>
    <cellStyle name="差_PCTEST_DS 51" xfId="41119"/>
    <cellStyle name="差_PCTEST_DS 52" xfId="41120"/>
    <cellStyle name="差_PCTEST_DS 53" xfId="41121"/>
    <cellStyle name="差_PCTEST_DS 54" xfId="41122"/>
    <cellStyle name="差_PCTEST_DS 6" xfId="41123"/>
    <cellStyle name="差_PCTEST_DS 7" xfId="41124"/>
    <cellStyle name="差_PCTEST_DS 8" xfId="41125"/>
    <cellStyle name="差_PCTEST_DS 9" xfId="41126"/>
    <cellStyle name="差_PCTEST_DS_QS" xfId="1199"/>
    <cellStyle name="差_PCTEST_DS_QSTEST" xfId="1200"/>
    <cellStyle name="差_PCTEST_DS_Revision History" xfId="41127"/>
    <cellStyle name="差_PCTEST_DS_Sheet2" xfId="41128"/>
    <cellStyle name="差_PCTEST_DS_XMTEST" xfId="1201"/>
    <cellStyle name="差_PCTEST_DS_YR" xfId="1202"/>
    <cellStyle name="差_PCTEST_DSTERM" xfId="1203"/>
    <cellStyle name="差_PCTEST_DSTERM 10" xfId="41129"/>
    <cellStyle name="差_PCTEST_DSTERM 11" xfId="41130"/>
    <cellStyle name="差_PCTEST_DSTERM 12" xfId="41131"/>
    <cellStyle name="差_PCTEST_DSTERM 13" xfId="41132"/>
    <cellStyle name="差_PCTEST_DSTERM 14" xfId="41133"/>
    <cellStyle name="差_PCTEST_DSTERM 15" xfId="41134"/>
    <cellStyle name="差_PCTEST_DSTERM 16" xfId="41135"/>
    <cellStyle name="差_PCTEST_DSTERM 17" xfId="41136"/>
    <cellStyle name="差_PCTEST_DSTERM 18" xfId="41137"/>
    <cellStyle name="差_PCTEST_DSTERM 19" xfId="41138"/>
    <cellStyle name="差_PCTEST_DSTERM 2" xfId="2516"/>
    <cellStyle name="差_PCTEST_DSTERM 20" xfId="41139"/>
    <cellStyle name="差_PCTEST_DSTERM 21" xfId="41140"/>
    <cellStyle name="差_PCTEST_DSTERM 22" xfId="41141"/>
    <cellStyle name="差_PCTEST_DSTERM 23" xfId="41142"/>
    <cellStyle name="差_PCTEST_DSTERM 24" xfId="41143"/>
    <cellStyle name="差_PCTEST_DSTERM 25" xfId="41144"/>
    <cellStyle name="差_PCTEST_DSTERM 26" xfId="41145"/>
    <cellStyle name="差_PCTEST_DSTERM 27" xfId="41146"/>
    <cellStyle name="差_PCTEST_DSTERM 28" xfId="41147"/>
    <cellStyle name="差_PCTEST_DSTERM 29" xfId="41148"/>
    <cellStyle name="差_PCTEST_DSTERM 3" xfId="2515"/>
    <cellStyle name="差_PCTEST_DSTERM 30" xfId="41149"/>
    <cellStyle name="差_PCTEST_DSTERM 31" xfId="41150"/>
    <cellStyle name="差_PCTEST_DSTERM 32" xfId="41151"/>
    <cellStyle name="差_PCTEST_DSTERM 33" xfId="41152"/>
    <cellStyle name="差_PCTEST_DSTERM 34" xfId="41153"/>
    <cellStyle name="差_PCTEST_DSTERM 35" xfId="41154"/>
    <cellStyle name="差_PCTEST_DSTERM 36" xfId="41155"/>
    <cellStyle name="差_PCTEST_DSTERM 37" xfId="41156"/>
    <cellStyle name="差_PCTEST_DSTERM 38" xfId="41157"/>
    <cellStyle name="差_PCTEST_DSTERM 39" xfId="41158"/>
    <cellStyle name="差_PCTEST_DSTERM 4" xfId="41159"/>
    <cellStyle name="差_PCTEST_DSTERM 40" xfId="41160"/>
    <cellStyle name="差_PCTEST_DSTERM 41" xfId="41161"/>
    <cellStyle name="差_PCTEST_DSTERM 42" xfId="41162"/>
    <cellStyle name="差_PCTEST_DSTERM 43" xfId="41163"/>
    <cellStyle name="差_PCTEST_DSTERM 44" xfId="41164"/>
    <cellStyle name="差_PCTEST_DSTERM 45" xfId="41165"/>
    <cellStyle name="差_PCTEST_DSTERM 46" xfId="41166"/>
    <cellStyle name="差_PCTEST_DSTERM 47" xfId="41167"/>
    <cellStyle name="差_PCTEST_DSTERM 48" xfId="41168"/>
    <cellStyle name="差_PCTEST_DSTERM 49" xfId="41169"/>
    <cellStyle name="差_PCTEST_DSTERM 5" xfId="41170"/>
    <cellStyle name="差_PCTEST_DSTERM 50" xfId="41171"/>
    <cellStyle name="差_PCTEST_DSTERM 51" xfId="41172"/>
    <cellStyle name="差_PCTEST_DSTERM 52" xfId="41173"/>
    <cellStyle name="差_PCTEST_DSTERM 53" xfId="41174"/>
    <cellStyle name="差_PCTEST_DSTERM 54" xfId="41175"/>
    <cellStyle name="差_PCTEST_DSTERM 6" xfId="41176"/>
    <cellStyle name="差_PCTEST_DSTERM 7" xfId="41177"/>
    <cellStyle name="差_PCTEST_DSTERM 8" xfId="41178"/>
    <cellStyle name="差_PCTEST_DSTERM 9" xfId="41179"/>
    <cellStyle name="差_PCTEST_DSTERM_QS" xfId="1204"/>
    <cellStyle name="差_PCTEST_DSTERM_QSTEST" xfId="1205"/>
    <cellStyle name="差_PCTEST_DSTERM_Revision History" xfId="41180"/>
    <cellStyle name="差_PCTEST_DSTERM_Sheet2" xfId="41181"/>
    <cellStyle name="差_PCTEST_DSTERM_XMTEST" xfId="1206"/>
    <cellStyle name="差_PCTEST_DSTERM_YR" xfId="1207"/>
    <cellStyle name="差_PCTEST_EX" xfId="1208"/>
    <cellStyle name="差_PCTEST_QS" xfId="1209"/>
    <cellStyle name="差_PCTEST_QSTEST" xfId="1210"/>
    <cellStyle name="差_PCTEST_Revision History" xfId="41182"/>
    <cellStyle name="差_PCTEST_Sheet2" xfId="41183"/>
    <cellStyle name="差_PCTEST_VISIT" xfId="1211"/>
    <cellStyle name="差_PCTEST_XCTEST" xfId="1212"/>
    <cellStyle name="差_PCTEST_XMTEST" xfId="1213"/>
    <cellStyle name="差_PCTEST_YR" xfId="1214"/>
    <cellStyle name="差_QS" xfId="1215"/>
    <cellStyle name="差_QS 10" xfId="41184"/>
    <cellStyle name="差_QS 11" xfId="41185"/>
    <cellStyle name="差_QS 12" xfId="41186"/>
    <cellStyle name="差_QS 13" xfId="41187"/>
    <cellStyle name="差_QS 14" xfId="41188"/>
    <cellStyle name="差_QS 15" xfId="41189"/>
    <cellStyle name="差_QS 16" xfId="41190"/>
    <cellStyle name="差_QS 17" xfId="41191"/>
    <cellStyle name="差_QS 18" xfId="41192"/>
    <cellStyle name="差_QS 19" xfId="41193"/>
    <cellStyle name="差_QS 2" xfId="2518"/>
    <cellStyle name="差_QS 20" xfId="41194"/>
    <cellStyle name="差_QS 21" xfId="41195"/>
    <cellStyle name="差_QS 22" xfId="41196"/>
    <cellStyle name="差_QS 23" xfId="41197"/>
    <cellStyle name="差_QS 24" xfId="41198"/>
    <cellStyle name="差_QS 25" xfId="41199"/>
    <cellStyle name="差_QS 26" xfId="41200"/>
    <cellStyle name="差_QS 27" xfId="41201"/>
    <cellStyle name="差_QS 28" xfId="41202"/>
    <cellStyle name="差_QS 29" xfId="41203"/>
    <cellStyle name="差_QS 3" xfId="2517"/>
    <cellStyle name="差_QS 30" xfId="41204"/>
    <cellStyle name="差_QS 31" xfId="41205"/>
    <cellStyle name="差_QS 32" xfId="41206"/>
    <cellStyle name="差_QS 33" xfId="41207"/>
    <cellStyle name="差_QS 34" xfId="41208"/>
    <cellStyle name="差_QS 35" xfId="41209"/>
    <cellStyle name="差_QS 36" xfId="41210"/>
    <cellStyle name="差_QS 37" xfId="41211"/>
    <cellStyle name="差_QS 38" xfId="41212"/>
    <cellStyle name="差_QS 39" xfId="41213"/>
    <cellStyle name="差_QS 4" xfId="41214"/>
    <cellStyle name="差_QS 40" xfId="41215"/>
    <cellStyle name="差_QS 41" xfId="41216"/>
    <cellStyle name="差_QS 42" xfId="41217"/>
    <cellStyle name="差_QS 43" xfId="41218"/>
    <cellStyle name="差_QS 44" xfId="41219"/>
    <cellStyle name="差_QS 45" xfId="41220"/>
    <cellStyle name="差_QS 46" xfId="41221"/>
    <cellStyle name="差_QS 47" xfId="41222"/>
    <cellStyle name="差_QS 48" xfId="41223"/>
    <cellStyle name="差_QS 49" xfId="41224"/>
    <cellStyle name="差_QS 5" xfId="41225"/>
    <cellStyle name="差_QS 50" xfId="41226"/>
    <cellStyle name="差_QS 51" xfId="41227"/>
    <cellStyle name="差_QS 52" xfId="41228"/>
    <cellStyle name="差_QS 53" xfId="41229"/>
    <cellStyle name="差_QS 54" xfId="41230"/>
    <cellStyle name="差_QS 6" xfId="41231"/>
    <cellStyle name="差_QS 7" xfId="41232"/>
    <cellStyle name="差_QS 8" xfId="41233"/>
    <cellStyle name="差_QS 9" xfId="41234"/>
    <cellStyle name="差_QS_1" xfId="1216"/>
    <cellStyle name="差_QS_CONTENT" xfId="1217"/>
    <cellStyle name="差_QS_CONTENT 10" xfId="41235"/>
    <cellStyle name="差_QS_CONTENT 11" xfId="41236"/>
    <cellStyle name="差_QS_CONTENT 12" xfId="41237"/>
    <cellStyle name="差_QS_CONTENT 13" xfId="41238"/>
    <cellStyle name="差_QS_CONTENT 14" xfId="41239"/>
    <cellStyle name="差_QS_CONTENT 15" xfId="41240"/>
    <cellStyle name="差_QS_CONTENT 16" xfId="41241"/>
    <cellStyle name="差_QS_CONTENT 17" xfId="41242"/>
    <cellStyle name="差_QS_CONTENT 18" xfId="41243"/>
    <cellStyle name="差_QS_CONTENT 19" xfId="41244"/>
    <cellStyle name="差_QS_CONTENT 2" xfId="2521"/>
    <cellStyle name="差_QS_CONTENT 20" xfId="41245"/>
    <cellStyle name="差_QS_CONTENT 21" xfId="41246"/>
    <cellStyle name="差_QS_CONTENT 22" xfId="41247"/>
    <cellStyle name="差_QS_CONTENT 23" xfId="41248"/>
    <cellStyle name="差_QS_CONTENT 24" xfId="41249"/>
    <cellStyle name="差_QS_CONTENT 25" xfId="41250"/>
    <cellStyle name="差_QS_CONTENT 26" xfId="41251"/>
    <cellStyle name="差_QS_CONTENT 27" xfId="41252"/>
    <cellStyle name="差_QS_CONTENT 28" xfId="41253"/>
    <cellStyle name="差_QS_CONTENT 29" xfId="41254"/>
    <cellStyle name="差_QS_CONTENT 3" xfId="2520"/>
    <cellStyle name="差_QS_CONTENT 30" xfId="41255"/>
    <cellStyle name="差_QS_CONTENT 31" xfId="41256"/>
    <cellStyle name="差_QS_CONTENT 32" xfId="41257"/>
    <cellStyle name="差_QS_CONTENT 33" xfId="41258"/>
    <cellStyle name="差_QS_CONTENT 34" xfId="41259"/>
    <cellStyle name="差_QS_CONTENT 35" xfId="41260"/>
    <cellStyle name="差_QS_CONTENT 36" xfId="41261"/>
    <cellStyle name="差_QS_CONTENT 37" xfId="41262"/>
    <cellStyle name="差_QS_CONTENT 38" xfId="41263"/>
    <cellStyle name="差_QS_CONTENT 39" xfId="41264"/>
    <cellStyle name="差_QS_CONTENT 4" xfId="41265"/>
    <cellStyle name="差_QS_CONTENT 40" xfId="41266"/>
    <cellStyle name="差_QS_CONTENT 41" xfId="41267"/>
    <cellStyle name="差_QS_CONTENT 42" xfId="41268"/>
    <cellStyle name="差_QS_CONTENT 43" xfId="41269"/>
    <cellStyle name="差_QS_CONTENT 44" xfId="41270"/>
    <cellStyle name="差_QS_CONTENT 45" xfId="41271"/>
    <cellStyle name="差_QS_CONTENT 46" xfId="41272"/>
    <cellStyle name="差_QS_CONTENT 47" xfId="41273"/>
    <cellStyle name="差_QS_CONTENT 48" xfId="41274"/>
    <cellStyle name="差_QS_CONTENT 49" xfId="41275"/>
    <cellStyle name="差_QS_CONTENT 5" xfId="41276"/>
    <cellStyle name="差_QS_CONTENT 50" xfId="41277"/>
    <cellStyle name="差_QS_CONTENT 51" xfId="41278"/>
    <cellStyle name="差_QS_CONTENT 52" xfId="41279"/>
    <cellStyle name="差_QS_CONTENT 53" xfId="41280"/>
    <cellStyle name="差_QS_CONTENT 54" xfId="41281"/>
    <cellStyle name="差_QS_CONTENT 6" xfId="41282"/>
    <cellStyle name="差_QS_CONTENT 7" xfId="41283"/>
    <cellStyle name="差_QS_CONTENT 8" xfId="41284"/>
    <cellStyle name="差_QS_CONTENT 9" xfId="41285"/>
    <cellStyle name="差_QS_CONTENT_QS" xfId="1218"/>
    <cellStyle name="差_QS_CONTENT_QSTEST" xfId="1219"/>
    <cellStyle name="差_QS_CONTENT_Revision History" xfId="41286"/>
    <cellStyle name="差_QS_CONTENT_Sheet2" xfId="41287"/>
    <cellStyle name="差_QS_CONTENT_XMTEST" xfId="1220"/>
    <cellStyle name="差_QS_CONTENT_YR" xfId="1221"/>
    <cellStyle name="差_QS_DM" xfId="1222"/>
    <cellStyle name="差_QS_DM 10" xfId="41288"/>
    <cellStyle name="差_QS_DM 11" xfId="41289"/>
    <cellStyle name="差_QS_DM 12" xfId="41290"/>
    <cellStyle name="差_QS_DM 13" xfId="41291"/>
    <cellStyle name="差_QS_DM 14" xfId="41292"/>
    <cellStyle name="差_QS_DM 15" xfId="41293"/>
    <cellStyle name="差_QS_DM 16" xfId="41294"/>
    <cellStyle name="差_QS_DM 17" xfId="41295"/>
    <cellStyle name="差_QS_DM 18" xfId="41296"/>
    <cellStyle name="差_QS_DM 19" xfId="41297"/>
    <cellStyle name="差_QS_DM 2" xfId="2523"/>
    <cellStyle name="差_QS_DM 20" xfId="41298"/>
    <cellStyle name="差_QS_DM 21" xfId="41299"/>
    <cellStyle name="差_QS_DM 22" xfId="41300"/>
    <cellStyle name="差_QS_DM 23" xfId="41301"/>
    <cellStyle name="差_QS_DM 24" xfId="41302"/>
    <cellStyle name="差_QS_DM 25" xfId="41303"/>
    <cellStyle name="差_QS_DM 26" xfId="41304"/>
    <cellStyle name="差_QS_DM 27" xfId="41305"/>
    <cellStyle name="差_QS_DM 28" xfId="41306"/>
    <cellStyle name="差_QS_DM 29" xfId="41307"/>
    <cellStyle name="差_QS_DM 3" xfId="2522"/>
    <cellStyle name="差_QS_DM 30" xfId="41308"/>
    <cellStyle name="差_QS_DM 31" xfId="41309"/>
    <cellStyle name="差_QS_DM 32" xfId="41310"/>
    <cellStyle name="差_QS_DM 33" xfId="41311"/>
    <cellStyle name="差_QS_DM 34" xfId="41312"/>
    <cellStyle name="差_QS_DM 35" xfId="41313"/>
    <cellStyle name="差_QS_DM 36" xfId="41314"/>
    <cellStyle name="差_QS_DM 37" xfId="41315"/>
    <cellStyle name="差_QS_DM 38" xfId="41316"/>
    <cellStyle name="差_QS_DM 39" xfId="41317"/>
    <cellStyle name="差_QS_DM 4" xfId="41318"/>
    <cellStyle name="差_QS_DM 40" xfId="41319"/>
    <cellStyle name="差_QS_DM 41" xfId="41320"/>
    <cellStyle name="差_QS_DM 42" xfId="41321"/>
    <cellStyle name="差_QS_DM 43" xfId="41322"/>
    <cellStyle name="差_QS_DM 44" xfId="41323"/>
    <cellStyle name="差_QS_DM 45" xfId="41324"/>
    <cellStyle name="差_QS_DM 46" xfId="41325"/>
    <cellStyle name="差_QS_DM 47" xfId="41326"/>
    <cellStyle name="差_QS_DM 48" xfId="41327"/>
    <cellStyle name="差_QS_DM 49" xfId="41328"/>
    <cellStyle name="差_QS_DM 5" xfId="41329"/>
    <cellStyle name="差_QS_DM 50" xfId="41330"/>
    <cellStyle name="差_QS_DM 51" xfId="41331"/>
    <cellStyle name="差_QS_DM 52" xfId="41332"/>
    <cellStyle name="差_QS_DM 53" xfId="41333"/>
    <cellStyle name="差_QS_DM 54" xfId="41334"/>
    <cellStyle name="差_QS_DM 6" xfId="41335"/>
    <cellStyle name="差_QS_DM 7" xfId="41336"/>
    <cellStyle name="差_QS_DM 8" xfId="41337"/>
    <cellStyle name="差_QS_DM 9" xfId="41338"/>
    <cellStyle name="差_QS_DM_1" xfId="41339"/>
    <cellStyle name="差_QS_DM_1_OM-EPA-001 - SDTM312 Domain Mapping Specifications_v0.7_GP" xfId="41340"/>
    <cellStyle name="差_QS_DM_1_SC" xfId="41341"/>
    <cellStyle name="差_QS_DM_1_SCTEST" xfId="41342"/>
    <cellStyle name="差_QS_DM_QS" xfId="1223"/>
    <cellStyle name="差_QS_DM_QSTEST" xfId="1224"/>
    <cellStyle name="差_QS_DM_Revision History" xfId="41343"/>
    <cellStyle name="差_QS_DM_Sheet2" xfId="41344"/>
    <cellStyle name="差_QS_DM_XMTEST" xfId="1225"/>
    <cellStyle name="差_QS_DM_YR" xfId="1226"/>
    <cellStyle name="差_QS_DS" xfId="1227"/>
    <cellStyle name="差_QS_DS 10" xfId="41345"/>
    <cellStyle name="差_QS_DS 11" xfId="41346"/>
    <cellStyle name="差_QS_DS 12" xfId="41347"/>
    <cellStyle name="差_QS_DS 13" xfId="41348"/>
    <cellStyle name="差_QS_DS 14" xfId="41349"/>
    <cellStyle name="差_QS_DS 15" xfId="41350"/>
    <cellStyle name="差_QS_DS 16" xfId="41351"/>
    <cellStyle name="差_QS_DS 17" xfId="41352"/>
    <cellStyle name="差_QS_DS 18" xfId="41353"/>
    <cellStyle name="差_QS_DS 19" xfId="41354"/>
    <cellStyle name="差_QS_DS 2" xfId="2525"/>
    <cellStyle name="差_QS_DS 20" xfId="41355"/>
    <cellStyle name="差_QS_DS 21" xfId="41356"/>
    <cellStyle name="差_QS_DS 22" xfId="41357"/>
    <cellStyle name="差_QS_DS 23" xfId="41358"/>
    <cellStyle name="差_QS_DS 24" xfId="41359"/>
    <cellStyle name="差_QS_DS 25" xfId="41360"/>
    <cellStyle name="差_QS_DS 26" xfId="41361"/>
    <cellStyle name="差_QS_DS 27" xfId="41362"/>
    <cellStyle name="差_QS_DS 28" xfId="41363"/>
    <cellStyle name="差_QS_DS 29" xfId="41364"/>
    <cellStyle name="差_QS_DS 3" xfId="2524"/>
    <cellStyle name="差_QS_DS 30" xfId="41365"/>
    <cellStyle name="差_QS_DS 31" xfId="41366"/>
    <cellStyle name="差_QS_DS 32" xfId="41367"/>
    <cellStyle name="差_QS_DS 33" xfId="41368"/>
    <cellStyle name="差_QS_DS 34" xfId="41369"/>
    <cellStyle name="差_QS_DS 35" xfId="41370"/>
    <cellStyle name="差_QS_DS 36" xfId="41371"/>
    <cellStyle name="差_QS_DS 37" xfId="41372"/>
    <cellStyle name="差_QS_DS 38" xfId="41373"/>
    <cellStyle name="差_QS_DS 39" xfId="41374"/>
    <cellStyle name="差_QS_DS 4" xfId="41375"/>
    <cellStyle name="差_QS_DS 40" xfId="41376"/>
    <cellStyle name="差_QS_DS 41" xfId="41377"/>
    <cellStyle name="差_QS_DS 42" xfId="41378"/>
    <cellStyle name="差_QS_DS 43" xfId="41379"/>
    <cellStyle name="差_QS_DS 44" xfId="41380"/>
    <cellStyle name="差_QS_DS 45" xfId="41381"/>
    <cellStyle name="差_QS_DS 46" xfId="41382"/>
    <cellStyle name="差_QS_DS 47" xfId="41383"/>
    <cellStyle name="差_QS_DS 48" xfId="41384"/>
    <cellStyle name="差_QS_DS 49" xfId="41385"/>
    <cellStyle name="差_QS_DS 5" xfId="41386"/>
    <cellStyle name="差_QS_DS 50" xfId="41387"/>
    <cellStyle name="差_QS_DS 51" xfId="41388"/>
    <cellStyle name="差_QS_DS 52" xfId="41389"/>
    <cellStyle name="差_QS_DS 53" xfId="41390"/>
    <cellStyle name="差_QS_DS 54" xfId="41391"/>
    <cellStyle name="差_QS_DS 6" xfId="41392"/>
    <cellStyle name="差_QS_DS 7" xfId="41393"/>
    <cellStyle name="差_QS_DS 8" xfId="41394"/>
    <cellStyle name="差_QS_DS 9" xfId="41395"/>
    <cellStyle name="差_QS_DS_QS" xfId="1228"/>
    <cellStyle name="差_QS_DS_QSTEST" xfId="1229"/>
    <cellStyle name="差_QS_DS_Revision History" xfId="41396"/>
    <cellStyle name="差_QS_DS_Sheet2" xfId="41397"/>
    <cellStyle name="差_QS_DS_XMTEST" xfId="1230"/>
    <cellStyle name="差_QS_DS_YR" xfId="1231"/>
    <cellStyle name="差_QS_DSTERM" xfId="1232"/>
    <cellStyle name="差_QS_DSTERM 10" xfId="41398"/>
    <cellStyle name="差_QS_DSTERM 11" xfId="41399"/>
    <cellStyle name="差_QS_DSTERM 12" xfId="41400"/>
    <cellStyle name="差_QS_DSTERM 13" xfId="41401"/>
    <cellStyle name="差_QS_DSTERM 14" xfId="41402"/>
    <cellStyle name="差_QS_DSTERM 15" xfId="41403"/>
    <cellStyle name="差_QS_DSTERM 16" xfId="41404"/>
    <cellStyle name="差_QS_DSTERM 17" xfId="41405"/>
    <cellStyle name="差_QS_DSTERM 18" xfId="41406"/>
    <cellStyle name="差_QS_DSTERM 19" xfId="41407"/>
    <cellStyle name="差_QS_DSTERM 2" xfId="2527"/>
    <cellStyle name="差_QS_DSTERM 20" xfId="41408"/>
    <cellStyle name="差_QS_DSTERM 21" xfId="41409"/>
    <cellStyle name="差_QS_DSTERM 22" xfId="41410"/>
    <cellStyle name="差_QS_DSTERM 23" xfId="41411"/>
    <cellStyle name="差_QS_DSTERM 24" xfId="41412"/>
    <cellStyle name="差_QS_DSTERM 25" xfId="41413"/>
    <cellStyle name="差_QS_DSTERM 26" xfId="41414"/>
    <cellStyle name="差_QS_DSTERM 27" xfId="41415"/>
    <cellStyle name="差_QS_DSTERM 28" xfId="41416"/>
    <cellStyle name="差_QS_DSTERM 29" xfId="41417"/>
    <cellStyle name="差_QS_DSTERM 3" xfId="2526"/>
    <cellStyle name="差_QS_DSTERM 30" xfId="41418"/>
    <cellStyle name="差_QS_DSTERM 31" xfId="41419"/>
    <cellStyle name="差_QS_DSTERM 32" xfId="41420"/>
    <cellStyle name="差_QS_DSTERM 33" xfId="41421"/>
    <cellStyle name="差_QS_DSTERM 34" xfId="41422"/>
    <cellStyle name="差_QS_DSTERM 35" xfId="41423"/>
    <cellStyle name="差_QS_DSTERM 36" xfId="41424"/>
    <cellStyle name="差_QS_DSTERM 37" xfId="41425"/>
    <cellStyle name="差_QS_DSTERM 38" xfId="41426"/>
    <cellStyle name="差_QS_DSTERM 39" xfId="41427"/>
    <cellStyle name="差_QS_DSTERM 4" xfId="41428"/>
    <cellStyle name="差_QS_DSTERM 40" xfId="41429"/>
    <cellStyle name="差_QS_DSTERM 41" xfId="41430"/>
    <cellStyle name="差_QS_DSTERM 42" xfId="41431"/>
    <cellStyle name="差_QS_DSTERM 43" xfId="41432"/>
    <cellStyle name="差_QS_DSTERM 44" xfId="41433"/>
    <cellStyle name="差_QS_DSTERM 45" xfId="41434"/>
    <cellStyle name="差_QS_DSTERM 46" xfId="41435"/>
    <cellStyle name="差_QS_DSTERM 47" xfId="41436"/>
    <cellStyle name="差_QS_DSTERM 48" xfId="41437"/>
    <cellStyle name="差_QS_DSTERM 49" xfId="41438"/>
    <cellStyle name="差_QS_DSTERM 5" xfId="41439"/>
    <cellStyle name="差_QS_DSTERM 50" xfId="41440"/>
    <cellStyle name="差_QS_DSTERM 51" xfId="41441"/>
    <cellStyle name="差_QS_DSTERM 52" xfId="41442"/>
    <cellStyle name="差_QS_DSTERM 53" xfId="41443"/>
    <cellStyle name="差_QS_DSTERM 54" xfId="41444"/>
    <cellStyle name="差_QS_DSTERM 6" xfId="41445"/>
    <cellStyle name="差_QS_DSTERM 7" xfId="41446"/>
    <cellStyle name="差_QS_DSTERM 8" xfId="41447"/>
    <cellStyle name="差_QS_DSTERM 9" xfId="41448"/>
    <cellStyle name="差_QS_DSTERM_QS" xfId="1233"/>
    <cellStyle name="差_QS_DSTERM_QSTEST" xfId="1234"/>
    <cellStyle name="差_QS_DSTERM_Revision History" xfId="41449"/>
    <cellStyle name="差_QS_DSTERM_Sheet2" xfId="41450"/>
    <cellStyle name="差_QS_DSTERM_XMTEST" xfId="1235"/>
    <cellStyle name="差_QS_DSTERM_YR" xfId="1236"/>
    <cellStyle name="差_QS_EX" xfId="1237"/>
    <cellStyle name="差_QS_QS" xfId="1238"/>
    <cellStyle name="差_QS_QSTEST" xfId="1239"/>
    <cellStyle name="差_QS_Revision History" xfId="41451"/>
    <cellStyle name="差_QS_Sheet2" xfId="41452"/>
    <cellStyle name="差_QS_VISIT" xfId="1240"/>
    <cellStyle name="差_QS_XCTEST" xfId="1241"/>
    <cellStyle name="差_QS_XMTEST" xfId="1242"/>
    <cellStyle name="差_QS_YR" xfId="1243"/>
    <cellStyle name="差_QSTEST" xfId="1244"/>
    <cellStyle name="差_QSTEST 10" xfId="41453"/>
    <cellStyle name="差_QSTEST 11" xfId="41454"/>
    <cellStyle name="差_QSTEST 12" xfId="41455"/>
    <cellStyle name="差_QSTEST 13" xfId="41456"/>
    <cellStyle name="差_QSTEST 14" xfId="41457"/>
    <cellStyle name="差_QSTEST 15" xfId="41458"/>
    <cellStyle name="差_QSTEST 16" xfId="41459"/>
    <cellStyle name="差_QSTEST 17" xfId="41460"/>
    <cellStyle name="差_QSTEST 18" xfId="41461"/>
    <cellStyle name="差_QSTEST 19" xfId="41462"/>
    <cellStyle name="差_QSTEST 2" xfId="2530"/>
    <cellStyle name="差_QSTEST 20" xfId="41463"/>
    <cellStyle name="差_QSTEST 21" xfId="41464"/>
    <cellStyle name="差_QSTEST 22" xfId="41465"/>
    <cellStyle name="差_QSTEST 23" xfId="41466"/>
    <cellStyle name="差_QSTEST 24" xfId="41467"/>
    <cellStyle name="差_QSTEST 25" xfId="41468"/>
    <cellStyle name="差_QSTEST 26" xfId="41469"/>
    <cellStyle name="差_QSTEST 27" xfId="41470"/>
    <cellStyle name="差_QSTEST 28" xfId="41471"/>
    <cellStyle name="差_QSTEST 29" xfId="41472"/>
    <cellStyle name="差_QSTEST 3" xfId="2529"/>
    <cellStyle name="差_QSTEST 30" xfId="41473"/>
    <cellStyle name="差_QSTEST 31" xfId="41474"/>
    <cellStyle name="差_QSTEST 32" xfId="41475"/>
    <cellStyle name="差_QSTEST 33" xfId="41476"/>
    <cellStyle name="差_QSTEST 34" xfId="41477"/>
    <cellStyle name="差_QSTEST 35" xfId="41478"/>
    <cellStyle name="差_QSTEST 36" xfId="41479"/>
    <cellStyle name="差_QSTEST 37" xfId="41480"/>
    <cellStyle name="差_QSTEST 38" xfId="41481"/>
    <cellStyle name="差_QSTEST 39" xfId="41482"/>
    <cellStyle name="差_QSTEST 4" xfId="41483"/>
    <cellStyle name="差_QSTEST 40" xfId="41484"/>
    <cellStyle name="差_QSTEST 41" xfId="41485"/>
    <cellStyle name="差_QSTEST 42" xfId="41486"/>
    <cellStyle name="差_QSTEST 43" xfId="41487"/>
    <cellStyle name="差_QSTEST 44" xfId="41488"/>
    <cellStyle name="差_QSTEST 45" xfId="41489"/>
    <cellStyle name="差_QSTEST 46" xfId="41490"/>
    <cellStyle name="差_QSTEST 47" xfId="41491"/>
    <cellStyle name="差_QSTEST 48" xfId="41492"/>
    <cellStyle name="差_QSTEST 49" xfId="41493"/>
    <cellStyle name="差_QSTEST 5" xfId="41494"/>
    <cellStyle name="差_QSTEST 50" xfId="41495"/>
    <cellStyle name="差_QSTEST 51" xfId="41496"/>
    <cellStyle name="差_QSTEST 52" xfId="41497"/>
    <cellStyle name="差_QSTEST 53" xfId="41498"/>
    <cellStyle name="差_QSTEST 54" xfId="41499"/>
    <cellStyle name="差_QSTEST 6" xfId="41500"/>
    <cellStyle name="差_QSTEST 7" xfId="41501"/>
    <cellStyle name="差_QSTEST 8" xfId="41502"/>
    <cellStyle name="差_QSTEST 9" xfId="41503"/>
    <cellStyle name="差_QSTEST_1" xfId="1245"/>
    <cellStyle name="差_QSTEST_CONTENT" xfId="1246"/>
    <cellStyle name="差_QSTEST_CONTENT 10" xfId="41504"/>
    <cellStyle name="差_QSTEST_CONTENT 11" xfId="41505"/>
    <cellStyle name="差_QSTEST_CONTENT 12" xfId="41506"/>
    <cellStyle name="差_QSTEST_CONTENT 13" xfId="41507"/>
    <cellStyle name="差_QSTEST_CONTENT 14" xfId="41508"/>
    <cellStyle name="差_QSTEST_CONTENT 15" xfId="41509"/>
    <cellStyle name="差_QSTEST_CONTENT 16" xfId="41510"/>
    <cellStyle name="差_QSTEST_CONTENT 17" xfId="41511"/>
    <cellStyle name="差_QSTEST_CONTENT 18" xfId="41512"/>
    <cellStyle name="差_QSTEST_CONTENT 19" xfId="41513"/>
    <cellStyle name="差_QSTEST_CONTENT 2" xfId="2532"/>
    <cellStyle name="差_QSTEST_CONTENT 20" xfId="41514"/>
    <cellStyle name="差_QSTEST_CONTENT 21" xfId="41515"/>
    <cellStyle name="差_QSTEST_CONTENT 22" xfId="41516"/>
    <cellStyle name="差_QSTEST_CONTENT 23" xfId="41517"/>
    <cellStyle name="差_QSTEST_CONTENT 24" xfId="41518"/>
    <cellStyle name="差_QSTEST_CONTENT 25" xfId="41519"/>
    <cellStyle name="差_QSTEST_CONTENT 26" xfId="41520"/>
    <cellStyle name="差_QSTEST_CONTENT 27" xfId="41521"/>
    <cellStyle name="差_QSTEST_CONTENT 28" xfId="41522"/>
    <cellStyle name="差_QSTEST_CONTENT 29" xfId="41523"/>
    <cellStyle name="差_QSTEST_CONTENT 3" xfId="2531"/>
    <cellStyle name="差_QSTEST_CONTENT 30" xfId="41524"/>
    <cellStyle name="差_QSTEST_CONTENT 31" xfId="41525"/>
    <cellStyle name="差_QSTEST_CONTENT 32" xfId="41526"/>
    <cellStyle name="差_QSTEST_CONTENT 33" xfId="41527"/>
    <cellStyle name="差_QSTEST_CONTENT 34" xfId="41528"/>
    <cellStyle name="差_QSTEST_CONTENT 35" xfId="41529"/>
    <cellStyle name="差_QSTEST_CONTENT 36" xfId="41530"/>
    <cellStyle name="差_QSTEST_CONTENT 37" xfId="41531"/>
    <cellStyle name="差_QSTEST_CONTENT 38" xfId="41532"/>
    <cellStyle name="差_QSTEST_CONTENT 39" xfId="41533"/>
    <cellStyle name="差_QSTEST_CONTENT 4" xfId="41534"/>
    <cellStyle name="差_QSTEST_CONTENT 40" xfId="41535"/>
    <cellStyle name="差_QSTEST_CONTENT 41" xfId="41536"/>
    <cellStyle name="差_QSTEST_CONTENT 42" xfId="41537"/>
    <cellStyle name="差_QSTEST_CONTENT 43" xfId="41538"/>
    <cellStyle name="差_QSTEST_CONTENT 44" xfId="41539"/>
    <cellStyle name="差_QSTEST_CONTENT 45" xfId="41540"/>
    <cellStyle name="差_QSTEST_CONTENT 46" xfId="41541"/>
    <cellStyle name="差_QSTEST_CONTENT 47" xfId="41542"/>
    <cellStyle name="差_QSTEST_CONTENT 48" xfId="41543"/>
    <cellStyle name="差_QSTEST_CONTENT 49" xfId="41544"/>
    <cellStyle name="差_QSTEST_CONTENT 5" xfId="41545"/>
    <cellStyle name="差_QSTEST_CONTENT 50" xfId="41546"/>
    <cellStyle name="差_QSTEST_CONTENT 51" xfId="41547"/>
    <cellStyle name="差_QSTEST_CONTENT 52" xfId="41548"/>
    <cellStyle name="差_QSTEST_CONTENT 53" xfId="41549"/>
    <cellStyle name="差_QSTEST_CONTENT 54" xfId="41550"/>
    <cellStyle name="差_QSTEST_CONTENT 6" xfId="41551"/>
    <cellStyle name="差_QSTEST_CONTENT 7" xfId="41552"/>
    <cellStyle name="差_QSTEST_CONTENT 8" xfId="41553"/>
    <cellStyle name="差_QSTEST_CONTENT 9" xfId="41554"/>
    <cellStyle name="差_QSTEST_CONTENT_QS" xfId="1247"/>
    <cellStyle name="差_QSTEST_CONTENT_QSTEST" xfId="1248"/>
    <cellStyle name="差_QSTEST_CONTENT_Revision History" xfId="41555"/>
    <cellStyle name="差_QSTEST_CONTENT_Sheet2" xfId="41556"/>
    <cellStyle name="差_QSTEST_CONTENT_XMTEST" xfId="1249"/>
    <cellStyle name="差_QSTEST_CONTENT_YR" xfId="1250"/>
    <cellStyle name="差_QSTEST_DM" xfId="1251"/>
    <cellStyle name="差_QSTEST_DM 10" xfId="41557"/>
    <cellStyle name="差_QSTEST_DM 11" xfId="41558"/>
    <cellStyle name="差_QSTEST_DM 12" xfId="41559"/>
    <cellStyle name="差_QSTEST_DM 13" xfId="41560"/>
    <cellStyle name="差_QSTEST_DM 14" xfId="41561"/>
    <cellStyle name="差_QSTEST_DM 15" xfId="41562"/>
    <cellStyle name="差_QSTEST_DM 16" xfId="41563"/>
    <cellStyle name="差_QSTEST_DM 17" xfId="41564"/>
    <cellStyle name="差_QSTEST_DM 18" xfId="41565"/>
    <cellStyle name="差_QSTEST_DM 19" xfId="41566"/>
    <cellStyle name="差_QSTEST_DM 2" xfId="2534"/>
    <cellStyle name="差_QSTEST_DM 20" xfId="41567"/>
    <cellStyle name="差_QSTEST_DM 21" xfId="41568"/>
    <cellStyle name="差_QSTEST_DM 22" xfId="41569"/>
    <cellStyle name="差_QSTEST_DM 23" xfId="41570"/>
    <cellStyle name="差_QSTEST_DM 24" xfId="41571"/>
    <cellStyle name="差_QSTEST_DM 25" xfId="41572"/>
    <cellStyle name="差_QSTEST_DM 26" xfId="41573"/>
    <cellStyle name="差_QSTEST_DM 27" xfId="41574"/>
    <cellStyle name="差_QSTEST_DM 28" xfId="41575"/>
    <cellStyle name="差_QSTEST_DM 29" xfId="41576"/>
    <cellStyle name="差_QSTEST_DM 3" xfId="2533"/>
    <cellStyle name="差_QSTEST_DM 30" xfId="41577"/>
    <cellStyle name="差_QSTEST_DM 31" xfId="41578"/>
    <cellStyle name="差_QSTEST_DM 32" xfId="41579"/>
    <cellStyle name="差_QSTEST_DM 33" xfId="41580"/>
    <cellStyle name="差_QSTEST_DM 34" xfId="41581"/>
    <cellStyle name="差_QSTEST_DM 35" xfId="41582"/>
    <cellStyle name="差_QSTEST_DM 36" xfId="41583"/>
    <cellStyle name="差_QSTEST_DM 37" xfId="41584"/>
    <cellStyle name="差_QSTEST_DM 38" xfId="41585"/>
    <cellStyle name="差_QSTEST_DM 39" xfId="41586"/>
    <cellStyle name="差_QSTEST_DM 4" xfId="41587"/>
    <cellStyle name="差_QSTEST_DM 40" xfId="41588"/>
    <cellStyle name="差_QSTEST_DM 41" xfId="41589"/>
    <cellStyle name="差_QSTEST_DM 42" xfId="41590"/>
    <cellStyle name="差_QSTEST_DM 43" xfId="41591"/>
    <cellStyle name="差_QSTEST_DM 44" xfId="41592"/>
    <cellStyle name="差_QSTEST_DM 45" xfId="41593"/>
    <cellStyle name="差_QSTEST_DM 46" xfId="41594"/>
    <cellStyle name="差_QSTEST_DM 47" xfId="41595"/>
    <cellStyle name="差_QSTEST_DM 48" xfId="41596"/>
    <cellStyle name="差_QSTEST_DM 49" xfId="41597"/>
    <cellStyle name="差_QSTEST_DM 5" xfId="41598"/>
    <cellStyle name="差_QSTEST_DM 50" xfId="41599"/>
    <cellStyle name="差_QSTEST_DM 51" xfId="41600"/>
    <cellStyle name="差_QSTEST_DM 52" xfId="41601"/>
    <cellStyle name="差_QSTEST_DM 53" xfId="41602"/>
    <cellStyle name="差_QSTEST_DM 54" xfId="41603"/>
    <cellStyle name="差_QSTEST_DM 6" xfId="41604"/>
    <cellStyle name="差_QSTEST_DM 7" xfId="41605"/>
    <cellStyle name="差_QSTEST_DM 8" xfId="41606"/>
    <cellStyle name="差_QSTEST_DM 9" xfId="41607"/>
    <cellStyle name="差_QSTEST_DM_1" xfId="41608"/>
    <cellStyle name="差_QSTEST_DM_1_OM-EPA-001 - SDTM312 Domain Mapping Specifications_v0.7_GP" xfId="41609"/>
    <cellStyle name="差_QSTEST_DM_1_SC" xfId="41610"/>
    <cellStyle name="差_QSTEST_DM_1_SCTEST" xfId="41611"/>
    <cellStyle name="差_QSTEST_DM_QS" xfId="1252"/>
    <cellStyle name="差_QSTEST_DM_QSTEST" xfId="1253"/>
    <cellStyle name="差_QSTEST_DM_Revision History" xfId="41612"/>
    <cellStyle name="差_QSTEST_DM_Sheet2" xfId="41613"/>
    <cellStyle name="差_QSTEST_DM_XMTEST" xfId="1254"/>
    <cellStyle name="差_QSTEST_DM_YR" xfId="1255"/>
    <cellStyle name="差_QSTEST_DS" xfId="1256"/>
    <cellStyle name="差_QSTEST_DS 10" xfId="41614"/>
    <cellStyle name="差_QSTEST_DS 11" xfId="41615"/>
    <cellStyle name="差_QSTEST_DS 12" xfId="41616"/>
    <cellStyle name="差_QSTEST_DS 13" xfId="41617"/>
    <cellStyle name="差_QSTEST_DS 14" xfId="41618"/>
    <cellStyle name="差_QSTEST_DS 15" xfId="41619"/>
    <cellStyle name="差_QSTEST_DS 16" xfId="41620"/>
    <cellStyle name="差_QSTEST_DS 17" xfId="41621"/>
    <cellStyle name="差_QSTEST_DS 18" xfId="41622"/>
    <cellStyle name="差_QSTEST_DS 19" xfId="41623"/>
    <cellStyle name="差_QSTEST_DS 2" xfId="2536"/>
    <cellStyle name="差_QSTEST_DS 20" xfId="41624"/>
    <cellStyle name="差_QSTEST_DS 21" xfId="41625"/>
    <cellStyle name="差_QSTEST_DS 22" xfId="41626"/>
    <cellStyle name="差_QSTEST_DS 23" xfId="41627"/>
    <cellStyle name="差_QSTEST_DS 24" xfId="41628"/>
    <cellStyle name="差_QSTEST_DS 25" xfId="41629"/>
    <cellStyle name="差_QSTEST_DS 26" xfId="41630"/>
    <cellStyle name="差_QSTEST_DS 27" xfId="41631"/>
    <cellStyle name="差_QSTEST_DS 28" xfId="41632"/>
    <cellStyle name="差_QSTEST_DS 29" xfId="41633"/>
    <cellStyle name="差_QSTEST_DS 3" xfId="2535"/>
    <cellStyle name="差_QSTEST_DS 30" xfId="41634"/>
    <cellStyle name="差_QSTEST_DS 31" xfId="41635"/>
    <cellStyle name="差_QSTEST_DS 32" xfId="41636"/>
    <cellStyle name="差_QSTEST_DS 33" xfId="41637"/>
    <cellStyle name="差_QSTEST_DS 34" xfId="41638"/>
    <cellStyle name="差_QSTEST_DS 35" xfId="41639"/>
    <cellStyle name="差_QSTEST_DS 36" xfId="41640"/>
    <cellStyle name="差_QSTEST_DS 37" xfId="41641"/>
    <cellStyle name="差_QSTEST_DS 38" xfId="41642"/>
    <cellStyle name="差_QSTEST_DS 39" xfId="41643"/>
    <cellStyle name="差_QSTEST_DS 4" xfId="41644"/>
    <cellStyle name="差_QSTEST_DS 40" xfId="41645"/>
    <cellStyle name="差_QSTEST_DS 41" xfId="41646"/>
    <cellStyle name="差_QSTEST_DS 42" xfId="41647"/>
    <cellStyle name="差_QSTEST_DS 43" xfId="41648"/>
    <cellStyle name="差_QSTEST_DS 44" xfId="41649"/>
    <cellStyle name="差_QSTEST_DS 45" xfId="41650"/>
    <cellStyle name="差_QSTEST_DS 46" xfId="41651"/>
    <cellStyle name="差_QSTEST_DS 47" xfId="41652"/>
    <cellStyle name="差_QSTEST_DS 48" xfId="41653"/>
    <cellStyle name="差_QSTEST_DS 49" xfId="41654"/>
    <cellStyle name="差_QSTEST_DS 5" xfId="41655"/>
    <cellStyle name="差_QSTEST_DS 50" xfId="41656"/>
    <cellStyle name="差_QSTEST_DS 51" xfId="41657"/>
    <cellStyle name="差_QSTEST_DS 52" xfId="41658"/>
    <cellStyle name="差_QSTEST_DS 53" xfId="41659"/>
    <cellStyle name="差_QSTEST_DS 54" xfId="41660"/>
    <cellStyle name="差_QSTEST_DS 6" xfId="41661"/>
    <cellStyle name="差_QSTEST_DS 7" xfId="41662"/>
    <cellStyle name="差_QSTEST_DS 8" xfId="41663"/>
    <cellStyle name="差_QSTEST_DS 9" xfId="41664"/>
    <cellStyle name="差_QSTEST_DS_QS" xfId="1257"/>
    <cellStyle name="差_QSTEST_DS_QSTEST" xfId="1258"/>
    <cellStyle name="差_QSTEST_DS_Revision History" xfId="41665"/>
    <cellStyle name="差_QSTEST_DS_Sheet2" xfId="41666"/>
    <cellStyle name="差_QSTEST_DS_XMTEST" xfId="1259"/>
    <cellStyle name="差_QSTEST_DS_YR" xfId="1260"/>
    <cellStyle name="差_QSTEST_DSTERM" xfId="1261"/>
    <cellStyle name="差_QSTEST_DSTERM 10" xfId="41667"/>
    <cellStyle name="差_QSTEST_DSTERM 11" xfId="41668"/>
    <cellStyle name="差_QSTEST_DSTERM 12" xfId="41669"/>
    <cellStyle name="差_QSTEST_DSTERM 13" xfId="41670"/>
    <cellStyle name="差_QSTEST_DSTERM 14" xfId="41671"/>
    <cellStyle name="差_QSTEST_DSTERM 15" xfId="41672"/>
    <cellStyle name="差_QSTEST_DSTERM 16" xfId="41673"/>
    <cellStyle name="差_QSTEST_DSTERM 17" xfId="41674"/>
    <cellStyle name="差_QSTEST_DSTERM 18" xfId="41675"/>
    <cellStyle name="差_QSTEST_DSTERM 19" xfId="41676"/>
    <cellStyle name="差_QSTEST_DSTERM 2" xfId="2538"/>
    <cellStyle name="差_QSTEST_DSTERM 20" xfId="41677"/>
    <cellStyle name="差_QSTEST_DSTERM 21" xfId="41678"/>
    <cellStyle name="差_QSTEST_DSTERM 22" xfId="41679"/>
    <cellStyle name="差_QSTEST_DSTERM 23" xfId="41680"/>
    <cellStyle name="差_QSTEST_DSTERM 24" xfId="41681"/>
    <cellStyle name="差_QSTEST_DSTERM 25" xfId="41682"/>
    <cellStyle name="差_QSTEST_DSTERM 26" xfId="41683"/>
    <cellStyle name="差_QSTEST_DSTERM 27" xfId="41684"/>
    <cellStyle name="差_QSTEST_DSTERM 28" xfId="41685"/>
    <cellStyle name="差_QSTEST_DSTERM 29" xfId="41686"/>
    <cellStyle name="差_QSTEST_DSTERM 3" xfId="2537"/>
    <cellStyle name="差_QSTEST_DSTERM 30" xfId="41687"/>
    <cellStyle name="差_QSTEST_DSTERM 31" xfId="41688"/>
    <cellStyle name="差_QSTEST_DSTERM 32" xfId="41689"/>
    <cellStyle name="差_QSTEST_DSTERM 33" xfId="41690"/>
    <cellStyle name="差_QSTEST_DSTERM 34" xfId="41691"/>
    <cellStyle name="差_QSTEST_DSTERM 35" xfId="41692"/>
    <cellStyle name="差_QSTEST_DSTERM 36" xfId="41693"/>
    <cellStyle name="差_QSTEST_DSTERM 37" xfId="41694"/>
    <cellStyle name="差_QSTEST_DSTERM 38" xfId="41695"/>
    <cellStyle name="差_QSTEST_DSTERM 39" xfId="41696"/>
    <cellStyle name="差_QSTEST_DSTERM 4" xfId="41697"/>
    <cellStyle name="差_QSTEST_DSTERM 40" xfId="41698"/>
    <cellStyle name="差_QSTEST_DSTERM 41" xfId="41699"/>
    <cellStyle name="差_QSTEST_DSTERM 42" xfId="41700"/>
    <cellStyle name="差_QSTEST_DSTERM 43" xfId="41701"/>
    <cellStyle name="差_QSTEST_DSTERM 44" xfId="41702"/>
    <cellStyle name="差_QSTEST_DSTERM 45" xfId="41703"/>
    <cellStyle name="差_QSTEST_DSTERM 46" xfId="41704"/>
    <cellStyle name="差_QSTEST_DSTERM 47" xfId="41705"/>
    <cellStyle name="差_QSTEST_DSTERM 48" xfId="41706"/>
    <cellStyle name="差_QSTEST_DSTERM 49" xfId="41707"/>
    <cellStyle name="差_QSTEST_DSTERM 5" xfId="41708"/>
    <cellStyle name="差_QSTEST_DSTERM 50" xfId="41709"/>
    <cellStyle name="差_QSTEST_DSTERM 51" xfId="41710"/>
    <cellStyle name="差_QSTEST_DSTERM 52" xfId="41711"/>
    <cellStyle name="差_QSTEST_DSTERM 53" xfId="41712"/>
    <cellStyle name="差_QSTEST_DSTERM 54" xfId="41713"/>
    <cellStyle name="差_QSTEST_DSTERM 6" xfId="41714"/>
    <cellStyle name="差_QSTEST_DSTERM 7" xfId="41715"/>
    <cellStyle name="差_QSTEST_DSTERM 8" xfId="41716"/>
    <cellStyle name="差_QSTEST_DSTERM 9" xfId="41717"/>
    <cellStyle name="差_QSTEST_DSTERM_QS" xfId="1262"/>
    <cellStyle name="差_QSTEST_DSTERM_QSTEST" xfId="1263"/>
    <cellStyle name="差_QSTEST_DSTERM_Revision History" xfId="41718"/>
    <cellStyle name="差_QSTEST_DSTERM_Sheet2" xfId="41719"/>
    <cellStyle name="差_QSTEST_DSTERM_XMTEST" xfId="1264"/>
    <cellStyle name="差_QSTEST_DSTERM_YR" xfId="1265"/>
    <cellStyle name="差_QSTEST_EX" xfId="1266"/>
    <cellStyle name="差_QSTEST_QS" xfId="1267"/>
    <cellStyle name="差_QSTEST_QSTEST" xfId="1268"/>
    <cellStyle name="差_QSTEST_Revision History" xfId="41720"/>
    <cellStyle name="差_QSTEST_Sheet2" xfId="41721"/>
    <cellStyle name="差_QSTEST_VISIT" xfId="1269"/>
    <cellStyle name="差_QSTEST_XCTEST" xfId="1270"/>
    <cellStyle name="差_QSTEST_XMTEST" xfId="1271"/>
    <cellStyle name="差_QSTEST_YR" xfId="1272"/>
    <cellStyle name="差_Revision History" xfId="41722"/>
    <cellStyle name="差_Sheet2" xfId="41723"/>
    <cellStyle name="差_SU" xfId="90"/>
    <cellStyle name="差_SU 2" xfId="41724"/>
    <cellStyle name="差_SU 2 2" xfId="41725"/>
    <cellStyle name="差_SU 3" xfId="41726"/>
    <cellStyle name="差_SU 4" xfId="41727"/>
    <cellStyle name="差_SU 5" xfId="41728"/>
    <cellStyle name="差_SU_CONTENT" xfId="1273"/>
    <cellStyle name="差_SU_CONTENT 10" xfId="41729"/>
    <cellStyle name="差_SU_CONTENT 11" xfId="41730"/>
    <cellStyle name="差_SU_CONTENT 12" xfId="41731"/>
    <cellStyle name="差_SU_CONTENT 13" xfId="41732"/>
    <cellStyle name="差_SU_CONTENT 14" xfId="41733"/>
    <cellStyle name="差_SU_CONTENT 15" xfId="41734"/>
    <cellStyle name="差_SU_CONTENT 16" xfId="41735"/>
    <cellStyle name="差_SU_CONTENT 17" xfId="41736"/>
    <cellStyle name="差_SU_CONTENT 18" xfId="41737"/>
    <cellStyle name="差_SU_CONTENT 19" xfId="41738"/>
    <cellStyle name="差_SU_CONTENT 2" xfId="2540"/>
    <cellStyle name="差_SU_CONTENT 20" xfId="41739"/>
    <cellStyle name="差_SU_CONTENT 21" xfId="41740"/>
    <cellStyle name="差_SU_CONTENT 22" xfId="41741"/>
    <cellStyle name="差_SU_CONTENT 23" xfId="41742"/>
    <cellStyle name="差_SU_CONTENT 24" xfId="41743"/>
    <cellStyle name="差_SU_CONTENT 25" xfId="41744"/>
    <cellStyle name="差_SU_CONTENT 26" xfId="41745"/>
    <cellStyle name="差_SU_CONTENT 27" xfId="41746"/>
    <cellStyle name="差_SU_CONTENT 28" xfId="41747"/>
    <cellStyle name="差_SU_CONTENT 29" xfId="41748"/>
    <cellStyle name="差_SU_CONTENT 3" xfId="2539"/>
    <cellStyle name="差_SU_CONTENT 30" xfId="41749"/>
    <cellStyle name="差_SU_CONTENT 31" xfId="41750"/>
    <cellStyle name="差_SU_CONTENT 32" xfId="41751"/>
    <cellStyle name="差_SU_CONTENT 33" xfId="41752"/>
    <cellStyle name="差_SU_CONTENT 34" xfId="41753"/>
    <cellStyle name="差_SU_CONTENT 35" xfId="41754"/>
    <cellStyle name="差_SU_CONTENT 36" xfId="41755"/>
    <cellStyle name="差_SU_CONTENT 37" xfId="41756"/>
    <cellStyle name="差_SU_CONTENT 38" xfId="41757"/>
    <cellStyle name="差_SU_CONTENT 39" xfId="41758"/>
    <cellStyle name="差_SU_CONTENT 4" xfId="41759"/>
    <cellStyle name="差_SU_CONTENT 40" xfId="41760"/>
    <cellStyle name="差_SU_CONTENT 41" xfId="41761"/>
    <cellStyle name="差_SU_CONTENT 42" xfId="41762"/>
    <cellStyle name="差_SU_CONTENT 43" xfId="41763"/>
    <cellStyle name="差_SU_CONTENT 44" xfId="41764"/>
    <cellStyle name="差_SU_CONTENT 45" xfId="41765"/>
    <cellStyle name="差_SU_CONTENT 46" xfId="41766"/>
    <cellStyle name="差_SU_CONTENT 47" xfId="41767"/>
    <cellStyle name="差_SU_CONTENT 48" xfId="41768"/>
    <cellStyle name="差_SU_CONTENT 49" xfId="41769"/>
    <cellStyle name="差_SU_CONTENT 5" xfId="41770"/>
    <cellStyle name="差_SU_CONTENT 50" xfId="41771"/>
    <cellStyle name="差_SU_CONTENT 51" xfId="41772"/>
    <cellStyle name="差_SU_CONTENT 52" xfId="41773"/>
    <cellStyle name="差_SU_CONTENT 53" xfId="41774"/>
    <cellStyle name="差_SU_CONTENT 54" xfId="41775"/>
    <cellStyle name="差_SU_CONTENT 6" xfId="41776"/>
    <cellStyle name="差_SU_CONTENT 7" xfId="41777"/>
    <cellStyle name="差_SU_CONTENT 8" xfId="41778"/>
    <cellStyle name="差_SU_CONTENT 9" xfId="41779"/>
    <cellStyle name="差_SU_CONTENT_QS" xfId="1274"/>
    <cellStyle name="差_SU_CONTENT_QSTEST" xfId="1275"/>
    <cellStyle name="差_SU_CONTENT_Revision History" xfId="41780"/>
    <cellStyle name="差_SU_CONTENT_Sheet2" xfId="41781"/>
    <cellStyle name="差_SU_CONTENT_XMTEST" xfId="1276"/>
    <cellStyle name="差_SU_CONTENT_YR" xfId="1277"/>
    <cellStyle name="差_SU_DM" xfId="1278"/>
    <cellStyle name="差_SU_DM 10" xfId="41782"/>
    <cellStyle name="差_SU_DM 11" xfId="41783"/>
    <cellStyle name="差_SU_DM 12" xfId="41784"/>
    <cellStyle name="差_SU_DM 13" xfId="41785"/>
    <cellStyle name="差_SU_DM 14" xfId="41786"/>
    <cellStyle name="差_SU_DM 15" xfId="41787"/>
    <cellStyle name="差_SU_DM 16" xfId="41788"/>
    <cellStyle name="差_SU_DM 17" xfId="41789"/>
    <cellStyle name="差_SU_DM 18" xfId="41790"/>
    <cellStyle name="差_SU_DM 19" xfId="41791"/>
    <cellStyle name="差_SU_DM 2" xfId="2542"/>
    <cellStyle name="差_SU_DM 20" xfId="41792"/>
    <cellStyle name="差_SU_DM 21" xfId="41793"/>
    <cellStyle name="差_SU_DM 22" xfId="41794"/>
    <cellStyle name="差_SU_DM 23" xfId="41795"/>
    <cellStyle name="差_SU_DM 24" xfId="41796"/>
    <cellStyle name="差_SU_DM 25" xfId="41797"/>
    <cellStyle name="差_SU_DM 26" xfId="41798"/>
    <cellStyle name="差_SU_DM 27" xfId="41799"/>
    <cellStyle name="差_SU_DM 28" xfId="41800"/>
    <cellStyle name="差_SU_DM 29" xfId="41801"/>
    <cellStyle name="差_SU_DM 3" xfId="2541"/>
    <cellStyle name="差_SU_DM 30" xfId="41802"/>
    <cellStyle name="差_SU_DM 31" xfId="41803"/>
    <cellStyle name="差_SU_DM 32" xfId="41804"/>
    <cellStyle name="差_SU_DM 33" xfId="41805"/>
    <cellStyle name="差_SU_DM 34" xfId="41806"/>
    <cellStyle name="差_SU_DM 35" xfId="41807"/>
    <cellStyle name="差_SU_DM 36" xfId="41808"/>
    <cellStyle name="差_SU_DM 37" xfId="41809"/>
    <cellStyle name="差_SU_DM 38" xfId="41810"/>
    <cellStyle name="差_SU_DM 39" xfId="41811"/>
    <cellStyle name="差_SU_DM 4" xfId="41812"/>
    <cellStyle name="差_SU_DM 40" xfId="41813"/>
    <cellStyle name="差_SU_DM 41" xfId="41814"/>
    <cellStyle name="差_SU_DM 42" xfId="41815"/>
    <cellStyle name="差_SU_DM 43" xfId="41816"/>
    <cellStyle name="差_SU_DM 44" xfId="41817"/>
    <cellStyle name="差_SU_DM 45" xfId="41818"/>
    <cellStyle name="差_SU_DM 46" xfId="41819"/>
    <cellStyle name="差_SU_DM 47" xfId="41820"/>
    <cellStyle name="差_SU_DM 48" xfId="41821"/>
    <cellStyle name="差_SU_DM 49" xfId="41822"/>
    <cellStyle name="差_SU_DM 5" xfId="41823"/>
    <cellStyle name="差_SU_DM 50" xfId="41824"/>
    <cellStyle name="差_SU_DM 51" xfId="41825"/>
    <cellStyle name="差_SU_DM 52" xfId="41826"/>
    <cellStyle name="差_SU_DM 53" xfId="41827"/>
    <cellStyle name="差_SU_DM 54" xfId="41828"/>
    <cellStyle name="差_SU_DM 6" xfId="41829"/>
    <cellStyle name="差_SU_DM 7" xfId="41830"/>
    <cellStyle name="差_SU_DM 8" xfId="41831"/>
    <cellStyle name="差_SU_DM 9" xfId="41832"/>
    <cellStyle name="差_SU_DM_1" xfId="41833"/>
    <cellStyle name="差_SU_DM_1_OM-EPA-001 - SDTM312 Domain Mapping Specifications_v0.7_GP" xfId="41834"/>
    <cellStyle name="差_SU_DM_1_SC" xfId="41835"/>
    <cellStyle name="差_SU_DM_1_SCTEST" xfId="41836"/>
    <cellStyle name="差_SU_DM_QS" xfId="1279"/>
    <cellStyle name="差_SU_DM_QSTEST" xfId="1280"/>
    <cellStyle name="差_SU_DM_Revision History" xfId="41837"/>
    <cellStyle name="差_SU_DM_Sheet2" xfId="41838"/>
    <cellStyle name="差_SU_DM_XMTEST" xfId="1281"/>
    <cellStyle name="差_SU_DM_YR" xfId="1282"/>
    <cellStyle name="差_SU_DS" xfId="1283"/>
    <cellStyle name="差_SU_DS 10" xfId="41839"/>
    <cellStyle name="差_SU_DS 11" xfId="41840"/>
    <cellStyle name="差_SU_DS 12" xfId="41841"/>
    <cellStyle name="差_SU_DS 13" xfId="41842"/>
    <cellStyle name="差_SU_DS 14" xfId="41843"/>
    <cellStyle name="差_SU_DS 15" xfId="41844"/>
    <cellStyle name="差_SU_DS 16" xfId="41845"/>
    <cellStyle name="差_SU_DS 17" xfId="41846"/>
    <cellStyle name="差_SU_DS 18" xfId="41847"/>
    <cellStyle name="差_SU_DS 19" xfId="41848"/>
    <cellStyle name="差_SU_DS 2" xfId="2544"/>
    <cellStyle name="差_SU_DS 20" xfId="41849"/>
    <cellStyle name="差_SU_DS 21" xfId="41850"/>
    <cellStyle name="差_SU_DS 22" xfId="41851"/>
    <cellStyle name="差_SU_DS 23" xfId="41852"/>
    <cellStyle name="差_SU_DS 24" xfId="41853"/>
    <cellStyle name="差_SU_DS 25" xfId="41854"/>
    <cellStyle name="差_SU_DS 26" xfId="41855"/>
    <cellStyle name="差_SU_DS 27" xfId="41856"/>
    <cellStyle name="差_SU_DS 28" xfId="41857"/>
    <cellStyle name="差_SU_DS 29" xfId="41858"/>
    <cellStyle name="差_SU_DS 3" xfId="2543"/>
    <cellStyle name="差_SU_DS 30" xfId="41859"/>
    <cellStyle name="差_SU_DS 31" xfId="41860"/>
    <cellStyle name="差_SU_DS 32" xfId="41861"/>
    <cellStyle name="差_SU_DS 33" xfId="41862"/>
    <cellStyle name="差_SU_DS 34" xfId="41863"/>
    <cellStyle name="差_SU_DS 35" xfId="41864"/>
    <cellStyle name="差_SU_DS 36" xfId="41865"/>
    <cellStyle name="差_SU_DS 37" xfId="41866"/>
    <cellStyle name="差_SU_DS 38" xfId="41867"/>
    <cellStyle name="差_SU_DS 39" xfId="41868"/>
    <cellStyle name="差_SU_DS 4" xfId="41869"/>
    <cellStyle name="差_SU_DS 40" xfId="41870"/>
    <cellStyle name="差_SU_DS 41" xfId="41871"/>
    <cellStyle name="差_SU_DS 42" xfId="41872"/>
    <cellStyle name="差_SU_DS 43" xfId="41873"/>
    <cellStyle name="差_SU_DS 44" xfId="41874"/>
    <cellStyle name="差_SU_DS 45" xfId="41875"/>
    <cellStyle name="差_SU_DS 46" xfId="41876"/>
    <cellStyle name="差_SU_DS 47" xfId="41877"/>
    <cellStyle name="差_SU_DS 48" xfId="41878"/>
    <cellStyle name="差_SU_DS 49" xfId="41879"/>
    <cellStyle name="差_SU_DS 5" xfId="41880"/>
    <cellStyle name="差_SU_DS 50" xfId="41881"/>
    <cellStyle name="差_SU_DS 51" xfId="41882"/>
    <cellStyle name="差_SU_DS 52" xfId="41883"/>
    <cellStyle name="差_SU_DS 53" xfId="41884"/>
    <cellStyle name="差_SU_DS 54" xfId="41885"/>
    <cellStyle name="差_SU_DS 6" xfId="41886"/>
    <cellStyle name="差_SU_DS 7" xfId="41887"/>
    <cellStyle name="差_SU_DS 8" xfId="41888"/>
    <cellStyle name="差_SU_DS 9" xfId="41889"/>
    <cellStyle name="差_SU_DS_QS" xfId="1284"/>
    <cellStyle name="差_SU_DS_QSTEST" xfId="1285"/>
    <cellStyle name="差_SU_DS_Revision History" xfId="41890"/>
    <cellStyle name="差_SU_DS_Sheet2" xfId="41891"/>
    <cellStyle name="差_SU_DS_XMTEST" xfId="1286"/>
    <cellStyle name="差_SU_DS_YR" xfId="1287"/>
    <cellStyle name="差_SU_DSTERM" xfId="1288"/>
    <cellStyle name="差_SU_DSTERM 10" xfId="41892"/>
    <cellStyle name="差_SU_DSTERM 11" xfId="41893"/>
    <cellStyle name="差_SU_DSTERM 12" xfId="41894"/>
    <cellStyle name="差_SU_DSTERM 13" xfId="41895"/>
    <cellStyle name="差_SU_DSTERM 14" xfId="41896"/>
    <cellStyle name="差_SU_DSTERM 15" xfId="41897"/>
    <cellStyle name="差_SU_DSTERM 16" xfId="41898"/>
    <cellStyle name="差_SU_DSTERM 17" xfId="41899"/>
    <cellStyle name="差_SU_DSTERM 18" xfId="41900"/>
    <cellStyle name="差_SU_DSTERM 19" xfId="41901"/>
    <cellStyle name="差_SU_DSTERM 2" xfId="2547"/>
    <cellStyle name="差_SU_DSTERM 20" xfId="41902"/>
    <cellStyle name="差_SU_DSTERM 21" xfId="41903"/>
    <cellStyle name="差_SU_DSTERM 22" xfId="41904"/>
    <cellStyle name="差_SU_DSTERM 23" xfId="41905"/>
    <cellStyle name="差_SU_DSTERM 24" xfId="41906"/>
    <cellStyle name="差_SU_DSTERM 25" xfId="41907"/>
    <cellStyle name="差_SU_DSTERM 26" xfId="41908"/>
    <cellStyle name="差_SU_DSTERM 27" xfId="41909"/>
    <cellStyle name="差_SU_DSTERM 28" xfId="41910"/>
    <cellStyle name="差_SU_DSTERM 29" xfId="41911"/>
    <cellStyle name="差_SU_DSTERM 3" xfId="2546"/>
    <cellStyle name="差_SU_DSTERM 30" xfId="41912"/>
    <cellStyle name="差_SU_DSTERM 31" xfId="41913"/>
    <cellStyle name="差_SU_DSTERM 32" xfId="41914"/>
    <cellStyle name="差_SU_DSTERM 33" xfId="41915"/>
    <cellStyle name="差_SU_DSTERM 34" xfId="41916"/>
    <cellStyle name="差_SU_DSTERM 35" xfId="41917"/>
    <cellStyle name="差_SU_DSTERM 36" xfId="41918"/>
    <cellStyle name="差_SU_DSTERM 37" xfId="41919"/>
    <cellStyle name="差_SU_DSTERM 38" xfId="41920"/>
    <cellStyle name="差_SU_DSTERM 39" xfId="41921"/>
    <cellStyle name="差_SU_DSTERM 4" xfId="41922"/>
    <cellStyle name="差_SU_DSTERM 40" xfId="41923"/>
    <cellStyle name="差_SU_DSTERM 41" xfId="41924"/>
    <cellStyle name="差_SU_DSTERM 42" xfId="41925"/>
    <cellStyle name="差_SU_DSTERM 43" xfId="41926"/>
    <cellStyle name="差_SU_DSTERM 44" xfId="41927"/>
    <cellStyle name="差_SU_DSTERM 45" xfId="41928"/>
    <cellStyle name="差_SU_DSTERM 46" xfId="41929"/>
    <cellStyle name="差_SU_DSTERM 47" xfId="41930"/>
    <cellStyle name="差_SU_DSTERM 48" xfId="41931"/>
    <cellStyle name="差_SU_DSTERM 49" xfId="41932"/>
    <cellStyle name="差_SU_DSTERM 5" xfId="41933"/>
    <cellStyle name="差_SU_DSTERM 50" xfId="41934"/>
    <cellStyle name="差_SU_DSTERM 51" xfId="41935"/>
    <cellStyle name="差_SU_DSTERM 52" xfId="41936"/>
    <cellStyle name="差_SU_DSTERM 53" xfId="41937"/>
    <cellStyle name="差_SU_DSTERM 54" xfId="41938"/>
    <cellStyle name="差_SU_DSTERM 6" xfId="41939"/>
    <cellStyle name="差_SU_DSTERM 7" xfId="41940"/>
    <cellStyle name="差_SU_DSTERM 8" xfId="41941"/>
    <cellStyle name="差_SU_DSTERM 9" xfId="41942"/>
    <cellStyle name="差_SU_DSTERM_QS" xfId="1289"/>
    <cellStyle name="差_SU_DSTERM_QSTEST" xfId="1290"/>
    <cellStyle name="差_SU_DSTERM_Revision History" xfId="41943"/>
    <cellStyle name="差_SU_DSTERM_Sheet2" xfId="41944"/>
    <cellStyle name="差_SU_DSTERM_XMTEST" xfId="1291"/>
    <cellStyle name="差_SU_DSTERM_YR" xfId="1292"/>
    <cellStyle name="差_SU_EX" xfId="1293"/>
    <cellStyle name="差_SU_OM-EPA-003 - SDTM312 Domain Mapping Specifications_v0.5_colored" xfId="1294"/>
    <cellStyle name="差_SU_OM-EPA-003 - SDTM312 Domain Mapping Specifications_v0.5_colored 10" xfId="41945"/>
    <cellStyle name="差_SU_OM-EPA-003 - SDTM312 Domain Mapping Specifications_v0.5_colored 11" xfId="41946"/>
    <cellStyle name="差_SU_OM-EPA-003 - SDTM312 Domain Mapping Specifications_v0.5_colored 12" xfId="41947"/>
    <cellStyle name="差_SU_OM-EPA-003 - SDTM312 Domain Mapping Specifications_v0.5_colored 13" xfId="41948"/>
    <cellStyle name="差_SU_OM-EPA-003 - SDTM312 Domain Mapping Specifications_v0.5_colored 14" xfId="41949"/>
    <cellStyle name="差_SU_OM-EPA-003 - SDTM312 Domain Mapping Specifications_v0.5_colored 15" xfId="41950"/>
    <cellStyle name="差_SU_OM-EPA-003 - SDTM312 Domain Mapping Specifications_v0.5_colored 16" xfId="41951"/>
    <cellStyle name="差_SU_OM-EPA-003 - SDTM312 Domain Mapping Specifications_v0.5_colored 17" xfId="41952"/>
    <cellStyle name="差_SU_OM-EPA-003 - SDTM312 Domain Mapping Specifications_v0.5_colored 18" xfId="41953"/>
    <cellStyle name="差_SU_OM-EPA-003 - SDTM312 Domain Mapping Specifications_v0.5_colored 19" xfId="41954"/>
    <cellStyle name="差_SU_OM-EPA-003 - SDTM312 Domain Mapping Specifications_v0.5_colored 2" xfId="2549"/>
    <cellStyle name="差_SU_OM-EPA-003 - SDTM312 Domain Mapping Specifications_v0.5_colored 20" xfId="41955"/>
    <cellStyle name="差_SU_OM-EPA-003 - SDTM312 Domain Mapping Specifications_v0.5_colored 21" xfId="41956"/>
    <cellStyle name="差_SU_OM-EPA-003 - SDTM312 Domain Mapping Specifications_v0.5_colored 22" xfId="41957"/>
    <cellStyle name="差_SU_OM-EPA-003 - SDTM312 Domain Mapping Specifications_v0.5_colored 23" xfId="41958"/>
    <cellStyle name="差_SU_OM-EPA-003 - SDTM312 Domain Mapping Specifications_v0.5_colored 24" xfId="41959"/>
    <cellStyle name="差_SU_OM-EPA-003 - SDTM312 Domain Mapping Specifications_v0.5_colored 25" xfId="41960"/>
    <cellStyle name="差_SU_OM-EPA-003 - SDTM312 Domain Mapping Specifications_v0.5_colored 26" xfId="41961"/>
    <cellStyle name="差_SU_OM-EPA-003 - SDTM312 Domain Mapping Specifications_v0.5_colored 27" xfId="41962"/>
    <cellStyle name="差_SU_OM-EPA-003 - SDTM312 Domain Mapping Specifications_v0.5_colored 28" xfId="41963"/>
    <cellStyle name="差_SU_OM-EPA-003 - SDTM312 Domain Mapping Specifications_v0.5_colored 29" xfId="41964"/>
    <cellStyle name="差_SU_OM-EPA-003 - SDTM312 Domain Mapping Specifications_v0.5_colored 3" xfId="2548"/>
    <cellStyle name="差_SU_OM-EPA-003 - SDTM312 Domain Mapping Specifications_v0.5_colored 30" xfId="41965"/>
    <cellStyle name="差_SU_OM-EPA-003 - SDTM312 Domain Mapping Specifications_v0.5_colored 31" xfId="41966"/>
    <cellStyle name="差_SU_OM-EPA-003 - SDTM312 Domain Mapping Specifications_v0.5_colored 32" xfId="41967"/>
    <cellStyle name="差_SU_OM-EPA-003 - SDTM312 Domain Mapping Specifications_v0.5_colored 33" xfId="41968"/>
    <cellStyle name="差_SU_OM-EPA-003 - SDTM312 Domain Mapping Specifications_v0.5_colored 34" xfId="41969"/>
    <cellStyle name="差_SU_OM-EPA-003 - SDTM312 Domain Mapping Specifications_v0.5_colored 35" xfId="41970"/>
    <cellStyle name="差_SU_OM-EPA-003 - SDTM312 Domain Mapping Specifications_v0.5_colored 36" xfId="41971"/>
    <cellStyle name="差_SU_OM-EPA-003 - SDTM312 Domain Mapping Specifications_v0.5_colored 37" xfId="41972"/>
    <cellStyle name="差_SU_OM-EPA-003 - SDTM312 Domain Mapping Specifications_v0.5_colored 38" xfId="41973"/>
    <cellStyle name="差_SU_OM-EPA-003 - SDTM312 Domain Mapping Specifications_v0.5_colored 39" xfId="41974"/>
    <cellStyle name="差_SU_OM-EPA-003 - SDTM312 Domain Mapping Specifications_v0.5_colored 4" xfId="41975"/>
    <cellStyle name="差_SU_OM-EPA-003 - SDTM312 Domain Mapping Specifications_v0.5_colored 40" xfId="41976"/>
    <cellStyle name="差_SU_OM-EPA-003 - SDTM312 Domain Mapping Specifications_v0.5_colored 41" xfId="41977"/>
    <cellStyle name="差_SU_OM-EPA-003 - SDTM312 Domain Mapping Specifications_v0.5_colored 42" xfId="41978"/>
    <cellStyle name="差_SU_OM-EPA-003 - SDTM312 Domain Mapping Specifications_v0.5_colored 43" xfId="41979"/>
    <cellStyle name="差_SU_OM-EPA-003 - SDTM312 Domain Mapping Specifications_v0.5_colored 44" xfId="41980"/>
    <cellStyle name="差_SU_OM-EPA-003 - SDTM312 Domain Mapping Specifications_v0.5_colored 45" xfId="41981"/>
    <cellStyle name="差_SU_OM-EPA-003 - SDTM312 Domain Mapping Specifications_v0.5_colored 46" xfId="41982"/>
    <cellStyle name="差_SU_OM-EPA-003 - SDTM312 Domain Mapping Specifications_v0.5_colored 47" xfId="41983"/>
    <cellStyle name="差_SU_OM-EPA-003 - SDTM312 Domain Mapping Specifications_v0.5_colored 48" xfId="41984"/>
    <cellStyle name="差_SU_OM-EPA-003 - SDTM312 Domain Mapping Specifications_v0.5_colored 49" xfId="41985"/>
    <cellStyle name="差_SU_OM-EPA-003 - SDTM312 Domain Mapping Specifications_v0.5_colored 5" xfId="41986"/>
    <cellStyle name="差_SU_OM-EPA-003 - SDTM312 Domain Mapping Specifications_v0.5_colored 50" xfId="41987"/>
    <cellStyle name="差_SU_OM-EPA-003 - SDTM312 Domain Mapping Specifications_v0.5_colored 51" xfId="41988"/>
    <cellStyle name="差_SU_OM-EPA-003 - SDTM312 Domain Mapping Specifications_v0.5_colored 52" xfId="41989"/>
    <cellStyle name="差_SU_OM-EPA-003 - SDTM312 Domain Mapping Specifications_v0.5_colored 53" xfId="41990"/>
    <cellStyle name="差_SU_OM-EPA-003 - SDTM312 Domain Mapping Specifications_v0.5_colored 6" xfId="41991"/>
    <cellStyle name="差_SU_OM-EPA-003 - SDTM312 Domain Mapping Specifications_v0.5_colored 7" xfId="41992"/>
    <cellStyle name="差_SU_OM-EPA-003 - SDTM312 Domain Mapping Specifications_v0.5_colored 8" xfId="41993"/>
    <cellStyle name="差_SU_OM-EPA-003 - SDTM312 Domain Mapping Specifications_v0.5_colored 9" xfId="41994"/>
    <cellStyle name="差_SU_OM-EPA-003 - SDTM312 Domain Mapping Specifications_v0.5_colored_QS" xfId="1295"/>
    <cellStyle name="差_SU_OM-EPA-003 - SDTM312 Domain Mapping Specifications_v0.5_colored_QSTEST" xfId="1296"/>
    <cellStyle name="差_SU_Revision History" xfId="41995"/>
    <cellStyle name="差_SU_Sheet2" xfId="41996"/>
    <cellStyle name="差_SU_VISIT" xfId="1297"/>
    <cellStyle name="差_SU_XCTEST" xfId="1298"/>
    <cellStyle name="差_SU_XMTEST" xfId="1299"/>
    <cellStyle name="差_SU_YR" xfId="1300"/>
    <cellStyle name="差_SV" xfId="1301"/>
    <cellStyle name="差_SV 10" xfId="41997"/>
    <cellStyle name="差_SV 11" xfId="41998"/>
    <cellStyle name="差_SV 12" xfId="41999"/>
    <cellStyle name="差_SV 13" xfId="42000"/>
    <cellStyle name="差_SV 14" xfId="42001"/>
    <cellStyle name="差_SV 15" xfId="42002"/>
    <cellStyle name="差_SV 16" xfId="42003"/>
    <cellStyle name="差_SV 17" xfId="42004"/>
    <cellStyle name="差_SV 18" xfId="42005"/>
    <cellStyle name="差_SV 19" xfId="42006"/>
    <cellStyle name="差_SV 2" xfId="2552"/>
    <cellStyle name="差_SV 20" xfId="42007"/>
    <cellStyle name="差_SV 21" xfId="42008"/>
    <cellStyle name="差_SV 22" xfId="42009"/>
    <cellStyle name="差_SV 23" xfId="42010"/>
    <cellStyle name="差_SV 24" xfId="42011"/>
    <cellStyle name="差_SV 25" xfId="42012"/>
    <cellStyle name="差_SV 26" xfId="42013"/>
    <cellStyle name="差_SV 27" xfId="42014"/>
    <cellStyle name="差_SV 28" xfId="42015"/>
    <cellStyle name="差_SV 29" xfId="42016"/>
    <cellStyle name="差_SV 3" xfId="2551"/>
    <cellStyle name="差_SV 30" xfId="42017"/>
    <cellStyle name="差_SV 31" xfId="42018"/>
    <cellStyle name="差_SV 32" xfId="42019"/>
    <cellStyle name="差_SV 33" xfId="42020"/>
    <cellStyle name="差_SV 34" xfId="42021"/>
    <cellStyle name="差_SV 35" xfId="42022"/>
    <cellStyle name="差_SV 36" xfId="42023"/>
    <cellStyle name="差_SV 37" xfId="42024"/>
    <cellStyle name="差_SV 38" xfId="42025"/>
    <cellStyle name="差_SV 39" xfId="42026"/>
    <cellStyle name="差_SV 4" xfId="42027"/>
    <cellStyle name="差_SV 40" xfId="42028"/>
    <cellStyle name="差_SV 41" xfId="42029"/>
    <cellStyle name="差_SV 42" xfId="42030"/>
    <cellStyle name="差_SV 43" xfId="42031"/>
    <cellStyle name="差_SV 44" xfId="42032"/>
    <cellStyle name="差_SV 45" xfId="42033"/>
    <cellStyle name="差_SV 46" xfId="42034"/>
    <cellStyle name="差_SV 47" xfId="42035"/>
    <cellStyle name="差_SV 48" xfId="42036"/>
    <cellStyle name="差_SV 49" xfId="42037"/>
    <cellStyle name="差_SV 5" xfId="42038"/>
    <cellStyle name="差_SV 50" xfId="42039"/>
    <cellStyle name="差_SV 51" xfId="42040"/>
    <cellStyle name="差_SV 52" xfId="42041"/>
    <cellStyle name="差_SV 53" xfId="42042"/>
    <cellStyle name="差_SV 54" xfId="42043"/>
    <cellStyle name="差_SV 6" xfId="42044"/>
    <cellStyle name="差_SV 7" xfId="42045"/>
    <cellStyle name="差_SV 8" xfId="42046"/>
    <cellStyle name="差_SV 9" xfId="42047"/>
    <cellStyle name="差_SV_CONTENT" xfId="1302"/>
    <cellStyle name="差_SV_CONTENT 10" xfId="42048"/>
    <cellStyle name="差_SV_CONTENT 11" xfId="42049"/>
    <cellStyle name="差_SV_CONTENT 12" xfId="42050"/>
    <cellStyle name="差_SV_CONTENT 13" xfId="42051"/>
    <cellStyle name="差_SV_CONTENT 14" xfId="42052"/>
    <cellStyle name="差_SV_CONTENT 15" xfId="42053"/>
    <cellStyle name="差_SV_CONTENT 16" xfId="42054"/>
    <cellStyle name="差_SV_CONTENT 17" xfId="42055"/>
    <cellStyle name="差_SV_CONTENT 18" xfId="42056"/>
    <cellStyle name="差_SV_CONTENT 19" xfId="42057"/>
    <cellStyle name="差_SV_CONTENT 2" xfId="2554"/>
    <cellStyle name="差_SV_CONTENT 20" xfId="42058"/>
    <cellStyle name="差_SV_CONTENT 21" xfId="42059"/>
    <cellStyle name="差_SV_CONTENT 22" xfId="42060"/>
    <cellStyle name="差_SV_CONTENT 23" xfId="42061"/>
    <cellStyle name="差_SV_CONTENT 24" xfId="42062"/>
    <cellStyle name="差_SV_CONTENT 25" xfId="42063"/>
    <cellStyle name="差_SV_CONTENT 26" xfId="42064"/>
    <cellStyle name="差_SV_CONTENT 27" xfId="42065"/>
    <cellStyle name="差_SV_CONTENT 28" xfId="42066"/>
    <cellStyle name="差_SV_CONTENT 29" xfId="42067"/>
    <cellStyle name="差_SV_CONTENT 3" xfId="2553"/>
    <cellStyle name="差_SV_CONTENT 30" xfId="42068"/>
    <cellStyle name="差_SV_CONTENT 31" xfId="42069"/>
    <cellStyle name="差_SV_CONTENT 32" xfId="42070"/>
    <cellStyle name="差_SV_CONTENT 33" xfId="42071"/>
    <cellStyle name="差_SV_CONTENT 34" xfId="42072"/>
    <cellStyle name="差_SV_CONTENT 35" xfId="42073"/>
    <cellStyle name="差_SV_CONTENT 36" xfId="42074"/>
    <cellStyle name="差_SV_CONTENT 37" xfId="42075"/>
    <cellStyle name="差_SV_CONTENT 38" xfId="42076"/>
    <cellStyle name="差_SV_CONTENT 39" xfId="42077"/>
    <cellStyle name="差_SV_CONTENT 4" xfId="42078"/>
    <cellStyle name="差_SV_CONTENT 40" xfId="42079"/>
    <cellStyle name="差_SV_CONTENT 41" xfId="42080"/>
    <cellStyle name="差_SV_CONTENT 42" xfId="42081"/>
    <cellStyle name="差_SV_CONTENT 43" xfId="42082"/>
    <cellStyle name="差_SV_CONTENT 44" xfId="42083"/>
    <cellStyle name="差_SV_CONTENT 45" xfId="42084"/>
    <cellStyle name="差_SV_CONTENT 46" xfId="42085"/>
    <cellStyle name="差_SV_CONTENT 47" xfId="42086"/>
    <cellStyle name="差_SV_CONTENT 48" xfId="42087"/>
    <cellStyle name="差_SV_CONTENT 49" xfId="42088"/>
    <cellStyle name="差_SV_CONTENT 5" xfId="42089"/>
    <cellStyle name="差_SV_CONTENT 50" xfId="42090"/>
    <cellStyle name="差_SV_CONTENT 51" xfId="42091"/>
    <cellStyle name="差_SV_CONTENT 52" xfId="42092"/>
    <cellStyle name="差_SV_CONTENT 53" xfId="42093"/>
    <cellStyle name="差_SV_CONTENT 54" xfId="42094"/>
    <cellStyle name="差_SV_CONTENT 6" xfId="42095"/>
    <cellStyle name="差_SV_CONTENT 7" xfId="42096"/>
    <cellStyle name="差_SV_CONTENT 8" xfId="42097"/>
    <cellStyle name="差_SV_CONTENT 9" xfId="42098"/>
    <cellStyle name="差_SV_CONTENT_QS" xfId="1303"/>
    <cellStyle name="差_SV_CONTENT_QSTEST" xfId="1304"/>
    <cellStyle name="差_SV_CONTENT_Revision History" xfId="42099"/>
    <cellStyle name="差_SV_CONTENT_Sheet2" xfId="42100"/>
    <cellStyle name="差_SV_CONTENT_XMTEST" xfId="1305"/>
    <cellStyle name="差_SV_CONTENT_YR" xfId="1306"/>
    <cellStyle name="差_SV_DM" xfId="1307"/>
    <cellStyle name="差_SV_DM 10" xfId="42101"/>
    <cellStyle name="差_SV_DM 11" xfId="42102"/>
    <cellStyle name="差_SV_DM 12" xfId="42103"/>
    <cellStyle name="差_SV_DM 13" xfId="42104"/>
    <cellStyle name="差_SV_DM 14" xfId="42105"/>
    <cellStyle name="差_SV_DM 15" xfId="42106"/>
    <cellStyle name="差_SV_DM 16" xfId="42107"/>
    <cellStyle name="差_SV_DM 17" xfId="42108"/>
    <cellStyle name="差_SV_DM 18" xfId="42109"/>
    <cellStyle name="差_SV_DM 19" xfId="42110"/>
    <cellStyle name="差_SV_DM 2" xfId="2556"/>
    <cellStyle name="差_SV_DM 20" xfId="42111"/>
    <cellStyle name="差_SV_DM 21" xfId="42112"/>
    <cellStyle name="差_SV_DM 22" xfId="42113"/>
    <cellStyle name="差_SV_DM 23" xfId="42114"/>
    <cellStyle name="差_SV_DM 24" xfId="42115"/>
    <cellStyle name="差_SV_DM 25" xfId="42116"/>
    <cellStyle name="差_SV_DM 26" xfId="42117"/>
    <cellStyle name="差_SV_DM 27" xfId="42118"/>
    <cellStyle name="差_SV_DM 28" xfId="42119"/>
    <cellStyle name="差_SV_DM 29" xfId="42120"/>
    <cellStyle name="差_SV_DM 3" xfId="2555"/>
    <cellStyle name="差_SV_DM 30" xfId="42121"/>
    <cellStyle name="差_SV_DM 31" xfId="42122"/>
    <cellStyle name="差_SV_DM 32" xfId="42123"/>
    <cellStyle name="差_SV_DM 33" xfId="42124"/>
    <cellStyle name="差_SV_DM 34" xfId="42125"/>
    <cellStyle name="差_SV_DM 35" xfId="42126"/>
    <cellStyle name="差_SV_DM 36" xfId="42127"/>
    <cellStyle name="差_SV_DM 37" xfId="42128"/>
    <cellStyle name="差_SV_DM 38" xfId="42129"/>
    <cellStyle name="差_SV_DM 39" xfId="42130"/>
    <cellStyle name="差_SV_DM 4" xfId="42131"/>
    <cellStyle name="差_SV_DM 40" xfId="42132"/>
    <cellStyle name="差_SV_DM 41" xfId="42133"/>
    <cellStyle name="差_SV_DM 42" xfId="42134"/>
    <cellStyle name="差_SV_DM 43" xfId="42135"/>
    <cellStyle name="差_SV_DM 44" xfId="42136"/>
    <cellStyle name="差_SV_DM 45" xfId="42137"/>
    <cellStyle name="差_SV_DM 46" xfId="42138"/>
    <cellStyle name="差_SV_DM 47" xfId="42139"/>
    <cellStyle name="差_SV_DM 48" xfId="42140"/>
    <cellStyle name="差_SV_DM 49" xfId="42141"/>
    <cellStyle name="差_SV_DM 5" xfId="42142"/>
    <cellStyle name="差_SV_DM 50" xfId="42143"/>
    <cellStyle name="差_SV_DM 51" xfId="42144"/>
    <cellStyle name="差_SV_DM 52" xfId="42145"/>
    <cellStyle name="差_SV_DM 53" xfId="42146"/>
    <cellStyle name="差_SV_DM 54" xfId="42147"/>
    <cellStyle name="差_SV_DM 6" xfId="42148"/>
    <cellStyle name="差_SV_DM 7" xfId="42149"/>
    <cellStyle name="差_SV_DM 8" xfId="42150"/>
    <cellStyle name="差_SV_DM 9" xfId="42151"/>
    <cellStyle name="差_SV_DM_1" xfId="42152"/>
    <cellStyle name="差_SV_DM_1_OM-EPA-001 - SDTM312 Domain Mapping Specifications_v0.7_GP" xfId="42153"/>
    <cellStyle name="差_SV_DM_1_SC" xfId="42154"/>
    <cellStyle name="差_SV_DM_1_SCTEST" xfId="42155"/>
    <cellStyle name="差_SV_DM_QS" xfId="1308"/>
    <cellStyle name="差_SV_DM_QSTEST" xfId="1309"/>
    <cellStyle name="差_SV_DM_Revision History" xfId="42156"/>
    <cellStyle name="差_SV_DM_Sheet2" xfId="42157"/>
    <cellStyle name="差_SV_DM_XMTEST" xfId="1310"/>
    <cellStyle name="差_SV_DM_YR" xfId="1311"/>
    <cellStyle name="差_SV_DS" xfId="1312"/>
    <cellStyle name="差_SV_DS 10" xfId="42158"/>
    <cellStyle name="差_SV_DS 11" xfId="42159"/>
    <cellStyle name="差_SV_DS 12" xfId="42160"/>
    <cellStyle name="差_SV_DS 13" xfId="42161"/>
    <cellStyle name="差_SV_DS 14" xfId="42162"/>
    <cellStyle name="差_SV_DS 15" xfId="42163"/>
    <cellStyle name="差_SV_DS 16" xfId="42164"/>
    <cellStyle name="差_SV_DS 17" xfId="42165"/>
    <cellStyle name="差_SV_DS 18" xfId="42166"/>
    <cellStyle name="差_SV_DS 19" xfId="42167"/>
    <cellStyle name="差_SV_DS 2" xfId="2558"/>
    <cellStyle name="差_SV_DS 20" xfId="42168"/>
    <cellStyle name="差_SV_DS 21" xfId="42169"/>
    <cellStyle name="差_SV_DS 22" xfId="42170"/>
    <cellStyle name="差_SV_DS 23" xfId="42171"/>
    <cellStyle name="差_SV_DS 24" xfId="42172"/>
    <cellStyle name="差_SV_DS 25" xfId="42173"/>
    <cellStyle name="差_SV_DS 26" xfId="42174"/>
    <cellStyle name="差_SV_DS 27" xfId="42175"/>
    <cellStyle name="差_SV_DS 28" xfId="42176"/>
    <cellStyle name="差_SV_DS 29" xfId="42177"/>
    <cellStyle name="差_SV_DS 3" xfId="2557"/>
    <cellStyle name="差_SV_DS 30" xfId="42178"/>
    <cellStyle name="差_SV_DS 31" xfId="42179"/>
    <cellStyle name="差_SV_DS 32" xfId="42180"/>
    <cellStyle name="差_SV_DS 33" xfId="42181"/>
    <cellStyle name="差_SV_DS 34" xfId="42182"/>
    <cellStyle name="差_SV_DS 35" xfId="42183"/>
    <cellStyle name="差_SV_DS 36" xfId="42184"/>
    <cellStyle name="差_SV_DS 37" xfId="42185"/>
    <cellStyle name="差_SV_DS 38" xfId="42186"/>
    <cellStyle name="差_SV_DS 39" xfId="42187"/>
    <cellStyle name="差_SV_DS 4" xfId="42188"/>
    <cellStyle name="差_SV_DS 40" xfId="42189"/>
    <cellStyle name="差_SV_DS 41" xfId="42190"/>
    <cellStyle name="差_SV_DS 42" xfId="42191"/>
    <cellStyle name="差_SV_DS 43" xfId="42192"/>
    <cellStyle name="差_SV_DS 44" xfId="42193"/>
    <cellStyle name="差_SV_DS 45" xfId="42194"/>
    <cellStyle name="差_SV_DS 46" xfId="42195"/>
    <cellStyle name="差_SV_DS 47" xfId="42196"/>
    <cellStyle name="差_SV_DS 48" xfId="42197"/>
    <cellStyle name="差_SV_DS 49" xfId="42198"/>
    <cellStyle name="差_SV_DS 5" xfId="42199"/>
    <cellStyle name="差_SV_DS 50" xfId="42200"/>
    <cellStyle name="差_SV_DS 51" xfId="42201"/>
    <cellStyle name="差_SV_DS 52" xfId="42202"/>
    <cellStyle name="差_SV_DS 53" xfId="42203"/>
    <cellStyle name="差_SV_DS 54" xfId="42204"/>
    <cellStyle name="差_SV_DS 6" xfId="42205"/>
    <cellStyle name="差_SV_DS 7" xfId="42206"/>
    <cellStyle name="差_SV_DS 8" xfId="42207"/>
    <cellStyle name="差_SV_DS 9" xfId="42208"/>
    <cellStyle name="差_SV_DS_QS" xfId="1313"/>
    <cellStyle name="差_SV_DS_QSTEST" xfId="1314"/>
    <cellStyle name="差_SV_DS_Revision History" xfId="42209"/>
    <cellStyle name="差_SV_DS_Sheet2" xfId="42210"/>
    <cellStyle name="差_SV_DS_XMTEST" xfId="1315"/>
    <cellStyle name="差_SV_DS_YR" xfId="1316"/>
    <cellStyle name="差_SV_DSTERM" xfId="1317"/>
    <cellStyle name="差_SV_DSTERM 10" xfId="42211"/>
    <cellStyle name="差_SV_DSTERM 11" xfId="42212"/>
    <cellStyle name="差_SV_DSTERM 12" xfId="42213"/>
    <cellStyle name="差_SV_DSTERM 13" xfId="42214"/>
    <cellStyle name="差_SV_DSTERM 14" xfId="42215"/>
    <cellStyle name="差_SV_DSTERM 15" xfId="42216"/>
    <cellStyle name="差_SV_DSTERM 16" xfId="42217"/>
    <cellStyle name="差_SV_DSTERM 17" xfId="42218"/>
    <cellStyle name="差_SV_DSTERM 18" xfId="42219"/>
    <cellStyle name="差_SV_DSTERM 19" xfId="42220"/>
    <cellStyle name="差_SV_DSTERM 2" xfId="2560"/>
    <cellStyle name="差_SV_DSTERM 20" xfId="42221"/>
    <cellStyle name="差_SV_DSTERM 21" xfId="42222"/>
    <cellStyle name="差_SV_DSTERM 22" xfId="42223"/>
    <cellStyle name="差_SV_DSTERM 23" xfId="42224"/>
    <cellStyle name="差_SV_DSTERM 24" xfId="42225"/>
    <cellStyle name="差_SV_DSTERM 25" xfId="42226"/>
    <cellStyle name="差_SV_DSTERM 26" xfId="42227"/>
    <cellStyle name="差_SV_DSTERM 27" xfId="42228"/>
    <cellStyle name="差_SV_DSTERM 28" xfId="42229"/>
    <cellStyle name="差_SV_DSTERM 29" xfId="42230"/>
    <cellStyle name="差_SV_DSTERM 3" xfId="2559"/>
    <cellStyle name="差_SV_DSTERM 30" xfId="42231"/>
    <cellStyle name="差_SV_DSTERM 31" xfId="42232"/>
    <cellStyle name="差_SV_DSTERM 32" xfId="42233"/>
    <cellStyle name="差_SV_DSTERM 33" xfId="42234"/>
    <cellStyle name="差_SV_DSTERM 34" xfId="42235"/>
    <cellStyle name="差_SV_DSTERM 35" xfId="42236"/>
    <cellStyle name="差_SV_DSTERM 36" xfId="42237"/>
    <cellStyle name="差_SV_DSTERM 37" xfId="42238"/>
    <cellStyle name="差_SV_DSTERM 38" xfId="42239"/>
    <cellStyle name="差_SV_DSTERM 39" xfId="42240"/>
    <cellStyle name="差_SV_DSTERM 4" xfId="42241"/>
    <cellStyle name="差_SV_DSTERM 40" xfId="42242"/>
    <cellStyle name="差_SV_DSTERM 41" xfId="42243"/>
    <cellStyle name="差_SV_DSTERM 42" xfId="42244"/>
    <cellStyle name="差_SV_DSTERM 43" xfId="42245"/>
    <cellStyle name="差_SV_DSTERM 44" xfId="42246"/>
    <cellStyle name="差_SV_DSTERM 45" xfId="42247"/>
    <cellStyle name="差_SV_DSTERM 46" xfId="42248"/>
    <cellStyle name="差_SV_DSTERM 47" xfId="42249"/>
    <cellStyle name="差_SV_DSTERM 48" xfId="42250"/>
    <cellStyle name="差_SV_DSTERM 49" xfId="42251"/>
    <cellStyle name="差_SV_DSTERM 5" xfId="42252"/>
    <cellStyle name="差_SV_DSTERM 50" xfId="42253"/>
    <cellStyle name="差_SV_DSTERM 51" xfId="42254"/>
    <cellStyle name="差_SV_DSTERM 52" xfId="42255"/>
    <cellStyle name="差_SV_DSTERM 53" xfId="42256"/>
    <cellStyle name="差_SV_DSTERM 54" xfId="42257"/>
    <cellStyle name="差_SV_DSTERM 6" xfId="42258"/>
    <cellStyle name="差_SV_DSTERM 7" xfId="42259"/>
    <cellStyle name="差_SV_DSTERM 8" xfId="42260"/>
    <cellStyle name="差_SV_DSTERM 9" xfId="42261"/>
    <cellStyle name="差_SV_DSTERM_QS" xfId="1318"/>
    <cellStyle name="差_SV_DSTERM_QSTEST" xfId="1319"/>
    <cellStyle name="差_SV_DSTERM_Revision History" xfId="42262"/>
    <cellStyle name="差_SV_DSTERM_Sheet2" xfId="42263"/>
    <cellStyle name="差_SV_DSTERM_XMTEST" xfId="1320"/>
    <cellStyle name="差_SV_DSTERM_YR" xfId="1321"/>
    <cellStyle name="差_SV_EX" xfId="1322"/>
    <cellStyle name="差_SV_QS" xfId="1323"/>
    <cellStyle name="差_SV_QSTEST" xfId="1324"/>
    <cellStyle name="差_SV_Revision History" xfId="42264"/>
    <cellStyle name="差_SV_Sheet2" xfId="42265"/>
    <cellStyle name="差_SV_VISIT" xfId="1325"/>
    <cellStyle name="差_SV_XCTEST" xfId="1326"/>
    <cellStyle name="差_SV_XMTEST" xfId="1327"/>
    <cellStyle name="差_SV_YR" xfId="1328"/>
    <cellStyle name="差_Template - SDTM312 Domain Mapping Specifications v1.0" xfId="91"/>
    <cellStyle name="差_Template - SDTM312 Domain Mapping Specifications v1.0 2" xfId="42266"/>
    <cellStyle name="差_Template - SDTM312 Domain Mapping Specifications v1.0 2 2" xfId="42267"/>
    <cellStyle name="差_Template - SDTM312 Domain Mapping Specifications v1.0 3" xfId="42268"/>
    <cellStyle name="差_Template - SDTM312 Domain Mapping Specifications v1.0 4" xfId="42269"/>
    <cellStyle name="差_Template - SDTM312 Domain Mapping Specifications v1.0 5" xfId="42270"/>
    <cellStyle name="差_Template - SDTM312 Domain Mapping Specifications v1.0_CONTENT" xfId="1329"/>
    <cellStyle name="差_Template - SDTM312 Domain Mapping Specifications v1.0_CONTENT 10" xfId="42271"/>
    <cellStyle name="差_Template - SDTM312 Domain Mapping Specifications v1.0_CONTENT 11" xfId="42272"/>
    <cellStyle name="差_Template - SDTM312 Domain Mapping Specifications v1.0_CONTENT 12" xfId="42273"/>
    <cellStyle name="差_Template - SDTM312 Domain Mapping Specifications v1.0_CONTENT 13" xfId="42274"/>
    <cellStyle name="差_Template - SDTM312 Domain Mapping Specifications v1.0_CONTENT 14" xfId="42275"/>
    <cellStyle name="差_Template - SDTM312 Domain Mapping Specifications v1.0_CONTENT 15" xfId="42276"/>
    <cellStyle name="差_Template - SDTM312 Domain Mapping Specifications v1.0_CONTENT 16" xfId="42277"/>
    <cellStyle name="差_Template - SDTM312 Domain Mapping Specifications v1.0_CONTENT 17" xfId="42278"/>
    <cellStyle name="差_Template - SDTM312 Domain Mapping Specifications v1.0_CONTENT 18" xfId="42279"/>
    <cellStyle name="差_Template - SDTM312 Domain Mapping Specifications v1.0_CONTENT 19" xfId="42280"/>
    <cellStyle name="差_Template - SDTM312 Domain Mapping Specifications v1.0_CONTENT 2" xfId="2562"/>
    <cellStyle name="差_Template - SDTM312 Domain Mapping Specifications v1.0_CONTENT 20" xfId="42281"/>
    <cellStyle name="差_Template - SDTM312 Domain Mapping Specifications v1.0_CONTENT 21" xfId="42282"/>
    <cellStyle name="差_Template - SDTM312 Domain Mapping Specifications v1.0_CONTENT 22" xfId="42283"/>
    <cellStyle name="差_Template - SDTM312 Domain Mapping Specifications v1.0_CONTENT 23" xfId="42284"/>
    <cellStyle name="差_Template - SDTM312 Domain Mapping Specifications v1.0_CONTENT 24" xfId="42285"/>
    <cellStyle name="差_Template - SDTM312 Domain Mapping Specifications v1.0_CONTENT 25" xfId="42286"/>
    <cellStyle name="差_Template - SDTM312 Domain Mapping Specifications v1.0_CONTENT 26" xfId="42287"/>
    <cellStyle name="差_Template - SDTM312 Domain Mapping Specifications v1.0_CONTENT 27" xfId="42288"/>
    <cellStyle name="差_Template - SDTM312 Domain Mapping Specifications v1.0_CONTENT 28" xfId="42289"/>
    <cellStyle name="差_Template - SDTM312 Domain Mapping Specifications v1.0_CONTENT 29" xfId="42290"/>
    <cellStyle name="差_Template - SDTM312 Domain Mapping Specifications v1.0_CONTENT 3" xfId="2561"/>
    <cellStyle name="差_Template - SDTM312 Domain Mapping Specifications v1.0_CONTENT 30" xfId="42291"/>
    <cellStyle name="差_Template - SDTM312 Domain Mapping Specifications v1.0_CONTENT 31" xfId="42292"/>
    <cellStyle name="差_Template - SDTM312 Domain Mapping Specifications v1.0_CONTENT 32" xfId="42293"/>
    <cellStyle name="差_Template - SDTM312 Domain Mapping Specifications v1.0_CONTENT 33" xfId="42294"/>
    <cellStyle name="差_Template - SDTM312 Domain Mapping Specifications v1.0_CONTENT 34" xfId="42295"/>
    <cellStyle name="差_Template - SDTM312 Domain Mapping Specifications v1.0_CONTENT 35" xfId="42296"/>
    <cellStyle name="差_Template - SDTM312 Domain Mapping Specifications v1.0_CONTENT 36" xfId="42297"/>
    <cellStyle name="差_Template - SDTM312 Domain Mapping Specifications v1.0_CONTENT 37" xfId="42298"/>
    <cellStyle name="差_Template - SDTM312 Domain Mapping Specifications v1.0_CONTENT 38" xfId="42299"/>
    <cellStyle name="差_Template - SDTM312 Domain Mapping Specifications v1.0_CONTENT 39" xfId="42300"/>
    <cellStyle name="差_Template - SDTM312 Domain Mapping Specifications v1.0_CONTENT 4" xfId="42301"/>
    <cellStyle name="差_Template - SDTM312 Domain Mapping Specifications v1.0_CONTENT 40" xfId="42302"/>
    <cellStyle name="差_Template - SDTM312 Domain Mapping Specifications v1.0_CONTENT 41" xfId="42303"/>
    <cellStyle name="差_Template - SDTM312 Domain Mapping Specifications v1.0_CONTENT 42" xfId="42304"/>
    <cellStyle name="差_Template - SDTM312 Domain Mapping Specifications v1.0_CONTENT 43" xfId="42305"/>
    <cellStyle name="差_Template - SDTM312 Domain Mapping Specifications v1.0_CONTENT 44" xfId="42306"/>
    <cellStyle name="差_Template - SDTM312 Domain Mapping Specifications v1.0_CONTENT 45" xfId="42307"/>
    <cellStyle name="差_Template - SDTM312 Domain Mapping Specifications v1.0_CONTENT 46" xfId="42308"/>
    <cellStyle name="差_Template - SDTM312 Domain Mapping Specifications v1.0_CONTENT 47" xfId="42309"/>
    <cellStyle name="差_Template - SDTM312 Domain Mapping Specifications v1.0_CONTENT 48" xfId="42310"/>
    <cellStyle name="差_Template - SDTM312 Domain Mapping Specifications v1.0_CONTENT 49" xfId="42311"/>
    <cellStyle name="差_Template - SDTM312 Domain Mapping Specifications v1.0_CONTENT 5" xfId="42312"/>
    <cellStyle name="差_Template - SDTM312 Domain Mapping Specifications v1.0_CONTENT 50" xfId="42313"/>
    <cellStyle name="差_Template - SDTM312 Domain Mapping Specifications v1.0_CONTENT 51" xfId="42314"/>
    <cellStyle name="差_Template - SDTM312 Domain Mapping Specifications v1.0_CONTENT 52" xfId="42315"/>
    <cellStyle name="差_Template - SDTM312 Domain Mapping Specifications v1.0_CONTENT 53" xfId="42316"/>
    <cellStyle name="差_Template - SDTM312 Domain Mapping Specifications v1.0_CONTENT 54" xfId="42317"/>
    <cellStyle name="差_Template - SDTM312 Domain Mapping Specifications v1.0_CONTENT 6" xfId="42318"/>
    <cellStyle name="差_Template - SDTM312 Domain Mapping Specifications v1.0_CONTENT 7" xfId="42319"/>
    <cellStyle name="差_Template - SDTM312 Domain Mapping Specifications v1.0_CONTENT 8" xfId="42320"/>
    <cellStyle name="差_Template - SDTM312 Domain Mapping Specifications v1.0_CONTENT 9" xfId="42321"/>
    <cellStyle name="差_Template - SDTM312 Domain Mapping Specifications v1.0_CONTENT_QS" xfId="1330"/>
    <cellStyle name="差_Template - SDTM312 Domain Mapping Specifications v1.0_CONTENT_QSTEST" xfId="1331"/>
    <cellStyle name="差_Template - SDTM312 Domain Mapping Specifications v1.0_CONTENT_Revision History" xfId="42322"/>
    <cellStyle name="差_Template - SDTM312 Domain Mapping Specifications v1.0_CONTENT_Sheet2" xfId="42323"/>
    <cellStyle name="差_Template - SDTM312 Domain Mapping Specifications v1.0_CONTENT_XMTEST" xfId="1332"/>
    <cellStyle name="差_Template - SDTM312 Domain Mapping Specifications v1.0_CONTENT_YR" xfId="1333"/>
    <cellStyle name="差_Template - SDTM312 Domain Mapping Specifications v1.0_DM" xfId="1334"/>
    <cellStyle name="差_Template - SDTM312 Domain Mapping Specifications v1.0_DM 10" xfId="42324"/>
    <cellStyle name="差_Template - SDTM312 Domain Mapping Specifications v1.0_DM 11" xfId="42325"/>
    <cellStyle name="差_Template - SDTM312 Domain Mapping Specifications v1.0_DM 12" xfId="42326"/>
    <cellStyle name="差_Template - SDTM312 Domain Mapping Specifications v1.0_DM 13" xfId="42327"/>
    <cellStyle name="差_Template - SDTM312 Domain Mapping Specifications v1.0_DM 14" xfId="42328"/>
    <cellStyle name="差_Template - SDTM312 Domain Mapping Specifications v1.0_DM 15" xfId="42329"/>
    <cellStyle name="差_Template - SDTM312 Domain Mapping Specifications v1.0_DM 16" xfId="42330"/>
    <cellStyle name="差_Template - SDTM312 Domain Mapping Specifications v1.0_DM 17" xfId="42331"/>
    <cellStyle name="差_Template - SDTM312 Domain Mapping Specifications v1.0_DM 18" xfId="42332"/>
    <cellStyle name="差_Template - SDTM312 Domain Mapping Specifications v1.0_DM 19" xfId="42333"/>
    <cellStyle name="差_Template - SDTM312 Domain Mapping Specifications v1.0_DM 2" xfId="2565"/>
    <cellStyle name="差_Template - SDTM312 Domain Mapping Specifications v1.0_DM 20" xfId="42334"/>
    <cellStyle name="差_Template - SDTM312 Domain Mapping Specifications v1.0_DM 21" xfId="42335"/>
    <cellStyle name="差_Template - SDTM312 Domain Mapping Specifications v1.0_DM 22" xfId="42336"/>
    <cellStyle name="差_Template - SDTM312 Domain Mapping Specifications v1.0_DM 23" xfId="42337"/>
    <cellStyle name="差_Template - SDTM312 Domain Mapping Specifications v1.0_DM 24" xfId="42338"/>
    <cellStyle name="差_Template - SDTM312 Domain Mapping Specifications v1.0_DM 25" xfId="42339"/>
    <cellStyle name="差_Template - SDTM312 Domain Mapping Specifications v1.0_DM 26" xfId="42340"/>
    <cellStyle name="差_Template - SDTM312 Domain Mapping Specifications v1.0_DM 27" xfId="42341"/>
    <cellStyle name="差_Template - SDTM312 Domain Mapping Specifications v1.0_DM 28" xfId="42342"/>
    <cellStyle name="差_Template - SDTM312 Domain Mapping Specifications v1.0_DM 29" xfId="42343"/>
    <cellStyle name="差_Template - SDTM312 Domain Mapping Specifications v1.0_DM 3" xfId="2564"/>
    <cellStyle name="差_Template - SDTM312 Domain Mapping Specifications v1.0_DM 30" xfId="42344"/>
    <cellStyle name="差_Template - SDTM312 Domain Mapping Specifications v1.0_DM 31" xfId="42345"/>
    <cellStyle name="差_Template - SDTM312 Domain Mapping Specifications v1.0_DM 32" xfId="42346"/>
    <cellStyle name="差_Template - SDTM312 Domain Mapping Specifications v1.0_DM 33" xfId="42347"/>
    <cellStyle name="差_Template - SDTM312 Domain Mapping Specifications v1.0_DM 34" xfId="42348"/>
    <cellStyle name="差_Template - SDTM312 Domain Mapping Specifications v1.0_DM 35" xfId="42349"/>
    <cellStyle name="差_Template - SDTM312 Domain Mapping Specifications v1.0_DM 36" xfId="42350"/>
    <cellStyle name="差_Template - SDTM312 Domain Mapping Specifications v1.0_DM 37" xfId="42351"/>
    <cellStyle name="差_Template - SDTM312 Domain Mapping Specifications v1.0_DM 38" xfId="42352"/>
    <cellStyle name="差_Template - SDTM312 Domain Mapping Specifications v1.0_DM 39" xfId="42353"/>
    <cellStyle name="差_Template - SDTM312 Domain Mapping Specifications v1.0_DM 4" xfId="42354"/>
    <cellStyle name="差_Template - SDTM312 Domain Mapping Specifications v1.0_DM 40" xfId="42355"/>
    <cellStyle name="差_Template - SDTM312 Domain Mapping Specifications v1.0_DM 41" xfId="42356"/>
    <cellStyle name="差_Template - SDTM312 Domain Mapping Specifications v1.0_DM 42" xfId="42357"/>
    <cellStyle name="差_Template - SDTM312 Domain Mapping Specifications v1.0_DM 43" xfId="42358"/>
    <cellStyle name="差_Template - SDTM312 Domain Mapping Specifications v1.0_DM 44" xfId="42359"/>
    <cellStyle name="差_Template - SDTM312 Domain Mapping Specifications v1.0_DM 45" xfId="42360"/>
    <cellStyle name="差_Template - SDTM312 Domain Mapping Specifications v1.0_DM 46" xfId="42361"/>
    <cellStyle name="差_Template - SDTM312 Domain Mapping Specifications v1.0_DM 47" xfId="42362"/>
    <cellStyle name="差_Template - SDTM312 Domain Mapping Specifications v1.0_DM 48" xfId="42363"/>
    <cellStyle name="差_Template - SDTM312 Domain Mapping Specifications v1.0_DM 49" xfId="42364"/>
    <cellStyle name="差_Template - SDTM312 Domain Mapping Specifications v1.0_DM 5" xfId="42365"/>
    <cellStyle name="差_Template - SDTM312 Domain Mapping Specifications v1.0_DM 50" xfId="42366"/>
    <cellStyle name="差_Template - SDTM312 Domain Mapping Specifications v1.0_DM 51" xfId="42367"/>
    <cellStyle name="差_Template - SDTM312 Domain Mapping Specifications v1.0_DM 52" xfId="42368"/>
    <cellStyle name="差_Template - SDTM312 Domain Mapping Specifications v1.0_DM 53" xfId="42369"/>
    <cellStyle name="差_Template - SDTM312 Domain Mapping Specifications v1.0_DM 54" xfId="42370"/>
    <cellStyle name="差_Template - SDTM312 Domain Mapping Specifications v1.0_DM 6" xfId="42371"/>
    <cellStyle name="差_Template - SDTM312 Domain Mapping Specifications v1.0_DM 7" xfId="42372"/>
    <cellStyle name="差_Template - SDTM312 Domain Mapping Specifications v1.0_DM 8" xfId="42373"/>
    <cellStyle name="差_Template - SDTM312 Domain Mapping Specifications v1.0_DM 9" xfId="42374"/>
    <cellStyle name="差_Template - SDTM312 Domain Mapping Specifications v1.0_DM_1" xfId="42375"/>
    <cellStyle name="差_Template - SDTM312 Domain Mapping Specifications v1.0_DM_1_OM-EPA-001 - SDTM312 Domain Mapping Specifications_v0.7_GP" xfId="42376"/>
    <cellStyle name="差_Template - SDTM312 Domain Mapping Specifications v1.0_DM_1_SC" xfId="42377"/>
    <cellStyle name="差_Template - SDTM312 Domain Mapping Specifications v1.0_DM_1_SCTEST" xfId="42378"/>
    <cellStyle name="差_Template - SDTM312 Domain Mapping Specifications v1.0_DM_QS" xfId="1335"/>
    <cellStyle name="差_Template - SDTM312 Domain Mapping Specifications v1.0_DM_QSTEST" xfId="1336"/>
    <cellStyle name="差_Template - SDTM312 Domain Mapping Specifications v1.0_DM_Revision History" xfId="42379"/>
    <cellStyle name="差_Template - SDTM312 Domain Mapping Specifications v1.0_DM_Sheet2" xfId="42380"/>
    <cellStyle name="差_Template - SDTM312 Domain Mapping Specifications v1.0_DM_XMTEST" xfId="1337"/>
    <cellStyle name="差_Template - SDTM312 Domain Mapping Specifications v1.0_DM_YR" xfId="1338"/>
    <cellStyle name="差_Template - SDTM312 Domain Mapping Specifications v1.0_DS" xfId="1339"/>
    <cellStyle name="差_Template - SDTM312 Domain Mapping Specifications v1.0_DS 10" xfId="42381"/>
    <cellStyle name="差_Template - SDTM312 Domain Mapping Specifications v1.0_DS 11" xfId="42382"/>
    <cellStyle name="差_Template - SDTM312 Domain Mapping Specifications v1.0_DS 12" xfId="42383"/>
    <cellStyle name="差_Template - SDTM312 Domain Mapping Specifications v1.0_DS 13" xfId="42384"/>
    <cellStyle name="差_Template - SDTM312 Domain Mapping Specifications v1.0_DS 14" xfId="42385"/>
    <cellStyle name="差_Template - SDTM312 Domain Mapping Specifications v1.0_DS 15" xfId="42386"/>
    <cellStyle name="差_Template - SDTM312 Domain Mapping Specifications v1.0_DS 16" xfId="42387"/>
    <cellStyle name="差_Template - SDTM312 Domain Mapping Specifications v1.0_DS 17" xfId="42388"/>
    <cellStyle name="差_Template - SDTM312 Domain Mapping Specifications v1.0_DS 18" xfId="42389"/>
    <cellStyle name="差_Template - SDTM312 Domain Mapping Specifications v1.0_DS 19" xfId="42390"/>
    <cellStyle name="差_Template - SDTM312 Domain Mapping Specifications v1.0_DS 2" xfId="2567"/>
    <cellStyle name="差_Template - SDTM312 Domain Mapping Specifications v1.0_DS 20" xfId="42391"/>
    <cellStyle name="差_Template - SDTM312 Domain Mapping Specifications v1.0_DS 21" xfId="42392"/>
    <cellStyle name="差_Template - SDTM312 Domain Mapping Specifications v1.0_DS 22" xfId="42393"/>
    <cellStyle name="差_Template - SDTM312 Domain Mapping Specifications v1.0_DS 23" xfId="42394"/>
    <cellStyle name="差_Template - SDTM312 Domain Mapping Specifications v1.0_DS 24" xfId="42395"/>
    <cellStyle name="差_Template - SDTM312 Domain Mapping Specifications v1.0_DS 25" xfId="42396"/>
    <cellStyle name="差_Template - SDTM312 Domain Mapping Specifications v1.0_DS 26" xfId="42397"/>
    <cellStyle name="差_Template - SDTM312 Domain Mapping Specifications v1.0_DS 27" xfId="42398"/>
    <cellStyle name="差_Template - SDTM312 Domain Mapping Specifications v1.0_DS 28" xfId="42399"/>
    <cellStyle name="差_Template - SDTM312 Domain Mapping Specifications v1.0_DS 29" xfId="42400"/>
    <cellStyle name="差_Template - SDTM312 Domain Mapping Specifications v1.0_DS 3" xfId="2566"/>
    <cellStyle name="差_Template - SDTM312 Domain Mapping Specifications v1.0_DS 30" xfId="42401"/>
    <cellStyle name="差_Template - SDTM312 Domain Mapping Specifications v1.0_DS 31" xfId="42402"/>
    <cellStyle name="差_Template - SDTM312 Domain Mapping Specifications v1.0_DS 32" xfId="42403"/>
    <cellStyle name="差_Template - SDTM312 Domain Mapping Specifications v1.0_DS 33" xfId="42404"/>
    <cellStyle name="差_Template - SDTM312 Domain Mapping Specifications v1.0_DS 34" xfId="42405"/>
    <cellStyle name="差_Template - SDTM312 Domain Mapping Specifications v1.0_DS 35" xfId="42406"/>
    <cellStyle name="差_Template - SDTM312 Domain Mapping Specifications v1.0_DS 36" xfId="42407"/>
    <cellStyle name="差_Template - SDTM312 Domain Mapping Specifications v1.0_DS 37" xfId="42408"/>
    <cellStyle name="差_Template - SDTM312 Domain Mapping Specifications v1.0_DS 38" xfId="42409"/>
    <cellStyle name="差_Template - SDTM312 Domain Mapping Specifications v1.0_DS 39" xfId="42410"/>
    <cellStyle name="差_Template - SDTM312 Domain Mapping Specifications v1.0_DS 4" xfId="42411"/>
    <cellStyle name="差_Template - SDTM312 Domain Mapping Specifications v1.0_DS 40" xfId="42412"/>
    <cellStyle name="差_Template - SDTM312 Domain Mapping Specifications v1.0_DS 41" xfId="42413"/>
    <cellStyle name="差_Template - SDTM312 Domain Mapping Specifications v1.0_DS 42" xfId="42414"/>
    <cellStyle name="差_Template - SDTM312 Domain Mapping Specifications v1.0_DS 43" xfId="42415"/>
    <cellStyle name="差_Template - SDTM312 Domain Mapping Specifications v1.0_DS 44" xfId="42416"/>
    <cellStyle name="差_Template - SDTM312 Domain Mapping Specifications v1.0_DS 45" xfId="42417"/>
    <cellStyle name="差_Template - SDTM312 Domain Mapping Specifications v1.0_DS 46" xfId="42418"/>
    <cellStyle name="差_Template - SDTM312 Domain Mapping Specifications v1.0_DS 47" xfId="42419"/>
    <cellStyle name="差_Template - SDTM312 Domain Mapping Specifications v1.0_DS 48" xfId="42420"/>
    <cellStyle name="差_Template - SDTM312 Domain Mapping Specifications v1.0_DS 49" xfId="42421"/>
    <cellStyle name="差_Template - SDTM312 Domain Mapping Specifications v1.0_DS 5" xfId="42422"/>
    <cellStyle name="差_Template - SDTM312 Domain Mapping Specifications v1.0_DS 50" xfId="42423"/>
    <cellStyle name="差_Template - SDTM312 Domain Mapping Specifications v1.0_DS 51" xfId="42424"/>
    <cellStyle name="差_Template - SDTM312 Domain Mapping Specifications v1.0_DS 52" xfId="42425"/>
    <cellStyle name="差_Template - SDTM312 Domain Mapping Specifications v1.0_DS 53" xfId="42426"/>
    <cellStyle name="差_Template - SDTM312 Domain Mapping Specifications v1.0_DS 54" xfId="42427"/>
    <cellStyle name="差_Template - SDTM312 Domain Mapping Specifications v1.0_DS 6" xfId="42428"/>
    <cellStyle name="差_Template - SDTM312 Domain Mapping Specifications v1.0_DS 7" xfId="42429"/>
    <cellStyle name="差_Template - SDTM312 Domain Mapping Specifications v1.0_DS 8" xfId="42430"/>
    <cellStyle name="差_Template - SDTM312 Domain Mapping Specifications v1.0_DS 9" xfId="42431"/>
    <cellStyle name="差_Template - SDTM312 Domain Mapping Specifications v1.0_DS_QS" xfId="1340"/>
    <cellStyle name="差_Template - SDTM312 Domain Mapping Specifications v1.0_DS_QSTEST" xfId="1341"/>
    <cellStyle name="差_Template - SDTM312 Domain Mapping Specifications v1.0_DS_Revision History" xfId="42432"/>
    <cellStyle name="差_Template - SDTM312 Domain Mapping Specifications v1.0_DS_Sheet2" xfId="42433"/>
    <cellStyle name="差_Template - SDTM312 Domain Mapping Specifications v1.0_DS_XMTEST" xfId="1342"/>
    <cellStyle name="差_Template - SDTM312 Domain Mapping Specifications v1.0_DS_YR" xfId="1343"/>
    <cellStyle name="差_Template - SDTM312 Domain Mapping Specifications v1.0_DSTERM" xfId="1344"/>
    <cellStyle name="差_Template - SDTM312 Domain Mapping Specifications v1.0_DSTERM 10" xfId="42434"/>
    <cellStyle name="差_Template - SDTM312 Domain Mapping Specifications v1.0_DSTERM 11" xfId="42435"/>
    <cellStyle name="差_Template - SDTM312 Domain Mapping Specifications v1.0_DSTERM 12" xfId="42436"/>
    <cellStyle name="差_Template - SDTM312 Domain Mapping Specifications v1.0_DSTERM 13" xfId="42437"/>
    <cellStyle name="差_Template - SDTM312 Domain Mapping Specifications v1.0_DSTERM 14" xfId="42438"/>
    <cellStyle name="差_Template - SDTM312 Domain Mapping Specifications v1.0_DSTERM 15" xfId="42439"/>
    <cellStyle name="差_Template - SDTM312 Domain Mapping Specifications v1.0_DSTERM 16" xfId="42440"/>
    <cellStyle name="差_Template - SDTM312 Domain Mapping Specifications v1.0_DSTERM 17" xfId="42441"/>
    <cellStyle name="差_Template - SDTM312 Domain Mapping Specifications v1.0_DSTERM 18" xfId="42442"/>
    <cellStyle name="差_Template - SDTM312 Domain Mapping Specifications v1.0_DSTERM 19" xfId="42443"/>
    <cellStyle name="差_Template - SDTM312 Domain Mapping Specifications v1.0_DSTERM 2" xfId="2571"/>
    <cellStyle name="差_Template - SDTM312 Domain Mapping Specifications v1.0_DSTERM 20" xfId="42444"/>
    <cellStyle name="差_Template - SDTM312 Domain Mapping Specifications v1.0_DSTERM 21" xfId="42445"/>
    <cellStyle name="差_Template - SDTM312 Domain Mapping Specifications v1.0_DSTERM 22" xfId="42446"/>
    <cellStyle name="差_Template - SDTM312 Domain Mapping Specifications v1.0_DSTERM 23" xfId="42447"/>
    <cellStyle name="差_Template - SDTM312 Domain Mapping Specifications v1.0_DSTERM 24" xfId="42448"/>
    <cellStyle name="差_Template - SDTM312 Domain Mapping Specifications v1.0_DSTERM 25" xfId="42449"/>
    <cellStyle name="差_Template - SDTM312 Domain Mapping Specifications v1.0_DSTERM 26" xfId="42450"/>
    <cellStyle name="差_Template - SDTM312 Domain Mapping Specifications v1.0_DSTERM 27" xfId="42451"/>
    <cellStyle name="差_Template - SDTM312 Domain Mapping Specifications v1.0_DSTERM 28" xfId="42452"/>
    <cellStyle name="差_Template - SDTM312 Domain Mapping Specifications v1.0_DSTERM 29" xfId="42453"/>
    <cellStyle name="差_Template - SDTM312 Domain Mapping Specifications v1.0_DSTERM 3" xfId="2570"/>
    <cellStyle name="差_Template - SDTM312 Domain Mapping Specifications v1.0_DSTERM 30" xfId="42454"/>
    <cellStyle name="差_Template - SDTM312 Domain Mapping Specifications v1.0_DSTERM 31" xfId="42455"/>
    <cellStyle name="差_Template - SDTM312 Domain Mapping Specifications v1.0_DSTERM 32" xfId="42456"/>
    <cellStyle name="差_Template - SDTM312 Domain Mapping Specifications v1.0_DSTERM 33" xfId="42457"/>
    <cellStyle name="差_Template - SDTM312 Domain Mapping Specifications v1.0_DSTERM 34" xfId="42458"/>
    <cellStyle name="差_Template - SDTM312 Domain Mapping Specifications v1.0_DSTERM 35" xfId="42459"/>
    <cellStyle name="差_Template - SDTM312 Domain Mapping Specifications v1.0_DSTERM 36" xfId="42460"/>
    <cellStyle name="差_Template - SDTM312 Domain Mapping Specifications v1.0_DSTERM 37" xfId="42461"/>
    <cellStyle name="差_Template - SDTM312 Domain Mapping Specifications v1.0_DSTERM 38" xfId="42462"/>
    <cellStyle name="差_Template - SDTM312 Domain Mapping Specifications v1.0_DSTERM 39" xfId="42463"/>
    <cellStyle name="差_Template - SDTM312 Domain Mapping Specifications v1.0_DSTERM 4" xfId="42464"/>
    <cellStyle name="差_Template - SDTM312 Domain Mapping Specifications v1.0_DSTERM 40" xfId="42465"/>
    <cellStyle name="差_Template - SDTM312 Domain Mapping Specifications v1.0_DSTERM 41" xfId="42466"/>
    <cellStyle name="差_Template - SDTM312 Domain Mapping Specifications v1.0_DSTERM 42" xfId="42467"/>
    <cellStyle name="差_Template - SDTM312 Domain Mapping Specifications v1.0_DSTERM 43" xfId="42468"/>
    <cellStyle name="差_Template - SDTM312 Domain Mapping Specifications v1.0_DSTERM 44" xfId="42469"/>
    <cellStyle name="差_Template - SDTM312 Domain Mapping Specifications v1.0_DSTERM 45" xfId="42470"/>
    <cellStyle name="差_Template - SDTM312 Domain Mapping Specifications v1.0_DSTERM 46" xfId="42471"/>
    <cellStyle name="差_Template - SDTM312 Domain Mapping Specifications v1.0_DSTERM 47" xfId="42472"/>
    <cellStyle name="差_Template - SDTM312 Domain Mapping Specifications v1.0_DSTERM 48" xfId="42473"/>
    <cellStyle name="差_Template - SDTM312 Domain Mapping Specifications v1.0_DSTERM 49" xfId="42474"/>
    <cellStyle name="差_Template - SDTM312 Domain Mapping Specifications v1.0_DSTERM 5" xfId="42475"/>
    <cellStyle name="差_Template - SDTM312 Domain Mapping Specifications v1.0_DSTERM 50" xfId="42476"/>
    <cellStyle name="差_Template - SDTM312 Domain Mapping Specifications v1.0_DSTERM 51" xfId="42477"/>
    <cellStyle name="差_Template - SDTM312 Domain Mapping Specifications v1.0_DSTERM 52" xfId="42478"/>
    <cellStyle name="差_Template - SDTM312 Domain Mapping Specifications v1.0_DSTERM 53" xfId="42479"/>
    <cellStyle name="差_Template - SDTM312 Domain Mapping Specifications v1.0_DSTERM 54" xfId="42480"/>
    <cellStyle name="差_Template - SDTM312 Domain Mapping Specifications v1.0_DSTERM 6" xfId="42481"/>
    <cellStyle name="差_Template - SDTM312 Domain Mapping Specifications v1.0_DSTERM 7" xfId="42482"/>
    <cellStyle name="差_Template - SDTM312 Domain Mapping Specifications v1.0_DSTERM 8" xfId="42483"/>
    <cellStyle name="差_Template - SDTM312 Domain Mapping Specifications v1.0_DSTERM 9" xfId="42484"/>
    <cellStyle name="差_Template - SDTM312 Domain Mapping Specifications v1.0_DSTERM_QS" xfId="1345"/>
    <cellStyle name="差_Template - SDTM312 Domain Mapping Specifications v1.0_DSTERM_QSTEST" xfId="1346"/>
    <cellStyle name="差_Template - SDTM312 Domain Mapping Specifications v1.0_DSTERM_Revision History" xfId="42485"/>
    <cellStyle name="差_Template - SDTM312 Domain Mapping Specifications v1.0_DSTERM_Sheet2" xfId="42486"/>
    <cellStyle name="差_Template - SDTM312 Domain Mapping Specifications v1.0_DSTERM_XMTEST" xfId="1347"/>
    <cellStyle name="差_Template - SDTM312 Domain Mapping Specifications v1.0_DSTERM_YR" xfId="1348"/>
    <cellStyle name="差_Template - SDTM312 Domain Mapping Specifications v1.0_EX" xfId="1349"/>
    <cellStyle name="差_Template - SDTM312 Domain Mapping Specifications v1.0_OM-EPA-003 - SDTM312 Domain Mapping Specifications_v0.5_colored" xfId="1350"/>
    <cellStyle name="差_Template - SDTM312 Domain Mapping Specifications v1.0_OM-EPA-003 - SDTM312 Domain Mapping Specifications_v0.5_colored 10" xfId="42487"/>
    <cellStyle name="差_Template - SDTM312 Domain Mapping Specifications v1.0_OM-EPA-003 - SDTM312 Domain Mapping Specifications_v0.5_colored 11" xfId="42488"/>
    <cellStyle name="差_Template - SDTM312 Domain Mapping Specifications v1.0_OM-EPA-003 - SDTM312 Domain Mapping Specifications_v0.5_colored 12" xfId="42489"/>
    <cellStyle name="差_Template - SDTM312 Domain Mapping Specifications v1.0_OM-EPA-003 - SDTM312 Domain Mapping Specifications_v0.5_colored 13" xfId="42490"/>
    <cellStyle name="差_Template - SDTM312 Domain Mapping Specifications v1.0_OM-EPA-003 - SDTM312 Domain Mapping Specifications_v0.5_colored 14" xfId="42491"/>
    <cellStyle name="差_Template - SDTM312 Domain Mapping Specifications v1.0_OM-EPA-003 - SDTM312 Domain Mapping Specifications_v0.5_colored 15" xfId="42492"/>
    <cellStyle name="差_Template - SDTM312 Domain Mapping Specifications v1.0_OM-EPA-003 - SDTM312 Domain Mapping Specifications_v0.5_colored 16" xfId="42493"/>
    <cellStyle name="差_Template - SDTM312 Domain Mapping Specifications v1.0_OM-EPA-003 - SDTM312 Domain Mapping Specifications_v0.5_colored 17" xfId="42494"/>
    <cellStyle name="差_Template - SDTM312 Domain Mapping Specifications v1.0_OM-EPA-003 - SDTM312 Domain Mapping Specifications_v0.5_colored 18" xfId="42495"/>
    <cellStyle name="差_Template - SDTM312 Domain Mapping Specifications v1.0_OM-EPA-003 - SDTM312 Domain Mapping Specifications_v0.5_colored 19" xfId="42496"/>
    <cellStyle name="差_Template - SDTM312 Domain Mapping Specifications v1.0_OM-EPA-003 - SDTM312 Domain Mapping Specifications_v0.5_colored 2" xfId="2574"/>
    <cellStyle name="差_Template - SDTM312 Domain Mapping Specifications v1.0_OM-EPA-003 - SDTM312 Domain Mapping Specifications_v0.5_colored 20" xfId="42497"/>
    <cellStyle name="差_Template - SDTM312 Domain Mapping Specifications v1.0_OM-EPA-003 - SDTM312 Domain Mapping Specifications_v0.5_colored 21" xfId="42498"/>
    <cellStyle name="差_Template - SDTM312 Domain Mapping Specifications v1.0_OM-EPA-003 - SDTM312 Domain Mapping Specifications_v0.5_colored 22" xfId="42499"/>
    <cellStyle name="差_Template - SDTM312 Domain Mapping Specifications v1.0_OM-EPA-003 - SDTM312 Domain Mapping Specifications_v0.5_colored 23" xfId="42500"/>
    <cellStyle name="差_Template - SDTM312 Domain Mapping Specifications v1.0_OM-EPA-003 - SDTM312 Domain Mapping Specifications_v0.5_colored 24" xfId="42501"/>
    <cellStyle name="差_Template - SDTM312 Domain Mapping Specifications v1.0_OM-EPA-003 - SDTM312 Domain Mapping Specifications_v0.5_colored 25" xfId="42502"/>
    <cellStyle name="差_Template - SDTM312 Domain Mapping Specifications v1.0_OM-EPA-003 - SDTM312 Domain Mapping Specifications_v0.5_colored 26" xfId="42503"/>
    <cellStyle name="差_Template - SDTM312 Domain Mapping Specifications v1.0_OM-EPA-003 - SDTM312 Domain Mapping Specifications_v0.5_colored 27" xfId="42504"/>
    <cellStyle name="差_Template - SDTM312 Domain Mapping Specifications v1.0_OM-EPA-003 - SDTM312 Domain Mapping Specifications_v0.5_colored 28" xfId="42505"/>
    <cellStyle name="差_Template - SDTM312 Domain Mapping Specifications v1.0_OM-EPA-003 - SDTM312 Domain Mapping Specifications_v0.5_colored 29" xfId="42506"/>
    <cellStyle name="差_Template - SDTM312 Domain Mapping Specifications v1.0_OM-EPA-003 - SDTM312 Domain Mapping Specifications_v0.5_colored 3" xfId="2573"/>
    <cellStyle name="差_Template - SDTM312 Domain Mapping Specifications v1.0_OM-EPA-003 - SDTM312 Domain Mapping Specifications_v0.5_colored 30" xfId="42507"/>
    <cellStyle name="差_Template - SDTM312 Domain Mapping Specifications v1.0_OM-EPA-003 - SDTM312 Domain Mapping Specifications_v0.5_colored 31" xfId="42508"/>
    <cellStyle name="差_Template - SDTM312 Domain Mapping Specifications v1.0_OM-EPA-003 - SDTM312 Domain Mapping Specifications_v0.5_colored 32" xfId="42509"/>
    <cellStyle name="差_Template - SDTM312 Domain Mapping Specifications v1.0_OM-EPA-003 - SDTM312 Domain Mapping Specifications_v0.5_colored 33" xfId="42510"/>
    <cellStyle name="差_Template - SDTM312 Domain Mapping Specifications v1.0_OM-EPA-003 - SDTM312 Domain Mapping Specifications_v0.5_colored 34" xfId="42511"/>
    <cellStyle name="差_Template - SDTM312 Domain Mapping Specifications v1.0_OM-EPA-003 - SDTM312 Domain Mapping Specifications_v0.5_colored 35" xfId="42512"/>
    <cellStyle name="差_Template - SDTM312 Domain Mapping Specifications v1.0_OM-EPA-003 - SDTM312 Domain Mapping Specifications_v0.5_colored 36" xfId="42513"/>
    <cellStyle name="差_Template - SDTM312 Domain Mapping Specifications v1.0_OM-EPA-003 - SDTM312 Domain Mapping Specifications_v0.5_colored 37" xfId="42514"/>
    <cellStyle name="差_Template - SDTM312 Domain Mapping Specifications v1.0_OM-EPA-003 - SDTM312 Domain Mapping Specifications_v0.5_colored 38" xfId="42515"/>
    <cellStyle name="差_Template - SDTM312 Domain Mapping Specifications v1.0_OM-EPA-003 - SDTM312 Domain Mapping Specifications_v0.5_colored 39" xfId="42516"/>
    <cellStyle name="差_Template - SDTM312 Domain Mapping Specifications v1.0_OM-EPA-003 - SDTM312 Domain Mapping Specifications_v0.5_colored 4" xfId="42517"/>
    <cellStyle name="差_Template - SDTM312 Domain Mapping Specifications v1.0_OM-EPA-003 - SDTM312 Domain Mapping Specifications_v0.5_colored 40" xfId="42518"/>
    <cellStyle name="差_Template - SDTM312 Domain Mapping Specifications v1.0_OM-EPA-003 - SDTM312 Domain Mapping Specifications_v0.5_colored 41" xfId="42519"/>
    <cellStyle name="差_Template - SDTM312 Domain Mapping Specifications v1.0_OM-EPA-003 - SDTM312 Domain Mapping Specifications_v0.5_colored 42" xfId="42520"/>
    <cellStyle name="差_Template - SDTM312 Domain Mapping Specifications v1.0_OM-EPA-003 - SDTM312 Domain Mapping Specifications_v0.5_colored 43" xfId="42521"/>
    <cellStyle name="差_Template - SDTM312 Domain Mapping Specifications v1.0_OM-EPA-003 - SDTM312 Domain Mapping Specifications_v0.5_colored 44" xfId="42522"/>
    <cellStyle name="差_Template - SDTM312 Domain Mapping Specifications v1.0_OM-EPA-003 - SDTM312 Domain Mapping Specifications_v0.5_colored 45" xfId="42523"/>
    <cellStyle name="差_Template - SDTM312 Domain Mapping Specifications v1.0_OM-EPA-003 - SDTM312 Domain Mapping Specifications_v0.5_colored 46" xfId="42524"/>
    <cellStyle name="差_Template - SDTM312 Domain Mapping Specifications v1.0_OM-EPA-003 - SDTM312 Domain Mapping Specifications_v0.5_colored 47" xfId="42525"/>
    <cellStyle name="差_Template - SDTM312 Domain Mapping Specifications v1.0_OM-EPA-003 - SDTM312 Domain Mapping Specifications_v0.5_colored 48" xfId="42526"/>
    <cellStyle name="差_Template - SDTM312 Domain Mapping Specifications v1.0_OM-EPA-003 - SDTM312 Domain Mapping Specifications_v0.5_colored 49" xfId="42527"/>
    <cellStyle name="差_Template - SDTM312 Domain Mapping Specifications v1.0_OM-EPA-003 - SDTM312 Domain Mapping Specifications_v0.5_colored 5" xfId="42528"/>
    <cellStyle name="差_Template - SDTM312 Domain Mapping Specifications v1.0_OM-EPA-003 - SDTM312 Domain Mapping Specifications_v0.5_colored 50" xfId="42529"/>
    <cellStyle name="差_Template - SDTM312 Domain Mapping Specifications v1.0_OM-EPA-003 - SDTM312 Domain Mapping Specifications_v0.5_colored 51" xfId="42530"/>
    <cellStyle name="差_Template - SDTM312 Domain Mapping Specifications v1.0_OM-EPA-003 - SDTM312 Domain Mapping Specifications_v0.5_colored 52" xfId="42531"/>
    <cellStyle name="差_Template - SDTM312 Domain Mapping Specifications v1.0_OM-EPA-003 - SDTM312 Domain Mapping Specifications_v0.5_colored 53" xfId="42532"/>
    <cellStyle name="差_Template - SDTM312 Domain Mapping Specifications v1.0_OM-EPA-003 - SDTM312 Domain Mapping Specifications_v0.5_colored 6" xfId="42533"/>
    <cellStyle name="差_Template - SDTM312 Domain Mapping Specifications v1.0_OM-EPA-003 - SDTM312 Domain Mapping Specifications_v0.5_colored 7" xfId="42534"/>
    <cellStyle name="差_Template - SDTM312 Domain Mapping Specifications v1.0_OM-EPA-003 - SDTM312 Domain Mapping Specifications_v0.5_colored 8" xfId="42535"/>
    <cellStyle name="差_Template - SDTM312 Domain Mapping Specifications v1.0_OM-EPA-003 - SDTM312 Domain Mapping Specifications_v0.5_colored 9" xfId="42536"/>
    <cellStyle name="差_Template - SDTM312 Domain Mapping Specifications v1.0_OM-EPA-003 - SDTM312 Domain Mapping Specifications_v0.5_colored_QS" xfId="1351"/>
    <cellStyle name="差_Template - SDTM312 Domain Mapping Specifications v1.0_OM-EPA-003 - SDTM312 Domain Mapping Specifications_v0.5_colored_QSTEST" xfId="1352"/>
    <cellStyle name="差_Template - SDTM312 Domain Mapping Specifications v1.0_Revision History" xfId="42537"/>
    <cellStyle name="差_Template - SDTM312 Domain Mapping Specifications v1.0_Sheet2" xfId="42538"/>
    <cellStyle name="差_Template - SDTM312 Domain Mapping Specifications v1.0_VISIT" xfId="1353"/>
    <cellStyle name="差_Template - SDTM312 Domain Mapping Specifications v1.0_XCTEST" xfId="1354"/>
    <cellStyle name="差_Template - SDTM312 Domain Mapping Specifications v1.0_XMTEST" xfId="1355"/>
    <cellStyle name="差_Template - SDTM312 Domain Mapping Specifications v1.0_YR" xfId="1356"/>
    <cellStyle name="差_VISIT" xfId="1357"/>
    <cellStyle name="差_VISIT 10" xfId="42539"/>
    <cellStyle name="差_VISIT 11" xfId="42540"/>
    <cellStyle name="差_VISIT 12" xfId="42541"/>
    <cellStyle name="差_VISIT 13" xfId="42542"/>
    <cellStyle name="差_VISIT 14" xfId="42543"/>
    <cellStyle name="差_VISIT 15" xfId="42544"/>
    <cellStyle name="差_VISIT 16" xfId="42545"/>
    <cellStyle name="差_VISIT 17" xfId="42546"/>
    <cellStyle name="差_VISIT 18" xfId="42547"/>
    <cellStyle name="差_VISIT 19" xfId="42548"/>
    <cellStyle name="差_VISIT 2" xfId="2576"/>
    <cellStyle name="差_VISIT 20" xfId="42549"/>
    <cellStyle name="差_VISIT 21" xfId="42550"/>
    <cellStyle name="差_VISIT 22" xfId="42551"/>
    <cellStyle name="差_VISIT 23" xfId="42552"/>
    <cellStyle name="差_VISIT 24" xfId="42553"/>
    <cellStyle name="差_VISIT 25" xfId="42554"/>
    <cellStyle name="差_VISIT 26" xfId="42555"/>
    <cellStyle name="差_VISIT 27" xfId="42556"/>
    <cellStyle name="差_VISIT 28" xfId="42557"/>
    <cellStyle name="差_VISIT 29" xfId="42558"/>
    <cellStyle name="差_VISIT 3" xfId="2575"/>
    <cellStyle name="差_VISIT 30" xfId="42559"/>
    <cellStyle name="差_VISIT 31" xfId="42560"/>
    <cellStyle name="差_VISIT 32" xfId="42561"/>
    <cellStyle name="差_VISIT 33" xfId="42562"/>
    <cellStyle name="差_VISIT 34" xfId="42563"/>
    <cellStyle name="差_VISIT 35" xfId="42564"/>
    <cellStyle name="差_VISIT 36" xfId="42565"/>
    <cellStyle name="差_VISIT 37" xfId="42566"/>
    <cellStyle name="差_VISIT 38" xfId="42567"/>
    <cellStyle name="差_VISIT 39" xfId="42568"/>
    <cellStyle name="差_VISIT 4" xfId="42569"/>
    <cellStyle name="差_VISIT 40" xfId="42570"/>
    <cellStyle name="差_VISIT 41" xfId="42571"/>
    <cellStyle name="差_VISIT 42" xfId="42572"/>
    <cellStyle name="差_VISIT 43" xfId="42573"/>
    <cellStyle name="差_VISIT 44" xfId="42574"/>
    <cellStyle name="差_VISIT 45" xfId="42575"/>
    <cellStyle name="差_VISIT 46" xfId="42576"/>
    <cellStyle name="差_VISIT 47" xfId="42577"/>
    <cellStyle name="差_VISIT 48" xfId="42578"/>
    <cellStyle name="差_VISIT 49" xfId="42579"/>
    <cellStyle name="差_VISIT 5" xfId="42580"/>
    <cellStyle name="差_VISIT 50" xfId="42581"/>
    <cellStyle name="差_VISIT 51" xfId="42582"/>
    <cellStyle name="差_VISIT 52" xfId="42583"/>
    <cellStyle name="差_VISIT 53" xfId="42584"/>
    <cellStyle name="差_VISIT 54" xfId="42585"/>
    <cellStyle name="差_VISIT 6" xfId="42586"/>
    <cellStyle name="差_VISIT 7" xfId="42587"/>
    <cellStyle name="差_VISIT 8" xfId="42588"/>
    <cellStyle name="差_VISIT 9" xfId="42589"/>
    <cellStyle name="差_VISIT_1" xfId="1358"/>
    <cellStyle name="差_VISIT_1 10" xfId="42590"/>
    <cellStyle name="差_VISIT_1 11" xfId="42591"/>
    <cellStyle name="差_VISIT_1 12" xfId="42592"/>
    <cellStyle name="差_VISIT_1 13" xfId="42593"/>
    <cellStyle name="差_VISIT_1 14" xfId="42594"/>
    <cellStyle name="差_VISIT_1 15" xfId="42595"/>
    <cellStyle name="差_VISIT_1 16" xfId="42596"/>
    <cellStyle name="差_VISIT_1 17" xfId="42597"/>
    <cellStyle name="差_VISIT_1 18" xfId="42598"/>
    <cellStyle name="差_VISIT_1 19" xfId="42599"/>
    <cellStyle name="差_VISIT_1 2" xfId="2578"/>
    <cellStyle name="差_VISIT_1 20" xfId="42600"/>
    <cellStyle name="差_VISIT_1 21" xfId="42601"/>
    <cellStyle name="差_VISIT_1 22" xfId="42602"/>
    <cellStyle name="差_VISIT_1 23" xfId="42603"/>
    <cellStyle name="差_VISIT_1 24" xfId="42604"/>
    <cellStyle name="差_VISIT_1 25" xfId="42605"/>
    <cellStyle name="差_VISIT_1 26" xfId="42606"/>
    <cellStyle name="差_VISIT_1 27" xfId="42607"/>
    <cellStyle name="差_VISIT_1 28" xfId="42608"/>
    <cellStyle name="差_VISIT_1 29" xfId="42609"/>
    <cellStyle name="差_VISIT_1 3" xfId="2577"/>
    <cellStyle name="差_VISIT_1 30" xfId="42610"/>
    <cellStyle name="差_VISIT_1 31" xfId="42611"/>
    <cellStyle name="差_VISIT_1 32" xfId="42612"/>
    <cellStyle name="差_VISIT_1 33" xfId="42613"/>
    <cellStyle name="差_VISIT_1 34" xfId="42614"/>
    <cellStyle name="差_VISIT_1 35" xfId="42615"/>
    <cellStyle name="差_VISIT_1 36" xfId="42616"/>
    <cellStyle name="差_VISIT_1 37" xfId="42617"/>
    <cellStyle name="差_VISIT_1 38" xfId="42618"/>
    <cellStyle name="差_VISIT_1 39" xfId="42619"/>
    <cellStyle name="差_VISIT_1 4" xfId="42620"/>
    <cellStyle name="差_VISIT_1 40" xfId="42621"/>
    <cellStyle name="差_VISIT_1 41" xfId="42622"/>
    <cellStyle name="差_VISIT_1 42" xfId="42623"/>
    <cellStyle name="差_VISIT_1 43" xfId="42624"/>
    <cellStyle name="差_VISIT_1 44" xfId="42625"/>
    <cellStyle name="差_VISIT_1 45" xfId="42626"/>
    <cellStyle name="差_VISIT_1 46" xfId="42627"/>
    <cellStyle name="差_VISIT_1 47" xfId="42628"/>
    <cellStyle name="差_VISIT_1 48" xfId="42629"/>
    <cellStyle name="差_VISIT_1 49" xfId="42630"/>
    <cellStyle name="差_VISIT_1 5" xfId="42631"/>
    <cellStyle name="差_VISIT_1 50" xfId="42632"/>
    <cellStyle name="差_VISIT_1 51" xfId="42633"/>
    <cellStyle name="差_VISIT_1 52" xfId="42634"/>
    <cellStyle name="差_VISIT_1 53" xfId="42635"/>
    <cellStyle name="差_VISIT_1 54" xfId="42636"/>
    <cellStyle name="差_VISIT_1 6" xfId="42637"/>
    <cellStyle name="差_VISIT_1 7" xfId="42638"/>
    <cellStyle name="差_VISIT_1 8" xfId="42639"/>
    <cellStyle name="差_VISIT_1 9" xfId="42640"/>
    <cellStyle name="差_VISIT_1_CONTENT" xfId="1359"/>
    <cellStyle name="差_VISIT_1_CONTENT 10" xfId="42641"/>
    <cellStyle name="差_VISIT_1_CONTENT 11" xfId="42642"/>
    <cellStyle name="差_VISIT_1_CONTENT 12" xfId="42643"/>
    <cellStyle name="差_VISIT_1_CONTENT 13" xfId="42644"/>
    <cellStyle name="差_VISIT_1_CONTENT 14" xfId="42645"/>
    <cellStyle name="差_VISIT_1_CONTENT 15" xfId="42646"/>
    <cellStyle name="差_VISIT_1_CONTENT 16" xfId="42647"/>
    <cellStyle name="差_VISIT_1_CONTENT 17" xfId="42648"/>
    <cellStyle name="差_VISIT_1_CONTENT 18" xfId="42649"/>
    <cellStyle name="差_VISIT_1_CONTENT 19" xfId="42650"/>
    <cellStyle name="差_VISIT_1_CONTENT 2" xfId="2580"/>
    <cellStyle name="差_VISIT_1_CONTENT 20" xfId="42651"/>
    <cellStyle name="差_VISIT_1_CONTENT 21" xfId="42652"/>
    <cellStyle name="差_VISIT_1_CONTENT 22" xfId="42653"/>
    <cellStyle name="差_VISIT_1_CONTENT 23" xfId="42654"/>
    <cellStyle name="差_VISIT_1_CONTENT 24" xfId="42655"/>
    <cellStyle name="差_VISIT_1_CONTENT 25" xfId="42656"/>
    <cellStyle name="差_VISIT_1_CONTENT 26" xfId="42657"/>
    <cellStyle name="差_VISIT_1_CONTENT 27" xfId="42658"/>
    <cellStyle name="差_VISIT_1_CONTENT 28" xfId="42659"/>
    <cellStyle name="差_VISIT_1_CONTENT 29" xfId="42660"/>
    <cellStyle name="差_VISIT_1_CONTENT 3" xfId="2579"/>
    <cellStyle name="差_VISIT_1_CONTENT 30" xfId="42661"/>
    <cellStyle name="差_VISIT_1_CONTENT 31" xfId="42662"/>
    <cellStyle name="差_VISIT_1_CONTENT 32" xfId="42663"/>
    <cellStyle name="差_VISIT_1_CONTENT 33" xfId="42664"/>
    <cellStyle name="差_VISIT_1_CONTENT 34" xfId="42665"/>
    <cellStyle name="差_VISIT_1_CONTENT 35" xfId="42666"/>
    <cellStyle name="差_VISIT_1_CONTENT 36" xfId="42667"/>
    <cellStyle name="差_VISIT_1_CONTENT 37" xfId="42668"/>
    <cellStyle name="差_VISIT_1_CONTENT 38" xfId="42669"/>
    <cellStyle name="差_VISIT_1_CONTENT 39" xfId="42670"/>
    <cellStyle name="差_VISIT_1_CONTENT 4" xfId="42671"/>
    <cellStyle name="差_VISIT_1_CONTENT 40" xfId="42672"/>
    <cellStyle name="差_VISIT_1_CONTENT 41" xfId="42673"/>
    <cellStyle name="差_VISIT_1_CONTENT 42" xfId="42674"/>
    <cellStyle name="差_VISIT_1_CONTENT 43" xfId="42675"/>
    <cellStyle name="差_VISIT_1_CONTENT 44" xfId="42676"/>
    <cellStyle name="差_VISIT_1_CONTENT 45" xfId="42677"/>
    <cellStyle name="差_VISIT_1_CONTENT 46" xfId="42678"/>
    <cellStyle name="差_VISIT_1_CONTENT 47" xfId="42679"/>
    <cellStyle name="差_VISIT_1_CONTENT 48" xfId="42680"/>
    <cellStyle name="差_VISIT_1_CONTENT 49" xfId="42681"/>
    <cellStyle name="差_VISIT_1_CONTENT 5" xfId="42682"/>
    <cellStyle name="差_VISIT_1_CONTENT 50" xfId="42683"/>
    <cellStyle name="差_VISIT_1_CONTENT 51" xfId="42684"/>
    <cellStyle name="差_VISIT_1_CONTENT 52" xfId="42685"/>
    <cellStyle name="差_VISIT_1_CONTENT 53" xfId="42686"/>
    <cellStyle name="差_VISIT_1_CONTENT 54" xfId="42687"/>
    <cellStyle name="差_VISIT_1_CONTENT 6" xfId="42688"/>
    <cellStyle name="差_VISIT_1_CONTENT 7" xfId="42689"/>
    <cellStyle name="差_VISIT_1_CONTENT 8" xfId="42690"/>
    <cellStyle name="差_VISIT_1_CONTENT 9" xfId="42691"/>
    <cellStyle name="差_VISIT_1_CONTENT_QS" xfId="1360"/>
    <cellStyle name="差_VISIT_1_CONTENT_QSTEST" xfId="1361"/>
    <cellStyle name="差_VISIT_1_CONTENT_Revision History" xfId="42692"/>
    <cellStyle name="差_VISIT_1_CONTENT_Sheet2" xfId="42693"/>
    <cellStyle name="差_VISIT_1_CONTENT_XMTEST" xfId="1362"/>
    <cellStyle name="差_VISIT_1_CONTENT_YR" xfId="1363"/>
    <cellStyle name="差_VISIT_1_DM" xfId="1364"/>
    <cellStyle name="差_VISIT_1_DM 10" xfId="42694"/>
    <cellStyle name="差_VISIT_1_DM 11" xfId="42695"/>
    <cellStyle name="差_VISIT_1_DM 12" xfId="42696"/>
    <cellStyle name="差_VISIT_1_DM 13" xfId="42697"/>
    <cellStyle name="差_VISIT_1_DM 14" xfId="42698"/>
    <cellStyle name="差_VISIT_1_DM 15" xfId="42699"/>
    <cellStyle name="差_VISIT_1_DM 16" xfId="42700"/>
    <cellStyle name="差_VISIT_1_DM 17" xfId="42701"/>
    <cellStyle name="差_VISIT_1_DM 18" xfId="42702"/>
    <cellStyle name="差_VISIT_1_DM 19" xfId="42703"/>
    <cellStyle name="差_VISIT_1_DM 2" xfId="2583"/>
    <cellStyle name="差_VISIT_1_DM 20" xfId="42704"/>
    <cellStyle name="差_VISIT_1_DM 21" xfId="42705"/>
    <cellStyle name="差_VISIT_1_DM 22" xfId="42706"/>
    <cellStyle name="差_VISIT_1_DM 23" xfId="42707"/>
    <cellStyle name="差_VISIT_1_DM 24" xfId="42708"/>
    <cellStyle name="差_VISIT_1_DM 25" xfId="42709"/>
    <cellStyle name="差_VISIT_1_DM 26" xfId="42710"/>
    <cellStyle name="差_VISIT_1_DM 27" xfId="42711"/>
    <cellStyle name="差_VISIT_1_DM 28" xfId="42712"/>
    <cellStyle name="差_VISIT_1_DM 29" xfId="42713"/>
    <cellStyle name="差_VISIT_1_DM 3" xfId="2582"/>
    <cellStyle name="差_VISIT_1_DM 30" xfId="42714"/>
    <cellStyle name="差_VISIT_1_DM 31" xfId="42715"/>
    <cellStyle name="差_VISIT_1_DM 32" xfId="42716"/>
    <cellStyle name="差_VISIT_1_DM 33" xfId="42717"/>
    <cellStyle name="差_VISIT_1_DM 34" xfId="42718"/>
    <cellStyle name="差_VISIT_1_DM 35" xfId="42719"/>
    <cellStyle name="差_VISIT_1_DM 36" xfId="42720"/>
    <cellStyle name="差_VISIT_1_DM 37" xfId="42721"/>
    <cellStyle name="差_VISIT_1_DM 38" xfId="42722"/>
    <cellStyle name="差_VISIT_1_DM 39" xfId="42723"/>
    <cellStyle name="差_VISIT_1_DM 4" xfId="42724"/>
    <cellStyle name="差_VISIT_1_DM 40" xfId="42725"/>
    <cellStyle name="差_VISIT_1_DM 41" xfId="42726"/>
    <cellStyle name="差_VISIT_1_DM 42" xfId="42727"/>
    <cellStyle name="差_VISIT_1_DM 43" xfId="42728"/>
    <cellStyle name="差_VISIT_1_DM 44" xfId="42729"/>
    <cellStyle name="差_VISIT_1_DM 45" xfId="42730"/>
    <cellStyle name="差_VISIT_1_DM 46" xfId="42731"/>
    <cellStyle name="差_VISIT_1_DM 47" xfId="42732"/>
    <cellStyle name="差_VISIT_1_DM 48" xfId="42733"/>
    <cellStyle name="差_VISIT_1_DM 49" xfId="42734"/>
    <cellStyle name="差_VISIT_1_DM 5" xfId="42735"/>
    <cellStyle name="差_VISIT_1_DM 50" xfId="42736"/>
    <cellStyle name="差_VISIT_1_DM 51" xfId="42737"/>
    <cellStyle name="差_VISIT_1_DM 52" xfId="42738"/>
    <cellStyle name="差_VISIT_1_DM 53" xfId="42739"/>
    <cellStyle name="差_VISIT_1_DM 54" xfId="42740"/>
    <cellStyle name="差_VISIT_1_DM 6" xfId="42741"/>
    <cellStyle name="差_VISIT_1_DM 7" xfId="42742"/>
    <cellStyle name="差_VISIT_1_DM 8" xfId="42743"/>
    <cellStyle name="差_VISIT_1_DM 9" xfId="42744"/>
    <cellStyle name="差_VISIT_1_DM_1" xfId="42745"/>
    <cellStyle name="差_VISIT_1_DM_1_OM-EPA-001 - SDTM312 Domain Mapping Specifications_v0.7_GP" xfId="42746"/>
    <cellStyle name="差_VISIT_1_DM_1_SC" xfId="42747"/>
    <cellStyle name="差_VISIT_1_DM_1_SCTEST" xfId="42748"/>
    <cellStyle name="差_VISIT_1_DM_QS" xfId="1365"/>
    <cellStyle name="差_VISIT_1_DM_QSTEST" xfId="1366"/>
    <cellStyle name="差_VISIT_1_DM_Revision History" xfId="42749"/>
    <cellStyle name="差_VISIT_1_DM_Sheet2" xfId="42750"/>
    <cellStyle name="差_VISIT_1_DM_XMTEST" xfId="1367"/>
    <cellStyle name="差_VISIT_1_DM_YR" xfId="1368"/>
    <cellStyle name="差_VISIT_1_DS" xfId="1369"/>
    <cellStyle name="差_VISIT_1_DS 10" xfId="42751"/>
    <cellStyle name="差_VISIT_1_DS 11" xfId="42752"/>
    <cellStyle name="差_VISIT_1_DS 12" xfId="42753"/>
    <cellStyle name="差_VISIT_1_DS 13" xfId="42754"/>
    <cellStyle name="差_VISIT_1_DS 14" xfId="42755"/>
    <cellStyle name="差_VISIT_1_DS 15" xfId="42756"/>
    <cellStyle name="差_VISIT_1_DS 16" xfId="42757"/>
    <cellStyle name="差_VISIT_1_DS 17" xfId="42758"/>
    <cellStyle name="差_VISIT_1_DS 18" xfId="42759"/>
    <cellStyle name="差_VISIT_1_DS 19" xfId="42760"/>
    <cellStyle name="差_VISIT_1_DS 2" xfId="2586"/>
    <cellStyle name="差_VISIT_1_DS 20" xfId="42761"/>
    <cellStyle name="差_VISIT_1_DS 21" xfId="42762"/>
    <cellStyle name="差_VISIT_1_DS 22" xfId="42763"/>
    <cellStyle name="差_VISIT_1_DS 23" xfId="42764"/>
    <cellStyle name="差_VISIT_1_DS 24" xfId="42765"/>
    <cellStyle name="差_VISIT_1_DS 25" xfId="42766"/>
    <cellStyle name="差_VISIT_1_DS 26" xfId="42767"/>
    <cellStyle name="差_VISIT_1_DS 27" xfId="42768"/>
    <cellStyle name="差_VISIT_1_DS 28" xfId="42769"/>
    <cellStyle name="差_VISIT_1_DS 29" xfId="42770"/>
    <cellStyle name="差_VISIT_1_DS 3" xfId="2585"/>
    <cellStyle name="差_VISIT_1_DS 30" xfId="42771"/>
    <cellStyle name="差_VISIT_1_DS 31" xfId="42772"/>
    <cellStyle name="差_VISIT_1_DS 32" xfId="42773"/>
    <cellStyle name="差_VISIT_1_DS 33" xfId="42774"/>
    <cellStyle name="差_VISIT_1_DS 34" xfId="42775"/>
    <cellStyle name="差_VISIT_1_DS 35" xfId="42776"/>
    <cellStyle name="差_VISIT_1_DS 36" xfId="42777"/>
    <cellStyle name="差_VISIT_1_DS 37" xfId="42778"/>
    <cellStyle name="差_VISIT_1_DS 38" xfId="42779"/>
    <cellStyle name="差_VISIT_1_DS 39" xfId="42780"/>
    <cellStyle name="差_VISIT_1_DS 4" xfId="42781"/>
    <cellStyle name="差_VISIT_1_DS 40" xfId="42782"/>
    <cellStyle name="差_VISIT_1_DS 41" xfId="42783"/>
    <cellStyle name="差_VISIT_1_DS 42" xfId="42784"/>
    <cellStyle name="差_VISIT_1_DS 43" xfId="42785"/>
    <cellStyle name="差_VISIT_1_DS 44" xfId="42786"/>
    <cellStyle name="差_VISIT_1_DS 45" xfId="42787"/>
    <cellStyle name="差_VISIT_1_DS 46" xfId="42788"/>
    <cellStyle name="差_VISIT_1_DS 47" xfId="42789"/>
    <cellStyle name="差_VISIT_1_DS 48" xfId="42790"/>
    <cellStyle name="差_VISIT_1_DS 49" xfId="42791"/>
    <cellStyle name="差_VISIT_1_DS 5" xfId="42792"/>
    <cellStyle name="差_VISIT_1_DS 50" xfId="42793"/>
    <cellStyle name="差_VISIT_1_DS 51" xfId="42794"/>
    <cellStyle name="差_VISIT_1_DS 52" xfId="42795"/>
    <cellStyle name="差_VISIT_1_DS 53" xfId="42796"/>
    <cellStyle name="差_VISIT_1_DS 54" xfId="42797"/>
    <cellStyle name="差_VISIT_1_DS 6" xfId="42798"/>
    <cellStyle name="差_VISIT_1_DS 7" xfId="42799"/>
    <cellStyle name="差_VISIT_1_DS 8" xfId="42800"/>
    <cellStyle name="差_VISIT_1_DS 9" xfId="42801"/>
    <cellStyle name="差_VISIT_1_DS_QS" xfId="1370"/>
    <cellStyle name="差_VISIT_1_DS_QSTEST" xfId="1371"/>
    <cellStyle name="差_VISIT_1_DS_Revision History" xfId="42802"/>
    <cellStyle name="差_VISIT_1_DS_Sheet2" xfId="42803"/>
    <cellStyle name="差_VISIT_1_DS_XMTEST" xfId="1372"/>
    <cellStyle name="差_VISIT_1_DS_YR" xfId="1373"/>
    <cellStyle name="差_VISIT_1_DSTERM" xfId="1374"/>
    <cellStyle name="差_VISIT_1_DSTERM 10" xfId="42804"/>
    <cellStyle name="差_VISIT_1_DSTERM 11" xfId="42805"/>
    <cellStyle name="差_VISIT_1_DSTERM 12" xfId="42806"/>
    <cellStyle name="差_VISIT_1_DSTERM 13" xfId="42807"/>
    <cellStyle name="差_VISIT_1_DSTERM 14" xfId="42808"/>
    <cellStyle name="差_VISIT_1_DSTERM 15" xfId="42809"/>
    <cellStyle name="差_VISIT_1_DSTERM 16" xfId="42810"/>
    <cellStyle name="差_VISIT_1_DSTERM 17" xfId="42811"/>
    <cellStyle name="差_VISIT_1_DSTERM 18" xfId="42812"/>
    <cellStyle name="差_VISIT_1_DSTERM 19" xfId="42813"/>
    <cellStyle name="差_VISIT_1_DSTERM 2" xfId="2589"/>
    <cellStyle name="差_VISIT_1_DSTERM 20" xfId="42814"/>
    <cellStyle name="差_VISIT_1_DSTERM 21" xfId="42815"/>
    <cellStyle name="差_VISIT_1_DSTERM 22" xfId="42816"/>
    <cellStyle name="差_VISIT_1_DSTERM 23" xfId="42817"/>
    <cellStyle name="差_VISIT_1_DSTERM 24" xfId="42818"/>
    <cellStyle name="差_VISIT_1_DSTERM 25" xfId="42819"/>
    <cellStyle name="差_VISIT_1_DSTERM 26" xfId="42820"/>
    <cellStyle name="差_VISIT_1_DSTERM 27" xfId="42821"/>
    <cellStyle name="差_VISIT_1_DSTERM 28" xfId="42822"/>
    <cellStyle name="差_VISIT_1_DSTERM 29" xfId="42823"/>
    <cellStyle name="差_VISIT_1_DSTERM 3" xfId="2588"/>
    <cellStyle name="差_VISIT_1_DSTERM 30" xfId="42824"/>
    <cellStyle name="差_VISIT_1_DSTERM 31" xfId="42825"/>
    <cellStyle name="差_VISIT_1_DSTERM 32" xfId="42826"/>
    <cellStyle name="差_VISIT_1_DSTERM 33" xfId="42827"/>
    <cellStyle name="差_VISIT_1_DSTERM 34" xfId="42828"/>
    <cellStyle name="差_VISIT_1_DSTERM 35" xfId="42829"/>
    <cellStyle name="差_VISIT_1_DSTERM 36" xfId="42830"/>
    <cellStyle name="差_VISIT_1_DSTERM 37" xfId="42831"/>
    <cellStyle name="差_VISIT_1_DSTERM 38" xfId="42832"/>
    <cellStyle name="差_VISIT_1_DSTERM 39" xfId="42833"/>
    <cellStyle name="差_VISIT_1_DSTERM 4" xfId="42834"/>
    <cellStyle name="差_VISIT_1_DSTERM 40" xfId="42835"/>
    <cellStyle name="差_VISIT_1_DSTERM 41" xfId="42836"/>
    <cellStyle name="差_VISIT_1_DSTERM 42" xfId="42837"/>
    <cellStyle name="差_VISIT_1_DSTERM 43" xfId="42838"/>
    <cellStyle name="差_VISIT_1_DSTERM 44" xfId="42839"/>
    <cellStyle name="差_VISIT_1_DSTERM 45" xfId="42840"/>
    <cellStyle name="差_VISIT_1_DSTERM 46" xfId="42841"/>
    <cellStyle name="差_VISIT_1_DSTERM 47" xfId="42842"/>
    <cellStyle name="差_VISIT_1_DSTERM 48" xfId="42843"/>
    <cellStyle name="差_VISIT_1_DSTERM 49" xfId="42844"/>
    <cellStyle name="差_VISIT_1_DSTERM 5" xfId="42845"/>
    <cellStyle name="差_VISIT_1_DSTERM 50" xfId="42846"/>
    <cellStyle name="差_VISIT_1_DSTERM 51" xfId="42847"/>
    <cellStyle name="差_VISIT_1_DSTERM 52" xfId="42848"/>
    <cellStyle name="差_VISIT_1_DSTERM 53" xfId="42849"/>
    <cellStyle name="差_VISIT_1_DSTERM 54" xfId="42850"/>
    <cellStyle name="差_VISIT_1_DSTERM 6" xfId="42851"/>
    <cellStyle name="差_VISIT_1_DSTERM 7" xfId="42852"/>
    <cellStyle name="差_VISIT_1_DSTERM 8" xfId="42853"/>
    <cellStyle name="差_VISIT_1_DSTERM 9" xfId="42854"/>
    <cellStyle name="差_VISIT_1_DSTERM_QS" xfId="1375"/>
    <cellStyle name="差_VISIT_1_DSTERM_QSTEST" xfId="1376"/>
    <cellStyle name="差_VISIT_1_DSTERM_Revision History" xfId="42855"/>
    <cellStyle name="差_VISIT_1_DSTERM_Sheet2" xfId="42856"/>
    <cellStyle name="差_VISIT_1_DSTERM_XMTEST" xfId="1377"/>
    <cellStyle name="差_VISIT_1_DSTERM_YR" xfId="1378"/>
    <cellStyle name="差_VISIT_1_EX" xfId="1379"/>
    <cellStyle name="差_VISIT_1_QS" xfId="1380"/>
    <cellStyle name="差_VISIT_1_QSTEST" xfId="1381"/>
    <cellStyle name="差_VISIT_1_Revision History" xfId="42857"/>
    <cellStyle name="差_VISIT_1_Sheet2" xfId="42858"/>
    <cellStyle name="差_VISIT_1_VISIT" xfId="1382"/>
    <cellStyle name="差_VISIT_1_XCTEST" xfId="1383"/>
    <cellStyle name="差_VISIT_1_XMTEST" xfId="1384"/>
    <cellStyle name="差_VISIT_1_YR" xfId="1385"/>
    <cellStyle name="差_VISIT_2" xfId="1386"/>
    <cellStyle name="差_VISIT_CONTENT" xfId="1387"/>
    <cellStyle name="差_VISIT_CONTENT 10" xfId="42859"/>
    <cellStyle name="差_VISIT_CONTENT 11" xfId="42860"/>
    <cellStyle name="差_VISIT_CONTENT 12" xfId="42861"/>
    <cellStyle name="差_VISIT_CONTENT 13" xfId="42862"/>
    <cellStyle name="差_VISIT_CONTENT 14" xfId="42863"/>
    <cellStyle name="差_VISIT_CONTENT 15" xfId="42864"/>
    <cellStyle name="差_VISIT_CONTENT 16" xfId="42865"/>
    <cellStyle name="差_VISIT_CONTENT 17" xfId="42866"/>
    <cellStyle name="差_VISIT_CONTENT 18" xfId="42867"/>
    <cellStyle name="差_VISIT_CONTENT 19" xfId="42868"/>
    <cellStyle name="差_VISIT_CONTENT 2" xfId="2591"/>
    <cellStyle name="差_VISIT_CONTENT 20" xfId="42869"/>
    <cellStyle name="差_VISIT_CONTENT 21" xfId="42870"/>
    <cellStyle name="差_VISIT_CONTENT 22" xfId="42871"/>
    <cellStyle name="差_VISIT_CONTENT 23" xfId="42872"/>
    <cellStyle name="差_VISIT_CONTENT 24" xfId="42873"/>
    <cellStyle name="差_VISIT_CONTENT 25" xfId="42874"/>
    <cellStyle name="差_VISIT_CONTENT 26" xfId="42875"/>
    <cellStyle name="差_VISIT_CONTENT 27" xfId="42876"/>
    <cellStyle name="差_VISIT_CONTENT 28" xfId="42877"/>
    <cellStyle name="差_VISIT_CONTENT 29" xfId="42878"/>
    <cellStyle name="差_VISIT_CONTENT 3" xfId="2590"/>
    <cellStyle name="差_VISIT_CONTENT 30" xfId="42879"/>
    <cellStyle name="差_VISIT_CONTENT 31" xfId="42880"/>
    <cellStyle name="差_VISIT_CONTENT 32" xfId="42881"/>
    <cellStyle name="差_VISIT_CONTENT 33" xfId="42882"/>
    <cellStyle name="差_VISIT_CONTENT 34" xfId="42883"/>
    <cellStyle name="差_VISIT_CONTENT 35" xfId="42884"/>
    <cellStyle name="差_VISIT_CONTENT 36" xfId="42885"/>
    <cellStyle name="差_VISIT_CONTENT 37" xfId="42886"/>
    <cellStyle name="差_VISIT_CONTENT 38" xfId="42887"/>
    <cellStyle name="差_VISIT_CONTENT 39" xfId="42888"/>
    <cellStyle name="差_VISIT_CONTENT 4" xfId="42889"/>
    <cellStyle name="差_VISIT_CONTENT 40" xfId="42890"/>
    <cellStyle name="差_VISIT_CONTENT 41" xfId="42891"/>
    <cellStyle name="差_VISIT_CONTENT 42" xfId="42892"/>
    <cellStyle name="差_VISIT_CONTENT 43" xfId="42893"/>
    <cellStyle name="差_VISIT_CONTENT 44" xfId="42894"/>
    <cellStyle name="差_VISIT_CONTENT 45" xfId="42895"/>
    <cellStyle name="差_VISIT_CONTENT 46" xfId="42896"/>
    <cellStyle name="差_VISIT_CONTENT 47" xfId="42897"/>
    <cellStyle name="差_VISIT_CONTENT 48" xfId="42898"/>
    <cellStyle name="差_VISIT_CONTENT 49" xfId="42899"/>
    <cellStyle name="差_VISIT_CONTENT 5" xfId="42900"/>
    <cellStyle name="差_VISIT_CONTENT 50" xfId="42901"/>
    <cellStyle name="差_VISIT_CONTENT 51" xfId="42902"/>
    <cellStyle name="差_VISIT_CONTENT 52" xfId="42903"/>
    <cellStyle name="差_VISIT_CONTENT 53" xfId="42904"/>
    <cellStyle name="差_VISIT_CONTENT 54" xfId="42905"/>
    <cellStyle name="差_VISIT_CONTENT 6" xfId="42906"/>
    <cellStyle name="差_VISIT_CONTENT 7" xfId="42907"/>
    <cellStyle name="差_VISIT_CONTENT 8" xfId="42908"/>
    <cellStyle name="差_VISIT_CONTENT 9" xfId="42909"/>
    <cellStyle name="差_VISIT_CONTENT_QS" xfId="1388"/>
    <cellStyle name="差_VISIT_CONTENT_QSTEST" xfId="1389"/>
    <cellStyle name="差_VISIT_CONTENT_Revision History" xfId="42910"/>
    <cellStyle name="差_VISIT_CONTENT_Sheet2" xfId="42911"/>
    <cellStyle name="差_VISIT_CONTENT_XMTEST" xfId="1390"/>
    <cellStyle name="差_VISIT_CONTENT_YR" xfId="1391"/>
    <cellStyle name="差_VISIT_DM" xfId="1392"/>
    <cellStyle name="差_VISIT_DM 10" xfId="42912"/>
    <cellStyle name="差_VISIT_DM 11" xfId="42913"/>
    <cellStyle name="差_VISIT_DM 12" xfId="42914"/>
    <cellStyle name="差_VISIT_DM 13" xfId="42915"/>
    <cellStyle name="差_VISIT_DM 14" xfId="42916"/>
    <cellStyle name="差_VISIT_DM 15" xfId="42917"/>
    <cellStyle name="差_VISIT_DM 16" xfId="42918"/>
    <cellStyle name="差_VISIT_DM 17" xfId="42919"/>
    <cellStyle name="差_VISIT_DM 18" xfId="42920"/>
    <cellStyle name="差_VISIT_DM 19" xfId="42921"/>
    <cellStyle name="差_VISIT_DM 2" xfId="2594"/>
    <cellStyle name="差_VISIT_DM 20" xfId="42922"/>
    <cellStyle name="差_VISIT_DM 21" xfId="42923"/>
    <cellStyle name="差_VISIT_DM 22" xfId="42924"/>
    <cellStyle name="差_VISIT_DM 23" xfId="42925"/>
    <cellStyle name="差_VISIT_DM 24" xfId="42926"/>
    <cellStyle name="差_VISIT_DM 25" xfId="42927"/>
    <cellStyle name="差_VISIT_DM 26" xfId="42928"/>
    <cellStyle name="差_VISIT_DM 27" xfId="42929"/>
    <cellStyle name="差_VISIT_DM 28" xfId="42930"/>
    <cellStyle name="差_VISIT_DM 29" xfId="42931"/>
    <cellStyle name="差_VISIT_DM 3" xfId="2593"/>
    <cellStyle name="差_VISIT_DM 30" xfId="42932"/>
    <cellStyle name="差_VISIT_DM 31" xfId="42933"/>
    <cellStyle name="差_VISIT_DM 32" xfId="42934"/>
    <cellStyle name="差_VISIT_DM 33" xfId="42935"/>
    <cellStyle name="差_VISIT_DM 34" xfId="42936"/>
    <cellStyle name="差_VISIT_DM 35" xfId="42937"/>
    <cellStyle name="差_VISIT_DM 36" xfId="42938"/>
    <cellStyle name="差_VISIT_DM 37" xfId="42939"/>
    <cellStyle name="差_VISIT_DM 38" xfId="42940"/>
    <cellStyle name="差_VISIT_DM 39" xfId="42941"/>
    <cellStyle name="差_VISIT_DM 4" xfId="42942"/>
    <cellStyle name="差_VISIT_DM 40" xfId="42943"/>
    <cellStyle name="差_VISIT_DM 41" xfId="42944"/>
    <cellStyle name="差_VISIT_DM 42" xfId="42945"/>
    <cellStyle name="差_VISIT_DM 43" xfId="42946"/>
    <cellStyle name="差_VISIT_DM 44" xfId="42947"/>
    <cellStyle name="差_VISIT_DM 45" xfId="42948"/>
    <cellStyle name="差_VISIT_DM 46" xfId="42949"/>
    <cellStyle name="差_VISIT_DM 47" xfId="42950"/>
    <cellStyle name="差_VISIT_DM 48" xfId="42951"/>
    <cellStyle name="差_VISIT_DM 49" xfId="42952"/>
    <cellStyle name="差_VISIT_DM 5" xfId="42953"/>
    <cellStyle name="差_VISIT_DM 50" xfId="42954"/>
    <cellStyle name="差_VISIT_DM 51" xfId="42955"/>
    <cellStyle name="差_VISIT_DM 52" xfId="42956"/>
    <cellStyle name="差_VISIT_DM 53" xfId="42957"/>
    <cellStyle name="差_VISIT_DM 54" xfId="42958"/>
    <cellStyle name="差_VISIT_DM 6" xfId="42959"/>
    <cellStyle name="差_VISIT_DM 7" xfId="42960"/>
    <cellStyle name="差_VISIT_DM 8" xfId="42961"/>
    <cellStyle name="差_VISIT_DM 9" xfId="42962"/>
    <cellStyle name="差_VISIT_DM_1" xfId="42963"/>
    <cellStyle name="差_VISIT_DM_1_OM-EPA-001 - SDTM312 Domain Mapping Specifications_v0.7_GP" xfId="42964"/>
    <cellStyle name="差_VISIT_DM_1_SC" xfId="42965"/>
    <cellStyle name="差_VISIT_DM_1_SCTEST" xfId="42966"/>
    <cellStyle name="差_VISIT_DM_QS" xfId="1393"/>
    <cellStyle name="差_VISIT_DM_QSTEST" xfId="1394"/>
    <cellStyle name="差_VISIT_DM_Revision History" xfId="42967"/>
    <cellStyle name="差_VISIT_DM_Sheet2" xfId="42968"/>
    <cellStyle name="差_VISIT_DM_XMTEST" xfId="1395"/>
    <cellStyle name="差_VISIT_DM_YR" xfId="1396"/>
    <cellStyle name="差_VISIT_DS" xfId="1397"/>
    <cellStyle name="差_VISIT_DS 10" xfId="42969"/>
    <cellStyle name="差_VISIT_DS 11" xfId="42970"/>
    <cellStyle name="差_VISIT_DS 12" xfId="42971"/>
    <cellStyle name="差_VISIT_DS 13" xfId="42972"/>
    <cellStyle name="差_VISIT_DS 14" xfId="42973"/>
    <cellStyle name="差_VISIT_DS 15" xfId="42974"/>
    <cellStyle name="差_VISIT_DS 16" xfId="42975"/>
    <cellStyle name="差_VISIT_DS 17" xfId="42976"/>
    <cellStyle name="差_VISIT_DS 18" xfId="42977"/>
    <cellStyle name="差_VISIT_DS 19" xfId="42978"/>
    <cellStyle name="差_VISIT_DS 2" xfId="2596"/>
    <cellStyle name="差_VISIT_DS 20" xfId="42979"/>
    <cellStyle name="差_VISIT_DS 21" xfId="42980"/>
    <cellStyle name="差_VISIT_DS 22" xfId="42981"/>
    <cellStyle name="差_VISIT_DS 23" xfId="42982"/>
    <cellStyle name="差_VISIT_DS 24" xfId="42983"/>
    <cellStyle name="差_VISIT_DS 25" xfId="42984"/>
    <cellStyle name="差_VISIT_DS 26" xfId="42985"/>
    <cellStyle name="差_VISIT_DS 27" xfId="42986"/>
    <cellStyle name="差_VISIT_DS 28" xfId="42987"/>
    <cellStyle name="差_VISIT_DS 29" xfId="42988"/>
    <cellStyle name="差_VISIT_DS 3" xfId="2595"/>
    <cellStyle name="差_VISIT_DS 30" xfId="42989"/>
    <cellStyle name="差_VISIT_DS 31" xfId="42990"/>
    <cellStyle name="差_VISIT_DS 32" xfId="42991"/>
    <cellStyle name="差_VISIT_DS 33" xfId="42992"/>
    <cellStyle name="差_VISIT_DS 34" xfId="42993"/>
    <cellStyle name="差_VISIT_DS 35" xfId="42994"/>
    <cellStyle name="差_VISIT_DS 36" xfId="42995"/>
    <cellStyle name="差_VISIT_DS 37" xfId="42996"/>
    <cellStyle name="差_VISIT_DS 38" xfId="42997"/>
    <cellStyle name="差_VISIT_DS 39" xfId="42998"/>
    <cellStyle name="差_VISIT_DS 4" xfId="42999"/>
    <cellStyle name="差_VISIT_DS 40" xfId="43000"/>
    <cellStyle name="差_VISIT_DS 41" xfId="43001"/>
    <cellStyle name="差_VISIT_DS 42" xfId="43002"/>
    <cellStyle name="差_VISIT_DS 43" xfId="43003"/>
    <cellStyle name="差_VISIT_DS 44" xfId="43004"/>
    <cellStyle name="差_VISIT_DS 45" xfId="43005"/>
    <cellStyle name="差_VISIT_DS 46" xfId="43006"/>
    <cellStyle name="差_VISIT_DS 47" xfId="43007"/>
    <cellStyle name="差_VISIT_DS 48" xfId="43008"/>
    <cellStyle name="差_VISIT_DS 49" xfId="43009"/>
    <cellStyle name="差_VISIT_DS 5" xfId="43010"/>
    <cellStyle name="差_VISIT_DS 50" xfId="43011"/>
    <cellStyle name="差_VISIT_DS 51" xfId="43012"/>
    <cellStyle name="差_VISIT_DS 52" xfId="43013"/>
    <cellStyle name="差_VISIT_DS 53" xfId="43014"/>
    <cellStyle name="差_VISIT_DS 54" xfId="43015"/>
    <cellStyle name="差_VISIT_DS 6" xfId="43016"/>
    <cellStyle name="差_VISIT_DS 7" xfId="43017"/>
    <cellStyle name="差_VISIT_DS 8" xfId="43018"/>
    <cellStyle name="差_VISIT_DS 9" xfId="43019"/>
    <cellStyle name="差_VISIT_DS_QS" xfId="1398"/>
    <cellStyle name="差_VISIT_DS_QSTEST" xfId="1399"/>
    <cellStyle name="差_VISIT_DS_Revision History" xfId="43020"/>
    <cellStyle name="差_VISIT_DS_Sheet2" xfId="43021"/>
    <cellStyle name="差_VISIT_DS_XMTEST" xfId="1400"/>
    <cellStyle name="差_VISIT_DS_YR" xfId="1401"/>
    <cellStyle name="差_VISIT_DSTERM" xfId="1402"/>
    <cellStyle name="差_VISIT_DSTERM 10" xfId="43022"/>
    <cellStyle name="差_VISIT_DSTERM 11" xfId="43023"/>
    <cellStyle name="差_VISIT_DSTERM 12" xfId="43024"/>
    <cellStyle name="差_VISIT_DSTERM 13" xfId="43025"/>
    <cellStyle name="差_VISIT_DSTERM 14" xfId="43026"/>
    <cellStyle name="差_VISIT_DSTERM 15" xfId="43027"/>
    <cellStyle name="差_VISIT_DSTERM 16" xfId="43028"/>
    <cellStyle name="差_VISIT_DSTERM 17" xfId="43029"/>
    <cellStyle name="差_VISIT_DSTERM 18" xfId="43030"/>
    <cellStyle name="差_VISIT_DSTERM 19" xfId="43031"/>
    <cellStyle name="差_VISIT_DSTERM 2" xfId="2598"/>
    <cellStyle name="差_VISIT_DSTERM 20" xfId="43032"/>
    <cellStyle name="差_VISIT_DSTERM 21" xfId="43033"/>
    <cellStyle name="差_VISIT_DSTERM 22" xfId="43034"/>
    <cellStyle name="差_VISIT_DSTERM 23" xfId="43035"/>
    <cellStyle name="差_VISIT_DSTERM 24" xfId="43036"/>
    <cellStyle name="差_VISIT_DSTERM 25" xfId="43037"/>
    <cellStyle name="差_VISIT_DSTERM 26" xfId="43038"/>
    <cellStyle name="差_VISIT_DSTERM 27" xfId="43039"/>
    <cellStyle name="差_VISIT_DSTERM 28" xfId="43040"/>
    <cellStyle name="差_VISIT_DSTERM 29" xfId="43041"/>
    <cellStyle name="差_VISIT_DSTERM 3" xfId="2597"/>
    <cellStyle name="差_VISIT_DSTERM 30" xfId="43042"/>
    <cellStyle name="差_VISIT_DSTERM 31" xfId="43043"/>
    <cellStyle name="差_VISIT_DSTERM 32" xfId="43044"/>
    <cellStyle name="差_VISIT_DSTERM 33" xfId="43045"/>
    <cellStyle name="差_VISIT_DSTERM 34" xfId="43046"/>
    <cellStyle name="差_VISIT_DSTERM 35" xfId="43047"/>
    <cellStyle name="差_VISIT_DSTERM 36" xfId="43048"/>
    <cellStyle name="差_VISIT_DSTERM 37" xfId="43049"/>
    <cellStyle name="差_VISIT_DSTERM 38" xfId="43050"/>
    <cellStyle name="差_VISIT_DSTERM 39" xfId="43051"/>
    <cellStyle name="差_VISIT_DSTERM 4" xfId="43052"/>
    <cellStyle name="差_VISIT_DSTERM 40" xfId="43053"/>
    <cellStyle name="差_VISIT_DSTERM 41" xfId="43054"/>
    <cellStyle name="差_VISIT_DSTERM 42" xfId="43055"/>
    <cellStyle name="差_VISIT_DSTERM 43" xfId="43056"/>
    <cellStyle name="差_VISIT_DSTERM 44" xfId="43057"/>
    <cellStyle name="差_VISIT_DSTERM 45" xfId="43058"/>
    <cellStyle name="差_VISIT_DSTERM 46" xfId="43059"/>
    <cellStyle name="差_VISIT_DSTERM 47" xfId="43060"/>
    <cellStyle name="差_VISIT_DSTERM 48" xfId="43061"/>
    <cellStyle name="差_VISIT_DSTERM 49" xfId="43062"/>
    <cellStyle name="差_VISIT_DSTERM 5" xfId="43063"/>
    <cellStyle name="差_VISIT_DSTERM 50" xfId="43064"/>
    <cellStyle name="差_VISIT_DSTERM 51" xfId="43065"/>
    <cellStyle name="差_VISIT_DSTERM 52" xfId="43066"/>
    <cellStyle name="差_VISIT_DSTERM 53" xfId="43067"/>
    <cellStyle name="差_VISIT_DSTERM 54" xfId="43068"/>
    <cellStyle name="差_VISIT_DSTERM 6" xfId="43069"/>
    <cellStyle name="差_VISIT_DSTERM 7" xfId="43070"/>
    <cellStyle name="差_VISIT_DSTERM 8" xfId="43071"/>
    <cellStyle name="差_VISIT_DSTERM 9" xfId="43072"/>
    <cellStyle name="差_VISIT_DSTERM_QS" xfId="1403"/>
    <cellStyle name="差_VISIT_DSTERM_QSTEST" xfId="1404"/>
    <cellStyle name="差_VISIT_DSTERM_Revision History" xfId="43073"/>
    <cellStyle name="差_VISIT_DSTERM_Sheet2" xfId="43074"/>
    <cellStyle name="差_VISIT_DSTERM_XMTEST" xfId="1405"/>
    <cellStyle name="差_VISIT_DSTERM_YR" xfId="1406"/>
    <cellStyle name="差_VISIT_EX" xfId="1407"/>
    <cellStyle name="差_VISIT_QS" xfId="1408"/>
    <cellStyle name="差_VISIT_QSTEST" xfId="1409"/>
    <cellStyle name="差_VISIT_Revision History" xfId="43075"/>
    <cellStyle name="差_VISIT_Sheet2" xfId="43076"/>
    <cellStyle name="差_VISIT_VISIT" xfId="1410"/>
    <cellStyle name="差_VISIT_XCTEST" xfId="1411"/>
    <cellStyle name="差_VISIT_XMTEST" xfId="1412"/>
    <cellStyle name="差_VISIT_YR" xfId="1413"/>
    <cellStyle name="差_VS" xfId="1414"/>
    <cellStyle name="差_VS 10" xfId="43077"/>
    <cellStyle name="差_VS 11" xfId="43078"/>
    <cellStyle name="差_VS 12" xfId="43079"/>
    <cellStyle name="差_VS 13" xfId="43080"/>
    <cellStyle name="差_VS 14" xfId="43081"/>
    <cellStyle name="差_VS 15" xfId="43082"/>
    <cellStyle name="差_VS 16" xfId="43083"/>
    <cellStyle name="差_VS 17" xfId="43084"/>
    <cellStyle name="差_VS 18" xfId="43085"/>
    <cellStyle name="差_VS 19" xfId="43086"/>
    <cellStyle name="差_VS 2" xfId="2601"/>
    <cellStyle name="差_VS 20" xfId="43087"/>
    <cellStyle name="差_VS 21" xfId="43088"/>
    <cellStyle name="差_VS 22" xfId="43089"/>
    <cellStyle name="差_VS 23" xfId="43090"/>
    <cellStyle name="差_VS 24" xfId="43091"/>
    <cellStyle name="差_VS 25" xfId="43092"/>
    <cellStyle name="差_VS 26" xfId="43093"/>
    <cellStyle name="差_VS 27" xfId="43094"/>
    <cellStyle name="差_VS 28" xfId="43095"/>
    <cellStyle name="差_VS 29" xfId="43096"/>
    <cellStyle name="差_VS 3" xfId="2600"/>
    <cellStyle name="差_VS 30" xfId="43097"/>
    <cellStyle name="差_VS 31" xfId="43098"/>
    <cellStyle name="差_VS 32" xfId="43099"/>
    <cellStyle name="差_VS 33" xfId="43100"/>
    <cellStyle name="差_VS 34" xfId="43101"/>
    <cellStyle name="差_VS 35" xfId="43102"/>
    <cellStyle name="差_VS 36" xfId="43103"/>
    <cellStyle name="差_VS 37" xfId="43104"/>
    <cellStyle name="差_VS 38" xfId="43105"/>
    <cellStyle name="差_VS 39" xfId="43106"/>
    <cellStyle name="差_VS 4" xfId="43107"/>
    <cellStyle name="差_VS 40" xfId="43108"/>
    <cellStyle name="差_VS 41" xfId="43109"/>
    <cellStyle name="差_VS 42" xfId="43110"/>
    <cellStyle name="差_VS 43" xfId="43111"/>
    <cellStyle name="差_VS 44" xfId="43112"/>
    <cellStyle name="差_VS 45" xfId="43113"/>
    <cellStyle name="差_VS 46" xfId="43114"/>
    <cellStyle name="差_VS 47" xfId="43115"/>
    <cellStyle name="差_VS 48" xfId="43116"/>
    <cellStyle name="差_VS 49" xfId="43117"/>
    <cellStyle name="差_VS 5" xfId="43118"/>
    <cellStyle name="差_VS 50" xfId="43119"/>
    <cellStyle name="差_VS 51" xfId="43120"/>
    <cellStyle name="差_VS 52" xfId="43121"/>
    <cellStyle name="差_VS 53" xfId="43122"/>
    <cellStyle name="差_VS 54" xfId="43123"/>
    <cellStyle name="差_VS 6" xfId="43124"/>
    <cellStyle name="差_VS 7" xfId="43125"/>
    <cellStyle name="差_VS 8" xfId="43126"/>
    <cellStyle name="差_VS 9" xfId="43127"/>
    <cellStyle name="差_VS_CONTENT" xfId="1415"/>
    <cellStyle name="差_VS_CONTENT 10" xfId="43128"/>
    <cellStyle name="差_VS_CONTENT 11" xfId="43129"/>
    <cellStyle name="差_VS_CONTENT 12" xfId="43130"/>
    <cellStyle name="差_VS_CONTENT 13" xfId="43131"/>
    <cellStyle name="差_VS_CONTENT 14" xfId="43132"/>
    <cellStyle name="差_VS_CONTENT 15" xfId="43133"/>
    <cellStyle name="差_VS_CONTENT 16" xfId="43134"/>
    <cellStyle name="差_VS_CONTENT 17" xfId="43135"/>
    <cellStyle name="差_VS_CONTENT 18" xfId="43136"/>
    <cellStyle name="差_VS_CONTENT 19" xfId="43137"/>
    <cellStyle name="差_VS_CONTENT 2" xfId="2603"/>
    <cellStyle name="差_VS_CONTENT 20" xfId="43138"/>
    <cellStyle name="差_VS_CONTENT 21" xfId="43139"/>
    <cellStyle name="差_VS_CONTENT 22" xfId="43140"/>
    <cellStyle name="差_VS_CONTENT 23" xfId="43141"/>
    <cellStyle name="差_VS_CONTENT 24" xfId="43142"/>
    <cellStyle name="差_VS_CONTENT 25" xfId="43143"/>
    <cellStyle name="差_VS_CONTENT 26" xfId="43144"/>
    <cellStyle name="差_VS_CONTENT 27" xfId="43145"/>
    <cellStyle name="差_VS_CONTENT 28" xfId="43146"/>
    <cellStyle name="差_VS_CONTENT 29" xfId="43147"/>
    <cellStyle name="差_VS_CONTENT 3" xfId="2602"/>
    <cellStyle name="差_VS_CONTENT 30" xfId="43148"/>
    <cellStyle name="差_VS_CONTENT 31" xfId="43149"/>
    <cellStyle name="差_VS_CONTENT 32" xfId="43150"/>
    <cellStyle name="差_VS_CONTENT 33" xfId="43151"/>
    <cellStyle name="差_VS_CONTENT 34" xfId="43152"/>
    <cellStyle name="差_VS_CONTENT 35" xfId="43153"/>
    <cellStyle name="差_VS_CONTENT 36" xfId="43154"/>
    <cellStyle name="差_VS_CONTENT 37" xfId="43155"/>
    <cellStyle name="差_VS_CONTENT 38" xfId="43156"/>
    <cellStyle name="差_VS_CONTENT 39" xfId="43157"/>
    <cellStyle name="差_VS_CONTENT 4" xfId="43158"/>
    <cellStyle name="差_VS_CONTENT 40" xfId="43159"/>
    <cellStyle name="差_VS_CONTENT 41" xfId="43160"/>
    <cellStyle name="差_VS_CONTENT 42" xfId="43161"/>
    <cellStyle name="差_VS_CONTENT 43" xfId="43162"/>
    <cellStyle name="差_VS_CONTENT 44" xfId="43163"/>
    <cellStyle name="差_VS_CONTENT 45" xfId="43164"/>
    <cellStyle name="差_VS_CONTENT 46" xfId="43165"/>
    <cellStyle name="差_VS_CONTENT 47" xfId="43166"/>
    <cellStyle name="差_VS_CONTENT 48" xfId="43167"/>
    <cellStyle name="差_VS_CONTENT 49" xfId="43168"/>
    <cellStyle name="差_VS_CONTENT 5" xfId="43169"/>
    <cellStyle name="差_VS_CONTENT 50" xfId="43170"/>
    <cellStyle name="差_VS_CONTENT 51" xfId="43171"/>
    <cellStyle name="差_VS_CONTENT 52" xfId="43172"/>
    <cellStyle name="差_VS_CONTENT 53" xfId="43173"/>
    <cellStyle name="差_VS_CONTENT 54" xfId="43174"/>
    <cellStyle name="差_VS_CONTENT 6" xfId="43175"/>
    <cellStyle name="差_VS_CONTENT 7" xfId="43176"/>
    <cellStyle name="差_VS_CONTENT 8" xfId="43177"/>
    <cellStyle name="差_VS_CONTENT 9" xfId="43178"/>
    <cellStyle name="差_VS_CONTENT_QS" xfId="1416"/>
    <cellStyle name="差_VS_CONTENT_QSTEST" xfId="1417"/>
    <cellStyle name="差_VS_CONTENT_Revision History" xfId="43179"/>
    <cellStyle name="差_VS_CONTENT_Sheet2" xfId="43180"/>
    <cellStyle name="差_VS_CONTENT_XMTEST" xfId="1418"/>
    <cellStyle name="差_VS_CONTENT_YR" xfId="1419"/>
    <cellStyle name="差_VS_DM" xfId="1420"/>
    <cellStyle name="差_VS_DM 10" xfId="43181"/>
    <cellStyle name="差_VS_DM 11" xfId="43182"/>
    <cellStyle name="差_VS_DM 12" xfId="43183"/>
    <cellStyle name="差_VS_DM 13" xfId="43184"/>
    <cellStyle name="差_VS_DM 14" xfId="43185"/>
    <cellStyle name="差_VS_DM 15" xfId="43186"/>
    <cellStyle name="差_VS_DM 16" xfId="43187"/>
    <cellStyle name="差_VS_DM 17" xfId="43188"/>
    <cellStyle name="差_VS_DM 18" xfId="43189"/>
    <cellStyle name="差_VS_DM 19" xfId="43190"/>
    <cellStyle name="差_VS_DM 2" xfId="2605"/>
    <cellStyle name="差_VS_DM 20" xfId="43191"/>
    <cellStyle name="差_VS_DM 21" xfId="43192"/>
    <cellStyle name="差_VS_DM 22" xfId="43193"/>
    <cellStyle name="差_VS_DM 23" xfId="43194"/>
    <cellStyle name="差_VS_DM 24" xfId="43195"/>
    <cellStyle name="差_VS_DM 25" xfId="43196"/>
    <cellStyle name="差_VS_DM 26" xfId="43197"/>
    <cellStyle name="差_VS_DM 27" xfId="43198"/>
    <cellStyle name="差_VS_DM 28" xfId="43199"/>
    <cellStyle name="差_VS_DM 29" xfId="43200"/>
    <cellStyle name="差_VS_DM 3" xfId="2604"/>
    <cellStyle name="差_VS_DM 30" xfId="43201"/>
    <cellStyle name="差_VS_DM 31" xfId="43202"/>
    <cellStyle name="差_VS_DM 32" xfId="43203"/>
    <cellStyle name="差_VS_DM 33" xfId="43204"/>
    <cellStyle name="差_VS_DM 34" xfId="43205"/>
    <cellStyle name="差_VS_DM 35" xfId="43206"/>
    <cellStyle name="差_VS_DM 36" xfId="43207"/>
    <cellStyle name="差_VS_DM 37" xfId="43208"/>
    <cellStyle name="差_VS_DM 38" xfId="43209"/>
    <cellStyle name="差_VS_DM 39" xfId="43210"/>
    <cellStyle name="差_VS_DM 4" xfId="43211"/>
    <cellStyle name="差_VS_DM 40" xfId="43212"/>
    <cellStyle name="差_VS_DM 41" xfId="43213"/>
    <cellStyle name="差_VS_DM 42" xfId="43214"/>
    <cellStyle name="差_VS_DM 43" xfId="43215"/>
    <cellStyle name="差_VS_DM 44" xfId="43216"/>
    <cellStyle name="差_VS_DM 45" xfId="43217"/>
    <cellStyle name="差_VS_DM 46" xfId="43218"/>
    <cellStyle name="差_VS_DM 47" xfId="43219"/>
    <cellStyle name="差_VS_DM 48" xfId="43220"/>
    <cellStyle name="差_VS_DM 49" xfId="43221"/>
    <cellStyle name="差_VS_DM 5" xfId="43222"/>
    <cellStyle name="差_VS_DM 50" xfId="43223"/>
    <cellStyle name="差_VS_DM 51" xfId="43224"/>
    <cellStyle name="差_VS_DM 52" xfId="43225"/>
    <cellStyle name="差_VS_DM 53" xfId="43226"/>
    <cellStyle name="差_VS_DM 54" xfId="43227"/>
    <cellStyle name="差_VS_DM 6" xfId="43228"/>
    <cellStyle name="差_VS_DM 7" xfId="43229"/>
    <cellStyle name="差_VS_DM 8" xfId="43230"/>
    <cellStyle name="差_VS_DM 9" xfId="43231"/>
    <cellStyle name="差_VS_DM_1" xfId="43232"/>
    <cellStyle name="差_VS_DM_1_OM-EPA-001 - SDTM312 Domain Mapping Specifications_v0.7_GP" xfId="43233"/>
    <cellStyle name="差_VS_DM_1_SC" xfId="43234"/>
    <cellStyle name="差_VS_DM_1_SCTEST" xfId="43235"/>
    <cellStyle name="差_VS_DM_QS" xfId="1421"/>
    <cellStyle name="差_VS_DM_QSTEST" xfId="1422"/>
    <cellStyle name="差_VS_DM_Revision History" xfId="43236"/>
    <cellStyle name="差_VS_DM_Sheet2" xfId="43237"/>
    <cellStyle name="差_VS_DM_XMTEST" xfId="1423"/>
    <cellStyle name="差_VS_DM_YR" xfId="1424"/>
    <cellStyle name="差_VS_DS" xfId="1425"/>
    <cellStyle name="差_VS_DS 10" xfId="43238"/>
    <cellStyle name="差_VS_DS 11" xfId="43239"/>
    <cellStyle name="差_VS_DS 12" xfId="43240"/>
    <cellStyle name="差_VS_DS 13" xfId="43241"/>
    <cellStyle name="差_VS_DS 14" xfId="43242"/>
    <cellStyle name="差_VS_DS 15" xfId="43243"/>
    <cellStyle name="差_VS_DS 16" xfId="43244"/>
    <cellStyle name="差_VS_DS 17" xfId="43245"/>
    <cellStyle name="差_VS_DS 18" xfId="43246"/>
    <cellStyle name="差_VS_DS 19" xfId="43247"/>
    <cellStyle name="差_VS_DS 2" xfId="2607"/>
    <cellStyle name="差_VS_DS 20" xfId="43248"/>
    <cellStyle name="差_VS_DS 21" xfId="43249"/>
    <cellStyle name="差_VS_DS 22" xfId="43250"/>
    <cellStyle name="差_VS_DS 23" xfId="43251"/>
    <cellStyle name="差_VS_DS 24" xfId="43252"/>
    <cellStyle name="差_VS_DS 25" xfId="43253"/>
    <cellStyle name="差_VS_DS 26" xfId="43254"/>
    <cellStyle name="差_VS_DS 27" xfId="43255"/>
    <cellStyle name="差_VS_DS 28" xfId="43256"/>
    <cellStyle name="差_VS_DS 29" xfId="43257"/>
    <cellStyle name="差_VS_DS 3" xfId="2606"/>
    <cellStyle name="差_VS_DS 30" xfId="43258"/>
    <cellStyle name="差_VS_DS 31" xfId="43259"/>
    <cellStyle name="差_VS_DS 32" xfId="43260"/>
    <cellStyle name="差_VS_DS 33" xfId="43261"/>
    <cellStyle name="差_VS_DS 34" xfId="43262"/>
    <cellStyle name="差_VS_DS 35" xfId="43263"/>
    <cellStyle name="差_VS_DS 36" xfId="43264"/>
    <cellStyle name="差_VS_DS 37" xfId="43265"/>
    <cellStyle name="差_VS_DS 38" xfId="43266"/>
    <cellStyle name="差_VS_DS 39" xfId="43267"/>
    <cellStyle name="差_VS_DS 4" xfId="43268"/>
    <cellStyle name="差_VS_DS 40" xfId="43269"/>
    <cellStyle name="差_VS_DS 41" xfId="43270"/>
    <cellStyle name="差_VS_DS 42" xfId="43271"/>
    <cellStyle name="差_VS_DS 43" xfId="43272"/>
    <cellStyle name="差_VS_DS 44" xfId="43273"/>
    <cellStyle name="差_VS_DS 45" xfId="43274"/>
    <cellStyle name="差_VS_DS 46" xfId="43275"/>
    <cellStyle name="差_VS_DS 47" xfId="43276"/>
    <cellStyle name="差_VS_DS 48" xfId="43277"/>
    <cellStyle name="差_VS_DS 49" xfId="43278"/>
    <cellStyle name="差_VS_DS 5" xfId="43279"/>
    <cellStyle name="差_VS_DS 50" xfId="43280"/>
    <cellStyle name="差_VS_DS 51" xfId="43281"/>
    <cellStyle name="差_VS_DS 52" xfId="43282"/>
    <cellStyle name="差_VS_DS 53" xfId="43283"/>
    <cellStyle name="差_VS_DS 54" xfId="43284"/>
    <cellStyle name="差_VS_DS 6" xfId="43285"/>
    <cellStyle name="差_VS_DS 7" xfId="43286"/>
    <cellStyle name="差_VS_DS 8" xfId="43287"/>
    <cellStyle name="差_VS_DS 9" xfId="43288"/>
    <cellStyle name="差_VS_DS_QS" xfId="1426"/>
    <cellStyle name="差_VS_DS_QSTEST" xfId="1427"/>
    <cellStyle name="差_VS_DS_Revision History" xfId="43289"/>
    <cellStyle name="差_VS_DS_Sheet2" xfId="43290"/>
    <cellStyle name="差_VS_DS_XMTEST" xfId="1428"/>
    <cellStyle name="差_VS_DS_YR" xfId="1429"/>
    <cellStyle name="差_VS_DSTERM" xfId="1430"/>
    <cellStyle name="差_VS_DSTERM 10" xfId="43291"/>
    <cellStyle name="差_VS_DSTERM 11" xfId="43292"/>
    <cellStyle name="差_VS_DSTERM 12" xfId="43293"/>
    <cellStyle name="差_VS_DSTERM 13" xfId="43294"/>
    <cellStyle name="差_VS_DSTERM 14" xfId="43295"/>
    <cellStyle name="差_VS_DSTERM 15" xfId="43296"/>
    <cellStyle name="差_VS_DSTERM 16" xfId="43297"/>
    <cellStyle name="差_VS_DSTERM 17" xfId="43298"/>
    <cellStyle name="差_VS_DSTERM 18" xfId="43299"/>
    <cellStyle name="差_VS_DSTERM 19" xfId="43300"/>
    <cellStyle name="差_VS_DSTERM 2" xfId="2609"/>
    <cellStyle name="差_VS_DSTERM 20" xfId="43301"/>
    <cellStyle name="差_VS_DSTERM 21" xfId="43302"/>
    <cellStyle name="差_VS_DSTERM 22" xfId="43303"/>
    <cellStyle name="差_VS_DSTERM 23" xfId="43304"/>
    <cellStyle name="差_VS_DSTERM 24" xfId="43305"/>
    <cellStyle name="差_VS_DSTERM 25" xfId="43306"/>
    <cellStyle name="差_VS_DSTERM 26" xfId="43307"/>
    <cellStyle name="差_VS_DSTERM 27" xfId="43308"/>
    <cellStyle name="差_VS_DSTERM 28" xfId="43309"/>
    <cellStyle name="差_VS_DSTERM 29" xfId="43310"/>
    <cellStyle name="差_VS_DSTERM 3" xfId="2608"/>
    <cellStyle name="差_VS_DSTERM 30" xfId="43311"/>
    <cellStyle name="差_VS_DSTERM 31" xfId="43312"/>
    <cellStyle name="差_VS_DSTERM 32" xfId="43313"/>
    <cellStyle name="差_VS_DSTERM 33" xfId="43314"/>
    <cellStyle name="差_VS_DSTERM 34" xfId="43315"/>
    <cellStyle name="差_VS_DSTERM 35" xfId="43316"/>
    <cellStyle name="差_VS_DSTERM 36" xfId="43317"/>
    <cellStyle name="差_VS_DSTERM 37" xfId="43318"/>
    <cellStyle name="差_VS_DSTERM 38" xfId="43319"/>
    <cellStyle name="差_VS_DSTERM 39" xfId="43320"/>
    <cellStyle name="差_VS_DSTERM 4" xfId="43321"/>
    <cellStyle name="差_VS_DSTERM 40" xfId="43322"/>
    <cellStyle name="差_VS_DSTERM 41" xfId="43323"/>
    <cellStyle name="差_VS_DSTERM 42" xfId="43324"/>
    <cellStyle name="差_VS_DSTERM 43" xfId="43325"/>
    <cellStyle name="差_VS_DSTERM 44" xfId="43326"/>
    <cellStyle name="差_VS_DSTERM 45" xfId="43327"/>
    <cellStyle name="差_VS_DSTERM 46" xfId="43328"/>
    <cellStyle name="差_VS_DSTERM 47" xfId="43329"/>
    <cellStyle name="差_VS_DSTERM 48" xfId="43330"/>
    <cellStyle name="差_VS_DSTERM 49" xfId="43331"/>
    <cellStyle name="差_VS_DSTERM 5" xfId="43332"/>
    <cellStyle name="差_VS_DSTERM 50" xfId="43333"/>
    <cellStyle name="差_VS_DSTERM 51" xfId="43334"/>
    <cellStyle name="差_VS_DSTERM 52" xfId="43335"/>
    <cellStyle name="差_VS_DSTERM 53" xfId="43336"/>
    <cellStyle name="差_VS_DSTERM 54" xfId="43337"/>
    <cellStyle name="差_VS_DSTERM 6" xfId="43338"/>
    <cellStyle name="差_VS_DSTERM 7" xfId="43339"/>
    <cellStyle name="差_VS_DSTERM 8" xfId="43340"/>
    <cellStyle name="差_VS_DSTERM 9" xfId="43341"/>
    <cellStyle name="差_VS_DSTERM_QS" xfId="1431"/>
    <cellStyle name="差_VS_DSTERM_QSTEST" xfId="1432"/>
    <cellStyle name="差_VS_DSTERM_Revision History" xfId="43342"/>
    <cellStyle name="差_VS_DSTERM_Sheet2" xfId="43343"/>
    <cellStyle name="差_VS_DSTERM_XMTEST" xfId="1433"/>
    <cellStyle name="差_VS_DSTERM_YR" xfId="1434"/>
    <cellStyle name="差_VS_EX" xfId="1435"/>
    <cellStyle name="差_VS_QS" xfId="1436"/>
    <cellStyle name="差_VS_QSTEST" xfId="1437"/>
    <cellStyle name="差_VS_Revision History" xfId="43344"/>
    <cellStyle name="差_VS_Sheet2" xfId="43345"/>
    <cellStyle name="差_VS_VISIT" xfId="1438"/>
    <cellStyle name="差_VS_XCTEST" xfId="1439"/>
    <cellStyle name="差_VS_XMTEST" xfId="1440"/>
    <cellStyle name="差_VS_YR" xfId="1441"/>
    <cellStyle name="差_XCTEST" xfId="1442"/>
    <cellStyle name="差_XD" xfId="1443"/>
    <cellStyle name="差_XD 10" xfId="43346"/>
    <cellStyle name="差_XD 11" xfId="43347"/>
    <cellStyle name="差_XD 12" xfId="43348"/>
    <cellStyle name="差_XD 13" xfId="43349"/>
    <cellStyle name="差_XD 14" xfId="43350"/>
    <cellStyle name="差_XD 15" xfId="43351"/>
    <cellStyle name="差_XD 16" xfId="43352"/>
    <cellStyle name="差_XD 17" xfId="43353"/>
    <cellStyle name="差_XD 18" xfId="43354"/>
    <cellStyle name="差_XD 19" xfId="43355"/>
    <cellStyle name="差_XD 2" xfId="2611"/>
    <cellStyle name="差_XD 20" xfId="43356"/>
    <cellStyle name="差_XD 21" xfId="43357"/>
    <cellStyle name="差_XD 22" xfId="43358"/>
    <cellStyle name="差_XD 23" xfId="43359"/>
    <cellStyle name="差_XD 24" xfId="43360"/>
    <cellStyle name="差_XD 25" xfId="43361"/>
    <cellStyle name="差_XD 26" xfId="43362"/>
    <cellStyle name="差_XD 27" xfId="43363"/>
    <cellStyle name="差_XD 28" xfId="43364"/>
    <cellStyle name="差_XD 29" xfId="43365"/>
    <cellStyle name="差_XD 3" xfId="2610"/>
    <cellStyle name="差_XD 30" xfId="43366"/>
    <cellStyle name="差_XD 31" xfId="43367"/>
    <cellStyle name="差_XD 32" xfId="43368"/>
    <cellStyle name="差_XD 33" xfId="43369"/>
    <cellStyle name="差_XD 34" xfId="43370"/>
    <cellStyle name="差_XD 35" xfId="43371"/>
    <cellStyle name="差_XD 36" xfId="43372"/>
    <cellStyle name="差_XD 37" xfId="43373"/>
    <cellStyle name="差_XD 38" xfId="43374"/>
    <cellStyle name="差_XD 39" xfId="43375"/>
    <cellStyle name="差_XD 4" xfId="43376"/>
    <cellStyle name="差_XD 40" xfId="43377"/>
    <cellStyle name="差_XD 41" xfId="43378"/>
    <cellStyle name="差_XD 42" xfId="43379"/>
    <cellStyle name="差_XD 43" xfId="43380"/>
    <cellStyle name="差_XD 44" xfId="43381"/>
    <cellStyle name="差_XD 45" xfId="43382"/>
    <cellStyle name="差_XD 46" xfId="43383"/>
    <cellStyle name="差_XD 47" xfId="43384"/>
    <cellStyle name="差_XD 48" xfId="43385"/>
    <cellStyle name="差_XD 49" xfId="43386"/>
    <cellStyle name="差_XD 5" xfId="43387"/>
    <cellStyle name="差_XD 50" xfId="43388"/>
    <cellStyle name="差_XD 51" xfId="43389"/>
    <cellStyle name="差_XD 52" xfId="43390"/>
    <cellStyle name="差_XD 53" xfId="43391"/>
    <cellStyle name="差_XD 54" xfId="43392"/>
    <cellStyle name="差_XD 6" xfId="43393"/>
    <cellStyle name="差_XD 7" xfId="43394"/>
    <cellStyle name="差_XD 8" xfId="43395"/>
    <cellStyle name="差_XD 9" xfId="43396"/>
    <cellStyle name="差_XD_CONTENT" xfId="1444"/>
    <cellStyle name="差_XD_CONTENT 10" xfId="43397"/>
    <cellStyle name="差_XD_CONTENT 11" xfId="43398"/>
    <cellStyle name="差_XD_CONTENT 12" xfId="43399"/>
    <cellStyle name="差_XD_CONTENT 13" xfId="43400"/>
    <cellStyle name="差_XD_CONTENT 14" xfId="43401"/>
    <cellStyle name="差_XD_CONTENT 15" xfId="43402"/>
    <cellStyle name="差_XD_CONTENT 16" xfId="43403"/>
    <cellStyle name="差_XD_CONTENT 17" xfId="43404"/>
    <cellStyle name="差_XD_CONTENT 18" xfId="43405"/>
    <cellStyle name="差_XD_CONTENT 19" xfId="43406"/>
    <cellStyle name="差_XD_CONTENT 2" xfId="2613"/>
    <cellStyle name="差_XD_CONTENT 20" xfId="43407"/>
    <cellStyle name="差_XD_CONTENT 21" xfId="43408"/>
    <cellStyle name="差_XD_CONTENT 22" xfId="43409"/>
    <cellStyle name="差_XD_CONTENT 23" xfId="43410"/>
    <cellStyle name="差_XD_CONTENT 24" xfId="43411"/>
    <cellStyle name="差_XD_CONTENT 25" xfId="43412"/>
    <cellStyle name="差_XD_CONTENT 26" xfId="43413"/>
    <cellStyle name="差_XD_CONTENT 27" xfId="43414"/>
    <cellStyle name="差_XD_CONTENT 28" xfId="43415"/>
    <cellStyle name="差_XD_CONTENT 29" xfId="43416"/>
    <cellStyle name="差_XD_CONTENT 3" xfId="2612"/>
    <cellStyle name="差_XD_CONTENT 30" xfId="43417"/>
    <cellStyle name="差_XD_CONTENT 31" xfId="43418"/>
    <cellStyle name="差_XD_CONTENT 32" xfId="43419"/>
    <cellStyle name="差_XD_CONTENT 33" xfId="43420"/>
    <cellStyle name="差_XD_CONTENT 34" xfId="43421"/>
    <cellStyle name="差_XD_CONTENT 35" xfId="43422"/>
    <cellStyle name="差_XD_CONTENT 36" xfId="43423"/>
    <cellStyle name="差_XD_CONTENT 37" xfId="43424"/>
    <cellStyle name="差_XD_CONTENT 38" xfId="43425"/>
    <cellStyle name="差_XD_CONTENT 39" xfId="43426"/>
    <cellStyle name="差_XD_CONTENT 4" xfId="43427"/>
    <cellStyle name="差_XD_CONTENT 40" xfId="43428"/>
    <cellStyle name="差_XD_CONTENT 41" xfId="43429"/>
    <cellStyle name="差_XD_CONTENT 42" xfId="43430"/>
    <cellStyle name="差_XD_CONTENT 43" xfId="43431"/>
    <cellStyle name="差_XD_CONTENT 44" xfId="43432"/>
    <cellStyle name="差_XD_CONTENT 45" xfId="43433"/>
    <cellStyle name="差_XD_CONTENT 46" xfId="43434"/>
    <cellStyle name="差_XD_CONTENT 47" xfId="43435"/>
    <cellStyle name="差_XD_CONTENT 48" xfId="43436"/>
    <cellStyle name="差_XD_CONTENT 49" xfId="43437"/>
    <cellStyle name="差_XD_CONTENT 5" xfId="43438"/>
    <cellStyle name="差_XD_CONTENT 50" xfId="43439"/>
    <cellStyle name="差_XD_CONTENT 51" xfId="43440"/>
    <cellStyle name="差_XD_CONTENT 52" xfId="43441"/>
    <cellStyle name="差_XD_CONTENT 53" xfId="43442"/>
    <cellStyle name="差_XD_CONTENT 54" xfId="43443"/>
    <cellStyle name="差_XD_CONTENT 6" xfId="43444"/>
    <cellStyle name="差_XD_CONTENT 7" xfId="43445"/>
    <cellStyle name="差_XD_CONTENT 8" xfId="43446"/>
    <cellStyle name="差_XD_CONTENT 9" xfId="43447"/>
    <cellStyle name="差_XD_CONTENT_QS" xfId="1445"/>
    <cellStyle name="差_XD_CONTENT_QSTEST" xfId="1446"/>
    <cellStyle name="差_XD_CONTENT_Revision History" xfId="43448"/>
    <cellStyle name="差_XD_CONTENT_Sheet2" xfId="43449"/>
    <cellStyle name="差_XD_CONTENT_XMTEST" xfId="1447"/>
    <cellStyle name="差_XD_CONTENT_YR" xfId="1448"/>
    <cellStyle name="差_XD_DM" xfId="1449"/>
    <cellStyle name="差_XD_DM 10" xfId="43450"/>
    <cellStyle name="差_XD_DM 11" xfId="43451"/>
    <cellStyle name="差_XD_DM 12" xfId="43452"/>
    <cellStyle name="差_XD_DM 13" xfId="43453"/>
    <cellStyle name="差_XD_DM 14" xfId="43454"/>
    <cellStyle name="差_XD_DM 15" xfId="43455"/>
    <cellStyle name="差_XD_DM 16" xfId="43456"/>
    <cellStyle name="差_XD_DM 17" xfId="43457"/>
    <cellStyle name="差_XD_DM 18" xfId="43458"/>
    <cellStyle name="差_XD_DM 19" xfId="43459"/>
    <cellStyle name="差_XD_DM 2" xfId="2615"/>
    <cellStyle name="差_XD_DM 20" xfId="43460"/>
    <cellStyle name="差_XD_DM 21" xfId="43461"/>
    <cellStyle name="差_XD_DM 22" xfId="43462"/>
    <cellStyle name="差_XD_DM 23" xfId="43463"/>
    <cellStyle name="差_XD_DM 24" xfId="43464"/>
    <cellStyle name="差_XD_DM 25" xfId="43465"/>
    <cellStyle name="差_XD_DM 26" xfId="43466"/>
    <cellStyle name="差_XD_DM 27" xfId="43467"/>
    <cellStyle name="差_XD_DM 28" xfId="43468"/>
    <cellStyle name="差_XD_DM 29" xfId="43469"/>
    <cellStyle name="差_XD_DM 3" xfId="2614"/>
    <cellStyle name="差_XD_DM 30" xfId="43470"/>
    <cellStyle name="差_XD_DM 31" xfId="43471"/>
    <cellStyle name="差_XD_DM 32" xfId="43472"/>
    <cellStyle name="差_XD_DM 33" xfId="43473"/>
    <cellStyle name="差_XD_DM 34" xfId="43474"/>
    <cellStyle name="差_XD_DM 35" xfId="43475"/>
    <cellStyle name="差_XD_DM 36" xfId="43476"/>
    <cellStyle name="差_XD_DM 37" xfId="43477"/>
    <cellStyle name="差_XD_DM 38" xfId="43478"/>
    <cellStyle name="差_XD_DM 39" xfId="43479"/>
    <cellStyle name="差_XD_DM 4" xfId="43480"/>
    <cellStyle name="差_XD_DM 40" xfId="43481"/>
    <cellStyle name="差_XD_DM 41" xfId="43482"/>
    <cellStyle name="差_XD_DM 42" xfId="43483"/>
    <cellStyle name="差_XD_DM 43" xfId="43484"/>
    <cellStyle name="差_XD_DM 44" xfId="43485"/>
    <cellStyle name="差_XD_DM 45" xfId="43486"/>
    <cellStyle name="差_XD_DM 46" xfId="43487"/>
    <cellStyle name="差_XD_DM 47" xfId="43488"/>
    <cellStyle name="差_XD_DM 48" xfId="43489"/>
    <cellStyle name="差_XD_DM 49" xfId="43490"/>
    <cellStyle name="差_XD_DM 5" xfId="43491"/>
    <cellStyle name="差_XD_DM 50" xfId="43492"/>
    <cellStyle name="差_XD_DM 51" xfId="43493"/>
    <cellStyle name="差_XD_DM 52" xfId="43494"/>
    <cellStyle name="差_XD_DM 53" xfId="43495"/>
    <cellStyle name="差_XD_DM 54" xfId="43496"/>
    <cellStyle name="差_XD_DM 6" xfId="43497"/>
    <cellStyle name="差_XD_DM 7" xfId="43498"/>
    <cellStyle name="差_XD_DM 8" xfId="43499"/>
    <cellStyle name="差_XD_DM 9" xfId="43500"/>
    <cellStyle name="差_XD_DM_1" xfId="43501"/>
    <cellStyle name="差_XD_DM_1_OM-EPA-001 - SDTM312 Domain Mapping Specifications_v0.7_GP" xfId="43502"/>
    <cellStyle name="差_XD_DM_1_SC" xfId="43503"/>
    <cellStyle name="差_XD_DM_1_SCTEST" xfId="43504"/>
    <cellStyle name="差_XD_DM_QS" xfId="1450"/>
    <cellStyle name="差_XD_DM_QSTEST" xfId="1451"/>
    <cellStyle name="差_XD_DM_Revision History" xfId="43505"/>
    <cellStyle name="差_XD_DM_Sheet2" xfId="43506"/>
    <cellStyle name="差_XD_DM_XMTEST" xfId="1452"/>
    <cellStyle name="差_XD_DM_YR" xfId="1453"/>
    <cellStyle name="差_XD_DS" xfId="1454"/>
    <cellStyle name="差_XD_DS 10" xfId="43507"/>
    <cellStyle name="差_XD_DS 11" xfId="43508"/>
    <cellStyle name="差_XD_DS 12" xfId="43509"/>
    <cellStyle name="差_XD_DS 13" xfId="43510"/>
    <cellStyle name="差_XD_DS 14" xfId="43511"/>
    <cellStyle name="差_XD_DS 15" xfId="43512"/>
    <cellStyle name="差_XD_DS 16" xfId="43513"/>
    <cellStyle name="差_XD_DS 17" xfId="43514"/>
    <cellStyle name="差_XD_DS 18" xfId="43515"/>
    <cellStyle name="差_XD_DS 19" xfId="43516"/>
    <cellStyle name="差_XD_DS 2" xfId="2617"/>
    <cellStyle name="差_XD_DS 20" xfId="43517"/>
    <cellStyle name="差_XD_DS 21" xfId="43518"/>
    <cellStyle name="差_XD_DS 22" xfId="43519"/>
    <cellStyle name="差_XD_DS 23" xfId="43520"/>
    <cellStyle name="差_XD_DS 24" xfId="43521"/>
    <cellStyle name="差_XD_DS 25" xfId="43522"/>
    <cellStyle name="差_XD_DS 26" xfId="43523"/>
    <cellStyle name="差_XD_DS 27" xfId="43524"/>
    <cellStyle name="差_XD_DS 28" xfId="43525"/>
    <cellStyle name="差_XD_DS 29" xfId="43526"/>
    <cellStyle name="差_XD_DS 3" xfId="2616"/>
    <cellStyle name="差_XD_DS 30" xfId="43527"/>
    <cellStyle name="差_XD_DS 31" xfId="43528"/>
    <cellStyle name="差_XD_DS 32" xfId="43529"/>
    <cellStyle name="差_XD_DS 33" xfId="43530"/>
    <cellStyle name="差_XD_DS 34" xfId="43531"/>
    <cellStyle name="差_XD_DS 35" xfId="43532"/>
    <cellStyle name="差_XD_DS 36" xfId="43533"/>
    <cellStyle name="差_XD_DS 37" xfId="43534"/>
    <cellStyle name="差_XD_DS 38" xfId="43535"/>
    <cellStyle name="差_XD_DS 39" xfId="43536"/>
    <cellStyle name="差_XD_DS 4" xfId="43537"/>
    <cellStyle name="差_XD_DS 40" xfId="43538"/>
    <cellStyle name="差_XD_DS 41" xfId="43539"/>
    <cellStyle name="差_XD_DS 42" xfId="43540"/>
    <cellStyle name="差_XD_DS 43" xfId="43541"/>
    <cellStyle name="差_XD_DS 44" xfId="43542"/>
    <cellStyle name="差_XD_DS 45" xfId="43543"/>
    <cellStyle name="差_XD_DS 46" xfId="43544"/>
    <cellStyle name="差_XD_DS 47" xfId="43545"/>
    <cellStyle name="差_XD_DS 48" xfId="43546"/>
    <cellStyle name="差_XD_DS 49" xfId="43547"/>
    <cellStyle name="差_XD_DS 5" xfId="43548"/>
    <cellStyle name="差_XD_DS 50" xfId="43549"/>
    <cellStyle name="差_XD_DS 51" xfId="43550"/>
    <cellStyle name="差_XD_DS 52" xfId="43551"/>
    <cellStyle name="差_XD_DS 53" xfId="43552"/>
    <cellStyle name="差_XD_DS 54" xfId="43553"/>
    <cellStyle name="差_XD_DS 6" xfId="43554"/>
    <cellStyle name="差_XD_DS 7" xfId="43555"/>
    <cellStyle name="差_XD_DS 8" xfId="43556"/>
    <cellStyle name="差_XD_DS 9" xfId="43557"/>
    <cellStyle name="差_XD_DS_QS" xfId="1455"/>
    <cellStyle name="差_XD_DS_QSTEST" xfId="1456"/>
    <cellStyle name="差_XD_DS_Revision History" xfId="43558"/>
    <cellStyle name="差_XD_DS_Sheet2" xfId="43559"/>
    <cellStyle name="差_XD_DS_XMTEST" xfId="1457"/>
    <cellStyle name="差_XD_DS_YR" xfId="1458"/>
    <cellStyle name="差_XD_DSTERM" xfId="1459"/>
    <cellStyle name="差_XD_DSTERM 10" xfId="43560"/>
    <cellStyle name="差_XD_DSTERM 11" xfId="43561"/>
    <cellStyle name="差_XD_DSTERM 12" xfId="43562"/>
    <cellStyle name="差_XD_DSTERM 13" xfId="43563"/>
    <cellStyle name="差_XD_DSTERM 14" xfId="43564"/>
    <cellStyle name="差_XD_DSTERM 15" xfId="43565"/>
    <cellStyle name="差_XD_DSTERM 16" xfId="43566"/>
    <cellStyle name="差_XD_DSTERM 17" xfId="43567"/>
    <cellStyle name="差_XD_DSTERM 18" xfId="43568"/>
    <cellStyle name="差_XD_DSTERM 19" xfId="43569"/>
    <cellStyle name="差_XD_DSTERM 2" xfId="2620"/>
    <cellStyle name="差_XD_DSTERM 20" xfId="43570"/>
    <cellStyle name="差_XD_DSTERM 21" xfId="43571"/>
    <cellStyle name="差_XD_DSTERM 22" xfId="43572"/>
    <cellStyle name="差_XD_DSTERM 23" xfId="43573"/>
    <cellStyle name="差_XD_DSTERM 24" xfId="43574"/>
    <cellStyle name="差_XD_DSTERM 25" xfId="43575"/>
    <cellStyle name="差_XD_DSTERM 26" xfId="43576"/>
    <cellStyle name="差_XD_DSTERM 27" xfId="43577"/>
    <cellStyle name="差_XD_DSTERM 28" xfId="43578"/>
    <cellStyle name="差_XD_DSTERM 29" xfId="43579"/>
    <cellStyle name="差_XD_DSTERM 3" xfId="2619"/>
    <cellStyle name="差_XD_DSTERM 30" xfId="43580"/>
    <cellStyle name="差_XD_DSTERM 31" xfId="43581"/>
    <cellStyle name="差_XD_DSTERM 32" xfId="43582"/>
    <cellStyle name="差_XD_DSTERM 33" xfId="43583"/>
    <cellStyle name="差_XD_DSTERM 34" xfId="43584"/>
    <cellStyle name="差_XD_DSTERM 35" xfId="43585"/>
    <cellStyle name="差_XD_DSTERM 36" xfId="43586"/>
    <cellStyle name="差_XD_DSTERM 37" xfId="43587"/>
    <cellStyle name="差_XD_DSTERM 38" xfId="43588"/>
    <cellStyle name="差_XD_DSTERM 39" xfId="43589"/>
    <cellStyle name="差_XD_DSTERM 4" xfId="43590"/>
    <cellStyle name="差_XD_DSTERM 40" xfId="43591"/>
    <cellStyle name="差_XD_DSTERM 41" xfId="43592"/>
    <cellStyle name="差_XD_DSTERM 42" xfId="43593"/>
    <cellStyle name="差_XD_DSTERM 43" xfId="43594"/>
    <cellStyle name="差_XD_DSTERM 44" xfId="43595"/>
    <cellStyle name="差_XD_DSTERM 45" xfId="43596"/>
    <cellStyle name="差_XD_DSTERM 46" xfId="43597"/>
    <cellStyle name="差_XD_DSTERM 47" xfId="43598"/>
    <cellStyle name="差_XD_DSTERM 48" xfId="43599"/>
    <cellStyle name="差_XD_DSTERM 49" xfId="43600"/>
    <cellStyle name="差_XD_DSTERM 5" xfId="43601"/>
    <cellStyle name="差_XD_DSTERM 50" xfId="43602"/>
    <cellStyle name="差_XD_DSTERM 51" xfId="43603"/>
    <cellStyle name="差_XD_DSTERM 52" xfId="43604"/>
    <cellStyle name="差_XD_DSTERM 53" xfId="43605"/>
    <cellStyle name="差_XD_DSTERM 54" xfId="43606"/>
    <cellStyle name="差_XD_DSTERM 6" xfId="43607"/>
    <cellStyle name="差_XD_DSTERM 7" xfId="43608"/>
    <cellStyle name="差_XD_DSTERM 8" xfId="43609"/>
    <cellStyle name="差_XD_DSTERM 9" xfId="43610"/>
    <cellStyle name="差_XD_DSTERM_QS" xfId="1460"/>
    <cellStyle name="差_XD_DSTERM_QSTEST" xfId="1461"/>
    <cellStyle name="差_XD_DSTERM_Revision History" xfId="43611"/>
    <cellStyle name="差_XD_DSTERM_Sheet2" xfId="43612"/>
    <cellStyle name="差_XD_DSTERM_XMTEST" xfId="1462"/>
    <cellStyle name="差_XD_DSTERM_YR" xfId="1463"/>
    <cellStyle name="差_XD_EX" xfId="1464"/>
    <cellStyle name="差_XD_QS" xfId="1465"/>
    <cellStyle name="差_XD_QSTEST" xfId="1466"/>
    <cellStyle name="差_XD_Revision History" xfId="43613"/>
    <cellStyle name="差_XD_Sheet2" xfId="43614"/>
    <cellStyle name="差_XD_VISIT" xfId="1467"/>
    <cellStyle name="差_XD_XCTEST" xfId="1468"/>
    <cellStyle name="差_XD_XMTEST" xfId="1469"/>
    <cellStyle name="差_XD_YR" xfId="1470"/>
    <cellStyle name="差_XDTEST" xfId="1471"/>
    <cellStyle name="差_XDTEST 10" xfId="43615"/>
    <cellStyle name="差_XDTEST 11" xfId="43616"/>
    <cellStyle name="差_XDTEST 12" xfId="43617"/>
    <cellStyle name="差_XDTEST 13" xfId="43618"/>
    <cellStyle name="差_XDTEST 14" xfId="43619"/>
    <cellStyle name="差_XDTEST 15" xfId="43620"/>
    <cellStyle name="差_XDTEST 16" xfId="43621"/>
    <cellStyle name="差_XDTEST 17" xfId="43622"/>
    <cellStyle name="差_XDTEST 18" xfId="43623"/>
    <cellStyle name="差_XDTEST 19" xfId="43624"/>
    <cellStyle name="差_XDTEST 2" xfId="2624"/>
    <cellStyle name="差_XDTEST 20" xfId="43625"/>
    <cellStyle name="差_XDTEST 21" xfId="43626"/>
    <cellStyle name="差_XDTEST 22" xfId="43627"/>
    <cellStyle name="差_XDTEST 23" xfId="43628"/>
    <cellStyle name="差_XDTEST 24" xfId="43629"/>
    <cellStyle name="差_XDTEST 25" xfId="43630"/>
    <cellStyle name="差_XDTEST 26" xfId="43631"/>
    <cellStyle name="差_XDTEST 27" xfId="43632"/>
    <cellStyle name="差_XDTEST 28" xfId="43633"/>
    <cellStyle name="差_XDTEST 29" xfId="43634"/>
    <cellStyle name="差_XDTEST 3" xfId="2623"/>
    <cellStyle name="差_XDTEST 30" xfId="43635"/>
    <cellStyle name="差_XDTEST 31" xfId="43636"/>
    <cellStyle name="差_XDTEST 32" xfId="43637"/>
    <cellStyle name="差_XDTEST 33" xfId="43638"/>
    <cellStyle name="差_XDTEST 34" xfId="43639"/>
    <cellStyle name="差_XDTEST 35" xfId="43640"/>
    <cellStyle name="差_XDTEST 36" xfId="43641"/>
    <cellStyle name="差_XDTEST 37" xfId="43642"/>
    <cellStyle name="差_XDTEST 38" xfId="43643"/>
    <cellStyle name="差_XDTEST 39" xfId="43644"/>
    <cellStyle name="差_XDTEST 4" xfId="43645"/>
    <cellStyle name="差_XDTEST 40" xfId="43646"/>
    <cellStyle name="差_XDTEST 41" xfId="43647"/>
    <cellStyle name="差_XDTEST 42" xfId="43648"/>
    <cellStyle name="差_XDTEST 43" xfId="43649"/>
    <cellStyle name="差_XDTEST 44" xfId="43650"/>
    <cellStyle name="差_XDTEST 45" xfId="43651"/>
    <cellStyle name="差_XDTEST 46" xfId="43652"/>
    <cellStyle name="差_XDTEST 47" xfId="43653"/>
    <cellStyle name="差_XDTEST 48" xfId="43654"/>
    <cellStyle name="差_XDTEST 49" xfId="43655"/>
    <cellStyle name="差_XDTEST 5" xfId="43656"/>
    <cellStyle name="差_XDTEST 50" xfId="43657"/>
    <cellStyle name="差_XDTEST 51" xfId="43658"/>
    <cellStyle name="差_XDTEST 52" xfId="43659"/>
    <cellStyle name="差_XDTEST 53" xfId="43660"/>
    <cellStyle name="差_XDTEST 54" xfId="43661"/>
    <cellStyle name="差_XDTEST 6" xfId="43662"/>
    <cellStyle name="差_XDTEST 7" xfId="43663"/>
    <cellStyle name="差_XDTEST 8" xfId="43664"/>
    <cellStyle name="差_XDTEST 9" xfId="43665"/>
    <cellStyle name="差_XDTEST_CONTENT" xfId="1472"/>
    <cellStyle name="差_XDTEST_CONTENT 10" xfId="43666"/>
    <cellStyle name="差_XDTEST_CONTENT 11" xfId="43667"/>
    <cellStyle name="差_XDTEST_CONTENT 12" xfId="43668"/>
    <cellStyle name="差_XDTEST_CONTENT 13" xfId="43669"/>
    <cellStyle name="差_XDTEST_CONTENT 14" xfId="43670"/>
    <cellStyle name="差_XDTEST_CONTENT 15" xfId="43671"/>
    <cellStyle name="差_XDTEST_CONTENT 16" xfId="43672"/>
    <cellStyle name="差_XDTEST_CONTENT 17" xfId="43673"/>
    <cellStyle name="差_XDTEST_CONTENT 18" xfId="43674"/>
    <cellStyle name="差_XDTEST_CONTENT 19" xfId="43675"/>
    <cellStyle name="差_XDTEST_CONTENT 2" xfId="2626"/>
    <cellStyle name="差_XDTEST_CONTENT 20" xfId="43676"/>
    <cellStyle name="差_XDTEST_CONTENT 21" xfId="43677"/>
    <cellStyle name="差_XDTEST_CONTENT 22" xfId="43678"/>
    <cellStyle name="差_XDTEST_CONTENT 23" xfId="43679"/>
    <cellStyle name="差_XDTEST_CONTENT 24" xfId="43680"/>
    <cellStyle name="差_XDTEST_CONTENT 25" xfId="43681"/>
    <cellStyle name="差_XDTEST_CONTENT 26" xfId="43682"/>
    <cellStyle name="差_XDTEST_CONTENT 27" xfId="43683"/>
    <cellStyle name="差_XDTEST_CONTENT 28" xfId="43684"/>
    <cellStyle name="差_XDTEST_CONTENT 29" xfId="43685"/>
    <cellStyle name="差_XDTEST_CONTENT 3" xfId="2625"/>
    <cellStyle name="差_XDTEST_CONTENT 30" xfId="43686"/>
    <cellStyle name="差_XDTEST_CONTENT 31" xfId="43687"/>
    <cellStyle name="差_XDTEST_CONTENT 32" xfId="43688"/>
    <cellStyle name="差_XDTEST_CONTENT 33" xfId="43689"/>
    <cellStyle name="差_XDTEST_CONTENT 34" xfId="43690"/>
    <cellStyle name="差_XDTEST_CONTENT 35" xfId="43691"/>
    <cellStyle name="差_XDTEST_CONTENT 36" xfId="43692"/>
    <cellStyle name="差_XDTEST_CONTENT 37" xfId="43693"/>
    <cellStyle name="差_XDTEST_CONTENT 38" xfId="43694"/>
    <cellStyle name="差_XDTEST_CONTENT 39" xfId="43695"/>
    <cellStyle name="差_XDTEST_CONTENT 4" xfId="43696"/>
    <cellStyle name="差_XDTEST_CONTENT 40" xfId="43697"/>
    <cellStyle name="差_XDTEST_CONTENT 41" xfId="43698"/>
    <cellStyle name="差_XDTEST_CONTENT 42" xfId="43699"/>
    <cellStyle name="差_XDTEST_CONTENT 43" xfId="43700"/>
    <cellStyle name="差_XDTEST_CONTENT 44" xfId="43701"/>
    <cellStyle name="差_XDTEST_CONTENT 45" xfId="43702"/>
    <cellStyle name="差_XDTEST_CONTENT 46" xfId="43703"/>
    <cellStyle name="差_XDTEST_CONTENT 47" xfId="43704"/>
    <cellStyle name="差_XDTEST_CONTENT 48" xfId="43705"/>
    <cellStyle name="差_XDTEST_CONTENT 49" xfId="43706"/>
    <cellStyle name="差_XDTEST_CONTENT 5" xfId="43707"/>
    <cellStyle name="差_XDTEST_CONTENT 50" xfId="43708"/>
    <cellStyle name="差_XDTEST_CONTENT 51" xfId="43709"/>
    <cellStyle name="差_XDTEST_CONTENT 52" xfId="43710"/>
    <cellStyle name="差_XDTEST_CONTENT 53" xfId="43711"/>
    <cellStyle name="差_XDTEST_CONTENT 54" xfId="43712"/>
    <cellStyle name="差_XDTEST_CONTENT 6" xfId="43713"/>
    <cellStyle name="差_XDTEST_CONTENT 7" xfId="43714"/>
    <cellStyle name="差_XDTEST_CONTENT 8" xfId="43715"/>
    <cellStyle name="差_XDTEST_CONTENT 9" xfId="43716"/>
    <cellStyle name="差_XDTEST_CONTENT_QS" xfId="1473"/>
    <cellStyle name="差_XDTEST_CONTENT_QSTEST" xfId="1474"/>
    <cellStyle name="差_XDTEST_CONTENT_Revision History" xfId="43717"/>
    <cellStyle name="差_XDTEST_CONTENT_Sheet2" xfId="43718"/>
    <cellStyle name="差_XDTEST_CONTENT_XMTEST" xfId="1475"/>
    <cellStyle name="差_XDTEST_CONTENT_YR" xfId="1476"/>
    <cellStyle name="差_XDTEST_DM" xfId="1477"/>
    <cellStyle name="差_XDTEST_DM 10" xfId="43719"/>
    <cellStyle name="差_XDTEST_DM 11" xfId="43720"/>
    <cellStyle name="差_XDTEST_DM 12" xfId="43721"/>
    <cellStyle name="差_XDTEST_DM 13" xfId="43722"/>
    <cellStyle name="差_XDTEST_DM 14" xfId="43723"/>
    <cellStyle name="差_XDTEST_DM 15" xfId="43724"/>
    <cellStyle name="差_XDTEST_DM 16" xfId="43725"/>
    <cellStyle name="差_XDTEST_DM 17" xfId="43726"/>
    <cellStyle name="差_XDTEST_DM 18" xfId="43727"/>
    <cellStyle name="差_XDTEST_DM 19" xfId="43728"/>
    <cellStyle name="差_XDTEST_DM 2" xfId="2628"/>
    <cellStyle name="差_XDTEST_DM 20" xfId="43729"/>
    <cellStyle name="差_XDTEST_DM 21" xfId="43730"/>
    <cellStyle name="差_XDTEST_DM 22" xfId="43731"/>
    <cellStyle name="差_XDTEST_DM 23" xfId="43732"/>
    <cellStyle name="差_XDTEST_DM 24" xfId="43733"/>
    <cellStyle name="差_XDTEST_DM 25" xfId="43734"/>
    <cellStyle name="差_XDTEST_DM 26" xfId="43735"/>
    <cellStyle name="差_XDTEST_DM 27" xfId="43736"/>
    <cellStyle name="差_XDTEST_DM 28" xfId="43737"/>
    <cellStyle name="差_XDTEST_DM 29" xfId="43738"/>
    <cellStyle name="差_XDTEST_DM 3" xfId="2627"/>
    <cellStyle name="差_XDTEST_DM 30" xfId="43739"/>
    <cellStyle name="差_XDTEST_DM 31" xfId="43740"/>
    <cellStyle name="差_XDTEST_DM 32" xfId="43741"/>
    <cellStyle name="差_XDTEST_DM 33" xfId="43742"/>
    <cellStyle name="差_XDTEST_DM 34" xfId="43743"/>
    <cellStyle name="差_XDTEST_DM 35" xfId="43744"/>
    <cellStyle name="差_XDTEST_DM 36" xfId="43745"/>
    <cellStyle name="差_XDTEST_DM 37" xfId="43746"/>
    <cellStyle name="差_XDTEST_DM 38" xfId="43747"/>
    <cellStyle name="差_XDTEST_DM 39" xfId="43748"/>
    <cellStyle name="差_XDTEST_DM 4" xfId="43749"/>
    <cellStyle name="差_XDTEST_DM 40" xfId="43750"/>
    <cellStyle name="差_XDTEST_DM 41" xfId="43751"/>
    <cellStyle name="差_XDTEST_DM 42" xfId="43752"/>
    <cellStyle name="差_XDTEST_DM 43" xfId="43753"/>
    <cellStyle name="差_XDTEST_DM 44" xfId="43754"/>
    <cellStyle name="差_XDTEST_DM 45" xfId="43755"/>
    <cellStyle name="差_XDTEST_DM 46" xfId="43756"/>
    <cellStyle name="差_XDTEST_DM 47" xfId="43757"/>
    <cellStyle name="差_XDTEST_DM 48" xfId="43758"/>
    <cellStyle name="差_XDTEST_DM 49" xfId="43759"/>
    <cellStyle name="差_XDTEST_DM 5" xfId="43760"/>
    <cellStyle name="差_XDTEST_DM 50" xfId="43761"/>
    <cellStyle name="差_XDTEST_DM 51" xfId="43762"/>
    <cellStyle name="差_XDTEST_DM 52" xfId="43763"/>
    <cellStyle name="差_XDTEST_DM 53" xfId="43764"/>
    <cellStyle name="差_XDTEST_DM 54" xfId="43765"/>
    <cellStyle name="差_XDTEST_DM 6" xfId="43766"/>
    <cellStyle name="差_XDTEST_DM 7" xfId="43767"/>
    <cellStyle name="差_XDTEST_DM 8" xfId="43768"/>
    <cellStyle name="差_XDTEST_DM 9" xfId="43769"/>
    <cellStyle name="差_XDTEST_DM_1" xfId="43770"/>
    <cellStyle name="差_XDTEST_DM_1_OM-EPA-001 - SDTM312 Domain Mapping Specifications_v0.7_GP" xfId="43771"/>
    <cellStyle name="差_XDTEST_DM_1_SC" xfId="43772"/>
    <cellStyle name="差_XDTEST_DM_1_SCTEST" xfId="43773"/>
    <cellStyle name="差_XDTEST_DM_QS" xfId="1478"/>
    <cellStyle name="差_XDTEST_DM_QSTEST" xfId="1479"/>
    <cellStyle name="差_XDTEST_DM_Revision History" xfId="43774"/>
    <cellStyle name="差_XDTEST_DM_Sheet2" xfId="43775"/>
    <cellStyle name="差_XDTEST_DM_XMTEST" xfId="1480"/>
    <cellStyle name="差_XDTEST_DM_YR" xfId="1481"/>
    <cellStyle name="差_XDTEST_DS" xfId="1482"/>
    <cellStyle name="差_XDTEST_DS 10" xfId="43776"/>
    <cellStyle name="差_XDTEST_DS 11" xfId="43777"/>
    <cellStyle name="差_XDTEST_DS 12" xfId="43778"/>
    <cellStyle name="差_XDTEST_DS 13" xfId="43779"/>
    <cellStyle name="差_XDTEST_DS 14" xfId="43780"/>
    <cellStyle name="差_XDTEST_DS 15" xfId="43781"/>
    <cellStyle name="差_XDTEST_DS 16" xfId="43782"/>
    <cellStyle name="差_XDTEST_DS 17" xfId="43783"/>
    <cellStyle name="差_XDTEST_DS 18" xfId="43784"/>
    <cellStyle name="差_XDTEST_DS 19" xfId="43785"/>
    <cellStyle name="差_XDTEST_DS 2" xfId="2630"/>
    <cellStyle name="差_XDTEST_DS 20" xfId="43786"/>
    <cellStyle name="差_XDTEST_DS 21" xfId="43787"/>
    <cellStyle name="差_XDTEST_DS 22" xfId="43788"/>
    <cellStyle name="差_XDTEST_DS 23" xfId="43789"/>
    <cellStyle name="差_XDTEST_DS 24" xfId="43790"/>
    <cellStyle name="差_XDTEST_DS 25" xfId="43791"/>
    <cellStyle name="差_XDTEST_DS 26" xfId="43792"/>
    <cellStyle name="差_XDTEST_DS 27" xfId="43793"/>
    <cellStyle name="差_XDTEST_DS 28" xfId="43794"/>
    <cellStyle name="差_XDTEST_DS 29" xfId="43795"/>
    <cellStyle name="差_XDTEST_DS 3" xfId="2629"/>
    <cellStyle name="差_XDTEST_DS 30" xfId="43796"/>
    <cellStyle name="差_XDTEST_DS 31" xfId="43797"/>
    <cellStyle name="差_XDTEST_DS 32" xfId="43798"/>
    <cellStyle name="差_XDTEST_DS 33" xfId="43799"/>
    <cellStyle name="差_XDTEST_DS 34" xfId="43800"/>
    <cellStyle name="差_XDTEST_DS 35" xfId="43801"/>
    <cellStyle name="差_XDTEST_DS 36" xfId="43802"/>
    <cellStyle name="差_XDTEST_DS 37" xfId="43803"/>
    <cellStyle name="差_XDTEST_DS 38" xfId="43804"/>
    <cellStyle name="差_XDTEST_DS 39" xfId="43805"/>
    <cellStyle name="差_XDTEST_DS 4" xfId="43806"/>
    <cellStyle name="差_XDTEST_DS 40" xfId="43807"/>
    <cellStyle name="差_XDTEST_DS 41" xfId="43808"/>
    <cellStyle name="差_XDTEST_DS 42" xfId="43809"/>
    <cellStyle name="差_XDTEST_DS 43" xfId="43810"/>
    <cellStyle name="差_XDTEST_DS 44" xfId="43811"/>
    <cellStyle name="差_XDTEST_DS 45" xfId="43812"/>
    <cellStyle name="差_XDTEST_DS 46" xfId="43813"/>
    <cellStyle name="差_XDTEST_DS 47" xfId="43814"/>
    <cellStyle name="差_XDTEST_DS 48" xfId="43815"/>
    <cellStyle name="差_XDTEST_DS 49" xfId="43816"/>
    <cellStyle name="差_XDTEST_DS 5" xfId="43817"/>
    <cellStyle name="差_XDTEST_DS 50" xfId="43818"/>
    <cellStyle name="差_XDTEST_DS 51" xfId="43819"/>
    <cellStyle name="差_XDTEST_DS 52" xfId="43820"/>
    <cellStyle name="差_XDTEST_DS 53" xfId="43821"/>
    <cellStyle name="差_XDTEST_DS 54" xfId="43822"/>
    <cellStyle name="差_XDTEST_DS 6" xfId="43823"/>
    <cellStyle name="差_XDTEST_DS 7" xfId="43824"/>
    <cellStyle name="差_XDTEST_DS 8" xfId="43825"/>
    <cellStyle name="差_XDTEST_DS 9" xfId="43826"/>
    <cellStyle name="差_XDTEST_DS_QS" xfId="1483"/>
    <cellStyle name="差_XDTEST_DS_QSTEST" xfId="1484"/>
    <cellStyle name="差_XDTEST_DS_Revision History" xfId="43827"/>
    <cellStyle name="差_XDTEST_DS_Sheet2" xfId="43828"/>
    <cellStyle name="差_XDTEST_DS_XMTEST" xfId="1485"/>
    <cellStyle name="差_XDTEST_DS_YR" xfId="1486"/>
    <cellStyle name="差_XDTEST_DSTERM" xfId="1487"/>
    <cellStyle name="差_XDTEST_DSTERM 10" xfId="43829"/>
    <cellStyle name="差_XDTEST_DSTERM 11" xfId="43830"/>
    <cellStyle name="差_XDTEST_DSTERM 12" xfId="43831"/>
    <cellStyle name="差_XDTEST_DSTERM 13" xfId="43832"/>
    <cellStyle name="差_XDTEST_DSTERM 14" xfId="43833"/>
    <cellStyle name="差_XDTEST_DSTERM 15" xfId="43834"/>
    <cellStyle name="差_XDTEST_DSTERM 16" xfId="43835"/>
    <cellStyle name="差_XDTEST_DSTERM 17" xfId="43836"/>
    <cellStyle name="差_XDTEST_DSTERM 18" xfId="43837"/>
    <cellStyle name="差_XDTEST_DSTERM 19" xfId="43838"/>
    <cellStyle name="差_XDTEST_DSTERM 2" xfId="2632"/>
    <cellStyle name="差_XDTEST_DSTERM 20" xfId="43839"/>
    <cellStyle name="差_XDTEST_DSTERM 21" xfId="43840"/>
    <cellStyle name="差_XDTEST_DSTERM 22" xfId="43841"/>
    <cellStyle name="差_XDTEST_DSTERM 23" xfId="43842"/>
    <cellStyle name="差_XDTEST_DSTERM 24" xfId="43843"/>
    <cellStyle name="差_XDTEST_DSTERM 25" xfId="43844"/>
    <cellStyle name="差_XDTEST_DSTERM 26" xfId="43845"/>
    <cellStyle name="差_XDTEST_DSTERM 27" xfId="43846"/>
    <cellStyle name="差_XDTEST_DSTERM 28" xfId="43847"/>
    <cellStyle name="差_XDTEST_DSTERM 29" xfId="43848"/>
    <cellStyle name="差_XDTEST_DSTERM 3" xfId="2631"/>
    <cellStyle name="差_XDTEST_DSTERM 30" xfId="43849"/>
    <cellStyle name="差_XDTEST_DSTERM 31" xfId="43850"/>
    <cellStyle name="差_XDTEST_DSTERM 32" xfId="43851"/>
    <cellStyle name="差_XDTEST_DSTERM 33" xfId="43852"/>
    <cellStyle name="差_XDTEST_DSTERM 34" xfId="43853"/>
    <cellStyle name="差_XDTEST_DSTERM 35" xfId="43854"/>
    <cellStyle name="差_XDTEST_DSTERM 36" xfId="43855"/>
    <cellStyle name="差_XDTEST_DSTERM 37" xfId="43856"/>
    <cellStyle name="差_XDTEST_DSTERM 38" xfId="43857"/>
    <cellStyle name="差_XDTEST_DSTERM 39" xfId="43858"/>
    <cellStyle name="差_XDTEST_DSTERM 4" xfId="43859"/>
    <cellStyle name="差_XDTEST_DSTERM 40" xfId="43860"/>
    <cellStyle name="差_XDTEST_DSTERM 41" xfId="43861"/>
    <cellStyle name="差_XDTEST_DSTERM 42" xfId="43862"/>
    <cellStyle name="差_XDTEST_DSTERM 43" xfId="43863"/>
    <cellStyle name="差_XDTEST_DSTERM 44" xfId="43864"/>
    <cellStyle name="差_XDTEST_DSTERM 45" xfId="43865"/>
    <cellStyle name="差_XDTEST_DSTERM 46" xfId="43866"/>
    <cellStyle name="差_XDTEST_DSTERM 47" xfId="43867"/>
    <cellStyle name="差_XDTEST_DSTERM 48" xfId="43868"/>
    <cellStyle name="差_XDTEST_DSTERM 49" xfId="43869"/>
    <cellStyle name="差_XDTEST_DSTERM 5" xfId="43870"/>
    <cellStyle name="差_XDTEST_DSTERM 50" xfId="43871"/>
    <cellStyle name="差_XDTEST_DSTERM 51" xfId="43872"/>
    <cellStyle name="差_XDTEST_DSTERM 52" xfId="43873"/>
    <cellStyle name="差_XDTEST_DSTERM 53" xfId="43874"/>
    <cellStyle name="差_XDTEST_DSTERM 54" xfId="43875"/>
    <cellStyle name="差_XDTEST_DSTERM 6" xfId="43876"/>
    <cellStyle name="差_XDTEST_DSTERM 7" xfId="43877"/>
    <cellStyle name="差_XDTEST_DSTERM 8" xfId="43878"/>
    <cellStyle name="差_XDTEST_DSTERM 9" xfId="43879"/>
    <cellStyle name="差_XDTEST_DSTERM_QS" xfId="1488"/>
    <cellStyle name="差_XDTEST_DSTERM_QSTEST" xfId="1489"/>
    <cellStyle name="差_XDTEST_DSTERM_Revision History" xfId="43880"/>
    <cellStyle name="差_XDTEST_DSTERM_Sheet2" xfId="43881"/>
    <cellStyle name="差_XDTEST_DSTERM_XMTEST" xfId="1490"/>
    <cellStyle name="差_XDTEST_DSTERM_YR" xfId="1491"/>
    <cellStyle name="差_XDTEST_EX" xfId="1492"/>
    <cellStyle name="差_XDTEST_QS" xfId="1493"/>
    <cellStyle name="差_XDTEST_QSTEST" xfId="1494"/>
    <cellStyle name="差_XDTEST_Revision History" xfId="43882"/>
    <cellStyle name="差_XDTEST_Sheet2" xfId="43883"/>
    <cellStyle name="差_XDTEST_VISIT" xfId="1495"/>
    <cellStyle name="差_XDTEST_XCTEST" xfId="1496"/>
    <cellStyle name="差_XDTEST_XMTEST" xfId="1497"/>
    <cellStyle name="差_XDTEST_YR" xfId="1498"/>
    <cellStyle name="差_XMTEST" xfId="1499"/>
    <cellStyle name="差_YA" xfId="1500"/>
    <cellStyle name="差_YA 10" xfId="43884"/>
    <cellStyle name="差_YA 11" xfId="43885"/>
    <cellStyle name="差_YA 12" xfId="43886"/>
    <cellStyle name="差_YA 13" xfId="43887"/>
    <cellStyle name="差_YA 14" xfId="43888"/>
    <cellStyle name="差_YA 15" xfId="43889"/>
    <cellStyle name="差_YA 16" xfId="43890"/>
    <cellStyle name="差_YA 17" xfId="43891"/>
    <cellStyle name="差_YA 18" xfId="43892"/>
    <cellStyle name="差_YA 19" xfId="43893"/>
    <cellStyle name="差_YA 2" xfId="2635"/>
    <cellStyle name="差_YA 20" xfId="43894"/>
    <cellStyle name="差_YA 21" xfId="43895"/>
    <cellStyle name="差_YA 22" xfId="43896"/>
    <cellStyle name="差_YA 23" xfId="43897"/>
    <cellStyle name="差_YA 24" xfId="43898"/>
    <cellStyle name="差_YA 25" xfId="43899"/>
    <cellStyle name="差_YA 26" xfId="43900"/>
    <cellStyle name="差_YA 27" xfId="43901"/>
    <cellStyle name="差_YA 28" xfId="43902"/>
    <cellStyle name="差_YA 29" xfId="43903"/>
    <cellStyle name="差_YA 3" xfId="2634"/>
    <cellStyle name="差_YA 30" xfId="43904"/>
    <cellStyle name="差_YA 31" xfId="43905"/>
    <cellStyle name="差_YA 32" xfId="43906"/>
    <cellStyle name="差_YA 33" xfId="43907"/>
    <cellStyle name="差_YA 34" xfId="43908"/>
    <cellStyle name="差_YA 35" xfId="43909"/>
    <cellStyle name="差_YA 36" xfId="43910"/>
    <cellStyle name="差_YA 37" xfId="43911"/>
    <cellStyle name="差_YA 38" xfId="43912"/>
    <cellStyle name="差_YA 39" xfId="43913"/>
    <cellStyle name="差_YA 4" xfId="43914"/>
    <cellStyle name="差_YA 40" xfId="43915"/>
    <cellStyle name="差_YA 41" xfId="43916"/>
    <cellStyle name="差_YA 42" xfId="43917"/>
    <cellStyle name="差_YA 43" xfId="43918"/>
    <cellStyle name="差_YA 44" xfId="43919"/>
    <cellStyle name="差_YA 45" xfId="43920"/>
    <cellStyle name="差_YA 46" xfId="43921"/>
    <cellStyle name="差_YA 47" xfId="43922"/>
    <cellStyle name="差_YA 48" xfId="43923"/>
    <cellStyle name="差_YA 49" xfId="43924"/>
    <cellStyle name="差_YA 5" xfId="43925"/>
    <cellStyle name="差_YA 50" xfId="43926"/>
    <cellStyle name="差_YA 51" xfId="43927"/>
    <cellStyle name="差_YA 52" xfId="43928"/>
    <cellStyle name="差_YA 53" xfId="43929"/>
    <cellStyle name="差_YA 54" xfId="43930"/>
    <cellStyle name="差_YA 6" xfId="43931"/>
    <cellStyle name="差_YA 7" xfId="43932"/>
    <cellStyle name="差_YA 8" xfId="43933"/>
    <cellStyle name="差_YA 9" xfId="43934"/>
    <cellStyle name="差_YA_CONTENT" xfId="1501"/>
    <cellStyle name="差_YA_CONTENT 10" xfId="43935"/>
    <cellStyle name="差_YA_CONTENT 11" xfId="43936"/>
    <cellStyle name="差_YA_CONTENT 12" xfId="43937"/>
    <cellStyle name="差_YA_CONTENT 13" xfId="43938"/>
    <cellStyle name="差_YA_CONTENT 14" xfId="43939"/>
    <cellStyle name="差_YA_CONTENT 15" xfId="43940"/>
    <cellStyle name="差_YA_CONTENT 16" xfId="43941"/>
    <cellStyle name="差_YA_CONTENT 17" xfId="43942"/>
    <cellStyle name="差_YA_CONTENT 18" xfId="43943"/>
    <cellStyle name="差_YA_CONTENT 19" xfId="43944"/>
    <cellStyle name="差_YA_CONTENT 2" xfId="2637"/>
    <cellStyle name="差_YA_CONTENT 20" xfId="43945"/>
    <cellStyle name="差_YA_CONTENT 21" xfId="43946"/>
    <cellStyle name="差_YA_CONTENT 22" xfId="43947"/>
    <cellStyle name="差_YA_CONTENT 23" xfId="43948"/>
    <cellStyle name="差_YA_CONTENT 24" xfId="43949"/>
    <cellStyle name="差_YA_CONTENT 25" xfId="43950"/>
    <cellStyle name="差_YA_CONTENT 26" xfId="43951"/>
    <cellStyle name="差_YA_CONTENT 27" xfId="43952"/>
    <cellStyle name="差_YA_CONTENT 28" xfId="43953"/>
    <cellStyle name="差_YA_CONTENT 29" xfId="43954"/>
    <cellStyle name="差_YA_CONTENT 3" xfId="2636"/>
    <cellStyle name="差_YA_CONTENT 30" xfId="43955"/>
    <cellStyle name="差_YA_CONTENT 31" xfId="43956"/>
    <cellStyle name="差_YA_CONTENT 32" xfId="43957"/>
    <cellStyle name="差_YA_CONTENT 33" xfId="43958"/>
    <cellStyle name="差_YA_CONTENT 34" xfId="43959"/>
    <cellStyle name="差_YA_CONTENT 35" xfId="43960"/>
    <cellStyle name="差_YA_CONTENT 36" xfId="43961"/>
    <cellStyle name="差_YA_CONTENT 37" xfId="43962"/>
    <cellStyle name="差_YA_CONTENT 38" xfId="43963"/>
    <cellStyle name="差_YA_CONTENT 39" xfId="43964"/>
    <cellStyle name="差_YA_CONTENT 4" xfId="43965"/>
    <cellStyle name="差_YA_CONTENT 40" xfId="43966"/>
    <cellStyle name="差_YA_CONTENT 41" xfId="43967"/>
    <cellStyle name="差_YA_CONTENT 42" xfId="43968"/>
    <cellStyle name="差_YA_CONTENT 43" xfId="43969"/>
    <cellStyle name="差_YA_CONTENT 44" xfId="43970"/>
    <cellStyle name="差_YA_CONTENT 45" xfId="43971"/>
    <cellStyle name="差_YA_CONTENT 46" xfId="43972"/>
    <cellStyle name="差_YA_CONTENT 47" xfId="43973"/>
    <cellStyle name="差_YA_CONTENT 48" xfId="43974"/>
    <cellStyle name="差_YA_CONTENT 49" xfId="43975"/>
    <cellStyle name="差_YA_CONTENT 5" xfId="43976"/>
    <cellStyle name="差_YA_CONTENT 50" xfId="43977"/>
    <cellStyle name="差_YA_CONTENT 51" xfId="43978"/>
    <cellStyle name="差_YA_CONTENT 52" xfId="43979"/>
    <cellStyle name="差_YA_CONTENT 53" xfId="43980"/>
    <cellStyle name="差_YA_CONTENT 54" xfId="43981"/>
    <cellStyle name="差_YA_CONTENT 6" xfId="43982"/>
    <cellStyle name="差_YA_CONTENT 7" xfId="43983"/>
    <cellStyle name="差_YA_CONTENT 8" xfId="43984"/>
    <cellStyle name="差_YA_CONTENT 9" xfId="43985"/>
    <cellStyle name="差_YA_CONTENT_QS" xfId="1502"/>
    <cellStyle name="差_YA_CONTENT_QSTEST" xfId="1503"/>
    <cellStyle name="差_YA_CONTENT_Revision History" xfId="43986"/>
    <cellStyle name="差_YA_CONTENT_Sheet2" xfId="43987"/>
    <cellStyle name="差_YA_CONTENT_XMTEST" xfId="1504"/>
    <cellStyle name="差_YA_CONTENT_YR" xfId="1505"/>
    <cellStyle name="差_YA_DM" xfId="1506"/>
    <cellStyle name="差_YA_DM 10" xfId="43988"/>
    <cellStyle name="差_YA_DM 11" xfId="43989"/>
    <cellStyle name="差_YA_DM 12" xfId="43990"/>
    <cellStyle name="差_YA_DM 13" xfId="43991"/>
    <cellStyle name="差_YA_DM 14" xfId="43992"/>
    <cellStyle name="差_YA_DM 15" xfId="43993"/>
    <cellStyle name="差_YA_DM 16" xfId="43994"/>
    <cellStyle name="差_YA_DM 17" xfId="43995"/>
    <cellStyle name="差_YA_DM 18" xfId="43996"/>
    <cellStyle name="差_YA_DM 19" xfId="43997"/>
    <cellStyle name="差_YA_DM 2" xfId="2639"/>
    <cellStyle name="差_YA_DM 20" xfId="43998"/>
    <cellStyle name="差_YA_DM 21" xfId="43999"/>
    <cellStyle name="差_YA_DM 22" xfId="44000"/>
    <cellStyle name="差_YA_DM 23" xfId="44001"/>
    <cellStyle name="差_YA_DM 24" xfId="44002"/>
    <cellStyle name="差_YA_DM 25" xfId="44003"/>
    <cellStyle name="差_YA_DM 26" xfId="44004"/>
    <cellStyle name="差_YA_DM 27" xfId="44005"/>
    <cellStyle name="差_YA_DM 28" xfId="44006"/>
    <cellStyle name="差_YA_DM 29" xfId="44007"/>
    <cellStyle name="差_YA_DM 3" xfId="2638"/>
    <cellStyle name="差_YA_DM 30" xfId="44008"/>
    <cellStyle name="差_YA_DM 31" xfId="44009"/>
    <cellStyle name="差_YA_DM 32" xfId="44010"/>
    <cellStyle name="差_YA_DM 33" xfId="44011"/>
    <cellStyle name="差_YA_DM 34" xfId="44012"/>
    <cellStyle name="差_YA_DM 35" xfId="44013"/>
    <cellStyle name="差_YA_DM 36" xfId="44014"/>
    <cellStyle name="差_YA_DM 37" xfId="44015"/>
    <cellStyle name="差_YA_DM 38" xfId="44016"/>
    <cellStyle name="差_YA_DM 39" xfId="44017"/>
    <cellStyle name="差_YA_DM 4" xfId="44018"/>
    <cellStyle name="差_YA_DM 40" xfId="44019"/>
    <cellStyle name="差_YA_DM 41" xfId="44020"/>
    <cellStyle name="差_YA_DM 42" xfId="44021"/>
    <cellStyle name="差_YA_DM 43" xfId="44022"/>
    <cellStyle name="差_YA_DM 44" xfId="44023"/>
    <cellStyle name="差_YA_DM 45" xfId="44024"/>
    <cellStyle name="差_YA_DM 46" xfId="44025"/>
    <cellStyle name="差_YA_DM 47" xfId="44026"/>
    <cellStyle name="差_YA_DM 48" xfId="44027"/>
    <cellStyle name="差_YA_DM 49" xfId="44028"/>
    <cellStyle name="差_YA_DM 5" xfId="44029"/>
    <cellStyle name="差_YA_DM 50" xfId="44030"/>
    <cellStyle name="差_YA_DM 51" xfId="44031"/>
    <cellStyle name="差_YA_DM 52" xfId="44032"/>
    <cellStyle name="差_YA_DM 53" xfId="44033"/>
    <cellStyle name="差_YA_DM 54" xfId="44034"/>
    <cellStyle name="差_YA_DM 6" xfId="44035"/>
    <cellStyle name="差_YA_DM 7" xfId="44036"/>
    <cellStyle name="差_YA_DM 8" xfId="44037"/>
    <cellStyle name="差_YA_DM 9" xfId="44038"/>
    <cellStyle name="差_YA_DM_1" xfId="44039"/>
    <cellStyle name="差_YA_DM_1_OM-EPA-001 - SDTM312 Domain Mapping Specifications_v0.7_GP" xfId="44040"/>
    <cellStyle name="差_YA_DM_1_SC" xfId="44041"/>
    <cellStyle name="差_YA_DM_1_SCTEST" xfId="44042"/>
    <cellStyle name="差_YA_DM_QS" xfId="1507"/>
    <cellStyle name="差_YA_DM_QSTEST" xfId="1508"/>
    <cellStyle name="差_YA_DM_Revision History" xfId="44043"/>
    <cellStyle name="差_YA_DM_Sheet2" xfId="44044"/>
    <cellStyle name="差_YA_DM_XMTEST" xfId="1509"/>
    <cellStyle name="差_YA_DM_YR" xfId="1510"/>
    <cellStyle name="差_YA_DS" xfId="1511"/>
    <cellStyle name="差_YA_DS 10" xfId="44045"/>
    <cellStyle name="差_YA_DS 11" xfId="44046"/>
    <cellStyle name="差_YA_DS 12" xfId="44047"/>
    <cellStyle name="差_YA_DS 13" xfId="44048"/>
    <cellStyle name="差_YA_DS 14" xfId="44049"/>
    <cellStyle name="差_YA_DS 15" xfId="44050"/>
    <cellStyle name="差_YA_DS 16" xfId="44051"/>
    <cellStyle name="差_YA_DS 17" xfId="44052"/>
    <cellStyle name="差_YA_DS 18" xfId="44053"/>
    <cellStyle name="差_YA_DS 19" xfId="44054"/>
    <cellStyle name="差_YA_DS 2" xfId="2642"/>
    <cellStyle name="差_YA_DS 20" xfId="44055"/>
    <cellStyle name="差_YA_DS 21" xfId="44056"/>
    <cellStyle name="差_YA_DS 22" xfId="44057"/>
    <cellStyle name="差_YA_DS 23" xfId="44058"/>
    <cellStyle name="差_YA_DS 24" xfId="44059"/>
    <cellStyle name="差_YA_DS 25" xfId="44060"/>
    <cellStyle name="差_YA_DS 26" xfId="44061"/>
    <cellStyle name="差_YA_DS 27" xfId="44062"/>
    <cellStyle name="差_YA_DS 28" xfId="44063"/>
    <cellStyle name="差_YA_DS 29" xfId="44064"/>
    <cellStyle name="差_YA_DS 3" xfId="2641"/>
    <cellStyle name="差_YA_DS 30" xfId="44065"/>
    <cellStyle name="差_YA_DS 31" xfId="44066"/>
    <cellStyle name="差_YA_DS 32" xfId="44067"/>
    <cellStyle name="差_YA_DS 33" xfId="44068"/>
    <cellStyle name="差_YA_DS 34" xfId="44069"/>
    <cellStyle name="差_YA_DS 35" xfId="44070"/>
    <cellStyle name="差_YA_DS 36" xfId="44071"/>
    <cellStyle name="差_YA_DS 37" xfId="44072"/>
    <cellStyle name="差_YA_DS 38" xfId="44073"/>
    <cellStyle name="差_YA_DS 39" xfId="44074"/>
    <cellStyle name="差_YA_DS 4" xfId="44075"/>
    <cellStyle name="差_YA_DS 40" xfId="44076"/>
    <cellStyle name="差_YA_DS 41" xfId="44077"/>
    <cellStyle name="差_YA_DS 42" xfId="44078"/>
    <cellStyle name="差_YA_DS 43" xfId="44079"/>
    <cellStyle name="差_YA_DS 44" xfId="44080"/>
    <cellStyle name="差_YA_DS 45" xfId="44081"/>
    <cellStyle name="差_YA_DS 46" xfId="44082"/>
    <cellStyle name="差_YA_DS 47" xfId="44083"/>
    <cellStyle name="差_YA_DS 48" xfId="44084"/>
    <cellStyle name="差_YA_DS 49" xfId="44085"/>
    <cellStyle name="差_YA_DS 5" xfId="44086"/>
    <cellStyle name="差_YA_DS 50" xfId="44087"/>
    <cellStyle name="差_YA_DS 51" xfId="44088"/>
    <cellStyle name="差_YA_DS 52" xfId="44089"/>
    <cellStyle name="差_YA_DS 53" xfId="44090"/>
    <cellStyle name="差_YA_DS 54" xfId="44091"/>
    <cellStyle name="差_YA_DS 6" xfId="44092"/>
    <cellStyle name="差_YA_DS 7" xfId="44093"/>
    <cellStyle name="差_YA_DS 8" xfId="44094"/>
    <cellStyle name="差_YA_DS 9" xfId="44095"/>
    <cellStyle name="差_YA_DS_QS" xfId="1512"/>
    <cellStyle name="差_YA_DS_QSTEST" xfId="1513"/>
    <cellStyle name="差_YA_DS_Revision History" xfId="44096"/>
    <cellStyle name="差_YA_DS_Sheet2" xfId="44097"/>
    <cellStyle name="差_YA_DS_XMTEST" xfId="1514"/>
    <cellStyle name="差_YA_DS_YR" xfId="1515"/>
    <cellStyle name="差_YA_DSTERM" xfId="1516"/>
    <cellStyle name="差_YA_DSTERM 10" xfId="44098"/>
    <cellStyle name="差_YA_DSTERM 11" xfId="44099"/>
    <cellStyle name="差_YA_DSTERM 12" xfId="44100"/>
    <cellStyle name="差_YA_DSTERM 13" xfId="44101"/>
    <cellStyle name="差_YA_DSTERM 14" xfId="44102"/>
    <cellStyle name="差_YA_DSTERM 15" xfId="44103"/>
    <cellStyle name="差_YA_DSTERM 16" xfId="44104"/>
    <cellStyle name="差_YA_DSTERM 17" xfId="44105"/>
    <cellStyle name="差_YA_DSTERM 18" xfId="44106"/>
    <cellStyle name="差_YA_DSTERM 19" xfId="44107"/>
    <cellStyle name="差_YA_DSTERM 2" xfId="2644"/>
    <cellStyle name="差_YA_DSTERM 20" xfId="44108"/>
    <cellStyle name="差_YA_DSTERM 21" xfId="44109"/>
    <cellStyle name="差_YA_DSTERM 22" xfId="44110"/>
    <cellStyle name="差_YA_DSTERM 23" xfId="44111"/>
    <cellStyle name="差_YA_DSTERM 24" xfId="44112"/>
    <cellStyle name="差_YA_DSTERM 25" xfId="44113"/>
    <cellStyle name="差_YA_DSTERM 26" xfId="44114"/>
    <cellStyle name="差_YA_DSTERM 27" xfId="44115"/>
    <cellStyle name="差_YA_DSTERM 28" xfId="44116"/>
    <cellStyle name="差_YA_DSTERM 29" xfId="44117"/>
    <cellStyle name="差_YA_DSTERM 3" xfId="2643"/>
    <cellStyle name="差_YA_DSTERM 30" xfId="44118"/>
    <cellStyle name="差_YA_DSTERM 31" xfId="44119"/>
    <cellStyle name="差_YA_DSTERM 32" xfId="44120"/>
    <cellStyle name="差_YA_DSTERM 33" xfId="44121"/>
    <cellStyle name="差_YA_DSTERM 34" xfId="44122"/>
    <cellStyle name="差_YA_DSTERM 35" xfId="44123"/>
    <cellStyle name="差_YA_DSTERM 36" xfId="44124"/>
    <cellStyle name="差_YA_DSTERM 37" xfId="44125"/>
    <cellStyle name="差_YA_DSTERM 38" xfId="44126"/>
    <cellStyle name="差_YA_DSTERM 39" xfId="44127"/>
    <cellStyle name="差_YA_DSTERM 4" xfId="44128"/>
    <cellStyle name="差_YA_DSTERM 40" xfId="44129"/>
    <cellStyle name="差_YA_DSTERM 41" xfId="44130"/>
    <cellStyle name="差_YA_DSTERM 42" xfId="44131"/>
    <cellStyle name="差_YA_DSTERM 43" xfId="44132"/>
    <cellStyle name="差_YA_DSTERM 44" xfId="44133"/>
    <cellStyle name="差_YA_DSTERM 45" xfId="44134"/>
    <cellStyle name="差_YA_DSTERM 46" xfId="44135"/>
    <cellStyle name="差_YA_DSTERM 47" xfId="44136"/>
    <cellStyle name="差_YA_DSTERM 48" xfId="44137"/>
    <cellStyle name="差_YA_DSTERM 49" xfId="44138"/>
    <cellStyle name="差_YA_DSTERM 5" xfId="44139"/>
    <cellStyle name="差_YA_DSTERM 50" xfId="44140"/>
    <cellStyle name="差_YA_DSTERM 51" xfId="44141"/>
    <cellStyle name="差_YA_DSTERM 52" xfId="44142"/>
    <cellStyle name="差_YA_DSTERM 53" xfId="44143"/>
    <cellStyle name="差_YA_DSTERM 54" xfId="44144"/>
    <cellStyle name="差_YA_DSTERM 6" xfId="44145"/>
    <cellStyle name="差_YA_DSTERM 7" xfId="44146"/>
    <cellStyle name="差_YA_DSTERM 8" xfId="44147"/>
    <cellStyle name="差_YA_DSTERM 9" xfId="44148"/>
    <cellStyle name="差_YA_DSTERM_QS" xfId="1517"/>
    <cellStyle name="差_YA_DSTERM_QSTEST" xfId="1518"/>
    <cellStyle name="差_YA_DSTERM_Revision History" xfId="44149"/>
    <cellStyle name="差_YA_DSTERM_Sheet2" xfId="44150"/>
    <cellStyle name="差_YA_DSTERM_XMTEST" xfId="1519"/>
    <cellStyle name="差_YA_DSTERM_YR" xfId="1520"/>
    <cellStyle name="差_YA_EX" xfId="1521"/>
    <cellStyle name="差_YA_QS" xfId="1522"/>
    <cellStyle name="差_YA_QSTEST" xfId="1523"/>
    <cellStyle name="差_YA_Revision History" xfId="44151"/>
    <cellStyle name="差_YA_Sheet2" xfId="44152"/>
    <cellStyle name="差_YA_VISIT" xfId="1524"/>
    <cellStyle name="差_YA_XCTEST" xfId="1525"/>
    <cellStyle name="差_YA_XMTEST" xfId="1526"/>
    <cellStyle name="差_YA_YR" xfId="1527"/>
    <cellStyle name="差_YR" xfId="1528"/>
    <cellStyle name="常规" xfId="0" builtinId="0"/>
    <cellStyle name="常规 15" xfId="50591"/>
    <cellStyle name="常规 17" xfId="50592"/>
    <cellStyle name="常规 2" xfId="92"/>
    <cellStyle name="常规 2 2" xfId="93"/>
    <cellStyle name="常规 2 2 2" xfId="2646"/>
    <cellStyle name="常规 2 2 2 3" xfId="50593"/>
    <cellStyle name="常规 2 2 3" xfId="2647"/>
    <cellStyle name="常规 2 2 4" xfId="2648"/>
    <cellStyle name="常规 2 2 5" xfId="2649"/>
    <cellStyle name="常规 2 3" xfId="2650"/>
    <cellStyle name="常规 2 4" xfId="2651"/>
    <cellStyle name="常规 2 5" xfId="2652"/>
    <cellStyle name="常规 2 6" xfId="2653"/>
    <cellStyle name="常规 2_AE" xfId="94"/>
    <cellStyle name="常规 3" xfId="95"/>
    <cellStyle name="常规 4" xfId="96"/>
    <cellStyle name="常规 4 2" xfId="50589"/>
    <cellStyle name="常规 5" xfId="97"/>
    <cellStyle name="常规 6" xfId="98"/>
    <cellStyle name="常规 7" xfId="99"/>
    <cellStyle name="常规 8" xfId="50590"/>
    <cellStyle name="常规_CONTENT_1" xfId="100"/>
    <cellStyle name="常规_CONTENT_1 2" xfId="101"/>
    <cellStyle name="常规_FA" xfId="102"/>
    <cellStyle name="常规_FA 3" xfId="103"/>
    <cellStyle name="常规_Sheet1" xfId="104"/>
    <cellStyle name="常规_Sheet1_1" xfId="50597"/>
    <cellStyle name="常规_Sheet1_2" xfId="50595"/>
    <cellStyle name="常规_Sheet1_4" xfId="50596"/>
    <cellStyle name="超链接" xfId="105" builtinId="8"/>
    <cellStyle name="超链接 2" xfId="106"/>
    <cellStyle name="超链接 2 2" xfId="44153"/>
    <cellStyle name="超链接 2 3" xfId="44154"/>
    <cellStyle name="超链接 2 4" xfId="44155"/>
    <cellStyle name="超链接 2 5" xfId="44156"/>
    <cellStyle name="超链接 3" xfId="50579"/>
    <cellStyle name="超链接 4" xfId="107"/>
    <cellStyle name="超链接 4 2" xfId="44157"/>
    <cellStyle name="超链接 4 3" xfId="44158"/>
    <cellStyle name="超链接 4 4" xfId="44159"/>
    <cellStyle name="超链接 4 5" xfId="44160"/>
    <cellStyle name="出力" xfId="108"/>
    <cellStyle name="出力 2" xfId="44161"/>
    <cellStyle name="出力 2 2" xfId="44162"/>
    <cellStyle name="出力 3" xfId="44163"/>
    <cellStyle name="出力 4" xfId="44164"/>
    <cellStyle name="出力 5" xfId="44165"/>
    <cellStyle name="悪い" xfId="109"/>
    <cellStyle name="悪い 2" xfId="44166"/>
    <cellStyle name="悪い 2 2" xfId="44167"/>
    <cellStyle name="悪い 3" xfId="44168"/>
    <cellStyle name="悪い 4" xfId="44169"/>
    <cellStyle name="悪い 5" xfId="44170"/>
    <cellStyle name="好 2" xfId="110"/>
    <cellStyle name="好 2 2" xfId="2061"/>
    <cellStyle name="好 2 2 2" xfId="44171"/>
    <cellStyle name="好 2 3" xfId="2062"/>
    <cellStyle name="好 2 3 2" xfId="44172"/>
    <cellStyle name="好 2 4" xfId="2063"/>
    <cellStyle name="好 2 4 2" xfId="44173"/>
    <cellStyle name="好 2 5" xfId="44174"/>
    <cellStyle name="好 3" xfId="2064"/>
    <cellStyle name="好 3 2" xfId="44175"/>
    <cellStyle name="好 4" xfId="2065"/>
    <cellStyle name="好 5" xfId="2066"/>
    <cellStyle name="好_11-202 - SDTM Domain Mapping Specifications_v0.5" xfId="177"/>
    <cellStyle name="好_92-220 - SDTM Domain Mapping Specifications_v0.5" xfId="178"/>
    <cellStyle name="好_CONTENT" xfId="179"/>
    <cellStyle name="好_CONTENT 10" xfId="44176"/>
    <cellStyle name="好_CONTENT 11" xfId="44177"/>
    <cellStyle name="好_CONTENT 12" xfId="44178"/>
    <cellStyle name="好_CONTENT 13" xfId="44179"/>
    <cellStyle name="好_CONTENT 14" xfId="44180"/>
    <cellStyle name="好_CONTENT 15" xfId="44181"/>
    <cellStyle name="好_CONTENT 16" xfId="44182"/>
    <cellStyle name="好_CONTENT 17" xfId="44183"/>
    <cellStyle name="好_CONTENT 18" xfId="44184"/>
    <cellStyle name="好_CONTENT 19" xfId="44185"/>
    <cellStyle name="好_CONTENT 2" xfId="2068"/>
    <cellStyle name="好_CONTENT 20" xfId="44186"/>
    <cellStyle name="好_CONTENT 21" xfId="44187"/>
    <cellStyle name="好_CONTENT 22" xfId="44188"/>
    <cellStyle name="好_CONTENT 23" xfId="44189"/>
    <cellStyle name="好_CONTENT 24" xfId="44190"/>
    <cellStyle name="好_CONTENT 25" xfId="44191"/>
    <cellStyle name="好_CONTENT 26" xfId="44192"/>
    <cellStyle name="好_CONTENT 27" xfId="44193"/>
    <cellStyle name="好_CONTENT 28" xfId="44194"/>
    <cellStyle name="好_CONTENT 29" xfId="44195"/>
    <cellStyle name="好_CONTENT 3" xfId="2067"/>
    <cellStyle name="好_CONTENT 30" xfId="44196"/>
    <cellStyle name="好_CONTENT 31" xfId="44197"/>
    <cellStyle name="好_CONTENT 32" xfId="44198"/>
    <cellStyle name="好_CONTENT 33" xfId="44199"/>
    <cellStyle name="好_CONTENT 34" xfId="44200"/>
    <cellStyle name="好_CONTENT 35" xfId="44201"/>
    <cellStyle name="好_CONTENT 36" xfId="44202"/>
    <cellStyle name="好_CONTENT 37" xfId="44203"/>
    <cellStyle name="好_CONTENT 38" xfId="44204"/>
    <cellStyle name="好_CONTENT 39" xfId="44205"/>
    <cellStyle name="好_CONTENT 4" xfId="44206"/>
    <cellStyle name="好_CONTENT 40" xfId="44207"/>
    <cellStyle name="好_CONTENT 41" xfId="44208"/>
    <cellStyle name="好_CONTENT 42" xfId="44209"/>
    <cellStyle name="好_CONTENT 43" xfId="44210"/>
    <cellStyle name="好_CONTENT 44" xfId="44211"/>
    <cellStyle name="好_CONTENT 45" xfId="44212"/>
    <cellStyle name="好_CONTENT 46" xfId="44213"/>
    <cellStyle name="好_CONTENT 47" xfId="44214"/>
    <cellStyle name="好_CONTENT 48" xfId="44215"/>
    <cellStyle name="好_CONTENT 49" xfId="44216"/>
    <cellStyle name="好_CONTENT 5" xfId="44217"/>
    <cellStyle name="好_CONTENT 50" xfId="44218"/>
    <cellStyle name="好_CONTENT 51" xfId="44219"/>
    <cellStyle name="好_CONTENT 52" xfId="44220"/>
    <cellStyle name="好_CONTENT 53" xfId="44221"/>
    <cellStyle name="好_CONTENT 54" xfId="44222"/>
    <cellStyle name="好_CONTENT 6" xfId="44223"/>
    <cellStyle name="好_CONTENT 7" xfId="44224"/>
    <cellStyle name="好_CONTENT 8" xfId="44225"/>
    <cellStyle name="好_CONTENT 9" xfId="44226"/>
    <cellStyle name="好_CONTENT_1" xfId="180"/>
    <cellStyle name="好_CONTENT_1 10" xfId="44227"/>
    <cellStyle name="好_CONTENT_1 11" xfId="44228"/>
    <cellStyle name="好_CONTENT_1 12" xfId="44229"/>
    <cellStyle name="好_CONTENT_1 13" xfId="44230"/>
    <cellStyle name="好_CONTENT_1 14" xfId="44231"/>
    <cellStyle name="好_CONTENT_1 15" xfId="44232"/>
    <cellStyle name="好_CONTENT_1 16" xfId="44233"/>
    <cellStyle name="好_CONTENT_1 17" xfId="44234"/>
    <cellStyle name="好_CONTENT_1 18" xfId="44235"/>
    <cellStyle name="好_CONTENT_1 19" xfId="44236"/>
    <cellStyle name="好_CONTENT_1 2" xfId="2070"/>
    <cellStyle name="好_CONTENT_1 20" xfId="44237"/>
    <cellStyle name="好_CONTENT_1 21" xfId="44238"/>
    <cellStyle name="好_CONTENT_1 22" xfId="44239"/>
    <cellStyle name="好_CONTENT_1 23" xfId="44240"/>
    <cellStyle name="好_CONTENT_1 24" xfId="44241"/>
    <cellStyle name="好_CONTENT_1 25" xfId="44242"/>
    <cellStyle name="好_CONTENT_1 26" xfId="44243"/>
    <cellStyle name="好_CONTENT_1 27" xfId="44244"/>
    <cellStyle name="好_CONTENT_1 28" xfId="44245"/>
    <cellStyle name="好_CONTENT_1 29" xfId="44246"/>
    <cellStyle name="好_CONTENT_1 3" xfId="2069"/>
    <cellStyle name="好_CONTENT_1 30" xfId="44247"/>
    <cellStyle name="好_CONTENT_1 31" xfId="44248"/>
    <cellStyle name="好_CONTENT_1 32" xfId="44249"/>
    <cellStyle name="好_CONTENT_1 33" xfId="44250"/>
    <cellStyle name="好_CONTENT_1 34" xfId="44251"/>
    <cellStyle name="好_CONTENT_1 35" xfId="44252"/>
    <cellStyle name="好_CONTENT_1 36" xfId="44253"/>
    <cellStyle name="好_CONTENT_1 37" xfId="44254"/>
    <cellStyle name="好_CONTENT_1 38" xfId="44255"/>
    <cellStyle name="好_CONTENT_1 39" xfId="44256"/>
    <cellStyle name="好_CONTENT_1 4" xfId="44257"/>
    <cellStyle name="好_CONTENT_1 40" xfId="44258"/>
    <cellStyle name="好_CONTENT_1 41" xfId="44259"/>
    <cellStyle name="好_CONTENT_1 42" xfId="44260"/>
    <cellStyle name="好_CONTENT_1 43" xfId="44261"/>
    <cellStyle name="好_CONTENT_1 44" xfId="44262"/>
    <cellStyle name="好_CONTENT_1 45" xfId="44263"/>
    <cellStyle name="好_CONTENT_1 46" xfId="44264"/>
    <cellStyle name="好_CONTENT_1 47" xfId="44265"/>
    <cellStyle name="好_CONTENT_1 48" xfId="44266"/>
    <cellStyle name="好_CONTENT_1 49" xfId="44267"/>
    <cellStyle name="好_CONTENT_1 5" xfId="44268"/>
    <cellStyle name="好_CONTENT_1 50" xfId="44269"/>
    <cellStyle name="好_CONTENT_1 51" xfId="44270"/>
    <cellStyle name="好_CONTENT_1 52" xfId="44271"/>
    <cellStyle name="好_CONTENT_1 53" xfId="44272"/>
    <cellStyle name="好_CONTENT_1 54" xfId="44273"/>
    <cellStyle name="好_CONTENT_1 6" xfId="44274"/>
    <cellStyle name="好_CONTENT_1 7" xfId="44275"/>
    <cellStyle name="好_CONTENT_1 8" xfId="44276"/>
    <cellStyle name="好_CONTENT_1 9" xfId="44277"/>
    <cellStyle name="好_CONTENT_1_QS" xfId="181"/>
    <cellStyle name="好_CONTENT_1_QSTEST" xfId="182"/>
    <cellStyle name="好_CONTENT_1_Revision History" xfId="44278"/>
    <cellStyle name="好_CONTENT_1_Sheet2" xfId="44279"/>
    <cellStyle name="好_CONTENT_1_XMTEST" xfId="183"/>
    <cellStyle name="好_CONTENT_1_YR" xfId="184"/>
    <cellStyle name="好_CONTENT_CONTENT" xfId="185"/>
    <cellStyle name="好_CONTENT_CONTENT 10" xfId="44280"/>
    <cellStyle name="好_CONTENT_CONTENT 11" xfId="44281"/>
    <cellStyle name="好_CONTENT_CONTENT 12" xfId="44282"/>
    <cellStyle name="好_CONTENT_CONTENT 13" xfId="44283"/>
    <cellStyle name="好_CONTENT_CONTENT 14" xfId="44284"/>
    <cellStyle name="好_CONTENT_CONTENT 15" xfId="44285"/>
    <cellStyle name="好_CONTENT_CONTENT 16" xfId="44286"/>
    <cellStyle name="好_CONTENT_CONTENT 17" xfId="44287"/>
    <cellStyle name="好_CONTENT_CONTENT 18" xfId="44288"/>
    <cellStyle name="好_CONTENT_CONTENT 19" xfId="44289"/>
    <cellStyle name="好_CONTENT_CONTENT 2" xfId="2072"/>
    <cellStyle name="好_CONTENT_CONTENT 20" xfId="44290"/>
    <cellStyle name="好_CONTENT_CONTENT 21" xfId="44291"/>
    <cellStyle name="好_CONTENT_CONTENT 22" xfId="44292"/>
    <cellStyle name="好_CONTENT_CONTENT 23" xfId="44293"/>
    <cellStyle name="好_CONTENT_CONTENT 24" xfId="44294"/>
    <cellStyle name="好_CONTENT_CONTENT 25" xfId="44295"/>
    <cellStyle name="好_CONTENT_CONTENT 26" xfId="44296"/>
    <cellStyle name="好_CONTENT_CONTENT 27" xfId="44297"/>
    <cellStyle name="好_CONTENT_CONTENT 28" xfId="44298"/>
    <cellStyle name="好_CONTENT_CONTENT 29" xfId="44299"/>
    <cellStyle name="好_CONTENT_CONTENT 3" xfId="2071"/>
    <cellStyle name="好_CONTENT_CONTENT 30" xfId="44300"/>
    <cellStyle name="好_CONTENT_CONTENT 31" xfId="44301"/>
    <cellStyle name="好_CONTENT_CONTENT 32" xfId="44302"/>
    <cellStyle name="好_CONTENT_CONTENT 33" xfId="44303"/>
    <cellStyle name="好_CONTENT_CONTENT 34" xfId="44304"/>
    <cellStyle name="好_CONTENT_CONTENT 35" xfId="44305"/>
    <cellStyle name="好_CONTENT_CONTENT 36" xfId="44306"/>
    <cellStyle name="好_CONTENT_CONTENT 37" xfId="44307"/>
    <cellStyle name="好_CONTENT_CONTENT 38" xfId="44308"/>
    <cellStyle name="好_CONTENT_CONTENT 39" xfId="44309"/>
    <cellStyle name="好_CONTENT_CONTENT 4" xfId="44310"/>
    <cellStyle name="好_CONTENT_CONTENT 40" xfId="44311"/>
    <cellStyle name="好_CONTENT_CONTENT 41" xfId="44312"/>
    <cellStyle name="好_CONTENT_CONTENT 42" xfId="44313"/>
    <cellStyle name="好_CONTENT_CONTENT 43" xfId="44314"/>
    <cellStyle name="好_CONTENT_CONTENT 44" xfId="44315"/>
    <cellStyle name="好_CONTENT_CONTENT 45" xfId="44316"/>
    <cellStyle name="好_CONTENT_CONTENT 46" xfId="44317"/>
    <cellStyle name="好_CONTENT_CONTENT 47" xfId="44318"/>
    <cellStyle name="好_CONTENT_CONTENT 48" xfId="44319"/>
    <cellStyle name="好_CONTENT_CONTENT 49" xfId="44320"/>
    <cellStyle name="好_CONTENT_CONTENT 5" xfId="44321"/>
    <cellStyle name="好_CONTENT_CONTENT 50" xfId="44322"/>
    <cellStyle name="好_CONTENT_CONTENT 51" xfId="44323"/>
    <cellStyle name="好_CONTENT_CONTENT 52" xfId="44324"/>
    <cellStyle name="好_CONTENT_CONTENT 53" xfId="44325"/>
    <cellStyle name="好_CONTENT_CONTENT 54" xfId="44326"/>
    <cellStyle name="好_CONTENT_CONTENT 6" xfId="44327"/>
    <cellStyle name="好_CONTENT_CONTENT 7" xfId="44328"/>
    <cellStyle name="好_CONTENT_CONTENT 8" xfId="44329"/>
    <cellStyle name="好_CONTENT_CONTENT 9" xfId="44330"/>
    <cellStyle name="好_CONTENT_CONTENT_QS" xfId="186"/>
    <cellStyle name="好_CONTENT_CONTENT_QSTEST" xfId="187"/>
    <cellStyle name="好_CONTENT_CONTENT_Revision History" xfId="44331"/>
    <cellStyle name="好_CONTENT_CONTENT_Sheet2" xfId="44332"/>
    <cellStyle name="好_CONTENT_CONTENT_XMTEST" xfId="188"/>
    <cellStyle name="好_CONTENT_CONTENT_YR" xfId="189"/>
    <cellStyle name="好_CONTENT_DM" xfId="190"/>
    <cellStyle name="好_CONTENT_DM 10" xfId="44333"/>
    <cellStyle name="好_CONTENT_DM 11" xfId="44334"/>
    <cellStyle name="好_CONTENT_DM 12" xfId="44335"/>
    <cellStyle name="好_CONTENT_DM 13" xfId="44336"/>
    <cellStyle name="好_CONTENT_DM 14" xfId="44337"/>
    <cellStyle name="好_CONTENT_DM 15" xfId="44338"/>
    <cellStyle name="好_CONTENT_DM 16" xfId="44339"/>
    <cellStyle name="好_CONTENT_DM 17" xfId="44340"/>
    <cellStyle name="好_CONTENT_DM 18" xfId="44341"/>
    <cellStyle name="好_CONTENT_DM 19" xfId="44342"/>
    <cellStyle name="好_CONTENT_DM 2" xfId="2074"/>
    <cellStyle name="好_CONTENT_DM 20" xfId="44343"/>
    <cellStyle name="好_CONTENT_DM 21" xfId="44344"/>
    <cellStyle name="好_CONTENT_DM 22" xfId="44345"/>
    <cellStyle name="好_CONTENT_DM 23" xfId="44346"/>
    <cellStyle name="好_CONTENT_DM 24" xfId="44347"/>
    <cellStyle name="好_CONTENT_DM 25" xfId="44348"/>
    <cellStyle name="好_CONTENT_DM 26" xfId="44349"/>
    <cellStyle name="好_CONTENT_DM 27" xfId="44350"/>
    <cellStyle name="好_CONTENT_DM 28" xfId="44351"/>
    <cellStyle name="好_CONTENT_DM 29" xfId="44352"/>
    <cellStyle name="好_CONTENT_DM 3" xfId="2073"/>
    <cellStyle name="好_CONTENT_DM 30" xfId="44353"/>
    <cellStyle name="好_CONTENT_DM 31" xfId="44354"/>
    <cellStyle name="好_CONTENT_DM 32" xfId="44355"/>
    <cellStyle name="好_CONTENT_DM 33" xfId="44356"/>
    <cellStyle name="好_CONTENT_DM 34" xfId="44357"/>
    <cellStyle name="好_CONTENT_DM 35" xfId="44358"/>
    <cellStyle name="好_CONTENT_DM 36" xfId="44359"/>
    <cellStyle name="好_CONTENT_DM 37" xfId="44360"/>
    <cellStyle name="好_CONTENT_DM 38" xfId="44361"/>
    <cellStyle name="好_CONTENT_DM 39" xfId="44362"/>
    <cellStyle name="好_CONTENT_DM 4" xfId="44363"/>
    <cellStyle name="好_CONTENT_DM 40" xfId="44364"/>
    <cellStyle name="好_CONTENT_DM 41" xfId="44365"/>
    <cellStyle name="好_CONTENT_DM 42" xfId="44366"/>
    <cellStyle name="好_CONTENT_DM 43" xfId="44367"/>
    <cellStyle name="好_CONTENT_DM 44" xfId="44368"/>
    <cellStyle name="好_CONTENT_DM 45" xfId="44369"/>
    <cellStyle name="好_CONTENT_DM 46" xfId="44370"/>
    <cellStyle name="好_CONTENT_DM 47" xfId="44371"/>
    <cellStyle name="好_CONTENT_DM 48" xfId="44372"/>
    <cellStyle name="好_CONTENT_DM 49" xfId="44373"/>
    <cellStyle name="好_CONTENT_DM 5" xfId="44374"/>
    <cellStyle name="好_CONTENT_DM 50" xfId="44375"/>
    <cellStyle name="好_CONTENT_DM 51" xfId="44376"/>
    <cellStyle name="好_CONTENT_DM 52" xfId="44377"/>
    <cellStyle name="好_CONTENT_DM 53" xfId="44378"/>
    <cellStyle name="好_CONTENT_DM 54" xfId="44379"/>
    <cellStyle name="好_CONTENT_DM 6" xfId="44380"/>
    <cellStyle name="好_CONTENT_DM 7" xfId="44381"/>
    <cellStyle name="好_CONTENT_DM 8" xfId="44382"/>
    <cellStyle name="好_CONTENT_DM 9" xfId="44383"/>
    <cellStyle name="好_CONTENT_DM_1" xfId="44384"/>
    <cellStyle name="好_CONTENT_DM_1_OM-EPA-001 - SDTM312 Domain Mapping Specifications_v0.7_GP" xfId="44385"/>
    <cellStyle name="好_CONTENT_DM_1_SC" xfId="44386"/>
    <cellStyle name="好_CONTENT_DM_1_SCTEST" xfId="44387"/>
    <cellStyle name="好_CONTENT_DM_QS" xfId="191"/>
    <cellStyle name="好_CONTENT_DM_QSTEST" xfId="192"/>
    <cellStyle name="好_CONTENT_DM_Revision History" xfId="44388"/>
    <cellStyle name="好_CONTENT_DM_Sheet2" xfId="44389"/>
    <cellStyle name="好_CONTENT_DM_XMTEST" xfId="193"/>
    <cellStyle name="好_CONTENT_DM_YR" xfId="194"/>
    <cellStyle name="好_CONTENT_DS" xfId="195"/>
    <cellStyle name="好_CONTENT_DS 10" xfId="44390"/>
    <cellStyle name="好_CONTENT_DS 11" xfId="44391"/>
    <cellStyle name="好_CONTENT_DS 12" xfId="44392"/>
    <cellStyle name="好_CONTENT_DS 13" xfId="44393"/>
    <cellStyle name="好_CONTENT_DS 14" xfId="44394"/>
    <cellStyle name="好_CONTENT_DS 15" xfId="44395"/>
    <cellStyle name="好_CONTENT_DS 16" xfId="44396"/>
    <cellStyle name="好_CONTENT_DS 17" xfId="44397"/>
    <cellStyle name="好_CONTENT_DS 18" xfId="44398"/>
    <cellStyle name="好_CONTENT_DS 19" xfId="44399"/>
    <cellStyle name="好_CONTENT_DS 2" xfId="2076"/>
    <cellStyle name="好_CONTENT_DS 20" xfId="44400"/>
    <cellStyle name="好_CONTENT_DS 21" xfId="44401"/>
    <cellStyle name="好_CONTENT_DS 22" xfId="44402"/>
    <cellStyle name="好_CONTENT_DS 23" xfId="44403"/>
    <cellStyle name="好_CONTENT_DS 24" xfId="44404"/>
    <cellStyle name="好_CONTENT_DS 25" xfId="44405"/>
    <cellStyle name="好_CONTENT_DS 26" xfId="44406"/>
    <cellStyle name="好_CONTENT_DS 27" xfId="44407"/>
    <cellStyle name="好_CONTENT_DS 28" xfId="44408"/>
    <cellStyle name="好_CONTENT_DS 29" xfId="44409"/>
    <cellStyle name="好_CONTENT_DS 3" xfId="2075"/>
    <cellStyle name="好_CONTENT_DS 30" xfId="44410"/>
    <cellStyle name="好_CONTENT_DS 31" xfId="44411"/>
    <cellStyle name="好_CONTENT_DS 32" xfId="44412"/>
    <cellStyle name="好_CONTENT_DS 33" xfId="44413"/>
    <cellStyle name="好_CONTENT_DS 34" xfId="44414"/>
    <cellStyle name="好_CONTENT_DS 35" xfId="44415"/>
    <cellStyle name="好_CONTENT_DS 36" xfId="44416"/>
    <cellStyle name="好_CONTENT_DS 37" xfId="44417"/>
    <cellStyle name="好_CONTENT_DS 38" xfId="44418"/>
    <cellStyle name="好_CONTENT_DS 39" xfId="44419"/>
    <cellStyle name="好_CONTENT_DS 4" xfId="44420"/>
    <cellStyle name="好_CONTENT_DS 40" xfId="44421"/>
    <cellStyle name="好_CONTENT_DS 41" xfId="44422"/>
    <cellStyle name="好_CONTENT_DS 42" xfId="44423"/>
    <cellStyle name="好_CONTENT_DS 43" xfId="44424"/>
    <cellStyle name="好_CONTENT_DS 44" xfId="44425"/>
    <cellStyle name="好_CONTENT_DS 45" xfId="44426"/>
    <cellStyle name="好_CONTENT_DS 46" xfId="44427"/>
    <cellStyle name="好_CONTENT_DS 47" xfId="44428"/>
    <cellStyle name="好_CONTENT_DS 48" xfId="44429"/>
    <cellStyle name="好_CONTENT_DS 49" xfId="44430"/>
    <cellStyle name="好_CONTENT_DS 5" xfId="44431"/>
    <cellStyle name="好_CONTENT_DS 50" xfId="44432"/>
    <cellStyle name="好_CONTENT_DS 51" xfId="44433"/>
    <cellStyle name="好_CONTENT_DS 52" xfId="44434"/>
    <cellStyle name="好_CONTENT_DS 53" xfId="44435"/>
    <cellStyle name="好_CONTENT_DS 54" xfId="44436"/>
    <cellStyle name="好_CONTENT_DS 6" xfId="44437"/>
    <cellStyle name="好_CONTENT_DS 7" xfId="44438"/>
    <cellStyle name="好_CONTENT_DS 8" xfId="44439"/>
    <cellStyle name="好_CONTENT_DS 9" xfId="44440"/>
    <cellStyle name="好_CONTENT_DS_QS" xfId="196"/>
    <cellStyle name="好_CONTENT_DS_QSTEST" xfId="197"/>
    <cellStyle name="好_CONTENT_DS_Revision History" xfId="44441"/>
    <cellStyle name="好_CONTENT_DS_Sheet2" xfId="44442"/>
    <cellStyle name="好_CONTENT_DS_XMTEST" xfId="198"/>
    <cellStyle name="好_CONTENT_DS_YR" xfId="199"/>
    <cellStyle name="好_CONTENT_DSTERM" xfId="200"/>
    <cellStyle name="好_CONTENT_DSTERM 10" xfId="44443"/>
    <cellStyle name="好_CONTENT_DSTERM 11" xfId="44444"/>
    <cellStyle name="好_CONTENT_DSTERM 12" xfId="44445"/>
    <cellStyle name="好_CONTENT_DSTERM 13" xfId="44446"/>
    <cellStyle name="好_CONTENT_DSTERM 14" xfId="44447"/>
    <cellStyle name="好_CONTENT_DSTERM 15" xfId="44448"/>
    <cellStyle name="好_CONTENT_DSTERM 16" xfId="44449"/>
    <cellStyle name="好_CONTENT_DSTERM 17" xfId="44450"/>
    <cellStyle name="好_CONTENT_DSTERM 18" xfId="44451"/>
    <cellStyle name="好_CONTENT_DSTERM 19" xfId="44452"/>
    <cellStyle name="好_CONTENT_DSTERM 2" xfId="2078"/>
    <cellStyle name="好_CONTENT_DSTERM 20" xfId="44453"/>
    <cellStyle name="好_CONTENT_DSTERM 21" xfId="44454"/>
    <cellStyle name="好_CONTENT_DSTERM 22" xfId="44455"/>
    <cellStyle name="好_CONTENT_DSTERM 23" xfId="44456"/>
    <cellStyle name="好_CONTENT_DSTERM 24" xfId="44457"/>
    <cellStyle name="好_CONTENT_DSTERM 25" xfId="44458"/>
    <cellStyle name="好_CONTENT_DSTERM 26" xfId="44459"/>
    <cellStyle name="好_CONTENT_DSTERM 27" xfId="44460"/>
    <cellStyle name="好_CONTENT_DSTERM 28" xfId="44461"/>
    <cellStyle name="好_CONTENT_DSTERM 29" xfId="44462"/>
    <cellStyle name="好_CONTENT_DSTERM 3" xfId="2077"/>
    <cellStyle name="好_CONTENT_DSTERM 30" xfId="44463"/>
    <cellStyle name="好_CONTENT_DSTERM 31" xfId="44464"/>
    <cellStyle name="好_CONTENT_DSTERM 32" xfId="44465"/>
    <cellStyle name="好_CONTENT_DSTERM 33" xfId="44466"/>
    <cellStyle name="好_CONTENT_DSTERM 34" xfId="44467"/>
    <cellStyle name="好_CONTENT_DSTERM 35" xfId="44468"/>
    <cellStyle name="好_CONTENT_DSTERM 36" xfId="44469"/>
    <cellStyle name="好_CONTENT_DSTERM 37" xfId="44470"/>
    <cellStyle name="好_CONTENT_DSTERM 38" xfId="44471"/>
    <cellStyle name="好_CONTENT_DSTERM 39" xfId="44472"/>
    <cellStyle name="好_CONTENT_DSTERM 4" xfId="44473"/>
    <cellStyle name="好_CONTENT_DSTERM 40" xfId="44474"/>
    <cellStyle name="好_CONTENT_DSTERM 41" xfId="44475"/>
    <cellStyle name="好_CONTENT_DSTERM 42" xfId="44476"/>
    <cellStyle name="好_CONTENT_DSTERM 43" xfId="44477"/>
    <cellStyle name="好_CONTENT_DSTERM 44" xfId="44478"/>
    <cellStyle name="好_CONTENT_DSTERM 45" xfId="44479"/>
    <cellStyle name="好_CONTENT_DSTERM 46" xfId="44480"/>
    <cellStyle name="好_CONTENT_DSTERM 47" xfId="44481"/>
    <cellStyle name="好_CONTENT_DSTERM 48" xfId="44482"/>
    <cellStyle name="好_CONTENT_DSTERM 49" xfId="44483"/>
    <cellStyle name="好_CONTENT_DSTERM 5" xfId="44484"/>
    <cellStyle name="好_CONTENT_DSTERM 50" xfId="44485"/>
    <cellStyle name="好_CONTENT_DSTERM 51" xfId="44486"/>
    <cellStyle name="好_CONTENT_DSTERM 52" xfId="44487"/>
    <cellStyle name="好_CONTENT_DSTERM 53" xfId="44488"/>
    <cellStyle name="好_CONTENT_DSTERM 54" xfId="44489"/>
    <cellStyle name="好_CONTENT_DSTERM 6" xfId="44490"/>
    <cellStyle name="好_CONTENT_DSTERM 7" xfId="44491"/>
    <cellStyle name="好_CONTENT_DSTERM 8" xfId="44492"/>
    <cellStyle name="好_CONTENT_DSTERM 9" xfId="44493"/>
    <cellStyle name="好_CONTENT_DSTERM_QS" xfId="201"/>
    <cellStyle name="好_CONTENT_DSTERM_QSTEST" xfId="202"/>
    <cellStyle name="好_CONTENT_DSTERM_Revision History" xfId="44494"/>
    <cellStyle name="好_CONTENT_DSTERM_Sheet2" xfId="44495"/>
    <cellStyle name="好_CONTENT_DSTERM_XMTEST" xfId="203"/>
    <cellStyle name="好_CONTENT_DSTERM_YR" xfId="204"/>
    <cellStyle name="好_CONTENT_EX" xfId="205"/>
    <cellStyle name="好_CONTENT_QS" xfId="206"/>
    <cellStyle name="好_CONTENT_QSTEST" xfId="207"/>
    <cellStyle name="好_CONTENT_Revision History" xfId="44496"/>
    <cellStyle name="好_CONTENT_Sheet2" xfId="44497"/>
    <cellStyle name="好_CONTENT_VISIT" xfId="208"/>
    <cellStyle name="好_CONTENT_XCTEST" xfId="209"/>
    <cellStyle name="好_CONTENT_XMTEST" xfId="210"/>
    <cellStyle name="好_CONTENT_YR" xfId="211"/>
    <cellStyle name="好_DA" xfId="212"/>
    <cellStyle name="好_DA 10" xfId="44498"/>
    <cellStyle name="好_DA 11" xfId="44499"/>
    <cellStyle name="好_DA 12" xfId="44500"/>
    <cellStyle name="好_DA 13" xfId="44501"/>
    <cellStyle name="好_DA 14" xfId="44502"/>
    <cellStyle name="好_DA 15" xfId="44503"/>
    <cellStyle name="好_DA 16" xfId="44504"/>
    <cellStyle name="好_DA 17" xfId="44505"/>
    <cellStyle name="好_DA 18" xfId="44506"/>
    <cellStyle name="好_DA 19" xfId="44507"/>
    <cellStyle name="好_DA 2" xfId="2080"/>
    <cellStyle name="好_DA 20" xfId="44508"/>
    <cellStyle name="好_DA 21" xfId="44509"/>
    <cellStyle name="好_DA 22" xfId="44510"/>
    <cellStyle name="好_DA 23" xfId="44511"/>
    <cellStyle name="好_DA 24" xfId="44512"/>
    <cellStyle name="好_DA 25" xfId="44513"/>
    <cellStyle name="好_DA 26" xfId="44514"/>
    <cellStyle name="好_DA 27" xfId="44515"/>
    <cellStyle name="好_DA 28" xfId="44516"/>
    <cellStyle name="好_DA 29" xfId="44517"/>
    <cellStyle name="好_DA 3" xfId="2079"/>
    <cellStyle name="好_DA 30" xfId="44518"/>
    <cellStyle name="好_DA 31" xfId="44519"/>
    <cellStyle name="好_DA 32" xfId="44520"/>
    <cellStyle name="好_DA 33" xfId="44521"/>
    <cellStyle name="好_DA 34" xfId="44522"/>
    <cellStyle name="好_DA 35" xfId="44523"/>
    <cellStyle name="好_DA 36" xfId="44524"/>
    <cellStyle name="好_DA 37" xfId="44525"/>
    <cellStyle name="好_DA 38" xfId="44526"/>
    <cellStyle name="好_DA 39" xfId="44527"/>
    <cellStyle name="好_DA 4" xfId="44528"/>
    <cellStyle name="好_DA 40" xfId="44529"/>
    <cellStyle name="好_DA 41" xfId="44530"/>
    <cellStyle name="好_DA 42" xfId="44531"/>
    <cellStyle name="好_DA 43" xfId="44532"/>
    <cellStyle name="好_DA 44" xfId="44533"/>
    <cellStyle name="好_DA 45" xfId="44534"/>
    <cellStyle name="好_DA 46" xfId="44535"/>
    <cellStyle name="好_DA 47" xfId="44536"/>
    <cellStyle name="好_DA 48" xfId="44537"/>
    <cellStyle name="好_DA 49" xfId="44538"/>
    <cellStyle name="好_DA 5" xfId="44539"/>
    <cellStyle name="好_DA 50" xfId="44540"/>
    <cellStyle name="好_DA 51" xfId="44541"/>
    <cellStyle name="好_DA 52" xfId="44542"/>
    <cellStyle name="好_DA 53" xfId="44543"/>
    <cellStyle name="好_DA 54" xfId="44544"/>
    <cellStyle name="好_DA 6" xfId="44545"/>
    <cellStyle name="好_DA 7" xfId="44546"/>
    <cellStyle name="好_DA 8" xfId="44547"/>
    <cellStyle name="好_DA 9" xfId="44548"/>
    <cellStyle name="好_DA_CONTENT" xfId="213"/>
    <cellStyle name="好_DA_CONTENT 10" xfId="44549"/>
    <cellStyle name="好_DA_CONTENT 11" xfId="44550"/>
    <cellStyle name="好_DA_CONTENT 12" xfId="44551"/>
    <cellStyle name="好_DA_CONTENT 13" xfId="44552"/>
    <cellStyle name="好_DA_CONTENT 14" xfId="44553"/>
    <cellStyle name="好_DA_CONTENT 15" xfId="44554"/>
    <cellStyle name="好_DA_CONTENT 16" xfId="44555"/>
    <cellStyle name="好_DA_CONTENT 17" xfId="44556"/>
    <cellStyle name="好_DA_CONTENT 18" xfId="44557"/>
    <cellStyle name="好_DA_CONTENT 19" xfId="44558"/>
    <cellStyle name="好_DA_CONTENT 2" xfId="2082"/>
    <cellStyle name="好_DA_CONTENT 20" xfId="44559"/>
    <cellStyle name="好_DA_CONTENT 21" xfId="44560"/>
    <cellStyle name="好_DA_CONTENT 22" xfId="44561"/>
    <cellStyle name="好_DA_CONTENT 23" xfId="44562"/>
    <cellStyle name="好_DA_CONTENT 24" xfId="44563"/>
    <cellStyle name="好_DA_CONTENT 25" xfId="44564"/>
    <cellStyle name="好_DA_CONTENT 26" xfId="44565"/>
    <cellStyle name="好_DA_CONTENT 27" xfId="44566"/>
    <cellStyle name="好_DA_CONTENT 28" xfId="44567"/>
    <cellStyle name="好_DA_CONTENT 29" xfId="44568"/>
    <cellStyle name="好_DA_CONTENT 3" xfId="2081"/>
    <cellStyle name="好_DA_CONTENT 30" xfId="44569"/>
    <cellStyle name="好_DA_CONTENT 31" xfId="44570"/>
    <cellStyle name="好_DA_CONTENT 32" xfId="44571"/>
    <cellStyle name="好_DA_CONTENT 33" xfId="44572"/>
    <cellStyle name="好_DA_CONTENT 34" xfId="44573"/>
    <cellStyle name="好_DA_CONTENT 35" xfId="44574"/>
    <cellStyle name="好_DA_CONTENT 36" xfId="44575"/>
    <cellStyle name="好_DA_CONTENT 37" xfId="44576"/>
    <cellStyle name="好_DA_CONTENT 38" xfId="44577"/>
    <cellStyle name="好_DA_CONTENT 39" xfId="44578"/>
    <cellStyle name="好_DA_CONTENT 4" xfId="44579"/>
    <cellStyle name="好_DA_CONTENT 40" xfId="44580"/>
    <cellStyle name="好_DA_CONTENT 41" xfId="44581"/>
    <cellStyle name="好_DA_CONTENT 42" xfId="44582"/>
    <cellStyle name="好_DA_CONTENT 43" xfId="44583"/>
    <cellStyle name="好_DA_CONTENT 44" xfId="44584"/>
    <cellStyle name="好_DA_CONTENT 45" xfId="44585"/>
    <cellStyle name="好_DA_CONTENT 46" xfId="44586"/>
    <cellStyle name="好_DA_CONTENT 47" xfId="44587"/>
    <cellStyle name="好_DA_CONTENT 48" xfId="44588"/>
    <cellStyle name="好_DA_CONTENT 49" xfId="44589"/>
    <cellStyle name="好_DA_CONTENT 5" xfId="44590"/>
    <cellStyle name="好_DA_CONTENT 50" xfId="44591"/>
    <cellStyle name="好_DA_CONTENT 51" xfId="44592"/>
    <cellStyle name="好_DA_CONTENT 52" xfId="44593"/>
    <cellStyle name="好_DA_CONTENT 53" xfId="44594"/>
    <cellStyle name="好_DA_CONTENT 54" xfId="44595"/>
    <cellStyle name="好_DA_CONTENT 6" xfId="44596"/>
    <cellStyle name="好_DA_CONTENT 7" xfId="44597"/>
    <cellStyle name="好_DA_CONTENT 8" xfId="44598"/>
    <cellStyle name="好_DA_CONTENT 9" xfId="44599"/>
    <cellStyle name="好_DA_CONTENT_QS" xfId="214"/>
    <cellStyle name="好_DA_CONTENT_QSTEST" xfId="215"/>
    <cellStyle name="好_DA_CONTENT_Revision History" xfId="44600"/>
    <cellStyle name="好_DA_CONTENT_Sheet2" xfId="44601"/>
    <cellStyle name="好_DA_CONTENT_XMTEST" xfId="216"/>
    <cellStyle name="好_DA_CONTENT_YR" xfId="217"/>
    <cellStyle name="好_DA_DM" xfId="218"/>
    <cellStyle name="好_DA_DM 10" xfId="44602"/>
    <cellStyle name="好_DA_DM 11" xfId="44603"/>
    <cellStyle name="好_DA_DM 12" xfId="44604"/>
    <cellStyle name="好_DA_DM 13" xfId="44605"/>
    <cellStyle name="好_DA_DM 14" xfId="44606"/>
    <cellStyle name="好_DA_DM 15" xfId="44607"/>
    <cellStyle name="好_DA_DM 16" xfId="44608"/>
    <cellStyle name="好_DA_DM 17" xfId="44609"/>
    <cellStyle name="好_DA_DM 18" xfId="44610"/>
    <cellStyle name="好_DA_DM 19" xfId="44611"/>
    <cellStyle name="好_DA_DM 2" xfId="2086"/>
    <cellStyle name="好_DA_DM 20" xfId="44612"/>
    <cellStyle name="好_DA_DM 21" xfId="44613"/>
    <cellStyle name="好_DA_DM 22" xfId="44614"/>
    <cellStyle name="好_DA_DM 23" xfId="44615"/>
    <cellStyle name="好_DA_DM 24" xfId="44616"/>
    <cellStyle name="好_DA_DM 25" xfId="44617"/>
    <cellStyle name="好_DA_DM 26" xfId="44618"/>
    <cellStyle name="好_DA_DM 27" xfId="44619"/>
    <cellStyle name="好_DA_DM 28" xfId="44620"/>
    <cellStyle name="好_DA_DM 29" xfId="44621"/>
    <cellStyle name="好_DA_DM 3" xfId="2085"/>
    <cellStyle name="好_DA_DM 30" xfId="44622"/>
    <cellStyle name="好_DA_DM 31" xfId="44623"/>
    <cellStyle name="好_DA_DM 32" xfId="44624"/>
    <cellStyle name="好_DA_DM 33" xfId="44625"/>
    <cellStyle name="好_DA_DM 34" xfId="44626"/>
    <cellStyle name="好_DA_DM 35" xfId="44627"/>
    <cellStyle name="好_DA_DM 36" xfId="44628"/>
    <cellStyle name="好_DA_DM 37" xfId="44629"/>
    <cellStyle name="好_DA_DM 38" xfId="44630"/>
    <cellStyle name="好_DA_DM 39" xfId="44631"/>
    <cellStyle name="好_DA_DM 4" xfId="44632"/>
    <cellStyle name="好_DA_DM 40" xfId="44633"/>
    <cellStyle name="好_DA_DM 41" xfId="44634"/>
    <cellStyle name="好_DA_DM 42" xfId="44635"/>
    <cellStyle name="好_DA_DM 43" xfId="44636"/>
    <cellStyle name="好_DA_DM 44" xfId="44637"/>
    <cellStyle name="好_DA_DM 45" xfId="44638"/>
    <cellStyle name="好_DA_DM 46" xfId="44639"/>
    <cellStyle name="好_DA_DM 47" xfId="44640"/>
    <cellStyle name="好_DA_DM 48" xfId="44641"/>
    <cellStyle name="好_DA_DM 49" xfId="44642"/>
    <cellStyle name="好_DA_DM 5" xfId="44643"/>
    <cellStyle name="好_DA_DM 50" xfId="44644"/>
    <cellStyle name="好_DA_DM 51" xfId="44645"/>
    <cellStyle name="好_DA_DM 52" xfId="44646"/>
    <cellStyle name="好_DA_DM 53" xfId="44647"/>
    <cellStyle name="好_DA_DM 54" xfId="44648"/>
    <cellStyle name="好_DA_DM 6" xfId="44649"/>
    <cellStyle name="好_DA_DM 7" xfId="44650"/>
    <cellStyle name="好_DA_DM 8" xfId="44651"/>
    <cellStyle name="好_DA_DM 9" xfId="44652"/>
    <cellStyle name="好_DA_DM_1" xfId="44653"/>
    <cellStyle name="好_DA_DM_1_OM-EPA-001 - SDTM312 Domain Mapping Specifications_v0.7_GP" xfId="44654"/>
    <cellStyle name="好_DA_DM_1_SC" xfId="44655"/>
    <cellStyle name="好_DA_DM_1_SCTEST" xfId="44656"/>
    <cellStyle name="好_DA_DM_QS" xfId="219"/>
    <cellStyle name="好_DA_DM_QSTEST" xfId="220"/>
    <cellStyle name="好_DA_DM_Revision History" xfId="44657"/>
    <cellStyle name="好_DA_DM_Sheet2" xfId="44658"/>
    <cellStyle name="好_DA_DM_XMTEST" xfId="221"/>
    <cellStyle name="好_DA_DM_YR" xfId="222"/>
    <cellStyle name="好_DA_DS" xfId="223"/>
    <cellStyle name="好_DA_DS 10" xfId="44659"/>
    <cellStyle name="好_DA_DS 11" xfId="44660"/>
    <cellStyle name="好_DA_DS 12" xfId="44661"/>
    <cellStyle name="好_DA_DS 13" xfId="44662"/>
    <cellStyle name="好_DA_DS 14" xfId="44663"/>
    <cellStyle name="好_DA_DS 15" xfId="44664"/>
    <cellStyle name="好_DA_DS 16" xfId="44665"/>
    <cellStyle name="好_DA_DS 17" xfId="44666"/>
    <cellStyle name="好_DA_DS 18" xfId="44667"/>
    <cellStyle name="好_DA_DS 19" xfId="44668"/>
    <cellStyle name="好_DA_DS 2" xfId="2089"/>
    <cellStyle name="好_DA_DS 20" xfId="44669"/>
    <cellStyle name="好_DA_DS 21" xfId="44670"/>
    <cellStyle name="好_DA_DS 22" xfId="44671"/>
    <cellStyle name="好_DA_DS 23" xfId="44672"/>
    <cellStyle name="好_DA_DS 24" xfId="44673"/>
    <cellStyle name="好_DA_DS 25" xfId="44674"/>
    <cellStyle name="好_DA_DS 26" xfId="44675"/>
    <cellStyle name="好_DA_DS 27" xfId="44676"/>
    <cellStyle name="好_DA_DS 28" xfId="44677"/>
    <cellStyle name="好_DA_DS 29" xfId="44678"/>
    <cellStyle name="好_DA_DS 3" xfId="2088"/>
    <cellStyle name="好_DA_DS 30" xfId="44679"/>
    <cellStyle name="好_DA_DS 31" xfId="44680"/>
    <cellStyle name="好_DA_DS 32" xfId="44681"/>
    <cellStyle name="好_DA_DS 33" xfId="44682"/>
    <cellStyle name="好_DA_DS 34" xfId="44683"/>
    <cellStyle name="好_DA_DS 35" xfId="44684"/>
    <cellStyle name="好_DA_DS 36" xfId="44685"/>
    <cellStyle name="好_DA_DS 37" xfId="44686"/>
    <cellStyle name="好_DA_DS 38" xfId="44687"/>
    <cellStyle name="好_DA_DS 39" xfId="44688"/>
    <cellStyle name="好_DA_DS 4" xfId="44689"/>
    <cellStyle name="好_DA_DS 40" xfId="44690"/>
    <cellStyle name="好_DA_DS 41" xfId="44691"/>
    <cellStyle name="好_DA_DS 42" xfId="44692"/>
    <cellStyle name="好_DA_DS 43" xfId="44693"/>
    <cellStyle name="好_DA_DS 44" xfId="44694"/>
    <cellStyle name="好_DA_DS 45" xfId="44695"/>
    <cellStyle name="好_DA_DS 46" xfId="44696"/>
    <cellStyle name="好_DA_DS 47" xfId="44697"/>
    <cellStyle name="好_DA_DS 48" xfId="44698"/>
    <cellStyle name="好_DA_DS 49" xfId="44699"/>
    <cellStyle name="好_DA_DS 5" xfId="44700"/>
    <cellStyle name="好_DA_DS 50" xfId="44701"/>
    <cellStyle name="好_DA_DS 51" xfId="44702"/>
    <cellStyle name="好_DA_DS 52" xfId="44703"/>
    <cellStyle name="好_DA_DS 53" xfId="44704"/>
    <cellStyle name="好_DA_DS 54" xfId="44705"/>
    <cellStyle name="好_DA_DS 6" xfId="44706"/>
    <cellStyle name="好_DA_DS 7" xfId="44707"/>
    <cellStyle name="好_DA_DS 8" xfId="44708"/>
    <cellStyle name="好_DA_DS 9" xfId="44709"/>
    <cellStyle name="好_DA_DS_QS" xfId="224"/>
    <cellStyle name="好_DA_DS_QSTEST" xfId="225"/>
    <cellStyle name="好_DA_DS_Revision History" xfId="44710"/>
    <cellStyle name="好_DA_DS_Sheet2" xfId="44711"/>
    <cellStyle name="好_DA_DS_XMTEST" xfId="226"/>
    <cellStyle name="好_DA_DS_YR" xfId="227"/>
    <cellStyle name="好_DA_DSTERM" xfId="228"/>
    <cellStyle name="好_DA_DSTERM 10" xfId="44712"/>
    <cellStyle name="好_DA_DSTERM 11" xfId="44713"/>
    <cellStyle name="好_DA_DSTERM 12" xfId="44714"/>
    <cellStyle name="好_DA_DSTERM 13" xfId="44715"/>
    <cellStyle name="好_DA_DSTERM 14" xfId="44716"/>
    <cellStyle name="好_DA_DSTERM 15" xfId="44717"/>
    <cellStyle name="好_DA_DSTERM 16" xfId="44718"/>
    <cellStyle name="好_DA_DSTERM 17" xfId="44719"/>
    <cellStyle name="好_DA_DSTERM 18" xfId="44720"/>
    <cellStyle name="好_DA_DSTERM 19" xfId="44721"/>
    <cellStyle name="好_DA_DSTERM 2" xfId="2091"/>
    <cellStyle name="好_DA_DSTERM 20" xfId="44722"/>
    <cellStyle name="好_DA_DSTERM 21" xfId="44723"/>
    <cellStyle name="好_DA_DSTERM 22" xfId="44724"/>
    <cellStyle name="好_DA_DSTERM 23" xfId="44725"/>
    <cellStyle name="好_DA_DSTERM 24" xfId="44726"/>
    <cellStyle name="好_DA_DSTERM 25" xfId="44727"/>
    <cellStyle name="好_DA_DSTERM 26" xfId="44728"/>
    <cellStyle name="好_DA_DSTERM 27" xfId="44729"/>
    <cellStyle name="好_DA_DSTERM 28" xfId="44730"/>
    <cellStyle name="好_DA_DSTERM 29" xfId="44731"/>
    <cellStyle name="好_DA_DSTERM 3" xfId="2090"/>
    <cellStyle name="好_DA_DSTERM 30" xfId="44732"/>
    <cellStyle name="好_DA_DSTERM 31" xfId="44733"/>
    <cellStyle name="好_DA_DSTERM 32" xfId="44734"/>
    <cellStyle name="好_DA_DSTERM 33" xfId="44735"/>
    <cellStyle name="好_DA_DSTERM 34" xfId="44736"/>
    <cellStyle name="好_DA_DSTERM 35" xfId="44737"/>
    <cellStyle name="好_DA_DSTERM 36" xfId="44738"/>
    <cellStyle name="好_DA_DSTERM 37" xfId="44739"/>
    <cellStyle name="好_DA_DSTERM 38" xfId="44740"/>
    <cellStyle name="好_DA_DSTERM 39" xfId="44741"/>
    <cellStyle name="好_DA_DSTERM 4" xfId="44742"/>
    <cellStyle name="好_DA_DSTERM 40" xfId="44743"/>
    <cellStyle name="好_DA_DSTERM 41" xfId="44744"/>
    <cellStyle name="好_DA_DSTERM 42" xfId="44745"/>
    <cellStyle name="好_DA_DSTERM 43" xfId="44746"/>
    <cellStyle name="好_DA_DSTERM 44" xfId="44747"/>
    <cellStyle name="好_DA_DSTERM 45" xfId="44748"/>
    <cellStyle name="好_DA_DSTERM 46" xfId="44749"/>
    <cellStyle name="好_DA_DSTERM 47" xfId="44750"/>
    <cellStyle name="好_DA_DSTERM 48" xfId="44751"/>
    <cellStyle name="好_DA_DSTERM 49" xfId="44752"/>
    <cellStyle name="好_DA_DSTERM 5" xfId="44753"/>
    <cellStyle name="好_DA_DSTERM 50" xfId="44754"/>
    <cellStyle name="好_DA_DSTERM 51" xfId="44755"/>
    <cellStyle name="好_DA_DSTERM 52" xfId="44756"/>
    <cellStyle name="好_DA_DSTERM 53" xfId="44757"/>
    <cellStyle name="好_DA_DSTERM 54" xfId="44758"/>
    <cellStyle name="好_DA_DSTERM 6" xfId="44759"/>
    <cellStyle name="好_DA_DSTERM 7" xfId="44760"/>
    <cellStyle name="好_DA_DSTERM 8" xfId="44761"/>
    <cellStyle name="好_DA_DSTERM 9" xfId="44762"/>
    <cellStyle name="好_DA_DSTERM_QS" xfId="229"/>
    <cellStyle name="好_DA_DSTERM_QSTEST" xfId="230"/>
    <cellStyle name="好_DA_DSTERM_Revision History" xfId="44763"/>
    <cellStyle name="好_DA_DSTERM_Sheet2" xfId="44764"/>
    <cellStyle name="好_DA_DSTERM_XMTEST" xfId="231"/>
    <cellStyle name="好_DA_DSTERM_YR" xfId="232"/>
    <cellStyle name="好_DA_EX" xfId="233"/>
    <cellStyle name="好_DA_QS" xfId="234"/>
    <cellStyle name="好_DA_QSTEST" xfId="235"/>
    <cellStyle name="好_DA_Revision History" xfId="44765"/>
    <cellStyle name="好_DA_Sheet2" xfId="44766"/>
    <cellStyle name="好_DA_VISIT" xfId="236"/>
    <cellStyle name="好_DA_XCTEST" xfId="237"/>
    <cellStyle name="好_DA_XMTEST" xfId="238"/>
    <cellStyle name="好_DA_YR" xfId="239"/>
    <cellStyle name="好_DATEST" xfId="240"/>
    <cellStyle name="好_DATEST 10" xfId="44767"/>
    <cellStyle name="好_DATEST 11" xfId="44768"/>
    <cellStyle name="好_DATEST 12" xfId="44769"/>
    <cellStyle name="好_DATEST 13" xfId="44770"/>
    <cellStyle name="好_DATEST 14" xfId="44771"/>
    <cellStyle name="好_DATEST 15" xfId="44772"/>
    <cellStyle name="好_DATEST 16" xfId="44773"/>
    <cellStyle name="好_DATEST 17" xfId="44774"/>
    <cellStyle name="好_DATEST 18" xfId="44775"/>
    <cellStyle name="好_DATEST 19" xfId="44776"/>
    <cellStyle name="好_DATEST 2" xfId="2095"/>
    <cellStyle name="好_DATEST 20" xfId="44777"/>
    <cellStyle name="好_DATEST 21" xfId="44778"/>
    <cellStyle name="好_DATEST 22" xfId="44779"/>
    <cellStyle name="好_DATEST 23" xfId="44780"/>
    <cellStyle name="好_DATEST 24" xfId="44781"/>
    <cellStyle name="好_DATEST 25" xfId="44782"/>
    <cellStyle name="好_DATEST 26" xfId="44783"/>
    <cellStyle name="好_DATEST 27" xfId="44784"/>
    <cellStyle name="好_DATEST 28" xfId="44785"/>
    <cellStyle name="好_DATEST 29" xfId="44786"/>
    <cellStyle name="好_DATEST 3" xfId="2094"/>
    <cellStyle name="好_DATEST 30" xfId="44787"/>
    <cellStyle name="好_DATEST 31" xfId="44788"/>
    <cellStyle name="好_DATEST 32" xfId="44789"/>
    <cellStyle name="好_DATEST 33" xfId="44790"/>
    <cellStyle name="好_DATEST 34" xfId="44791"/>
    <cellStyle name="好_DATEST 35" xfId="44792"/>
    <cellStyle name="好_DATEST 36" xfId="44793"/>
    <cellStyle name="好_DATEST 37" xfId="44794"/>
    <cellStyle name="好_DATEST 38" xfId="44795"/>
    <cellStyle name="好_DATEST 39" xfId="44796"/>
    <cellStyle name="好_DATEST 4" xfId="44797"/>
    <cellStyle name="好_DATEST 40" xfId="44798"/>
    <cellStyle name="好_DATEST 41" xfId="44799"/>
    <cellStyle name="好_DATEST 42" xfId="44800"/>
    <cellStyle name="好_DATEST 43" xfId="44801"/>
    <cellStyle name="好_DATEST 44" xfId="44802"/>
    <cellStyle name="好_DATEST 45" xfId="44803"/>
    <cellStyle name="好_DATEST 46" xfId="44804"/>
    <cellStyle name="好_DATEST 47" xfId="44805"/>
    <cellStyle name="好_DATEST 48" xfId="44806"/>
    <cellStyle name="好_DATEST 49" xfId="44807"/>
    <cellStyle name="好_DATEST 5" xfId="44808"/>
    <cellStyle name="好_DATEST 50" xfId="44809"/>
    <cellStyle name="好_DATEST 51" xfId="44810"/>
    <cellStyle name="好_DATEST 52" xfId="44811"/>
    <cellStyle name="好_DATEST 53" xfId="44812"/>
    <cellStyle name="好_DATEST 54" xfId="44813"/>
    <cellStyle name="好_DATEST 6" xfId="44814"/>
    <cellStyle name="好_DATEST 7" xfId="44815"/>
    <cellStyle name="好_DATEST 8" xfId="44816"/>
    <cellStyle name="好_DATEST 9" xfId="44817"/>
    <cellStyle name="好_DATEST_CONTENT" xfId="241"/>
    <cellStyle name="好_DATEST_CONTENT 10" xfId="44818"/>
    <cellStyle name="好_DATEST_CONTENT 11" xfId="44819"/>
    <cellStyle name="好_DATEST_CONTENT 12" xfId="44820"/>
    <cellStyle name="好_DATEST_CONTENT 13" xfId="44821"/>
    <cellStyle name="好_DATEST_CONTENT 14" xfId="44822"/>
    <cellStyle name="好_DATEST_CONTENT 15" xfId="44823"/>
    <cellStyle name="好_DATEST_CONTENT 16" xfId="44824"/>
    <cellStyle name="好_DATEST_CONTENT 17" xfId="44825"/>
    <cellStyle name="好_DATEST_CONTENT 18" xfId="44826"/>
    <cellStyle name="好_DATEST_CONTENT 19" xfId="44827"/>
    <cellStyle name="好_DATEST_CONTENT 2" xfId="2097"/>
    <cellStyle name="好_DATEST_CONTENT 20" xfId="44828"/>
    <cellStyle name="好_DATEST_CONTENT 21" xfId="44829"/>
    <cellStyle name="好_DATEST_CONTENT 22" xfId="44830"/>
    <cellStyle name="好_DATEST_CONTENT 23" xfId="44831"/>
    <cellStyle name="好_DATEST_CONTENT 24" xfId="44832"/>
    <cellStyle name="好_DATEST_CONTENT 25" xfId="44833"/>
    <cellStyle name="好_DATEST_CONTENT 26" xfId="44834"/>
    <cellStyle name="好_DATEST_CONTENT 27" xfId="44835"/>
    <cellStyle name="好_DATEST_CONTENT 28" xfId="44836"/>
    <cellStyle name="好_DATEST_CONTENT 29" xfId="44837"/>
    <cellStyle name="好_DATEST_CONTENT 3" xfId="2096"/>
    <cellStyle name="好_DATEST_CONTENT 30" xfId="44838"/>
    <cellStyle name="好_DATEST_CONTENT 31" xfId="44839"/>
    <cellStyle name="好_DATEST_CONTENT 32" xfId="44840"/>
    <cellStyle name="好_DATEST_CONTENT 33" xfId="44841"/>
    <cellStyle name="好_DATEST_CONTENT 34" xfId="44842"/>
    <cellStyle name="好_DATEST_CONTENT 35" xfId="44843"/>
    <cellStyle name="好_DATEST_CONTENT 36" xfId="44844"/>
    <cellStyle name="好_DATEST_CONTENT 37" xfId="44845"/>
    <cellStyle name="好_DATEST_CONTENT 38" xfId="44846"/>
    <cellStyle name="好_DATEST_CONTENT 39" xfId="44847"/>
    <cellStyle name="好_DATEST_CONTENT 4" xfId="44848"/>
    <cellStyle name="好_DATEST_CONTENT 40" xfId="44849"/>
    <cellStyle name="好_DATEST_CONTENT 41" xfId="44850"/>
    <cellStyle name="好_DATEST_CONTENT 42" xfId="44851"/>
    <cellStyle name="好_DATEST_CONTENT 43" xfId="44852"/>
    <cellStyle name="好_DATEST_CONTENT 44" xfId="44853"/>
    <cellStyle name="好_DATEST_CONTENT 45" xfId="44854"/>
    <cellStyle name="好_DATEST_CONTENT 46" xfId="44855"/>
    <cellStyle name="好_DATEST_CONTENT 47" xfId="44856"/>
    <cellStyle name="好_DATEST_CONTENT 48" xfId="44857"/>
    <cellStyle name="好_DATEST_CONTENT 49" xfId="44858"/>
    <cellStyle name="好_DATEST_CONTENT 5" xfId="44859"/>
    <cellStyle name="好_DATEST_CONTENT 50" xfId="44860"/>
    <cellStyle name="好_DATEST_CONTENT 51" xfId="44861"/>
    <cellStyle name="好_DATEST_CONTENT 52" xfId="44862"/>
    <cellStyle name="好_DATEST_CONTENT 53" xfId="44863"/>
    <cellStyle name="好_DATEST_CONTENT 54" xfId="44864"/>
    <cellStyle name="好_DATEST_CONTENT 6" xfId="44865"/>
    <cellStyle name="好_DATEST_CONTENT 7" xfId="44866"/>
    <cellStyle name="好_DATEST_CONTENT 8" xfId="44867"/>
    <cellStyle name="好_DATEST_CONTENT 9" xfId="44868"/>
    <cellStyle name="好_DATEST_CONTENT_QS" xfId="242"/>
    <cellStyle name="好_DATEST_CONTENT_QSTEST" xfId="243"/>
    <cellStyle name="好_DATEST_CONTENT_Revision History" xfId="44869"/>
    <cellStyle name="好_DATEST_CONTENT_Sheet2" xfId="44870"/>
    <cellStyle name="好_DATEST_CONTENT_XMTEST" xfId="244"/>
    <cellStyle name="好_DATEST_CONTENT_YR" xfId="245"/>
    <cellStyle name="好_DATEST_DM" xfId="246"/>
    <cellStyle name="好_DATEST_DM 10" xfId="44871"/>
    <cellStyle name="好_DATEST_DM 11" xfId="44872"/>
    <cellStyle name="好_DATEST_DM 12" xfId="44873"/>
    <cellStyle name="好_DATEST_DM 13" xfId="44874"/>
    <cellStyle name="好_DATEST_DM 14" xfId="44875"/>
    <cellStyle name="好_DATEST_DM 15" xfId="44876"/>
    <cellStyle name="好_DATEST_DM 16" xfId="44877"/>
    <cellStyle name="好_DATEST_DM 17" xfId="44878"/>
    <cellStyle name="好_DATEST_DM 18" xfId="44879"/>
    <cellStyle name="好_DATEST_DM 19" xfId="44880"/>
    <cellStyle name="好_DATEST_DM 2" xfId="2100"/>
    <cellStyle name="好_DATEST_DM 20" xfId="44881"/>
    <cellStyle name="好_DATEST_DM 21" xfId="44882"/>
    <cellStyle name="好_DATEST_DM 22" xfId="44883"/>
    <cellStyle name="好_DATEST_DM 23" xfId="44884"/>
    <cellStyle name="好_DATEST_DM 24" xfId="44885"/>
    <cellStyle name="好_DATEST_DM 25" xfId="44886"/>
    <cellStyle name="好_DATEST_DM 26" xfId="44887"/>
    <cellStyle name="好_DATEST_DM 27" xfId="44888"/>
    <cellStyle name="好_DATEST_DM 28" xfId="44889"/>
    <cellStyle name="好_DATEST_DM 29" xfId="44890"/>
    <cellStyle name="好_DATEST_DM 3" xfId="2099"/>
    <cellStyle name="好_DATEST_DM 30" xfId="44891"/>
    <cellStyle name="好_DATEST_DM 31" xfId="44892"/>
    <cellStyle name="好_DATEST_DM 32" xfId="44893"/>
    <cellStyle name="好_DATEST_DM 33" xfId="44894"/>
    <cellStyle name="好_DATEST_DM 34" xfId="44895"/>
    <cellStyle name="好_DATEST_DM 35" xfId="44896"/>
    <cellStyle name="好_DATEST_DM 36" xfId="44897"/>
    <cellStyle name="好_DATEST_DM 37" xfId="44898"/>
    <cellStyle name="好_DATEST_DM 38" xfId="44899"/>
    <cellStyle name="好_DATEST_DM 39" xfId="44900"/>
    <cellStyle name="好_DATEST_DM 4" xfId="44901"/>
    <cellStyle name="好_DATEST_DM 40" xfId="44902"/>
    <cellStyle name="好_DATEST_DM 41" xfId="44903"/>
    <cellStyle name="好_DATEST_DM 42" xfId="44904"/>
    <cellStyle name="好_DATEST_DM 43" xfId="44905"/>
    <cellStyle name="好_DATEST_DM 44" xfId="44906"/>
    <cellStyle name="好_DATEST_DM 45" xfId="44907"/>
    <cellStyle name="好_DATEST_DM 46" xfId="44908"/>
    <cellStyle name="好_DATEST_DM 47" xfId="44909"/>
    <cellStyle name="好_DATEST_DM 48" xfId="44910"/>
    <cellStyle name="好_DATEST_DM 49" xfId="44911"/>
    <cellStyle name="好_DATEST_DM 5" xfId="44912"/>
    <cellStyle name="好_DATEST_DM 50" xfId="44913"/>
    <cellStyle name="好_DATEST_DM 51" xfId="44914"/>
    <cellStyle name="好_DATEST_DM 52" xfId="44915"/>
    <cellStyle name="好_DATEST_DM 53" xfId="44916"/>
    <cellStyle name="好_DATEST_DM 54" xfId="44917"/>
    <cellStyle name="好_DATEST_DM 6" xfId="44918"/>
    <cellStyle name="好_DATEST_DM 7" xfId="44919"/>
    <cellStyle name="好_DATEST_DM 8" xfId="44920"/>
    <cellStyle name="好_DATEST_DM 9" xfId="44921"/>
    <cellStyle name="好_DATEST_DM_1" xfId="44922"/>
    <cellStyle name="好_DATEST_DM_1_OM-EPA-001 - SDTM312 Domain Mapping Specifications_v0.7_GP" xfId="44923"/>
    <cellStyle name="好_DATEST_DM_1_SC" xfId="44924"/>
    <cellStyle name="好_DATEST_DM_1_SCTEST" xfId="44925"/>
    <cellStyle name="好_DATEST_DM_QS" xfId="247"/>
    <cellStyle name="好_DATEST_DM_QSTEST" xfId="248"/>
    <cellStyle name="好_DATEST_DM_Revision History" xfId="44926"/>
    <cellStyle name="好_DATEST_DM_Sheet2" xfId="44927"/>
    <cellStyle name="好_DATEST_DM_XMTEST" xfId="249"/>
    <cellStyle name="好_DATEST_DM_YR" xfId="250"/>
    <cellStyle name="好_DATEST_DS" xfId="251"/>
    <cellStyle name="好_DATEST_DS 10" xfId="44928"/>
    <cellStyle name="好_DATEST_DS 11" xfId="44929"/>
    <cellStyle name="好_DATEST_DS 12" xfId="44930"/>
    <cellStyle name="好_DATEST_DS 13" xfId="44931"/>
    <cellStyle name="好_DATEST_DS 14" xfId="44932"/>
    <cellStyle name="好_DATEST_DS 15" xfId="44933"/>
    <cellStyle name="好_DATEST_DS 16" xfId="44934"/>
    <cellStyle name="好_DATEST_DS 17" xfId="44935"/>
    <cellStyle name="好_DATEST_DS 18" xfId="44936"/>
    <cellStyle name="好_DATEST_DS 19" xfId="44937"/>
    <cellStyle name="好_DATEST_DS 2" xfId="2102"/>
    <cellStyle name="好_DATEST_DS 20" xfId="44938"/>
    <cellStyle name="好_DATEST_DS 21" xfId="44939"/>
    <cellStyle name="好_DATEST_DS 22" xfId="44940"/>
    <cellStyle name="好_DATEST_DS 23" xfId="44941"/>
    <cellStyle name="好_DATEST_DS 24" xfId="44942"/>
    <cellStyle name="好_DATEST_DS 25" xfId="44943"/>
    <cellStyle name="好_DATEST_DS 26" xfId="44944"/>
    <cellStyle name="好_DATEST_DS 27" xfId="44945"/>
    <cellStyle name="好_DATEST_DS 28" xfId="44946"/>
    <cellStyle name="好_DATEST_DS 29" xfId="44947"/>
    <cellStyle name="好_DATEST_DS 3" xfId="2101"/>
    <cellStyle name="好_DATEST_DS 30" xfId="44948"/>
    <cellStyle name="好_DATEST_DS 31" xfId="44949"/>
    <cellStyle name="好_DATEST_DS 32" xfId="44950"/>
    <cellStyle name="好_DATEST_DS 33" xfId="44951"/>
    <cellStyle name="好_DATEST_DS 34" xfId="44952"/>
    <cellStyle name="好_DATEST_DS 35" xfId="44953"/>
    <cellStyle name="好_DATEST_DS 36" xfId="44954"/>
    <cellStyle name="好_DATEST_DS 37" xfId="44955"/>
    <cellStyle name="好_DATEST_DS 38" xfId="44956"/>
    <cellStyle name="好_DATEST_DS 39" xfId="44957"/>
    <cellStyle name="好_DATEST_DS 4" xfId="44958"/>
    <cellStyle name="好_DATEST_DS 40" xfId="44959"/>
    <cellStyle name="好_DATEST_DS 41" xfId="44960"/>
    <cellStyle name="好_DATEST_DS 42" xfId="44961"/>
    <cellStyle name="好_DATEST_DS 43" xfId="44962"/>
    <cellStyle name="好_DATEST_DS 44" xfId="44963"/>
    <cellStyle name="好_DATEST_DS 45" xfId="44964"/>
    <cellStyle name="好_DATEST_DS 46" xfId="44965"/>
    <cellStyle name="好_DATEST_DS 47" xfId="44966"/>
    <cellStyle name="好_DATEST_DS 48" xfId="44967"/>
    <cellStyle name="好_DATEST_DS 49" xfId="44968"/>
    <cellStyle name="好_DATEST_DS 5" xfId="44969"/>
    <cellStyle name="好_DATEST_DS 50" xfId="44970"/>
    <cellStyle name="好_DATEST_DS 51" xfId="44971"/>
    <cellStyle name="好_DATEST_DS 52" xfId="44972"/>
    <cellStyle name="好_DATEST_DS 53" xfId="44973"/>
    <cellStyle name="好_DATEST_DS 54" xfId="44974"/>
    <cellStyle name="好_DATEST_DS 6" xfId="44975"/>
    <cellStyle name="好_DATEST_DS 7" xfId="44976"/>
    <cellStyle name="好_DATEST_DS 8" xfId="44977"/>
    <cellStyle name="好_DATEST_DS 9" xfId="44978"/>
    <cellStyle name="好_DATEST_DS_QS" xfId="252"/>
    <cellStyle name="好_DATEST_DS_QSTEST" xfId="253"/>
    <cellStyle name="好_DATEST_DS_Revision History" xfId="44979"/>
    <cellStyle name="好_DATEST_DS_Sheet2" xfId="44980"/>
    <cellStyle name="好_DATEST_DS_XMTEST" xfId="254"/>
    <cellStyle name="好_DATEST_DS_YR" xfId="255"/>
    <cellStyle name="好_DATEST_DSTERM" xfId="256"/>
    <cellStyle name="好_DATEST_DSTERM 10" xfId="44981"/>
    <cellStyle name="好_DATEST_DSTERM 11" xfId="44982"/>
    <cellStyle name="好_DATEST_DSTERM 12" xfId="44983"/>
    <cellStyle name="好_DATEST_DSTERM 13" xfId="44984"/>
    <cellStyle name="好_DATEST_DSTERM 14" xfId="44985"/>
    <cellStyle name="好_DATEST_DSTERM 15" xfId="44986"/>
    <cellStyle name="好_DATEST_DSTERM 16" xfId="44987"/>
    <cellStyle name="好_DATEST_DSTERM 17" xfId="44988"/>
    <cellStyle name="好_DATEST_DSTERM 18" xfId="44989"/>
    <cellStyle name="好_DATEST_DSTERM 19" xfId="44990"/>
    <cellStyle name="好_DATEST_DSTERM 2" xfId="2105"/>
    <cellStyle name="好_DATEST_DSTERM 20" xfId="44991"/>
    <cellStyle name="好_DATEST_DSTERM 21" xfId="44992"/>
    <cellStyle name="好_DATEST_DSTERM 22" xfId="44993"/>
    <cellStyle name="好_DATEST_DSTERM 23" xfId="44994"/>
    <cellStyle name="好_DATEST_DSTERM 24" xfId="44995"/>
    <cellStyle name="好_DATEST_DSTERM 25" xfId="44996"/>
    <cellStyle name="好_DATEST_DSTERM 26" xfId="44997"/>
    <cellStyle name="好_DATEST_DSTERM 27" xfId="44998"/>
    <cellStyle name="好_DATEST_DSTERM 28" xfId="44999"/>
    <cellStyle name="好_DATEST_DSTERM 29" xfId="45000"/>
    <cellStyle name="好_DATEST_DSTERM 3" xfId="2104"/>
    <cellStyle name="好_DATEST_DSTERM 30" xfId="45001"/>
    <cellStyle name="好_DATEST_DSTERM 31" xfId="45002"/>
    <cellStyle name="好_DATEST_DSTERM 32" xfId="45003"/>
    <cellStyle name="好_DATEST_DSTERM 33" xfId="45004"/>
    <cellStyle name="好_DATEST_DSTERM 34" xfId="45005"/>
    <cellStyle name="好_DATEST_DSTERM 35" xfId="45006"/>
    <cellStyle name="好_DATEST_DSTERM 36" xfId="45007"/>
    <cellStyle name="好_DATEST_DSTERM 37" xfId="45008"/>
    <cellStyle name="好_DATEST_DSTERM 38" xfId="45009"/>
    <cellStyle name="好_DATEST_DSTERM 39" xfId="45010"/>
    <cellStyle name="好_DATEST_DSTERM 4" xfId="45011"/>
    <cellStyle name="好_DATEST_DSTERM 40" xfId="45012"/>
    <cellStyle name="好_DATEST_DSTERM 41" xfId="45013"/>
    <cellStyle name="好_DATEST_DSTERM 42" xfId="45014"/>
    <cellStyle name="好_DATEST_DSTERM 43" xfId="45015"/>
    <cellStyle name="好_DATEST_DSTERM 44" xfId="45016"/>
    <cellStyle name="好_DATEST_DSTERM 45" xfId="45017"/>
    <cellStyle name="好_DATEST_DSTERM 46" xfId="45018"/>
    <cellStyle name="好_DATEST_DSTERM 47" xfId="45019"/>
    <cellStyle name="好_DATEST_DSTERM 48" xfId="45020"/>
    <cellStyle name="好_DATEST_DSTERM 49" xfId="45021"/>
    <cellStyle name="好_DATEST_DSTERM 5" xfId="45022"/>
    <cellStyle name="好_DATEST_DSTERM 50" xfId="45023"/>
    <cellStyle name="好_DATEST_DSTERM 51" xfId="45024"/>
    <cellStyle name="好_DATEST_DSTERM 52" xfId="45025"/>
    <cellStyle name="好_DATEST_DSTERM 53" xfId="45026"/>
    <cellStyle name="好_DATEST_DSTERM 54" xfId="45027"/>
    <cellStyle name="好_DATEST_DSTERM 6" xfId="45028"/>
    <cellStyle name="好_DATEST_DSTERM 7" xfId="45029"/>
    <cellStyle name="好_DATEST_DSTERM 8" xfId="45030"/>
    <cellStyle name="好_DATEST_DSTERM 9" xfId="45031"/>
    <cellStyle name="好_DATEST_DSTERM_QS" xfId="257"/>
    <cellStyle name="好_DATEST_DSTERM_QSTEST" xfId="258"/>
    <cellStyle name="好_DATEST_DSTERM_Revision History" xfId="45032"/>
    <cellStyle name="好_DATEST_DSTERM_Sheet2" xfId="45033"/>
    <cellStyle name="好_DATEST_DSTERM_XMTEST" xfId="259"/>
    <cellStyle name="好_DATEST_DSTERM_YR" xfId="260"/>
    <cellStyle name="好_DATEST_EX" xfId="261"/>
    <cellStyle name="好_DATEST_QS" xfId="262"/>
    <cellStyle name="好_DATEST_QSTEST" xfId="263"/>
    <cellStyle name="好_DATEST_Revision History" xfId="45034"/>
    <cellStyle name="好_DATEST_Sheet2" xfId="45035"/>
    <cellStyle name="好_DATEST_VISIT" xfId="264"/>
    <cellStyle name="好_DATEST_XCTEST" xfId="265"/>
    <cellStyle name="好_DATEST_XMTEST" xfId="266"/>
    <cellStyle name="好_DATEST_YR" xfId="267"/>
    <cellStyle name="好_DM" xfId="268"/>
    <cellStyle name="好_DM 10" xfId="45036"/>
    <cellStyle name="好_DM 11" xfId="45037"/>
    <cellStyle name="好_DM 12" xfId="45038"/>
    <cellStyle name="好_DM 13" xfId="45039"/>
    <cellStyle name="好_DM 14" xfId="45040"/>
    <cellStyle name="好_DM 15" xfId="45041"/>
    <cellStyle name="好_DM 16" xfId="45042"/>
    <cellStyle name="好_DM 17" xfId="45043"/>
    <cellStyle name="好_DM 18" xfId="45044"/>
    <cellStyle name="好_DM 19" xfId="45045"/>
    <cellStyle name="好_DM 2" xfId="2110"/>
    <cellStyle name="好_DM 20" xfId="45046"/>
    <cellStyle name="好_DM 21" xfId="45047"/>
    <cellStyle name="好_DM 22" xfId="45048"/>
    <cellStyle name="好_DM 23" xfId="45049"/>
    <cellStyle name="好_DM 24" xfId="45050"/>
    <cellStyle name="好_DM 25" xfId="45051"/>
    <cellStyle name="好_DM 26" xfId="45052"/>
    <cellStyle name="好_DM 27" xfId="45053"/>
    <cellStyle name="好_DM 28" xfId="45054"/>
    <cellStyle name="好_DM 29" xfId="45055"/>
    <cellStyle name="好_DM 3" xfId="2109"/>
    <cellStyle name="好_DM 30" xfId="45056"/>
    <cellStyle name="好_DM 31" xfId="45057"/>
    <cellStyle name="好_DM 32" xfId="45058"/>
    <cellStyle name="好_DM 33" xfId="45059"/>
    <cellStyle name="好_DM 34" xfId="45060"/>
    <cellStyle name="好_DM 35" xfId="45061"/>
    <cellStyle name="好_DM 36" xfId="45062"/>
    <cellStyle name="好_DM 37" xfId="45063"/>
    <cellStyle name="好_DM 38" xfId="45064"/>
    <cellStyle name="好_DM 39" xfId="45065"/>
    <cellStyle name="好_DM 4" xfId="45066"/>
    <cellStyle name="好_DM 40" xfId="45067"/>
    <cellStyle name="好_DM 41" xfId="45068"/>
    <cellStyle name="好_DM 42" xfId="45069"/>
    <cellStyle name="好_DM 43" xfId="45070"/>
    <cellStyle name="好_DM 44" xfId="45071"/>
    <cellStyle name="好_DM 45" xfId="45072"/>
    <cellStyle name="好_DM 46" xfId="45073"/>
    <cellStyle name="好_DM 47" xfId="45074"/>
    <cellStyle name="好_DM 48" xfId="45075"/>
    <cellStyle name="好_DM 49" xfId="45076"/>
    <cellStyle name="好_DM 5" xfId="45077"/>
    <cellStyle name="好_DM 50" xfId="45078"/>
    <cellStyle name="好_DM 51" xfId="45079"/>
    <cellStyle name="好_DM 52" xfId="45080"/>
    <cellStyle name="好_DM 53" xfId="45081"/>
    <cellStyle name="好_DM 54" xfId="45082"/>
    <cellStyle name="好_DM 6" xfId="45083"/>
    <cellStyle name="好_DM 7" xfId="45084"/>
    <cellStyle name="好_DM 8" xfId="45085"/>
    <cellStyle name="好_DM 9" xfId="45086"/>
    <cellStyle name="好_DM_1" xfId="269"/>
    <cellStyle name="好_DM_1 10" xfId="45087"/>
    <cellStyle name="好_DM_1 11" xfId="45088"/>
    <cellStyle name="好_DM_1 12" xfId="45089"/>
    <cellStyle name="好_DM_1 13" xfId="45090"/>
    <cellStyle name="好_DM_1 14" xfId="45091"/>
    <cellStyle name="好_DM_1 15" xfId="45092"/>
    <cellStyle name="好_DM_1 16" xfId="45093"/>
    <cellStyle name="好_DM_1 17" xfId="45094"/>
    <cellStyle name="好_DM_1 18" xfId="45095"/>
    <cellStyle name="好_DM_1 19" xfId="45096"/>
    <cellStyle name="好_DM_1 2" xfId="2112"/>
    <cellStyle name="好_DM_1 20" xfId="45097"/>
    <cellStyle name="好_DM_1 21" xfId="45098"/>
    <cellStyle name="好_DM_1 22" xfId="45099"/>
    <cellStyle name="好_DM_1 23" xfId="45100"/>
    <cellStyle name="好_DM_1 24" xfId="45101"/>
    <cellStyle name="好_DM_1 25" xfId="45102"/>
    <cellStyle name="好_DM_1 26" xfId="45103"/>
    <cellStyle name="好_DM_1 27" xfId="45104"/>
    <cellStyle name="好_DM_1 28" xfId="45105"/>
    <cellStyle name="好_DM_1 29" xfId="45106"/>
    <cellStyle name="好_DM_1 3" xfId="2111"/>
    <cellStyle name="好_DM_1 30" xfId="45107"/>
    <cellStyle name="好_DM_1 31" xfId="45108"/>
    <cellStyle name="好_DM_1 32" xfId="45109"/>
    <cellStyle name="好_DM_1 33" xfId="45110"/>
    <cellStyle name="好_DM_1 34" xfId="45111"/>
    <cellStyle name="好_DM_1 35" xfId="45112"/>
    <cellStyle name="好_DM_1 36" xfId="45113"/>
    <cellStyle name="好_DM_1 37" xfId="45114"/>
    <cellStyle name="好_DM_1 38" xfId="45115"/>
    <cellStyle name="好_DM_1 39" xfId="45116"/>
    <cellStyle name="好_DM_1 4" xfId="45117"/>
    <cellStyle name="好_DM_1 40" xfId="45118"/>
    <cellStyle name="好_DM_1 41" xfId="45119"/>
    <cellStyle name="好_DM_1 42" xfId="45120"/>
    <cellStyle name="好_DM_1 43" xfId="45121"/>
    <cellStyle name="好_DM_1 44" xfId="45122"/>
    <cellStyle name="好_DM_1 45" xfId="45123"/>
    <cellStyle name="好_DM_1 46" xfId="45124"/>
    <cellStyle name="好_DM_1 47" xfId="45125"/>
    <cellStyle name="好_DM_1 48" xfId="45126"/>
    <cellStyle name="好_DM_1 49" xfId="45127"/>
    <cellStyle name="好_DM_1 5" xfId="45128"/>
    <cellStyle name="好_DM_1 50" xfId="45129"/>
    <cellStyle name="好_DM_1 51" xfId="45130"/>
    <cellStyle name="好_DM_1 52" xfId="45131"/>
    <cellStyle name="好_DM_1 53" xfId="45132"/>
    <cellStyle name="好_DM_1 54" xfId="45133"/>
    <cellStyle name="好_DM_1 6" xfId="45134"/>
    <cellStyle name="好_DM_1 7" xfId="45135"/>
    <cellStyle name="好_DM_1 8" xfId="45136"/>
    <cellStyle name="好_DM_1 9" xfId="45137"/>
    <cellStyle name="好_DM_1_QS" xfId="270"/>
    <cellStyle name="好_DM_1_QSTEST" xfId="271"/>
    <cellStyle name="好_DM_1_Revision History" xfId="45138"/>
    <cellStyle name="好_DM_1_Sheet2" xfId="45139"/>
    <cellStyle name="好_DM_1_XMTEST" xfId="272"/>
    <cellStyle name="好_DM_1_YR" xfId="273"/>
    <cellStyle name="好_DM_2" xfId="45140"/>
    <cellStyle name="好_DM_2_OM-EPA-001 - SDTM312 Domain Mapping Specifications_v0.7_GP" xfId="45141"/>
    <cellStyle name="好_DM_2_SC" xfId="45142"/>
    <cellStyle name="好_DM_2_SCTEST" xfId="45143"/>
    <cellStyle name="好_DM_CONTENT" xfId="274"/>
    <cellStyle name="好_DM_CONTENT 10" xfId="45144"/>
    <cellStyle name="好_DM_CONTENT 11" xfId="45145"/>
    <cellStyle name="好_DM_CONTENT 12" xfId="45146"/>
    <cellStyle name="好_DM_CONTENT 13" xfId="45147"/>
    <cellStyle name="好_DM_CONTENT 14" xfId="45148"/>
    <cellStyle name="好_DM_CONTENT 15" xfId="45149"/>
    <cellStyle name="好_DM_CONTENT 16" xfId="45150"/>
    <cellStyle name="好_DM_CONTENT 17" xfId="45151"/>
    <cellStyle name="好_DM_CONTENT 18" xfId="45152"/>
    <cellStyle name="好_DM_CONTENT 19" xfId="45153"/>
    <cellStyle name="好_DM_CONTENT 2" xfId="2114"/>
    <cellStyle name="好_DM_CONTENT 20" xfId="45154"/>
    <cellStyle name="好_DM_CONTENT 21" xfId="45155"/>
    <cellStyle name="好_DM_CONTENT 22" xfId="45156"/>
    <cellStyle name="好_DM_CONTENT 23" xfId="45157"/>
    <cellStyle name="好_DM_CONTENT 24" xfId="45158"/>
    <cellStyle name="好_DM_CONTENT 25" xfId="45159"/>
    <cellStyle name="好_DM_CONTENT 26" xfId="45160"/>
    <cellStyle name="好_DM_CONTENT 27" xfId="45161"/>
    <cellStyle name="好_DM_CONTENT 28" xfId="45162"/>
    <cellStyle name="好_DM_CONTENT 29" xfId="45163"/>
    <cellStyle name="好_DM_CONTENT 3" xfId="2113"/>
    <cellStyle name="好_DM_CONTENT 30" xfId="45164"/>
    <cellStyle name="好_DM_CONTENT 31" xfId="45165"/>
    <cellStyle name="好_DM_CONTENT 32" xfId="45166"/>
    <cellStyle name="好_DM_CONTENT 33" xfId="45167"/>
    <cellStyle name="好_DM_CONTENT 34" xfId="45168"/>
    <cellStyle name="好_DM_CONTENT 35" xfId="45169"/>
    <cellStyle name="好_DM_CONTENT 36" xfId="45170"/>
    <cellStyle name="好_DM_CONTENT 37" xfId="45171"/>
    <cellStyle name="好_DM_CONTENT 38" xfId="45172"/>
    <cellStyle name="好_DM_CONTENT 39" xfId="45173"/>
    <cellStyle name="好_DM_CONTENT 4" xfId="45174"/>
    <cellStyle name="好_DM_CONTENT 40" xfId="45175"/>
    <cellStyle name="好_DM_CONTENT 41" xfId="45176"/>
    <cellStyle name="好_DM_CONTENT 42" xfId="45177"/>
    <cellStyle name="好_DM_CONTENT 43" xfId="45178"/>
    <cellStyle name="好_DM_CONTENT 44" xfId="45179"/>
    <cellStyle name="好_DM_CONTENT 45" xfId="45180"/>
    <cellStyle name="好_DM_CONTENT 46" xfId="45181"/>
    <cellStyle name="好_DM_CONTENT 47" xfId="45182"/>
    <cellStyle name="好_DM_CONTENT 48" xfId="45183"/>
    <cellStyle name="好_DM_CONTENT 49" xfId="45184"/>
    <cellStyle name="好_DM_CONTENT 5" xfId="45185"/>
    <cellStyle name="好_DM_CONTENT 50" xfId="45186"/>
    <cellStyle name="好_DM_CONTENT 51" xfId="45187"/>
    <cellStyle name="好_DM_CONTENT 52" xfId="45188"/>
    <cellStyle name="好_DM_CONTENT 53" xfId="45189"/>
    <cellStyle name="好_DM_CONTENT 54" xfId="45190"/>
    <cellStyle name="好_DM_CONTENT 6" xfId="45191"/>
    <cellStyle name="好_DM_CONTENT 7" xfId="45192"/>
    <cellStyle name="好_DM_CONTENT 8" xfId="45193"/>
    <cellStyle name="好_DM_CONTENT 9" xfId="45194"/>
    <cellStyle name="好_DM_CONTENT_QS" xfId="275"/>
    <cellStyle name="好_DM_CONTENT_QSTEST" xfId="276"/>
    <cellStyle name="好_DM_CONTENT_Revision History" xfId="45195"/>
    <cellStyle name="好_DM_CONTENT_Sheet2" xfId="45196"/>
    <cellStyle name="好_DM_CONTENT_XMTEST" xfId="277"/>
    <cellStyle name="好_DM_CONTENT_YR" xfId="278"/>
    <cellStyle name="好_DM_DM" xfId="279"/>
    <cellStyle name="好_DM_DM 10" xfId="45197"/>
    <cellStyle name="好_DM_DM 11" xfId="45198"/>
    <cellStyle name="好_DM_DM 12" xfId="45199"/>
    <cellStyle name="好_DM_DM 13" xfId="45200"/>
    <cellStyle name="好_DM_DM 14" xfId="45201"/>
    <cellStyle name="好_DM_DM 15" xfId="45202"/>
    <cellStyle name="好_DM_DM 16" xfId="45203"/>
    <cellStyle name="好_DM_DM 17" xfId="45204"/>
    <cellStyle name="好_DM_DM 18" xfId="45205"/>
    <cellStyle name="好_DM_DM 19" xfId="45206"/>
    <cellStyle name="好_DM_DM 2" xfId="2116"/>
    <cellStyle name="好_DM_DM 20" xfId="45207"/>
    <cellStyle name="好_DM_DM 21" xfId="45208"/>
    <cellStyle name="好_DM_DM 22" xfId="45209"/>
    <cellStyle name="好_DM_DM 23" xfId="45210"/>
    <cellStyle name="好_DM_DM 24" xfId="45211"/>
    <cellStyle name="好_DM_DM 25" xfId="45212"/>
    <cellStyle name="好_DM_DM 26" xfId="45213"/>
    <cellStyle name="好_DM_DM 27" xfId="45214"/>
    <cellStyle name="好_DM_DM 28" xfId="45215"/>
    <cellStyle name="好_DM_DM 29" xfId="45216"/>
    <cellStyle name="好_DM_DM 3" xfId="2115"/>
    <cellStyle name="好_DM_DM 30" xfId="45217"/>
    <cellStyle name="好_DM_DM 31" xfId="45218"/>
    <cellStyle name="好_DM_DM 32" xfId="45219"/>
    <cellStyle name="好_DM_DM 33" xfId="45220"/>
    <cellStyle name="好_DM_DM 34" xfId="45221"/>
    <cellStyle name="好_DM_DM 35" xfId="45222"/>
    <cellStyle name="好_DM_DM 36" xfId="45223"/>
    <cellStyle name="好_DM_DM 37" xfId="45224"/>
    <cellStyle name="好_DM_DM 38" xfId="45225"/>
    <cellStyle name="好_DM_DM 39" xfId="45226"/>
    <cellStyle name="好_DM_DM 4" xfId="45227"/>
    <cellStyle name="好_DM_DM 40" xfId="45228"/>
    <cellStyle name="好_DM_DM 41" xfId="45229"/>
    <cellStyle name="好_DM_DM 42" xfId="45230"/>
    <cellStyle name="好_DM_DM 43" xfId="45231"/>
    <cellStyle name="好_DM_DM 44" xfId="45232"/>
    <cellStyle name="好_DM_DM 45" xfId="45233"/>
    <cellStyle name="好_DM_DM 46" xfId="45234"/>
    <cellStyle name="好_DM_DM 47" xfId="45235"/>
    <cellStyle name="好_DM_DM 48" xfId="45236"/>
    <cellStyle name="好_DM_DM 49" xfId="45237"/>
    <cellStyle name="好_DM_DM 5" xfId="45238"/>
    <cellStyle name="好_DM_DM 50" xfId="45239"/>
    <cellStyle name="好_DM_DM 51" xfId="45240"/>
    <cellStyle name="好_DM_DM 52" xfId="45241"/>
    <cellStyle name="好_DM_DM 53" xfId="45242"/>
    <cellStyle name="好_DM_DM 54" xfId="45243"/>
    <cellStyle name="好_DM_DM 6" xfId="45244"/>
    <cellStyle name="好_DM_DM 7" xfId="45245"/>
    <cellStyle name="好_DM_DM 8" xfId="45246"/>
    <cellStyle name="好_DM_DM 9" xfId="45247"/>
    <cellStyle name="好_DM_DM_1" xfId="45248"/>
    <cellStyle name="好_DM_DM_1_OM-EPA-001 - SDTM312 Domain Mapping Specifications_v0.7_GP" xfId="45249"/>
    <cellStyle name="好_DM_DM_1_SC" xfId="45250"/>
    <cellStyle name="好_DM_DM_1_SCTEST" xfId="45251"/>
    <cellStyle name="好_DM_DM_QS" xfId="280"/>
    <cellStyle name="好_DM_DM_QSTEST" xfId="281"/>
    <cellStyle name="好_DM_DM_Revision History" xfId="45252"/>
    <cellStyle name="好_DM_DM_Sheet2" xfId="45253"/>
    <cellStyle name="好_DM_DM_XMTEST" xfId="282"/>
    <cellStyle name="好_DM_DM_YR" xfId="283"/>
    <cellStyle name="好_DM_DS" xfId="284"/>
    <cellStyle name="好_DM_DS 10" xfId="45254"/>
    <cellStyle name="好_DM_DS 11" xfId="45255"/>
    <cellStyle name="好_DM_DS 12" xfId="45256"/>
    <cellStyle name="好_DM_DS 13" xfId="45257"/>
    <cellStyle name="好_DM_DS 14" xfId="45258"/>
    <cellStyle name="好_DM_DS 15" xfId="45259"/>
    <cellStyle name="好_DM_DS 16" xfId="45260"/>
    <cellStyle name="好_DM_DS 17" xfId="45261"/>
    <cellStyle name="好_DM_DS 18" xfId="45262"/>
    <cellStyle name="好_DM_DS 19" xfId="45263"/>
    <cellStyle name="好_DM_DS 2" xfId="2119"/>
    <cellStyle name="好_DM_DS 20" xfId="45264"/>
    <cellStyle name="好_DM_DS 21" xfId="45265"/>
    <cellStyle name="好_DM_DS 22" xfId="45266"/>
    <cellStyle name="好_DM_DS 23" xfId="45267"/>
    <cellStyle name="好_DM_DS 24" xfId="45268"/>
    <cellStyle name="好_DM_DS 25" xfId="45269"/>
    <cellStyle name="好_DM_DS 26" xfId="45270"/>
    <cellStyle name="好_DM_DS 27" xfId="45271"/>
    <cellStyle name="好_DM_DS 28" xfId="45272"/>
    <cellStyle name="好_DM_DS 29" xfId="45273"/>
    <cellStyle name="好_DM_DS 3" xfId="2118"/>
    <cellStyle name="好_DM_DS 30" xfId="45274"/>
    <cellStyle name="好_DM_DS 31" xfId="45275"/>
    <cellStyle name="好_DM_DS 32" xfId="45276"/>
    <cellStyle name="好_DM_DS 33" xfId="45277"/>
    <cellStyle name="好_DM_DS 34" xfId="45278"/>
    <cellStyle name="好_DM_DS 35" xfId="45279"/>
    <cellStyle name="好_DM_DS 36" xfId="45280"/>
    <cellStyle name="好_DM_DS 37" xfId="45281"/>
    <cellStyle name="好_DM_DS 38" xfId="45282"/>
    <cellStyle name="好_DM_DS 39" xfId="45283"/>
    <cellStyle name="好_DM_DS 4" xfId="45284"/>
    <cellStyle name="好_DM_DS 40" xfId="45285"/>
    <cellStyle name="好_DM_DS 41" xfId="45286"/>
    <cellStyle name="好_DM_DS 42" xfId="45287"/>
    <cellStyle name="好_DM_DS 43" xfId="45288"/>
    <cellStyle name="好_DM_DS 44" xfId="45289"/>
    <cellStyle name="好_DM_DS 45" xfId="45290"/>
    <cellStyle name="好_DM_DS 46" xfId="45291"/>
    <cellStyle name="好_DM_DS 47" xfId="45292"/>
    <cellStyle name="好_DM_DS 48" xfId="45293"/>
    <cellStyle name="好_DM_DS 49" xfId="45294"/>
    <cellStyle name="好_DM_DS 5" xfId="45295"/>
    <cellStyle name="好_DM_DS 50" xfId="45296"/>
    <cellStyle name="好_DM_DS 51" xfId="45297"/>
    <cellStyle name="好_DM_DS 52" xfId="45298"/>
    <cellStyle name="好_DM_DS 53" xfId="45299"/>
    <cellStyle name="好_DM_DS 54" xfId="45300"/>
    <cellStyle name="好_DM_DS 6" xfId="45301"/>
    <cellStyle name="好_DM_DS 7" xfId="45302"/>
    <cellStyle name="好_DM_DS 8" xfId="45303"/>
    <cellStyle name="好_DM_DS 9" xfId="45304"/>
    <cellStyle name="好_DM_DS_QS" xfId="285"/>
    <cellStyle name="好_DM_DS_QSTEST" xfId="286"/>
    <cellStyle name="好_DM_DS_Revision History" xfId="45305"/>
    <cellStyle name="好_DM_DS_Sheet2" xfId="45306"/>
    <cellStyle name="好_DM_DS_XMTEST" xfId="287"/>
    <cellStyle name="好_DM_DS_YR" xfId="288"/>
    <cellStyle name="好_DM_DSTERM" xfId="289"/>
    <cellStyle name="好_DM_DSTERM 10" xfId="45307"/>
    <cellStyle name="好_DM_DSTERM 11" xfId="45308"/>
    <cellStyle name="好_DM_DSTERM 12" xfId="45309"/>
    <cellStyle name="好_DM_DSTERM 13" xfId="45310"/>
    <cellStyle name="好_DM_DSTERM 14" xfId="45311"/>
    <cellStyle name="好_DM_DSTERM 15" xfId="45312"/>
    <cellStyle name="好_DM_DSTERM 16" xfId="45313"/>
    <cellStyle name="好_DM_DSTERM 17" xfId="45314"/>
    <cellStyle name="好_DM_DSTERM 18" xfId="45315"/>
    <cellStyle name="好_DM_DSTERM 19" xfId="45316"/>
    <cellStyle name="好_DM_DSTERM 2" xfId="2121"/>
    <cellStyle name="好_DM_DSTERM 20" xfId="45317"/>
    <cellStyle name="好_DM_DSTERM 21" xfId="45318"/>
    <cellStyle name="好_DM_DSTERM 22" xfId="45319"/>
    <cellStyle name="好_DM_DSTERM 23" xfId="45320"/>
    <cellStyle name="好_DM_DSTERM 24" xfId="45321"/>
    <cellStyle name="好_DM_DSTERM 25" xfId="45322"/>
    <cellStyle name="好_DM_DSTERM 26" xfId="45323"/>
    <cellStyle name="好_DM_DSTERM 27" xfId="45324"/>
    <cellStyle name="好_DM_DSTERM 28" xfId="45325"/>
    <cellStyle name="好_DM_DSTERM 29" xfId="45326"/>
    <cellStyle name="好_DM_DSTERM 3" xfId="2120"/>
    <cellStyle name="好_DM_DSTERM 30" xfId="45327"/>
    <cellStyle name="好_DM_DSTERM 31" xfId="45328"/>
    <cellStyle name="好_DM_DSTERM 32" xfId="45329"/>
    <cellStyle name="好_DM_DSTERM 33" xfId="45330"/>
    <cellStyle name="好_DM_DSTERM 34" xfId="45331"/>
    <cellStyle name="好_DM_DSTERM 35" xfId="45332"/>
    <cellStyle name="好_DM_DSTERM 36" xfId="45333"/>
    <cellStyle name="好_DM_DSTERM 37" xfId="45334"/>
    <cellStyle name="好_DM_DSTERM 38" xfId="45335"/>
    <cellStyle name="好_DM_DSTERM 39" xfId="45336"/>
    <cellStyle name="好_DM_DSTERM 4" xfId="45337"/>
    <cellStyle name="好_DM_DSTERM 40" xfId="45338"/>
    <cellStyle name="好_DM_DSTERM 41" xfId="45339"/>
    <cellStyle name="好_DM_DSTERM 42" xfId="45340"/>
    <cellStyle name="好_DM_DSTERM 43" xfId="45341"/>
    <cellStyle name="好_DM_DSTERM 44" xfId="45342"/>
    <cellStyle name="好_DM_DSTERM 45" xfId="45343"/>
    <cellStyle name="好_DM_DSTERM 46" xfId="45344"/>
    <cellStyle name="好_DM_DSTERM 47" xfId="45345"/>
    <cellStyle name="好_DM_DSTERM 48" xfId="45346"/>
    <cellStyle name="好_DM_DSTERM 49" xfId="45347"/>
    <cellStyle name="好_DM_DSTERM 5" xfId="45348"/>
    <cellStyle name="好_DM_DSTERM 50" xfId="45349"/>
    <cellStyle name="好_DM_DSTERM 51" xfId="45350"/>
    <cellStyle name="好_DM_DSTERM 52" xfId="45351"/>
    <cellStyle name="好_DM_DSTERM 53" xfId="45352"/>
    <cellStyle name="好_DM_DSTERM 54" xfId="45353"/>
    <cellStyle name="好_DM_DSTERM 6" xfId="45354"/>
    <cellStyle name="好_DM_DSTERM 7" xfId="45355"/>
    <cellStyle name="好_DM_DSTERM 8" xfId="45356"/>
    <cellStyle name="好_DM_DSTERM 9" xfId="45357"/>
    <cellStyle name="好_DM_DSTERM_QS" xfId="290"/>
    <cellStyle name="好_DM_DSTERM_QSTEST" xfId="291"/>
    <cellStyle name="好_DM_DSTERM_Revision History" xfId="45358"/>
    <cellStyle name="好_DM_DSTERM_Sheet2" xfId="45359"/>
    <cellStyle name="好_DM_DSTERM_XMTEST" xfId="292"/>
    <cellStyle name="好_DM_DSTERM_YR" xfId="293"/>
    <cellStyle name="好_DM_EX" xfId="294"/>
    <cellStyle name="好_DM_QS" xfId="295"/>
    <cellStyle name="好_DM_QSTEST" xfId="296"/>
    <cellStyle name="好_DM_Revision History" xfId="45360"/>
    <cellStyle name="好_DM_Sheet2" xfId="45361"/>
    <cellStyle name="好_DM_VISIT" xfId="297"/>
    <cellStyle name="好_DM_XCTEST" xfId="298"/>
    <cellStyle name="好_DM_XMTEST" xfId="299"/>
    <cellStyle name="好_DM_YR" xfId="300"/>
    <cellStyle name="好_DS" xfId="301"/>
    <cellStyle name="好_DS 10" xfId="45362"/>
    <cellStyle name="好_DS 11" xfId="45363"/>
    <cellStyle name="好_DS 12" xfId="45364"/>
    <cellStyle name="好_DS 13" xfId="45365"/>
    <cellStyle name="好_DS 14" xfId="45366"/>
    <cellStyle name="好_DS 15" xfId="45367"/>
    <cellStyle name="好_DS 16" xfId="45368"/>
    <cellStyle name="好_DS 17" xfId="45369"/>
    <cellStyle name="好_DS 18" xfId="45370"/>
    <cellStyle name="好_DS 19" xfId="45371"/>
    <cellStyle name="好_DS 2" xfId="2123"/>
    <cellStyle name="好_DS 20" xfId="45372"/>
    <cellStyle name="好_DS 21" xfId="45373"/>
    <cellStyle name="好_DS 22" xfId="45374"/>
    <cellStyle name="好_DS 23" xfId="45375"/>
    <cellStyle name="好_DS 24" xfId="45376"/>
    <cellStyle name="好_DS 25" xfId="45377"/>
    <cellStyle name="好_DS 26" xfId="45378"/>
    <cellStyle name="好_DS 27" xfId="45379"/>
    <cellStyle name="好_DS 28" xfId="45380"/>
    <cellStyle name="好_DS 29" xfId="45381"/>
    <cellStyle name="好_DS 3" xfId="2122"/>
    <cellStyle name="好_DS 30" xfId="45382"/>
    <cellStyle name="好_DS 31" xfId="45383"/>
    <cellStyle name="好_DS 32" xfId="45384"/>
    <cellStyle name="好_DS 33" xfId="45385"/>
    <cellStyle name="好_DS 34" xfId="45386"/>
    <cellStyle name="好_DS 35" xfId="45387"/>
    <cellStyle name="好_DS 36" xfId="45388"/>
    <cellStyle name="好_DS 37" xfId="45389"/>
    <cellStyle name="好_DS 38" xfId="45390"/>
    <cellStyle name="好_DS 39" xfId="45391"/>
    <cellStyle name="好_DS 4" xfId="45392"/>
    <cellStyle name="好_DS 40" xfId="45393"/>
    <cellStyle name="好_DS 41" xfId="45394"/>
    <cellStyle name="好_DS 42" xfId="45395"/>
    <cellStyle name="好_DS 43" xfId="45396"/>
    <cellStyle name="好_DS 44" xfId="45397"/>
    <cellStyle name="好_DS 45" xfId="45398"/>
    <cellStyle name="好_DS 46" xfId="45399"/>
    <cellStyle name="好_DS 47" xfId="45400"/>
    <cellStyle name="好_DS 48" xfId="45401"/>
    <cellStyle name="好_DS 49" xfId="45402"/>
    <cellStyle name="好_DS 5" xfId="45403"/>
    <cellStyle name="好_DS 50" xfId="45404"/>
    <cellStyle name="好_DS 51" xfId="45405"/>
    <cellStyle name="好_DS 52" xfId="45406"/>
    <cellStyle name="好_DS 53" xfId="45407"/>
    <cellStyle name="好_DS 54" xfId="45408"/>
    <cellStyle name="好_DS 6" xfId="45409"/>
    <cellStyle name="好_DS 7" xfId="45410"/>
    <cellStyle name="好_DS 8" xfId="45411"/>
    <cellStyle name="好_DS 9" xfId="45412"/>
    <cellStyle name="好_DS_QS" xfId="302"/>
    <cellStyle name="好_DS_QSTEST" xfId="303"/>
    <cellStyle name="好_DS_Revision History" xfId="45413"/>
    <cellStyle name="好_DS_Sheet2" xfId="45414"/>
    <cellStyle name="好_DS_XMTEST" xfId="304"/>
    <cellStyle name="好_DS_YR" xfId="305"/>
    <cellStyle name="好_DSTERM" xfId="306"/>
    <cellStyle name="好_DSTERM 10" xfId="45415"/>
    <cellStyle name="好_DSTERM 11" xfId="45416"/>
    <cellStyle name="好_DSTERM 12" xfId="45417"/>
    <cellStyle name="好_DSTERM 13" xfId="45418"/>
    <cellStyle name="好_DSTERM 14" xfId="45419"/>
    <cellStyle name="好_DSTERM 15" xfId="45420"/>
    <cellStyle name="好_DSTERM 16" xfId="45421"/>
    <cellStyle name="好_DSTERM 17" xfId="45422"/>
    <cellStyle name="好_DSTERM 18" xfId="45423"/>
    <cellStyle name="好_DSTERM 19" xfId="45424"/>
    <cellStyle name="好_DSTERM 2" xfId="2125"/>
    <cellStyle name="好_DSTERM 20" xfId="45425"/>
    <cellStyle name="好_DSTERM 21" xfId="45426"/>
    <cellStyle name="好_DSTERM 22" xfId="45427"/>
    <cellStyle name="好_DSTERM 23" xfId="45428"/>
    <cellStyle name="好_DSTERM 24" xfId="45429"/>
    <cellStyle name="好_DSTERM 25" xfId="45430"/>
    <cellStyle name="好_DSTERM 26" xfId="45431"/>
    <cellStyle name="好_DSTERM 27" xfId="45432"/>
    <cellStyle name="好_DSTERM 28" xfId="45433"/>
    <cellStyle name="好_DSTERM 29" xfId="45434"/>
    <cellStyle name="好_DSTERM 3" xfId="2124"/>
    <cellStyle name="好_DSTERM 30" xfId="45435"/>
    <cellStyle name="好_DSTERM 31" xfId="45436"/>
    <cellStyle name="好_DSTERM 32" xfId="45437"/>
    <cellStyle name="好_DSTERM 33" xfId="45438"/>
    <cellStyle name="好_DSTERM 34" xfId="45439"/>
    <cellStyle name="好_DSTERM 35" xfId="45440"/>
    <cellStyle name="好_DSTERM 36" xfId="45441"/>
    <cellStyle name="好_DSTERM 37" xfId="45442"/>
    <cellStyle name="好_DSTERM 38" xfId="45443"/>
    <cellStyle name="好_DSTERM 39" xfId="45444"/>
    <cellStyle name="好_DSTERM 4" xfId="45445"/>
    <cellStyle name="好_DSTERM 40" xfId="45446"/>
    <cellStyle name="好_DSTERM 41" xfId="45447"/>
    <cellStyle name="好_DSTERM 42" xfId="45448"/>
    <cellStyle name="好_DSTERM 43" xfId="45449"/>
    <cellStyle name="好_DSTERM 44" xfId="45450"/>
    <cellStyle name="好_DSTERM 45" xfId="45451"/>
    <cellStyle name="好_DSTERM 46" xfId="45452"/>
    <cellStyle name="好_DSTERM 47" xfId="45453"/>
    <cellStyle name="好_DSTERM 48" xfId="45454"/>
    <cellStyle name="好_DSTERM 49" xfId="45455"/>
    <cellStyle name="好_DSTERM 5" xfId="45456"/>
    <cellStyle name="好_DSTERM 50" xfId="45457"/>
    <cellStyle name="好_DSTERM 51" xfId="45458"/>
    <cellStyle name="好_DSTERM 52" xfId="45459"/>
    <cellStyle name="好_DSTERM 53" xfId="45460"/>
    <cellStyle name="好_DSTERM 54" xfId="45461"/>
    <cellStyle name="好_DSTERM 6" xfId="45462"/>
    <cellStyle name="好_DSTERM 7" xfId="45463"/>
    <cellStyle name="好_DSTERM 8" xfId="45464"/>
    <cellStyle name="好_DSTERM 9" xfId="45465"/>
    <cellStyle name="好_DSTERM_QS" xfId="307"/>
    <cellStyle name="好_DSTERM_QSTEST" xfId="308"/>
    <cellStyle name="好_DSTERM_Revision History" xfId="45466"/>
    <cellStyle name="好_DSTERM_Sheet2" xfId="45467"/>
    <cellStyle name="好_DSTERM_XMTEST" xfId="309"/>
    <cellStyle name="好_DSTERM_YR" xfId="310"/>
    <cellStyle name="好_E2007-G000-332 - SDTM Mapping Specifications_ISDB_v0.5" xfId="311"/>
    <cellStyle name="好_E2007-G000-332 - SDTM Mapping Specifications_ISDB_v0.5 10" xfId="45468"/>
    <cellStyle name="好_E2007-G000-332 - SDTM Mapping Specifications_ISDB_v0.5 11" xfId="45469"/>
    <cellStyle name="好_E2007-G000-332 - SDTM Mapping Specifications_ISDB_v0.5 12" xfId="45470"/>
    <cellStyle name="好_E2007-G000-332 - SDTM Mapping Specifications_ISDB_v0.5 13" xfId="45471"/>
    <cellStyle name="好_E2007-G000-332 - SDTM Mapping Specifications_ISDB_v0.5 14" xfId="45472"/>
    <cellStyle name="好_E2007-G000-332 - SDTM Mapping Specifications_ISDB_v0.5 15" xfId="45473"/>
    <cellStyle name="好_E2007-G000-332 - SDTM Mapping Specifications_ISDB_v0.5 16" xfId="45474"/>
    <cellStyle name="好_E2007-G000-332 - SDTM Mapping Specifications_ISDB_v0.5 17" xfId="45475"/>
    <cellStyle name="好_E2007-G000-332 - SDTM Mapping Specifications_ISDB_v0.5 18" xfId="45476"/>
    <cellStyle name="好_E2007-G000-332 - SDTM Mapping Specifications_ISDB_v0.5 19" xfId="45477"/>
    <cellStyle name="好_E2007-G000-332 - SDTM Mapping Specifications_ISDB_v0.5 2" xfId="2129"/>
    <cellStyle name="好_E2007-G000-332 - SDTM Mapping Specifications_ISDB_v0.5 20" xfId="45478"/>
    <cellStyle name="好_E2007-G000-332 - SDTM Mapping Specifications_ISDB_v0.5 21" xfId="45479"/>
    <cellStyle name="好_E2007-G000-332 - SDTM Mapping Specifications_ISDB_v0.5 22" xfId="45480"/>
    <cellStyle name="好_E2007-G000-332 - SDTM Mapping Specifications_ISDB_v0.5 23" xfId="45481"/>
    <cellStyle name="好_E2007-G000-332 - SDTM Mapping Specifications_ISDB_v0.5 24" xfId="45482"/>
    <cellStyle name="好_E2007-G000-332 - SDTM Mapping Specifications_ISDB_v0.5 25" xfId="45483"/>
    <cellStyle name="好_E2007-G000-332 - SDTM Mapping Specifications_ISDB_v0.5 26" xfId="45484"/>
    <cellStyle name="好_E2007-G000-332 - SDTM Mapping Specifications_ISDB_v0.5 27" xfId="45485"/>
    <cellStyle name="好_E2007-G000-332 - SDTM Mapping Specifications_ISDB_v0.5 28" xfId="45486"/>
    <cellStyle name="好_E2007-G000-332 - SDTM Mapping Specifications_ISDB_v0.5 29" xfId="45487"/>
    <cellStyle name="好_E2007-G000-332 - SDTM Mapping Specifications_ISDB_v0.5 3" xfId="2128"/>
    <cellStyle name="好_E2007-G000-332 - SDTM Mapping Specifications_ISDB_v0.5 30" xfId="45488"/>
    <cellStyle name="好_E2007-G000-332 - SDTM Mapping Specifications_ISDB_v0.5 31" xfId="45489"/>
    <cellStyle name="好_E2007-G000-332 - SDTM Mapping Specifications_ISDB_v0.5 32" xfId="45490"/>
    <cellStyle name="好_E2007-G000-332 - SDTM Mapping Specifications_ISDB_v0.5 33" xfId="45491"/>
    <cellStyle name="好_E2007-G000-332 - SDTM Mapping Specifications_ISDB_v0.5 34" xfId="45492"/>
    <cellStyle name="好_E2007-G000-332 - SDTM Mapping Specifications_ISDB_v0.5 35" xfId="45493"/>
    <cellStyle name="好_E2007-G000-332 - SDTM Mapping Specifications_ISDB_v0.5 36" xfId="45494"/>
    <cellStyle name="好_E2007-G000-332 - SDTM Mapping Specifications_ISDB_v0.5 37" xfId="45495"/>
    <cellStyle name="好_E2007-G000-332 - SDTM Mapping Specifications_ISDB_v0.5 38" xfId="45496"/>
    <cellStyle name="好_E2007-G000-332 - SDTM Mapping Specifications_ISDB_v0.5 39" xfId="45497"/>
    <cellStyle name="好_E2007-G000-332 - SDTM Mapping Specifications_ISDB_v0.5 4" xfId="45498"/>
    <cellStyle name="好_E2007-G000-332 - SDTM Mapping Specifications_ISDB_v0.5 40" xfId="45499"/>
    <cellStyle name="好_E2007-G000-332 - SDTM Mapping Specifications_ISDB_v0.5 41" xfId="45500"/>
    <cellStyle name="好_E2007-G000-332 - SDTM Mapping Specifications_ISDB_v0.5 42" xfId="45501"/>
    <cellStyle name="好_E2007-G000-332 - SDTM Mapping Specifications_ISDB_v0.5 43" xfId="45502"/>
    <cellStyle name="好_E2007-G000-332 - SDTM Mapping Specifications_ISDB_v0.5 44" xfId="45503"/>
    <cellStyle name="好_E2007-G000-332 - SDTM Mapping Specifications_ISDB_v0.5 45" xfId="45504"/>
    <cellStyle name="好_E2007-G000-332 - SDTM Mapping Specifications_ISDB_v0.5 46" xfId="45505"/>
    <cellStyle name="好_E2007-G000-332 - SDTM Mapping Specifications_ISDB_v0.5 47" xfId="45506"/>
    <cellStyle name="好_E2007-G000-332 - SDTM Mapping Specifications_ISDB_v0.5 48" xfId="45507"/>
    <cellStyle name="好_E2007-G000-332 - SDTM Mapping Specifications_ISDB_v0.5 49" xfId="45508"/>
    <cellStyle name="好_E2007-G000-332 - SDTM Mapping Specifications_ISDB_v0.5 5" xfId="45509"/>
    <cellStyle name="好_E2007-G000-332 - SDTM Mapping Specifications_ISDB_v0.5 50" xfId="45510"/>
    <cellStyle name="好_E2007-G000-332 - SDTM Mapping Specifications_ISDB_v0.5 51" xfId="45511"/>
    <cellStyle name="好_E2007-G000-332 - SDTM Mapping Specifications_ISDB_v0.5 52" xfId="45512"/>
    <cellStyle name="好_E2007-G000-332 - SDTM Mapping Specifications_ISDB_v0.5 53" xfId="45513"/>
    <cellStyle name="好_E2007-G000-332 - SDTM Mapping Specifications_ISDB_v0.5 54" xfId="45514"/>
    <cellStyle name="好_E2007-G000-332 - SDTM Mapping Specifications_ISDB_v0.5 6" xfId="45515"/>
    <cellStyle name="好_E2007-G000-332 - SDTM Mapping Specifications_ISDB_v0.5 7" xfId="45516"/>
    <cellStyle name="好_E2007-G000-332 - SDTM Mapping Specifications_ISDB_v0.5 8" xfId="45517"/>
    <cellStyle name="好_E2007-G000-332 - SDTM Mapping Specifications_ISDB_v0.5 9" xfId="45518"/>
    <cellStyle name="好_E2007-G000-332 - SDTM Mapping Specifications_ISDB_v0.5_CONTENT" xfId="312"/>
    <cellStyle name="好_E2007-G000-332 - SDTM Mapping Specifications_ISDB_v0.5_CONTENT 10" xfId="45519"/>
    <cellStyle name="好_E2007-G000-332 - SDTM Mapping Specifications_ISDB_v0.5_CONTENT 11" xfId="45520"/>
    <cellStyle name="好_E2007-G000-332 - SDTM Mapping Specifications_ISDB_v0.5_CONTENT 12" xfId="45521"/>
    <cellStyle name="好_E2007-G000-332 - SDTM Mapping Specifications_ISDB_v0.5_CONTENT 13" xfId="45522"/>
    <cellStyle name="好_E2007-G000-332 - SDTM Mapping Specifications_ISDB_v0.5_CONTENT 14" xfId="45523"/>
    <cellStyle name="好_E2007-G000-332 - SDTM Mapping Specifications_ISDB_v0.5_CONTENT 15" xfId="45524"/>
    <cellStyle name="好_E2007-G000-332 - SDTM Mapping Specifications_ISDB_v0.5_CONTENT 16" xfId="45525"/>
    <cellStyle name="好_E2007-G000-332 - SDTM Mapping Specifications_ISDB_v0.5_CONTENT 17" xfId="45526"/>
    <cellStyle name="好_E2007-G000-332 - SDTM Mapping Specifications_ISDB_v0.5_CONTENT 18" xfId="45527"/>
    <cellStyle name="好_E2007-G000-332 - SDTM Mapping Specifications_ISDB_v0.5_CONTENT 19" xfId="45528"/>
    <cellStyle name="好_E2007-G000-332 - SDTM Mapping Specifications_ISDB_v0.5_CONTENT 2" xfId="2131"/>
    <cellStyle name="好_E2007-G000-332 - SDTM Mapping Specifications_ISDB_v0.5_CONTENT 20" xfId="45529"/>
    <cellStyle name="好_E2007-G000-332 - SDTM Mapping Specifications_ISDB_v0.5_CONTENT 21" xfId="45530"/>
    <cellStyle name="好_E2007-G000-332 - SDTM Mapping Specifications_ISDB_v0.5_CONTENT 22" xfId="45531"/>
    <cellStyle name="好_E2007-G000-332 - SDTM Mapping Specifications_ISDB_v0.5_CONTENT 23" xfId="45532"/>
    <cellStyle name="好_E2007-G000-332 - SDTM Mapping Specifications_ISDB_v0.5_CONTENT 24" xfId="45533"/>
    <cellStyle name="好_E2007-G000-332 - SDTM Mapping Specifications_ISDB_v0.5_CONTENT 25" xfId="45534"/>
    <cellStyle name="好_E2007-G000-332 - SDTM Mapping Specifications_ISDB_v0.5_CONTENT 26" xfId="45535"/>
    <cellStyle name="好_E2007-G000-332 - SDTM Mapping Specifications_ISDB_v0.5_CONTENT 27" xfId="45536"/>
    <cellStyle name="好_E2007-G000-332 - SDTM Mapping Specifications_ISDB_v0.5_CONTENT 28" xfId="45537"/>
    <cellStyle name="好_E2007-G000-332 - SDTM Mapping Specifications_ISDB_v0.5_CONTENT 29" xfId="45538"/>
    <cellStyle name="好_E2007-G000-332 - SDTM Mapping Specifications_ISDB_v0.5_CONTENT 3" xfId="2130"/>
    <cellStyle name="好_E2007-G000-332 - SDTM Mapping Specifications_ISDB_v0.5_CONTENT 30" xfId="45539"/>
    <cellStyle name="好_E2007-G000-332 - SDTM Mapping Specifications_ISDB_v0.5_CONTENT 31" xfId="45540"/>
    <cellStyle name="好_E2007-G000-332 - SDTM Mapping Specifications_ISDB_v0.5_CONTENT 32" xfId="45541"/>
    <cellStyle name="好_E2007-G000-332 - SDTM Mapping Specifications_ISDB_v0.5_CONTENT 33" xfId="45542"/>
    <cellStyle name="好_E2007-G000-332 - SDTM Mapping Specifications_ISDB_v0.5_CONTENT 34" xfId="45543"/>
    <cellStyle name="好_E2007-G000-332 - SDTM Mapping Specifications_ISDB_v0.5_CONTENT 35" xfId="45544"/>
    <cellStyle name="好_E2007-G000-332 - SDTM Mapping Specifications_ISDB_v0.5_CONTENT 36" xfId="45545"/>
    <cellStyle name="好_E2007-G000-332 - SDTM Mapping Specifications_ISDB_v0.5_CONTENT 37" xfId="45546"/>
    <cellStyle name="好_E2007-G000-332 - SDTM Mapping Specifications_ISDB_v0.5_CONTENT 38" xfId="45547"/>
    <cellStyle name="好_E2007-G000-332 - SDTM Mapping Specifications_ISDB_v0.5_CONTENT 39" xfId="45548"/>
    <cellStyle name="好_E2007-G000-332 - SDTM Mapping Specifications_ISDB_v0.5_CONTENT 4" xfId="45549"/>
    <cellStyle name="好_E2007-G000-332 - SDTM Mapping Specifications_ISDB_v0.5_CONTENT 40" xfId="45550"/>
    <cellStyle name="好_E2007-G000-332 - SDTM Mapping Specifications_ISDB_v0.5_CONTENT 41" xfId="45551"/>
    <cellStyle name="好_E2007-G000-332 - SDTM Mapping Specifications_ISDB_v0.5_CONTENT 42" xfId="45552"/>
    <cellStyle name="好_E2007-G000-332 - SDTM Mapping Specifications_ISDB_v0.5_CONTENT 43" xfId="45553"/>
    <cellStyle name="好_E2007-G000-332 - SDTM Mapping Specifications_ISDB_v0.5_CONTENT 44" xfId="45554"/>
    <cellStyle name="好_E2007-G000-332 - SDTM Mapping Specifications_ISDB_v0.5_CONTENT 45" xfId="45555"/>
    <cellStyle name="好_E2007-G000-332 - SDTM Mapping Specifications_ISDB_v0.5_CONTENT 46" xfId="45556"/>
    <cellStyle name="好_E2007-G000-332 - SDTM Mapping Specifications_ISDB_v0.5_CONTENT 47" xfId="45557"/>
    <cellStyle name="好_E2007-G000-332 - SDTM Mapping Specifications_ISDB_v0.5_CONTENT 48" xfId="45558"/>
    <cellStyle name="好_E2007-G000-332 - SDTM Mapping Specifications_ISDB_v0.5_CONTENT 49" xfId="45559"/>
    <cellStyle name="好_E2007-G000-332 - SDTM Mapping Specifications_ISDB_v0.5_CONTENT 5" xfId="45560"/>
    <cellStyle name="好_E2007-G000-332 - SDTM Mapping Specifications_ISDB_v0.5_CONTENT 50" xfId="45561"/>
    <cellStyle name="好_E2007-G000-332 - SDTM Mapping Specifications_ISDB_v0.5_CONTENT 51" xfId="45562"/>
    <cellStyle name="好_E2007-G000-332 - SDTM Mapping Specifications_ISDB_v0.5_CONTENT 52" xfId="45563"/>
    <cellStyle name="好_E2007-G000-332 - SDTM Mapping Specifications_ISDB_v0.5_CONTENT 53" xfId="45564"/>
    <cellStyle name="好_E2007-G000-332 - SDTM Mapping Specifications_ISDB_v0.5_CONTENT 54" xfId="45565"/>
    <cellStyle name="好_E2007-G000-332 - SDTM Mapping Specifications_ISDB_v0.5_CONTENT 6" xfId="45566"/>
    <cellStyle name="好_E2007-G000-332 - SDTM Mapping Specifications_ISDB_v0.5_CONTENT 7" xfId="45567"/>
    <cellStyle name="好_E2007-G000-332 - SDTM Mapping Specifications_ISDB_v0.5_CONTENT 8" xfId="45568"/>
    <cellStyle name="好_E2007-G000-332 - SDTM Mapping Specifications_ISDB_v0.5_CONTENT 9" xfId="45569"/>
    <cellStyle name="好_E2007-G000-332 - SDTM Mapping Specifications_ISDB_v0.5_CONTENT_QS" xfId="313"/>
    <cellStyle name="好_E2007-G000-332 - SDTM Mapping Specifications_ISDB_v0.5_CONTENT_QSTEST" xfId="314"/>
    <cellStyle name="好_E2007-G000-332 - SDTM Mapping Specifications_ISDB_v0.5_CONTENT_Revision History" xfId="45570"/>
    <cellStyle name="好_E2007-G000-332 - SDTM Mapping Specifications_ISDB_v0.5_CONTENT_Sheet2" xfId="45571"/>
    <cellStyle name="好_E2007-G000-332 - SDTM Mapping Specifications_ISDB_v0.5_CONTENT_XMTEST" xfId="315"/>
    <cellStyle name="好_E2007-G000-332 - SDTM Mapping Specifications_ISDB_v0.5_CONTENT_YR" xfId="316"/>
    <cellStyle name="好_E2007-G000-332 - SDTM Mapping Specifications_ISDB_v0.5_DM" xfId="317"/>
    <cellStyle name="好_E2007-G000-332 - SDTM Mapping Specifications_ISDB_v0.5_DM 10" xfId="45572"/>
    <cellStyle name="好_E2007-G000-332 - SDTM Mapping Specifications_ISDB_v0.5_DM 11" xfId="45573"/>
    <cellStyle name="好_E2007-G000-332 - SDTM Mapping Specifications_ISDB_v0.5_DM 12" xfId="45574"/>
    <cellStyle name="好_E2007-G000-332 - SDTM Mapping Specifications_ISDB_v0.5_DM 13" xfId="45575"/>
    <cellStyle name="好_E2007-G000-332 - SDTM Mapping Specifications_ISDB_v0.5_DM 14" xfId="45576"/>
    <cellStyle name="好_E2007-G000-332 - SDTM Mapping Specifications_ISDB_v0.5_DM 15" xfId="45577"/>
    <cellStyle name="好_E2007-G000-332 - SDTM Mapping Specifications_ISDB_v0.5_DM 16" xfId="45578"/>
    <cellStyle name="好_E2007-G000-332 - SDTM Mapping Specifications_ISDB_v0.5_DM 17" xfId="45579"/>
    <cellStyle name="好_E2007-G000-332 - SDTM Mapping Specifications_ISDB_v0.5_DM 18" xfId="45580"/>
    <cellStyle name="好_E2007-G000-332 - SDTM Mapping Specifications_ISDB_v0.5_DM 19" xfId="45581"/>
    <cellStyle name="好_E2007-G000-332 - SDTM Mapping Specifications_ISDB_v0.5_DM 2" xfId="2134"/>
    <cellStyle name="好_E2007-G000-332 - SDTM Mapping Specifications_ISDB_v0.5_DM 20" xfId="45582"/>
    <cellStyle name="好_E2007-G000-332 - SDTM Mapping Specifications_ISDB_v0.5_DM 21" xfId="45583"/>
    <cellStyle name="好_E2007-G000-332 - SDTM Mapping Specifications_ISDB_v0.5_DM 22" xfId="45584"/>
    <cellStyle name="好_E2007-G000-332 - SDTM Mapping Specifications_ISDB_v0.5_DM 23" xfId="45585"/>
    <cellStyle name="好_E2007-G000-332 - SDTM Mapping Specifications_ISDB_v0.5_DM 24" xfId="45586"/>
    <cellStyle name="好_E2007-G000-332 - SDTM Mapping Specifications_ISDB_v0.5_DM 25" xfId="45587"/>
    <cellStyle name="好_E2007-G000-332 - SDTM Mapping Specifications_ISDB_v0.5_DM 26" xfId="45588"/>
    <cellStyle name="好_E2007-G000-332 - SDTM Mapping Specifications_ISDB_v0.5_DM 27" xfId="45589"/>
    <cellStyle name="好_E2007-G000-332 - SDTM Mapping Specifications_ISDB_v0.5_DM 28" xfId="45590"/>
    <cellStyle name="好_E2007-G000-332 - SDTM Mapping Specifications_ISDB_v0.5_DM 29" xfId="45591"/>
    <cellStyle name="好_E2007-G000-332 - SDTM Mapping Specifications_ISDB_v0.5_DM 3" xfId="2133"/>
    <cellStyle name="好_E2007-G000-332 - SDTM Mapping Specifications_ISDB_v0.5_DM 30" xfId="45592"/>
    <cellStyle name="好_E2007-G000-332 - SDTM Mapping Specifications_ISDB_v0.5_DM 31" xfId="45593"/>
    <cellStyle name="好_E2007-G000-332 - SDTM Mapping Specifications_ISDB_v0.5_DM 32" xfId="45594"/>
    <cellStyle name="好_E2007-G000-332 - SDTM Mapping Specifications_ISDB_v0.5_DM 33" xfId="45595"/>
    <cellStyle name="好_E2007-G000-332 - SDTM Mapping Specifications_ISDB_v0.5_DM 34" xfId="45596"/>
    <cellStyle name="好_E2007-G000-332 - SDTM Mapping Specifications_ISDB_v0.5_DM 35" xfId="45597"/>
    <cellStyle name="好_E2007-G000-332 - SDTM Mapping Specifications_ISDB_v0.5_DM 36" xfId="45598"/>
    <cellStyle name="好_E2007-G000-332 - SDTM Mapping Specifications_ISDB_v0.5_DM 37" xfId="45599"/>
    <cellStyle name="好_E2007-G000-332 - SDTM Mapping Specifications_ISDB_v0.5_DM 38" xfId="45600"/>
    <cellStyle name="好_E2007-G000-332 - SDTM Mapping Specifications_ISDB_v0.5_DM 39" xfId="45601"/>
    <cellStyle name="好_E2007-G000-332 - SDTM Mapping Specifications_ISDB_v0.5_DM 4" xfId="45602"/>
    <cellStyle name="好_E2007-G000-332 - SDTM Mapping Specifications_ISDB_v0.5_DM 40" xfId="45603"/>
    <cellStyle name="好_E2007-G000-332 - SDTM Mapping Specifications_ISDB_v0.5_DM 41" xfId="45604"/>
    <cellStyle name="好_E2007-G000-332 - SDTM Mapping Specifications_ISDB_v0.5_DM 42" xfId="45605"/>
    <cellStyle name="好_E2007-G000-332 - SDTM Mapping Specifications_ISDB_v0.5_DM 43" xfId="45606"/>
    <cellStyle name="好_E2007-G000-332 - SDTM Mapping Specifications_ISDB_v0.5_DM 44" xfId="45607"/>
    <cellStyle name="好_E2007-G000-332 - SDTM Mapping Specifications_ISDB_v0.5_DM 45" xfId="45608"/>
    <cellStyle name="好_E2007-G000-332 - SDTM Mapping Specifications_ISDB_v0.5_DM 46" xfId="45609"/>
    <cellStyle name="好_E2007-G000-332 - SDTM Mapping Specifications_ISDB_v0.5_DM 47" xfId="45610"/>
    <cellStyle name="好_E2007-G000-332 - SDTM Mapping Specifications_ISDB_v0.5_DM 48" xfId="45611"/>
    <cellStyle name="好_E2007-G000-332 - SDTM Mapping Specifications_ISDB_v0.5_DM 49" xfId="45612"/>
    <cellStyle name="好_E2007-G000-332 - SDTM Mapping Specifications_ISDB_v0.5_DM 5" xfId="45613"/>
    <cellStyle name="好_E2007-G000-332 - SDTM Mapping Specifications_ISDB_v0.5_DM 50" xfId="45614"/>
    <cellStyle name="好_E2007-G000-332 - SDTM Mapping Specifications_ISDB_v0.5_DM 51" xfId="45615"/>
    <cellStyle name="好_E2007-G000-332 - SDTM Mapping Specifications_ISDB_v0.5_DM 52" xfId="45616"/>
    <cellStyle name="好_E2007-G000-332 - SDTM Mapping Specifications_ISDB_v0.5_DM 53" xfId="45617"/>
    <cellStyle name="好_E2007-G000-332 - SDTM Mapping Specifications_ISDB_v0.5_DM 54" xfId="45618"/>
    <cellStyle name="好_E2007-G000-332 - SDTM Mapping Specifications_ISDB_v0.5_DM 6" xfId="45619"/>
    <cellStyle name="好_E2007-G000-332 - SDTM Mapping Specifications_ISDB_v0.5_DM 7" xfId="45620"/>
    <cellStyle name="好_E2007-G000-332 - SDTM Mapping Specifications_ISDB_v0.5_DM 8" xfId="45621"/>
    <cellStyle name="好_E2007-G000-332 - SDTM Mapping Specifications_ISDB_v0.5_DM 9" xfId="45622"/>
    <cellStyle name="好_E2007-G000-332 - SDTM Mapping Specifications_ISDB_v0.5_DM_1" xfId="45623"/>
    <cellStyle name="好_E2007-G000-332 - SDTM Mapping Specifications_ISDB_v0.5_DM_1_OM-EPA-001 - SDTM312 Domain Mapping Specifications_v0.7_GP" xfId="45624"/>
    <cellStyle name="好_E2007-G000-332 - SDTM Mapping Specifications_ISDB_v0.5_DM_1_SC" xfId="45625"/>
    <cellStyle name="好_E2007-G000-332 - SDTM Mapping Specifications_ISDB_v0.5_DM_1_SCTEST" xfId="45626"/>
    <cellStyle name="好_E2007-G000-332 - SDTM Mapping Specifications_ISDB_v0.5_DM_QS" xfId="318"/>
    <cellStyle name="好_E2007-G000-332 - SDTM Mapping Specifications_ISDB_v0.5_DM_QSTEST" xfId="319"/>
    <cellStyle name="好_E2007-G000-332 - SDTM Mapping Specifications_ISDB_v0.5_DM_Revision History" xfId="45627"/>
    <cellStyle name="好_E2007-G000-332 - SDTM Mapping Specifications_ISDB_v0.5_DM_Sheet2" xfId="45628"/>
    <cellStyle name="好_E2007-G000-332 - SDTM Mapping Specifications_ISDB_v0.5_DM_XMTEST" xfId="320"/>
    <cellStyle name="好_E2007-G000-332 - SDTM Mapping Specifications_ISDB_v0.5_DM_YR" xfId="321"/>
    <cellStyle name="好_E2007-G000-332 - SDTM Mapping Specifications_ISDB_v0.5_DS" xfId="322"/>
    <cellStyle name="好_E2007-G000-332 - SDTM Mapping Specifications_ISDB_v0.5_DS 10" xfId="45629"/>
    <cellStyle name="好_E2007-G000-332 - SDTM Mapping Specifications_ISDB_v0.5_DS 11" xfId="45630"/>
    <cellStyle name="好_E2007-G000-332 - SDTM Mapping Specifications_ISDB_v0.5_DS 12" xfId="45631"/>
    <cellStyle name="好_E2007-G000-332 - SDTM Mapping Specifications_ISDB_v0.5_DS 13" xfId="45632"/>
    <cellStyle name="好_E2007-G000-332 - SDTM Mapping Specifications_ISDB_v0.5_DS 14" xfId="45633"/>
    <cellStyle name="好_E2007-G000-332 - SDTM Mapping Specifications_ISDB_v0.5_DS 15" xfId="45634"/>
    <cellStyle name="好_E2007-G000-332 - SDTM Mapping Specifications_ISDB_v0.5_DS 16" xfId="45635"/>
    <cellStyle name="好_E2007-G000-332 - SDTM Mapping Specifications_ISDB_v0.5_DS 17" xfId="45636"/>
    <cellStyle name="好_E2007-G000-332 - SDTM Mapping Specifications_ISDB_v0.5_DS 18" xfId="45637"/>
    <cellStyle name="好_E2007-G000-332 - SDTM Mapping Specifications_ISDB_v0.5_DS 19" xfId="45638"/>
    <cellStyle name="好_E2007-G000-332 - SDTM Mapping Specifications_ISDB_v0.5_DS 2" xfId="2138"/>
    <cellStyle name="好_E2007-G000-332 - SDTM Mapping Specifications_ISDB_v0.5_DS 20" xfId="45639"/>
    <cellStyle name="好_E2007-G000-332 - SDTM Mapping Specifications_ISDB_v0.5_DS 21" xfId="45640"/>
    <cellStyle name="好_E2007-G000-332 - SDTM Mapping Specifications_ISDB_v0.5_DS 22" xfId="45641"/>
    <cellStyle name="好_E2007-G000-332 - SDTM Mapping Specifications_ISDB_v0.5_DS 23" xfId="45642"/>
    <cellStyle name="好_E2007-G000-332 - SDTM Mapping Specifications_ISDB_v0.5_DS 24" xfId="45643"/>
    <cellStyle name="好_E2007-G000-332 - SDTM Mapping Specifications_ISDB_v0.5_DS 25" xfId="45644"/>
    <cellStyle name="好_E2007-G000-332 - SDTM Mapping Specifications_ISDB_v0.5_DS 26" xfId="45645"/>
    <cellStyle name="好_E2007-G000-332 - SDTM Mapping Specifications_ISDB_v0.5_DS 27" xfId="45646"/>
    <cellStyle name="好_E2007-G000-332 - SDTM Mapping Specifications_ISDB_v0.5_DS 28" xfId="45647"/>
    <cellStyle name="好_E2007-G000-332 - SDTM Mapping Specifications_ISDB_v0.5_DS 29" xfId="45648"/>
    <cellStyle name="好_E2007-G000-332 - SDTM Mapping Specifications_ISDB_v0.5_DS 3" xfId="2137"/>
    <cellStyle name="好_E2007-G000-332 - SDTM Mapping Specifications_ISDB_v0.5_DS 30" xfId="45649"/>
    <cellStyle name="好_E2007-G000-332 - SDTM Mapping Specifications_ISDB_v0.5_DS 31" xfId="45650"/>
    <cellStyle name="好_E2007-G000-332 - SDTM Mapping Specifications_ISDB_v0.5_DS 32" xfId="45651"/>
    <cellStyle name="好_E2007-G000-332 - SDTM Mapping Specifications_ISDB_v0.5_DS 33" xfId="45652"/>
    <cellStyle name="好_E2007-G000-332 - SDTM Mapping Specifications_ISDB_v0.5_DS 34" xfId="45653"/>
    <cellStyle name="好_E2007-G000-332 - SDTM Mapping Specifications_ISDB_v0.5_DS 35" xfId="45654"/>
    <cellStyle name="好_E2007-G000-332 - SDTM Mapping Specifications_ISDB_v0.5_DS 36" xfId="45655"/>
    <cellStyle name="好_E2007-G000-332 - SDTM Mapping Specifications_ISDB_v0.5_DS 37" xfId="45656"/>
    <cellStyle name="好_E2007-G000-332 - SDTM Mapping Specifications_ISDB_v0.5_DS 38" xfId="45657"/>
    <cellStyle name="好_E2007-G000-332 - SDTM Mapping Specifications_ISDB_v0.5_DS 39" xfId="45658"/>
    <cellStyle name="好_E2007-G000-332 - SDTM Mapping Specifications_ISDB_v0.5_DS 4" xfId="45659"/>
    <cellStyle name="好_E2007-G000-332 - SDTM Mapping Specifications_ISDB_v0.5_DS 40" xfId="45660"/>
    <cellStyle name="好_E2007-G000-332 - SDTM Mapping Specifications_ISDB_v0.5_DS 41" xfId="45661"/>
    <cellStyle name="好_E2007-G000-332 - SDTM Mapping Specifications_ISDB_v0.5_DS 42" xfId="45662"/>
    <cellStyle name="好_E2007-G000-332 - SDTM Mapping Specifications_ISDB_v0.5_DS 43" xfId="45663"/>
    <cellStyle name="好_E2007-G000-332 - SDTM Mapping Specifications_ISDB_v0.5_DS 44" xfId="45664"/>
    <cellStyle name="好_E2007-G000-332 - SDTM Mapping Specifications_ISDB_v0.5_DS 45" xfId="45665"/>
    <cellStyle name="好_E2007-G000-332 - SDTM Mapping Specifications_ISDB_v0.5_DS 46" xfId="45666"/>
    <cellStyle name="好_E2007-G000-332 - SDTM Mapping Specifications_ISDB_v0.5_DS 47" xfId="45667"/>
    <cellStyle name="好_E2007-G000-332 - SDTM Mapping Specifications_ISDB_v0.5_DS 48" xfId="45668"/>
    <cellStyle name="好_E2007-G000-332 - SDTM Mapping Specifications_ISDB_v0.5_DS 49" xfId="45669"/>
    <cellStyle name="好_E2007-G000-332 - SDTM Mapping Specifications_ISDB_v0.5_DS 5" xfId="45670"/>
    <cellStyle name="好_E2007-G000-332 - SDTM Mapping Specifications_ISDB_v0.5_DS 50" xfId="45671"/>
    <cellStyle name="好_E2007-G000-332 - SDTM Mapping Specifications_ISDB_v0.5_DS 51" xfId="45672"/>
    <cellStyle name="好_E2007-G000-332 - SDTM Mapping Specifications_ISDB_v0.5_DS 52" xfId="45673"/>
    <cellStyle name="好_E2007-G000-332 - SDTM Mapping Specifications_ISDB_v0.5_DS 53" xfId="45674"/>
    <cellStyle name="好_E2007-G000-332 - SDTM Mapping Specifications_ISDB_v0.5_DS 54" xfId="45675"/>
    <cellStyle name="好_E2007-G000-332 - SDTM Mapping Specifications_ISDB_v0.5_DS 6" xfId="45676"/>
    <cellStyle name="好_E2007-G000-332 - SDTM Mapping Specifications_ISDB_v0.5_DS 7" xfId="45677"/>
    <cellStyle name="好_E2007-G000-332 - SDTM Mapping Specifications_ISDB_v0.5_DS 8" xfId="45678"/>
    <cellStyle name="好_E2007-G000-332 - SDTM Mapping Specifications_ISDB_v0.5_DS 9" xfId="45679"/>
    <cellStyle name="好_E2007-G000-332 - SDTM Mapping Specifications_ISDB_v0.5_DS_QS" xfId="323"/>
    <cellStyle name="好_E2007-G000-332 - SDTM Mapping Specifications_ISDB_v0.5_DS_QSTEST" xfId="324"/>
    <cellStyle name="好_E2007-G000-332 - SDTM Mapping Specifications_ISDB_v0.5_DS_Revision History" xfId="45680"/>
    <cellStyle name="好_E2007-G000-332 - SDTM Mapping Specifications_ISDB_v0.5_DS_Sheet2" xfId="45681"/>
    <cellStyle name="好_E2007-G000-332 - SDTM Mapping Specifications_ISDB_v0.5_DS_XMTEST" xfId="325"/>
    <cellStyle name="好_E2007-G000-332 - SDTM Mapping Specifications_ISDB_v0.5_DS_YR" xfId="326"/>
    <cellStyle name="好_E2007-G000-332 - SDTM Mapping Specifications_ISDB_v0.5_DSTERM" xfId="327"/>
    <cellStyle name="好_E2007-G000-332 - SDTM Mapping Specifications_ISDB_v0.5_DSTERM 10" xfId="45682"/>
    <cellStyle name="好_E2007-G000-332 - SDTM Mapping Specifications_ISDB_v0.5_DSTERM 11" xfId="45683"/>
    <cellStyle name="好_E2007-G000-332 - SDTM Mapping Specifications_ISDB_v0.5_DSTERM 12" xfId="45684"/>
    <cellStyle name="好_E2007-G000-332 - SDTM Mapping Specifications_ISDB_v0.5_DSTERM 13" xfId="45685"/>
    <cellStyle name="好_E2007-G000-332 - SDTM Mapping Specifications_ISDB_v0.5_DSTERM 14" xfId="45686"/>
    <cellStyle name="好_E2007-G000-332 - SDTM Mapping Specifications_ISDB_v0.5_DSTERM 15" xfId="45687"/>
    <cellStyle name="好_E2007-G000-332 - SDTM Mapping Specifications_ISDB_v0.5_DSTERM 16" xfId="45688"/>
    <cellStyle name="好_E2007-G000-332 - SDTM Mapping Specifications_ISDB_v0.5_DSTERM 17" xfId="45689"/>
    <cellStyle name="好_E2007-G000-332 - SDTM Mapping Specifications_ISDB_v0.5_DSTERM 18" xfId="45690"/>
    <cellStyle name="好_E2007-G000-332 - SDTM Mapping Specifications_ISDB_v0.5_DSTERM 19" xfId="45691"/>
    <cellStyle name="好_E2007-G000-332 - SDTM Mapping Specifications_ISDB_v0.5_DSTERM 2" xfId="2141"/>
    <cellStyle name="好_E2007-G000-332 - SDTM Mapping Specifications_ISDB_v0.5_DSTERM 20" xfId="45692"/>
    <cellStyle name="好_E2007-G000-332 - SDTM Mapping Specifications_ISDB_v0.5_DSTERM 21" xfId="45693"/>
    <cellStyle name="好_E2007-G000-332 - SDTM Mapping Specifications_ISDB_v0.5_DSTERM 22" xfId="45694"/>
    <cellStyle name="好_E2007-G000-332 - SDTM Mapping Specifications_ISDB_v0.5_DSTERM 23" xfId="45695"/>
    <cellStyle name="好_E2007-G000-332 - SDTM Mapping Specifications_ISDB_v0.5_DSTERM 24" xfId="45696"/>
    <cellStyle name="好_E2007-G000-332 - SDTM Mapping Specifications_ISDB_v0.5_DSTERM 25" xfId="45697"/>
    <cellStyle name="好_E2007-G000-332 - SDTM Mapping Specifications_ISDB_v0.5_DSTERM 26" xfId="45698"/>
    <cellStyle name="好_E2007-G000-332 - SDTM Mapping Specifications_ISDB_v0.5_DSTERM 27" xfId="45699"/>
    <cellStyle name="好_E2007-G000-332 - SDTM Mapping Specifications_ISDB_v0.5_DSTERM 28" xfId="45700"/>
    <cellStyle name="好_E2007-G000-332 - SDTM Mapping Specifications_ISDB_v0.5_DSTERM 29" xfId="45701"/>
    <cellStyle name="好_E2007-G000-332 - SDTM Mapping Specifications_ISDB_v0.5_DSTERM 3" xfId="2140"/>
    <cellStyle name="好_E2007-G000-332 - SDTM Mapping Specifications_ISDB_v0.5_DSTERM 30" xfId="45702"/>
    <cellStyle name="好_E2007-G000-332 - SDTM Mapping Specifications_ISDB_v0.5_DSTERM 31" xfId="45703"/>
    <cellStyle name="好_E2007-G000-332 - SDTM Mapping Specifications_ISDB_v0.5_DSTERM 32" xfId="45704"/>
    <cellStyle name="好_E2007-G000-332 - SDTM Mapping Specifications_ISDB_v0.5_DSTERM 33" xfId="45705"/>
    <cellStyle name="好_E2007-G000-332 - SDTM Mapping Specifications_ISDB_v0.5_DSTERM 34" xfId="45706"/>
    <cellStyle name="好_E2007-G000-332 - SDTM Mapping Specifications_ISDB_v0.5_DSTERM 35" xfId="45707"/>
    <cellStyle name="好_E2007-G000-332 - SDTM Mapping Specifications_ISDB_v0.5_DSTERM 36" xfId="45708"/>
    <cellStyle name="好_E2007-G000-332 - SDTM Mapping Specifications_ISDB_v0.5_DSTERM 37" xfId="45709"/>
    <cellStyle name="好_E2007-G000-332 - SDTM Mapping Specifications_ISDB_v0.5_DSTERM 38" xfId="45710"/>
    <cellStyle name="好_E2007-G000-332 - SDTM Mapping Specifications_ISDB_v0.5_DSTERM 39" xfId="45711"/>
    <cellStyle name="好_E2007-G000-332 - SDTM Mapping Specifications_ISDB_v0.5_DSTERM 4" xfId="45712"/>
    <cellStyle name="好_E2007-G000-332 - SDTM Mapping Specifications_ISDB_v0.5_DSTERM 40" xfId="45713"/>
    <cellStyle name="好_E2007-G000-332 - SDTM Mapping Specifications_ISDB_v0.5_DSTERM 41" xfId="45714"/>
    <cellStyle name="好_E2007-G000-332 - SDTM Mapping Specifications_ISDB_v0.5_DSTERM 42" xfId="45715"/>
    <cellStyle name="好_E2007-G000-332 - SDTM Mapping Specifications_ISDB_v0.5_DSTERM 43" xfId="45716"/>
    <cellStyle name="好_E2007-G000-332 - SDTM Mapping Specifications_ISDB_v0.5_DSTERM 44" xfId="45717"/>
    <cellStyle name="好_E2007-G000-332 - SDTM Mapping Specifications_ISDB_v0.5_DSTERM 45" xfId="45718"/>
    <cellStyle name="好_E2007-G000-332 - SDTM Mapping Specifications_ISDB_v0.5_DSTERM 46" xfId="45719"/>
    <cellStyle name="好_E2007-G000-332 - SDTM Mapping Specifications_ISDB_v0.5_DSTERM 47" xfId="45720"/>
    <cellStyle name="好_E2007-G000-332 - SDTM Mapping Specifications_ISDB_v0.5_DSTERM 48" xfId="45721"/>
    <cellStyle name="好_E2007-G000-332 - SDTM Mapping Specifications_ISDB_v0.5_DSTERM 49" xfId="45722"/>
    <cellStyle name="好_E2007-G000-332 - SDTM Mapping Specifications_ISDB_v0.5_DSTERM 5" xfId="45723"/>
    <cellStyle name="好_E2007-G000-332 - SDTM Mapping Specifications_ISDB_v0.5_DSTERM 50" xfId="45724"/>
    <cellStyle name="好_E2007-G000-332 - SDTM Mapping Specifications_ISDB_v0.5_DSTERM 51" xfId="45725"/>
    <cellStyle name="好_E2007-G000-332 - SDTM Mapping Specifications_ISDB_v0.5_DSTERM 52" xfId="45726"/>
    <cellStyle name="好_E2007-G000-332 - SDTM Mapping Specifications_ISDB_v0.5_DSTERM 53" xfId="45727"/>
    <cellStyle name="好_E2007-G000-332 - SDTM Mapping Specifications_ISDB_v0.5_DSTERM 54" xfId="45728"/>
    <cellStyle name="好_E2007-G000-332 - SDTM Mapping Specifications_ISDB_v0.5_DSTERM 6" xfId="45729"/>
    <cellStyle name="好_E2007-G000-332 - SDTM Mapping Specifications_ISDB_v0.5_DSTERM 7" xfId="45730"/>
    <cellStyle name="好_E2007-G000-332 - SDTM Mapping Specifications_ISDB_v0.5_DSTERM 8" xfId="45731"/>
    <cellStyle name="好_E2007-G000-332 - SDTM Mapping Specifications_ISDB_v0.5_DSTERM 9" xfId="45732"/>
    <cellStyle name="好_E2007-G000-332 - SDTM Mapping Specifications_ISDB_v0.5_DSTERM_QS" xfId="328"/>
    <cellStyle name="好_E2007-G000-332 - SDTM Mapping Specifications_ISDB_v0.5_DSTERM_QSTEST" xfId="329"/>
    <cellStyle name="好_E2007-G000-332 - SDTM Mapping Specifications_ISDB_v0.5_DSTERM_Revision History" xfId="45733"/>
    <cellStyle name="好_E2007-G000-332 - SDTM Mapping Specifications_ISDB_v0.5_DSTERM_Sheet2" xfId="45734"/>
    <cellStyle name="好_E2007-G000-332 - SDTM Mapping Specifications_ISDB_v0.5_DSTERM_XMTEST" xfId="330"/>
    <cellStyle name="好_E2007-G000-332 - SDTM Mapping Specifications_ISDB_v0.5_DSTERM_YR" xfId="331"/>
    <cellStyle name="好_E2007-G000-332 - SDTM Mapping Specifications_ISDB_v0.5_EX" xfId="332"/>
    <cellStyle name="好_E2007-G000-332 - SDTM Mapping Specifications_ISDB_v0.5_QS" xfId="333"/>
    <cellStyle name="好_E2007-G000-332 - SDTM Mapping Specifications_ISDB_v0.5_QSTEST" xfId="334"/>
    <cellStyle name="好_E2007-G000-332 - SDTM Mapping Specifications_ISDB_v0.5_Revision History" xfId="45735"/>
    <cellStyle name="好_E2007-G000-332 - SDTM Mapping Specifications_ISDB_v0.5_Sheet2" xfId="45736"/>
    <cellStyle name="好_E2007-G000-332 - SDTM Mapping Specifications_ISDB_v0.5_VISIT" xfId="335"/>
    <cellStyle name="好_E2007-G000-332 - SDTM Mapping Specifications_ISDB_v0.5_XCTEST" xfId="336"/>
    <cellStyle name="好_E2007-G000-332 - SDTM Mapping Specifications_ISDB_v0.5_XMTEST" xfId="337"/>
    <cellStyle name="好_E2007-G000-332 - SDTM Mapping Specifications_ISDB_v0.5_YR" xfId="338"/>
    <cellStyle name="好_EPIC3 - SDTM312 Domain Mapping Specifications_ISDB_v0.5" xfId="339"/>
    <cellStyle name="好_EPIC-3 - SDTM312 Domain Mapping Specifications_ISDB_v0.5" xfId="340"/>
    <cellStyle name="好_EPIC3 - SDTM312 Domain Mapping Specifications_ISDB_v0.5 10" xfId="2805"/>
    <cellStyle name="好_EPIC-3 - SDTM312 Domain Mapping Specifications_ISDB_v0.5 10" xfId="2726"/>
    <cellStyle name="好_EPIC3 - SDTM312 Domain Mapping Specifications_ISDB_v0.5 11" xfId="2855"/>
    <cellStyle name="好_EPIC-3 - SDTM312 Domain Mapping Specifications_ISDB_v0.5 11" xfId="2837"/>
    <cellStyle name="好_EPIC3 - SDTM312 Domain Mapping Specifications_ISDB_v0.5 12" xfId="2740"/>
    <cellStyle name="好_EPIC-3 - SDTM312 Domain Mapping Specifications_ISDB_v0.5 12" xfId="2815"/>
    <cellStyle name="好_EPIC3 - SDTM312 Domain Mapping Specifications_ISDB_v0.5 13" xfId="2592"/>
    <cellStyle name="好_EPIC-3 - SDTM312 Domain Mapping Specifications_ISDB_v0.5 13" xfId="2859"/>
    <cellStyle name="好_EPIC3 - SDTM312 Domain Mapping Specifications_ISDB_v0.5 14" xfId="2831"/>
    <cellStyle name="好_EPIC-3 - SDTM312 Domain Mapping Specifications_ISDB_v0.5 14" xfId="2750"/>
    <cellStyle name="好_EPIC3 - SDTM312 Domain Mapping Specifications_ISDB_v0.5 15" xfId="2879"/>
    <cellStyle name="好_EPIC-3 - SDTM312 Domain Mapping Specifications_ISDB_v0.5 15" xfId="2767"/>
    <cellStyle name="好_EPIC3 - SDTM312 Domain Mapping Specifications_ISDB_v0.5 16" xfId="2290"/>
    <cellStyle name="好_EPIC-3 - SDTM312 Domain Mapping Specifications_ISDB_v0.5 16" xfId="2806"/>
    <cellStyle name="好_EPIC3 - SDTM312 Domain Mapping Specifications_ISDB_v0.5 17" xfId="45737"/>
    <cellStyle name="好_EPIC-3 - SDTM312 Domain Mapping Specifications_ISDB_v0.5 17" xfId="45738"/>
    <cellStyle name="好_EPIC3 - SDTM312 Domain Mapping Specifications_ISDB_v0.5 18" xfId="45739"/>
    <cellStyle name="好_EPIC-3 - SDTM312 Domain Mapping Specifications_ISDB_v0.5 18" xfId="45740"/>
    <cellStyle name="好_EPIC3 - SDTM312 Domain Mapping Specifications_ISDB_v0.5 19" xfId="45741"/>
    <cellStyle name="好_EPIC-3 - SDTM312 Domain Mapping Specifications_ISDB_v0.5 19" xfId="45742"/>
    <cellStyle name="好_EPIC3 - SDTM312 Domain Mapping Specifications_ISDB_v0.5 2" xfId="2147"/>
    <cellStyle name="好_EPIC-3 - SDTM312 Domain Mapping Specifications_ISDB_v0.5 2" xfId="2148"/>
    <cellStyle name="好_EPIC3 - SDTM312 Domain Mapping Specifications_ISDB_v0.5 20" xfId="45743"/>
    <cellStyle name="好_EPIC-3 - SDTM312 Domain Mapping Specifications_ISDB_v0.5 20" xfId="45744"/>
    <cellStyle name="好_EPIC3 - SDTM312 Domain Mapping Specifications_ISDB_v0.5 21" xfId="45745"/>
    <cellStyle name="好_EPIC-3 - SDTM312 Domain Mapping Specifications_ISDB_v0.5 21" xfId="45746"/>
    <cellStyle name="好_EPIC3 - SDTM312 Domain Mapping Specifications_ISDB_v0.5 22" xfId="45747"/>
    <cellStyle name="好_EPIC-3 - SDTM312 Domain Mapping Specifications_ISDB_v0.5 22" xfId="45748"/>
    <cellStyle name="好_EPIC3 - SDTM312 Domain Mapping Specifications_ISDB_v0.5 23" xfId="45749"/>
    <cellStyle name="好_EPIC-3 - SDTM312 Domain Mapping Specifications_ISDB_v0.5 23" xfId="45750"/>
    <cellStyle name="好_EPIC3 - SDTM312 Domain Mapping Specifications_ISDB_v0.5 24" xfId="45751"/>
    <cellStyle name="好_EPIC-3 - SDTM312 Domain Mapping Specifications_ISDB_v0.5 24" xfId="45752"/>
    <cellStyle name="好_EPIC3 - SDTM312 Domain Mapping Specifications_ISDB_v0.5 25" xfId="45753"/>
    <cellStyle name="好_EPIC-3 - SDTM312 Domain Mapping Specifications_ISDB_v0.5 25" xfId="45754"/>
    <cellStyle name="好_EPIC3 - SDTM312 Domain Mapping Specifications_ISDB_v0.5 26" xfId="45755"/>
    <cellStyle name="好_EPIC-3 - SDTM312 Domain Mapping Specifications_ISDB_v0.5 26" xfId="45756"/>
    <cellStyle name="好_EPIC3 - SDTM312 Domain Mapping Specifications_ISDB_v0.5 27" xfId="45757"/>
    <cellStyle name="好_EPIC-3 - SDTM312 Domain Mapping Specifications_ISDB_v0.5 27" xfId="45758"/>
    <cellStyle name="好_EPIC3 - SDTM312 Domain Mapping Specifications_ISDB_v0.5 28" xfId="45759"/>
    <cellStyle name="好_EPIC-3 - SDTM312 Domain Mapping Specifications_ISDB_v0.5 28" xfId="45760"/>
    <cellStyle name="好_EPIC3 - SDTM312 Domain Mapping Specifications_ISDB_v0.5 29" xfId="45761"/>
    <cellStyle name="好_EPIC-3 - SDTM312 Domain Mapping Specifications_ISDB_v0.5 29" xfId="45762"/>
    <cellStyle name="好_EPIC3 - SDTM312 Domain Mapping Specifications_ISDB_v0.5 3" xfId="2145"/>
    <cellStyle name="好_EPIC-3 - SDTM312 Domain Mapping Specifications_ISDB_v0.5 3" xfId="2146"/>
    <cellStyle name="好_EPIC3 - SDTM312 Domain Mapping Specifications_ISDB_v0.5 30" xfId="45763"/>
    <cellStyle name="好_EPIC-3 - SDTM312 Domain Mapping Specifications_ISDB_v0.5 30" xfId="45764"/>
    <cellStyle name="好_EPIC3 - SDTM312 Domain Mapping Specifications_ISDB_v0.5 31" xfId="45765"/>
    <cellStyle name="好_EPIC-3 - SDTM312 Domain Mapping Specifications_ISDB_v0.5 31" xfId="45766"/>
    <cellStyle name="好_EPIC3 - SDTM312 Domain Mapping Specifications_ISDB_v0.5 32" xfId="45767"/>
    <cellStyle name="好_EPIC-3 - SDTM312 Domain Mapping Specifications_ISDB_v0.5 32" xfId="45768"/>
    <cellStyle name="好_EPIC3 - SDTM312 Domain Mapping Specifications_ISDB_v0.5 33" xfId="45769"/>
    <cellStyle name="好_EPIC-3 - SDTM312 Domain Mapping Specifications_ISDB_v0.5 33" xfId="45770"/>
    <cellStyle name="好_EPIC3 - SDTM312 Domain Mapping Specifications_ISDB_v0.5 34" xfId="45771"/>
    <cellStyle name="好_EPIC-3 - SDTM312 Domain Mapping Specifications_ISDB_v0.5 34" xfId="45772"/>
    <cellStyle name="好_EPIC3 - SDTM312 Domain Mapping Specifications_ISDB_v0.5 35" xfId="45773"/>
    <cellStyle name="好_EPIC-3 - SDTM312 Domain Mapping Specifications_ISDB_v0.5 35" xfId="45774"/>
    <cellStyle name="好_EPIC3 - SDTM312 Domain Mapping Specifications_ISDB_v0.5 36" xfId="45775"/>
    <cellStyle name="好_EPIC-3 - SDTM312 Domain Mapping Specifications_ISDB_v0.5 36" xfId="45776"/>
    <cellStyle name="好_EPIC3 - SDTM312 Domain Mapping Specifications_ISDB_v0.5 37" xfId="45777"/>
    <cellStyle name="好_EPIC-3 - SDTM312 Domain Mapping Specifications_ISDB_v0.5 37" xfId="45778"/>
    <cellStyle name="好_EPIC3 - SDTM312 Domain Mapping Specifications_ISDB_v0.5 38" xfId="45779"/>
    <cellStyle name="好_EPIC-3 - SDTM312 Domain Mapping Specifications_ISDB_v0.5 38" xfId="45780"/>
    <cellStyle name="好_EPIC3 - SDTM312 Domain Mapping Specifications_ISDB_v0.5 39" xfId="45781"/>
    <cellStyle name="好_EPIC-3 - SDTM312 Domain Mapping Specifications_ISDB_v0.5 39" xfId="45782"/>
    <cellStyle name="好_EPIC3 - SDTM312 Domain Mapping Specifications_ISDB_v0.5 4" xfId="2229"/>
    <cellStyle name="好_EPIC-3 - SDTM312 Domain Mapping Specifications_ISDB_v0.5 4" xfId="2228"/>
    <cellStyle name="好_EPIC3 - SDTM312 Domain Mapping Specifications_ISDB_v0.5 40" xfId="45783"/>
    <cellStyle name="好_EPIC-3 - SDTM312 Domain Mapping Specifications_ISDB_v0.5 40" xfId="45784"/>
    <cellStyle name="好_EPIC3 - SDTM312 Domain Mapping Specifications_ISDB_v0.5 41" xfId="45785"/>
    <cellStyle name="好_EPIC-3 - SDTM312 Domain Mapping Specifications_ISDB_v0.5 41" xfId="45786"/>
    <cellStyle name="好_EPIC3 - SDTM312 Domain Mapping Specifications_ISDB_v0.5 42" xfId="45787"/>
    <cellStyle name="好_EPIC-3 - SDTM312 Domain Mapping Specifications_ISDB_v0.5 42" xfId="45788"/>
    <cellStyle name="好_EPIC3 - SDTM312 Domain Mapping Specifications_ISDB_v0.5 43" xfId="45789"/>
    <cellStyle name="好_EPIC-3 - SDTM312 Domain Mapping Specifications_ISDB_v0.5 43" xfId="45790"/>
    <cellStyle name="好_EPIC3 - SDTM312 Domain Mapping Specifications_ISDB_v0.5 44" xfId="45791"/>
    <cellStyle name="好_EPIC-3 - SDTM312 Domain Mapping Specifications_ISDB_v0.5 44" xfId="45792"/>
    <cellStyle name="好_EPIC3 - SDTM312 Domain Mapping Specifications_ISDB_v0.5 45" xfId="45793"/>
    <cellStyle name="好_EPIC-3 - SDTM312 Domain Mapping Specifications_ISDB_v0.5 45" xfId="45794"/>
    <cellStyle name="好_EPIC3 - SDTM312 Domain Mapping Specifications_ISDB_v0.5 46" xfId="45795"/>
    <cellStyle name="好_EPIC-3 - SDTM312 Domain Mapping Specifications_ISDB_v0.5 46" xfId="45796"/>
    <cellStyle name="好_EPIC3 - SDTM312 Domain Mapping Specifications_ISDB_v0.5 47" xfId="45797"/>
    <cellStyle name="好_EPIC-3 - SDTM312 Domain Mapping Specifications_ISDB_v0.5 47" xfId="45798"/>
    <cellStyle name="好_EPIC3 - SDTM312 Domain Mapping Specifications_ISDB_v0.5 48" xfId="45799"/>
    <cellStyle name="好_EPIC-3 - SDTM312 Domain Mapping Specifications_ISDB_v0.5 48" xfId="45800"/>
    <cellStyle name="好_EPIC3 - SDTM312 Domain Mapping Specifications_ISDB_v0.5 49" xfId="45801"/>
    <cellStyle name="好_EPIC-3 - SDTM312 Domain Mapping Specifications_ISDB_v0.5 49" xfId="45802"/>
    <cellStyle name="好_EPIC3 - SDTM312 Domain Mapping Specifications_ISDB_v0.5 5" xfId="2827"/>
    <cellStyle name="好_EPIC-3 - SDTM312 Domain Mapping Specifications_ISDB_v0.5 5" xfId="2826"/>
    <cellStyle name="好_EPIC3 - SDTM312 Domain Mapping Specifications_ISDB_v0.5 50" xfId="45803"/>
    <cellStyle name="好_EPIC-3 - SDTM312 Domain Mapping Specifications_ISDB_v0.5 50" xfId="45804"/>
    <cellStyle name="好_EPIC3 - SDTM312 Domain Mapping Specifications_ISDB_v0.5 51" xfId="45805"/>
    <cellStyle name="好_EPIC-3 - SDTM312 Domain Mapping Specifications_ISDB_v0.5 51" xfId="45806"/>
    <cellStyle name="好_EPIC3 - SDTM312 Domain Mapping Specifications_ISDB_v0.5 52" xfId="45807"/>
    <cellStyle name="好_EPIC-3 - SDTM312 Domain Mapping Specifications_ISDB_v0.5 52" xfId="45808"/>
    <cellStyle name="好_EPIC3 - SDTM312 Domain Mapping Specifications_ISDB_v0.5 53" xfId="45809"/>
    <cellStyle name="好_EPIC-3 - SDTM312 Domain Mapping Specifications_ISDB_v0.5 53" xfId="45810"/>
    <cellStyle name="好_EPIC3 - SDTM312 Domain Mapping Specifications_ISDB_v0.5 54" xfId="45811"/>
    <cellStyle name="好_EPIC-3 - SDTM312 Domain Mapping Specifications_ISDB_v0.5 54" xfId="45812"/>
    <cellStyle name="好_EPIC3 - SDTM312 Domain Mapping Specifications_ISDB_v0.5 6" xfId="2618"/>
    <cellStyle name="好_EPIC-3 - SDTM312 Domain Mapping Specifications_ISDB_v0.5 6" xfId="2144"/>
    <cellStyle name="好_EPIC3 - SDTM312 Domain Mapping Specifications_ISDB_v0.5 7" xfId="2802"/>
    <cellStyle name="好_EPIC-3 - SDTM312 Domain Mapping Specifications_ISDB_v0.5 7" xfId="2801"/>
    <cellStyle name="好_EPIC3 - SDTM312 Domain Mapping Specifications_ISDB_v0.5 8" xfId="2832"/>
    <cellStyle name="好_EPIC-3 - SDTM312 Domain Mapping Specifications_ISDB_v0.5 8" xfId="2306"/>
    <cellStyle name="好_EPIC3 - SDTM312 Domain Mapping Specifications_ISDB_v0.5 9" xfId="2622"/>
    <cellStyle name="好_EPIC-3 - SDTM312 Domain Mapping Specifications_ISDB_v0.5 9" xfId="2852"/>
    <cellStyle name="好_EPIC3 - SDTM312 Domain Mapping Specifications_ISDB_v0.5_CONTENT" xfId="341"/>
    <cellStyle name="好_EPIC-3 - SDTM312 Domain Mapping Specifications_ISDB_v0.5_CONTENT" xfId="342"/>
    <cellStyle name="好_EPIC3 - SDTM312 Domain Mapping Specifications_ISDB_v0.5_CONTENT 10" xfId="2813"/>
    <cellStyle name="好_EPIC-3 - SDTM312 Domain Mapping Specifications_ISDB_v0.5_CONTENT 10" xfId="2645"/>
    <cellStyle name="好_EPIC3 - SDTM312 Domain Mapping Specifications_ISDB_v0.5_CONTENT 11" xfId="2092"/>
    <cellStyle name="好_EPIC-3 - SDTM312 Domain Mapping Specifications_ISDB_v0.5_CONTENT 11" xfId="2842"/>
    <cellStyle name="好_EPIC3 - SDTM312 Domain Mapping Specifications_ISDB_v0.5_CONTENT 12" xfId="2878"/>
    <cellStyle name="好_EPIC-3 - SDTM312 Domain Mapping Specifications_ISDB_v0.5_CONTENT 12" xfId="2798"/>
    <cellStyle name="好_EPIC3 - SDTM312 Domain Mapping Specifications_ISDB_v0.5_CONTENT 13" xfId="2809"/>
    <cellStyle name="好_EPIC-3 - SDTM312 Domain Mapping Specifications_ISDB_v0.5_CONTENT 13" xfId="2838"/>
    <cellStyle name="好_EPIC3 - SDTM312 Domain Mapping Specifications_ISDB_v0.5_CONTENT 14" xfId="2751"/>
    <cellStyle name="好_EPIC-3 - SDTM312 Domain Mapping Specifications_ISDB_v0.5_CONTENT 14" xfId="2752"/>
    <cellStyle name="好_EPIC3 - SDTM312 Domain Mapping Specifications_ISDB_v0.5_CONTENT 15" xfId="2460"/>
    <cellStyle name="好_EPIC-3 - SDTM312 Domain Mapping Specifications_ISDB_v0.5_CONTENT 15" xfId="2724"/>
    <cellStyle name="好_EPIC3 - SDTM312 Domain Mapping Specifications_ISDB_v0.5_CONTENT 16" xfId="2098"/>
    <cellStyle name="好_EPIC-3 - SDTM312 Domain Mapping Specifications_ISDB_v0.5_CONTENT 16" xfId="2848"/>
    <cellStyle name="好_EPIC3 - SDTM312 Domain Mapping Specifications_ISDB_v0.5_CONTENT 17" xfId="45813"/>
    <cellStyle name="好_EPIC-3 - SDTM312 Domain Mapping Specifications_ISDB_v0.5_CONTENT 17" xfId="45814"/>
    <cellStyle name="好_EPIC3 - SDTM312 Domain Mapping Specifications_ISDB_v0.5_CONTENT 18" xfId="45815"/>
    <cellStyle name="好_EPIC-3 - SDTM312 Domain Mapping Specifications_ISDB_v0.5_CONTENT 18" xfId="45816"/>
    <cellStyle name="好_EPIC3 - SDTM312 Domain Mapping Specifications_ISDB_v0.5_CONTENT 19" xfId="45817"/>
    <cellStyle name="好_EPIC-3 - SDTM312 Domain Mapping Specifications_ISDB_v0.5_CONTENT 19" xfId="45818"/>
    <cellStyle name="好_EPIC3 - SDTM312 Domain Mapping Specifications_ISDB_v0.5_CONTENT 2" xfId="2151"/>
    <cellStyle name="好_EPIC-3 - SDTM312 Domain Mapping Specifications_ISDB_v0.5_CONTENT 2" xfId="2152"/>
    <cellStyle name="好_EPIC3 - SDTM312 Domain Mapping Specifications_ISDB_v0.5_CONTENT 20" xfId="45819"/>
    <cellStyle name="好_EPIC-3 - SDTM312 Domain Mapping Specifications_ISDB_v0.5_CONTENT 20" xfId="45820"/>
    <cellStyle name="好_EPIC3 - SDTM312 Domain Mapping Specifications_ISDB_v0.5_CONTENT 21" xfId="45821"/>
    <cellStyle name="好_EPIC-3 - SDTM312 Domain Mapping Specifications_ISDB_v0.5_CONTENT 21" xfId="45822"/>
    <cellStyle name="好_EPIC3 - SDTM312 Domain Mapping Specifications_ISDB_v0.5_CONTENT 22" xfId="45823"/>
    <cellStyle name="好_EPIC-3 - SDTM312 Domain Mapping Specifications_ISDB_v0.5_CONTENT 22" xfId="45824"/>
    <cellStyle name="好_EPIC3 - SDTM312 Domain Mapping Specifications_ISDB_v0.5_CONTENT 23" xfId="45825"/>
    <cellStyle name="好_EPIC-3 - SDTM312 Domain Mapping Specifications_ISDB_v0.5_CONTENT 23" xfId="45826"/>
    <cellStyle name="好_EPIC3 - SDTM312 Domain Mapping Specifications_ISDB_v0.5_CONTENT 24" xfId="45827"/>
    <cellStyle name="好_EPIC-3 - SDTM312 Domain Mapping Specifications_ISDB_v0.5_CONTENT 24" xfId="45828"/>
    <cellStyle name="好_EPIC3 - SDTM312 Domain Mapping Specifications_ISDB_v0.5_CONTENT 25" xfId="45829"/>
    <cellStyle name="好_EPIC-3 - SDTM312 Domain Mapping Specifications_ISDB_v0.5_CONTENT 25" xfId="45830"/>
    <cellStyle name="好_EPIC3 - SDTM312 Domain Mapping Specifications_ISDB_v0.5_CONTENT 26" xfId="45831"/>
    <cellStyle name="好_EPIC-3 - SDTM312 Domain Mapping Specifications_ISDB_v0.5_CONTENT 26" xfId="45832"/>
    <cellStyle name="好_EPIC3 - SDTM312 Domain Mapping Specifications_ISDB_v0.5_CONTENT 27" xfId="45833"/>
    <cellStyle name="好_EPIC-3 - SDTM312 Domain Mapping Specifications_ISDB_v0.5_CONTENT 27" xfId="45834"/>
    <cellStyle name="好_EPIC3 - SDTM312 Domain Mapping Specifications_ISDB_v0.5_CONTENT 28" xfId="45835"/>
    <cellStyle name="好_EPIC-3 - SDTM312 Domain Mapping Specifications_ISDB_v0.5_CONTENT 28" xfId="45836"/>
    <cellStyle name="好_EPIC3 - SDTM312 Domain Mapping Specifications_ISDB_v0.5_CONTENT 29" xfId="45837"/>
    <cellStyle name="好_EPIC-3 - SDTM312 Domain Mapping Specifications_ISDB_v0.5_CONTENT 29" xfId="45838"/>
    <cellStyle name="好_EPIC3 - SDTM312 Domain Mapping Specifications_ISDB_v0.5_CONTENT 3" xfId="2149"/>
    <cellStyle name="好_EPIC-3 - SDTM312 Domain Mapping Specifications_ISDB_v0.5_CONTENT 3" xfId="2150"/>
    <cellStyle name="好_EPIC3 - SDTM312 Domain Mapping Specifications_ISDB_v0.5_CONTENT 30" xfId="45839"/>
    <cellStyle name="好_EPIC-3 - SDTM312 Domain Mapping Specifications_ISDB_v0.5_CONTENT 30" xfId="45840"/>
    <cellStyle name="好_EPIC3 - SDTM312 Domain Mapping Specifications_ISDB_v0.5_CONTENT 31" xfId="45841"/>
    <cellStyle name="好_EPIC-3 - SDTM312 Domain Mapping Specifications_ISDB_v0.5_CONTENT 31" xfId="45842"/>
    <cellStyle name="好_EPIC3 - SDTM312 Domain Mapping Specifications_ISDB_v0.5_CONTENT 32" xfId="45843"/>
    <cellStyle name="好_EPIC-3 - SDTM312 Domain Mapping Specifications_ISDB_v0.5_CONTENT 32" xfId="45844"/>
    <cellStyle name="好_EPIC3 - SDTM312 Domain Mapping Specifications_ISDB_v0.5_CONTENT 33" xfId="45845"/>
    <cellStyle name="好_EPIC-3 - SDTM312 Domain Mapping Specifications_ISDB_v0.5_CONTENT 33" xfId="45846"/>
    <cellStyle name="好_EPIC3 - SDTM312 Domain Mapping Specifications_ISDB_v0.5_CONTENT 34" xfId="45847"/>
    <cellStyle name="好_EPIC-3 - SDTM312 Domain Mapping Specifications_ISDB_v0.5_CONTENT 34" xfId="45848"/>
    <cellStyle name="好_EPIC3 - SDTM312 Domain Mapping Specifications_ISDB_v0.5_CONTENT 35" xfId="45849"/>
    <cellStyle name="好_EPIC-3 - SDTM312 Domain Mapping Specifications_ISDB_v0.5_CONTENT 35" xfId="45850"/>
    <cellStyle name="好_EPIC3 - SDTM312 Domain Mapping Specifications_ISDB_v0.5_CONTENT 36" xfId="45851"/>
    <cellStyle name="好_EPIC-3 - SDTM312 Domain Mapping Specifications_ISDB_v0.5_CONTENT 36" xfId="45852"/>
    <cellStyle name="好_EPIC3 - SDTM312 Domain Mapping Specifications_ISDB_v0.5_CONTENT 37" xfId="45853"/>
    <cellStyle name="好_EPIC-3 - SDTM312 Domain Mapping Specifications_ISDB_v0.5_CONTENT 37" xfId="45854"/>
    <cellStyle name="好_EPIC3 - SDTM312 Domain Mapping Specifications_ISDB_v0.5_CONTENT 38" xfId="45855"/>
    <cellStyle name="好_EPIC-3 - SDTM312 Domain Mapping Specifications_ISDB_v0.5_CONTENT 38" xfId="45856"/>
    <cellStyle name="好_EPIC3 - SDTM312 Domain Mapping Specifications_ISDB_v0.5_CONTENT 39" xfId="45857"/>
    <cellStyle name="好_EPIC-3 - SDTM312 Domain Mapping Specifications_ISDB_v0.5_CONTENT 39" xfId="45858"/>
    <cellStyle name="好_EPIC3 - SDTM312 Domain Mapping Specifications_ISDB_v0.5_CONTENT 4" xfId="2225"/>
    <cellStyle name="好_EPIC-3 - SDTM312 Domain Mapping Specifications_ISDB_v0.5_CONTENT 4" xfId="2224"/>
    <cellStyle name="好_EPIC3 - SDTM312 Domain Mapping Specifications_ISDB_v0.5_CONTENT 40" xfId="45859"/>
    <cellStyle name="好_EPIC-3 - SDTM312 Domain Mapping Specifications_ISDB_v0.5_CONTENT 40" xfId="45860"/>
    <cellStyle name="好_EPIC3 - SDTM312 Domain Mapping Specifications_ISDB_v0.5_CONTENT 41" xfId="45861"/>
    <cellStyle name="好_EPIC-3 - SDTM312 Domain Mapping Specifications_ISDB_v0.5_CONTENT 41" xfId="45862"/>
    <cellStyle name="好_EPIC3 - SDTM312 Domain Mapping Specifications_ISDB_v0.5_CONTENT 42" xfId="45863"/>
    <cellStyle name="好_EPIC-3 - SDTM312 Domain Mapping Specifications_ISDB_v0.5_CONTENT 42" xfId="45864"/>
    <cellStyle name="好_EPIC3 - SDTM312 Domain Mapping Specifications_ISDB_v0.5_CONTENT 43" xfId="45865"/>
    <cellStyle name="好_EPIC-3 - SDTM312 Domain Mapping Specifications_ISDB_v0.5_CONTENT 43" xfId="45866"/>
    <cellStyle name="好_EPIC3 - SDTM312 Domain Mapping Specifications_ISDB_v0.5_CONTENT 44" xfId="45867"/>
    <cellStyle name="好_EPIC-3 - SDTM312 Domain Mapping Specifications_ISDB_v0.5_CONTENT 44" xfId="45868"/>
    <cellStyle name="好_EPIC3 - SDTM312 Domain Mapping Specifications_ISDB_v0.5_CONTENT 45" xfId="45869"/>
    <cellStyle name="好_EPIC-3 - SDTM312 Domain Mapping Specifications_ISDB_v0.5_CONTENT 45" xfId="45870"/>
    <cellStyle name="好_EPIC3 - SDTM312 Domain Mapping Specifications_ISDB_v0.5_CONTENT 46" xfId="45871"/>
    <cellStyle name="好_EPIC-3 - SDTM312 Domain Mapping Specifications_ISDB_v0.5_CONTENT 46" xfId="45872"/>
    <cellStyle name="好_EPIC3 - SDTM312 Domain Mapping Specifications_ISDB_v0.5_CONTENT 47" xfId="45873"/>
    <cellStyle name="好_EPIC-3 - SDTM312 Domain Mapping Specifications_ISDB_v0.5_CONTENT 47" xfId="45874"/>
    <cellStyle name="好_EPIC3 - SDTM312 Domain Mapping Specifications_ISDB_v0.5_CONTENT 48" xfId="45875"/>
    <cellStyle name="好_EPIC-3 - SDTM312 Domain Mapping Specifications_ISDB_v0.5_CONTENT 48" xfId="45876"/>
    <cellStyle name="好_EPIC3 - SDTM312 Domain Mapping Specifications_ISDB_v0.5_CONTENT 49" xfId="45877"/>
    <cellStyle name="好_EPIC-3 - SDTM312 Domain Mapping Specifications_ISDB_v0.5_CONTENT 49" xfId="45878"/>
    <cellStyle name="好_EPIC3 - SDTM312 Domain Mapping Specifications_ISDB_v0.5_CONTENT 5" xfId="2825"/>
    <cellStyle name="好_EPIC-3 - SDTM312 Domain Mapping Specifications_ISDB_v0.5_CONTENT 5" xfId="2824"/>
    <cellStyle name="好_EPIC3 - SDTM312 Domain Mapping Specifications_ISDB_v0.5_CONTENT 50" xfId="45879"/>
    <cellStyle name="好_EPIC-3 - SDTM312 Domain Mapping Specifications_ISDB_v0.5_CONTENT 50" xfId="45880"/>
    <cellStyle name="好_EPIC3 - SDTM312 Domain Mapping Specifications_ISDB_v0.5_CONTENT 51" xfId="45881"/>
    <cellStyle name="好_EPIC-3 - SDTM312 Domain Mapping Specifications_ISDB_v0.5_CONTENT 51" xfId="45882"/>
    <cellStyle name="好_EPIC3 - SDTM312 Domain Mapping Specifications_ISDB_v0.5_CONTENT 52" xfId="45883"/>
    <cellStyle name="好_EPIC-3 - SDTM312 Domain Mapping Specifications_ISDB_v0.5_CONTENT 52" xfId="45884"/>
    <cellStyle name="好_EPIC3 - SDTM312 Domain Mapping Specifications_ISDB_v0.5_CONTENT 53" xfId="45885"/>
    <cellStyle name="好_EPIC-3 - SDTM312 Domain Mapping Specifications_ISDB_v0.5_CONTENT 53" xfId="45886"/>
    <cellStyle name="好_EPIC3 - SDTM312 Domain Mapping Specifications_ISDB_v0.5_CONTENT 54" xfId="45887"/>
    <cellStyle name="好_EPIC-3 - SDTM312 Domain Mapping Specifications_ISDB_v0.5_CONTENT 54" xfId="45888"/>
    <cellStyle name="好_EPIC3 - SDTM312 Domain Mapping Specifications_ISDB_v0.5_CONTENT 6" xfId="2143"/>
    <cellStyle name="好_EPIC-3 - SDTM312 Domain Mapping Specifications_ISDB_v0.5_CONTENT 6" xfId="2142"/>
    <cellStyle name="好_EPIC3 - SDTM312 Domain Mapping Specifications_ISDB_v0.5_CONTENT 7" xfId="2800"/>
    <cellStyle name="好_EPIC-3 - SDTM312 Domain Mapping Specifications_ISDB_v0.5_CONTENT 7" xfId="2799"/>
    <cellStyle name="好_EPIC3 - SDTM312 Domain Mapping Specifications_ISDB_v0.5_CONTENT 8" xfId="1809"/>
    <cellStyle name="好_EPIC-3 - SDTM312 Domain Mapping Specifications_ISDB_v0.5_CONTENT 8" xfId="2873"/>
    <cellStyle name="好_EPIC3 - SDTM312 Domain Mapping Specifications_ISDB_v0.5_CONTENT 9" xfId="2397"/>
    <cellStyle name="好_EPIC-3 - SDTM312 Domain Mapping Specifications_ISDB_v0.5_CONTENT 9" xfId="2864"/>
    <cellStyle name="好_EPIC3 - SDTM312 Domain Mapping Specifications_ISDB_v0.5_CONTENT_QS" xfId="343"/>
    <cellStyle name="好_EPIC-3 - SDTM312 Domain Mapping Specifications_ISDB_v0.5_CONTENT_QS" xfId="344"/>
    <cellStyle name="好_EPIC3 - SDTM312 Domain Mapping Specifications_ISDB_v0.5_CONTENT_QSTEST" xfId="345"/>
    <cellStyle name="好_EPIC-3 - SDTM312 Domain Mapping Specifications_ISDB_v0.5_CONTENT_QSTEST" xfId="346"/>
    <cellStyle name="好_EPIC3 - SDTM312 Domain Mapping Specifications_ISDB_v0.5_CONTENT_Revision History" xfId="45889"/>
    <cellStyle name="好_EPIC-3 - SDTM312 Domain Mapping Specifications_ISDB_v0.5_CONTENT_Revision History" xfId="45890"/>
    <cellStyle name="好_EPIC3 - SDTM312 Domain Mapping Specifications_ISDB_v0.5_CONTENT_Sheet2" xfId="45891"/>
    <cellStyle name="好_EPIC-3 - SDTM312 Domain Mapping Specifications_ISDB_v0.5_CONTENT_Sheet2" xfId="45892"/>
    <cellStyle name="好_EPIC3 - SDTM312 Domain Mapping Specifications_ISDB_v0.5_CONTENT_XMTEST" xfId="347"/>
    <cellStyle name="好_EPIC-3 - SDTM312 Domain Mapping Specifications_ISDB_v0.5_CONTENT_XMTEST" xfId="348"/>
    <cellStyle name="好_EPIC3 - SDTM312 Domain Mapping Specifications_ISDB_v0.5_CONTENT_YR" xfId="349"/>
    <cellStyle name="好_EPIC-3 - SDTM312 Domain Mapping Specifications_ISDB_v0.5_CONTENT_YR" xfId="350"/>
    <cellStyle name="好_EPIC3 - SDTM312 Domain Mapping Specifications_ISDB_v0.5_DM" xfId="351"/>
    <cellStyle name="好_EPIC-3 - SDTM312 Domain Mapping Specifications_ISDB_v0.5_DM" xfId="352"/>
    <cellStyle name="好_EPIC3 - SDTM312 Domain Mapping Specifications_ISDB_v0.5_DM 10" xfId="2727"/>
    <cellStyle name="好_EPIC-3 - SDTM312 Domain Mapping Specifications_ISDB_v0.5_DM 10" xfId="2797"/>
    <cellStyle name="好_EPIC3 - SDTM312 Domain Mapping Specifications_ISDB_v0.5_DM 11" xfId="2866"/>
    <cellStyle name="好_EPIC-3 - SDTM312 Domain Mapping Specifications_ISDB_v0.5_DM 11" xfId="2436"/>
    <cellStyle name="好_EPIC3 - SDTM312 Domain Mapping Specifications_ISDB_v0.5_DM 12" xfId="2861"/>
    <cellStyle name="好_EPIC-3 - SDTM312 Domain Mapping Specifications_ISDB_v0.5_DM 12" xfId="2741"/>
    <cellStyle name="好_EPIC3 - SDTM312 Domain Mapping Specifications_ISDB_v0.5_DM 13" xfId="2267"/>
    <cellStyle name="好_EPIC-3 - SDTM312 Domain Mapping Specifications_ISDB_v0.5_DM 13" xfId="2881"/>
    <cellStyle name="好_EPIC3 - SDTM312 Domain Mapping Specifications_ISDB_v0.5_DM 14" xfId="2108"/>
    <cellStyle name="好_EPIC-3 - SDTM312 Domain Mapping Specifications_ISDB_v0.5_DM 14" xfId="2236"/>
    <cellStyle name="好_EPIC3 - SDTM312 Domain Mapping Specifications_ISDB_v0.5_DM 15" xfId="2792"/>
    <cellStyle name="好_EPIC-3 - SDTM312 Domain Mapping Specifications_ISDB_v0.5_DM 15" xfId="2421"/>
    <cellStyle name="好_EPIC3 - SDTM312 Domain Mapping Specifications_ISDB_v0.5_DM 16" xfId="2781"/>
    <cellStyle name="好_EPIC-3 - SDTM312 Domain Mapping Specifications_ISDB_v0.5_DM 16" xfId="2869"/>
    <cellStyle name="好_EPIC3 - SDTM312 Domain Mapping Specifications_ISDB_v0.5_DM 17" xfId="45893"/>
    <cellStyle name="好_EPIC-3 - SDTM312 Domain Mapping Specifications_ISDB_v0.5_DM 17" xfId="45894"/>
    <cellStyle name="好_EPIC3 - SDTM312 Domain Mapping Specifications_ISDB_v0.5_DM 18" xfId="45895"/>
    <cellStyle name="好_EPIC-3 - SDTM312 Domain Mapping Specifications_ISDB_v0.5_DM 18" xfId="45896"/>
    <cellStyle name="好_EPIC3 - SDTM312 Domain Mapping Specifications_ISDB_v0.5_DM 19" xfId="45897"/>
    <cellStyle name="好_EPIC-3 - SDTM312 Domain Mapping Specifications_ISDB_v0.5_DM 19" xfId="45898"/>
    <cellStyle name="好_EPIC3 - SDTM312 Domain Mapping Specifications_ISDB_v0.5_DM 2" xfId="2155"/>
    <cellStyle name="好_EPIC-3 - SDTM312 Domain Mapping Specifications_ISDB_v0.5_DM 2" xfId="2156"/>
    <cellStyle name="好_EPIC3 - SDTM312 Domain Mapping Specifications_ISDB_v0.5_DM 20" xfId="45899"/>
    <cellStyle name="好_EPIC-3 - SDTM312 Domain Mapping Specifications_ISDB_v0.5_DM 20" xfId="45900"/>
    <cellStyle name="好_EPIC3 - SDTM312 Domain Mapping Specifications_ISDB_v0.5_DM 21" xfId="45901"/>
    <cellStyle name="好_EPIC-3 - SDTM312 Domain Mapping Specifications_ISDB_v0.5_DM 21" xfId="45902"/>
    <cellStyle name="好_EPIC3 - SDTM312 Domain Mapping Specifications_ISDB_v0.5_DM 22" xfId="45903"/>
    <cellStyle name="好_EPIC-3 - SDTM312 Domain Mapping Specifications_ISDB_v0.5_DM 22" xfId="45904"/>
    <cellStyle name="好_EPIC3 - SDTM312 Domain Mapping Specifications_ISDB_v0.5_DM 23" xfId="45905"/>
    <cellStyle name="好_EPIC-3 - SDTM312 Domain Mapping Specifications_ISDB_v0.5_DM 23" xfId="45906"/>
    <cellStyle name="好_EPIC3 - SDTM312 Domain Mapping Specifications_ISDB_v0.5_DM 24" xfId="45907"/>
    <cellStyle name="好_EPIC-3 - SDTM312 Domain Mapping Specifications_ISDB_v0.5_DM 24" xfId="45908"/>
    <cellStyle name="好_EPIC3 - SDTM312 Domain Mapping Specifications_ISDB_v0.5_DM 25" xfId="45909"/>
    <cellStyle name="好_EPIC-3 - SDTM312 Domain Mapping Specifications_ISDB_v0.5_DM 25" xfId="45910"/>
    <cellStyle name="好_EPIC3 - SDTM312 Domain Mapping Specifications_ISDB_v0.5_DM 26" xfId="45911"/>
    <cellStyle name="好_EPIC-3 - SDTM312 Domain Mapping Specifications_ISDB_v0.5_DM 26" xfId="45912"/>
    <cellStyle name="好_EPIC3 - SDTM312 Domain Mapping Specifications_ISDB_v0.5_DM 27" xfId="45913"/>
    <cellStyle name="好_EPIC-3 - SDTM312 Domain Mapping Specifications_ISDB_v0.5_DM 27" xfId="45914"/>
    <cellStyle name="好_EPIC3 - SDTM312 Domain Mapping Specifications_ISDB_v0.5_DM 28" xfId="45915"/>
    <cellStyle name="好_EPIC-3 - SDTM312 Domain Mapping Specifications_ISDB_v0.5_DM 28" xfId="45916"/>
    <cellStyle name="好_EPIC3 - SDTM312 Domain Mapping Specifications_ISDB_v0.5_DM 29" xfId="45917"/>
    <cellStyle name="好_EPIC-3 - SDTM312 Domain Mapping Specifications_ISDB_v0.5_DM 29" xfId="45918"/>
    <cellStyle name="好_EPIC3 - SDTM312 Domain Mapping Specifications_ISDB_v0.5_DM 3" xfId="2153"/>
    <cellStyle name="好_EPIC-3 - SDTM312 Domain Mapping Specifications_ISDB_v0.5_DM 3" xfId="2154"/>
    <cellStyle name="好_EPIC3 - SDTM312 Domain Mapping Specifications_ISDB_v0.5_DM 30" xfId="45919"/>
    <cellStyle name="好_EPIC-3 - SDTM312 Domain Mapping Specifications_ISDB_v0.5_DM 30" xfId="45920"/>
    <cellStyle name="好_EPIC3 - SDTM312 Domain Mapping Specifications_ISDB_v0.5_DM 31" xfId="45921"/>
    <cellStyle name="好_EPIC-3 - SDTM312 Domain Mapping Specifications_ISDB_v0.5_DM 31" xfId="45922"/>
    <cellStyle name="好_EPIC3 - SDTM312 Domain Mapping Specifications_ISDB_v0.5_DM 32" xfId="45923"/>
    <cellStyle name="好_EPIC-3 - SDTM312 Domain Mapping Specifications_ISDB_v0.5_DM 32" xfId="45924"/>
    <cellStyle name="好_EPIC3 - SDTM312 Domain Mapping Specifications_ISDB_v0.5_DM 33" xfId="45925"/>
    <cellStyle name="好_EPIC-3 - SDTM312 Domain Mapping Specifications_ISDB_v0.5_DM 33" xfId="45926"/>
    <cellStyle name="好_EPIC3 - SDTM312 Domain Mapping Specifications_ISDB_v0.5_DM 34" xfId="45927"/>
    <cellStyle name="好_EPIC-3 - SDTM312 Domain Mapping Specifications_ISDB_v0.5_DM 34" xfId="45928"/>
    <cellStyle name="好_EPIC3 - SDTM312 Domain Mapping Specifications_ISDB_v0.5_DM 35" xfId="45929"/>
    <cellStyle name="好_EPIC-3 - SDTM312 Domain Mapping Specifications_ISDB_v0.5_DM 35" xfId="45930"/>
    <cellStyle name="好_EPIC3 - SDTM312 Domain Mapping Specifications_ISDB_v0.5_DM 36" xfId="45931"/>
    <cellStyle name="好_EPIC-3 - SDTM312 Domain Mapping Specifications_ISDB_v0.5_DM 36" xfId="45932"/>
    <cellStyle name="好_EPIC3 - SDTM312 Domain Mapping Specifications_ISDB_v0.5_DM 37" xfId="45933"/>
    <cellStyle name="好_EPIC-3 - SDTM312 Domain Mapping Specifications_ISDB_v0.5_DM 37" xfId="45934"/>
    <cellStyle name="好_EPIC3 - SDTM312 Domain Mapping Specifications_ISDB_v0.5_DM 38" xfId="45935"/>
    <cellStyle name="好_EPIC-3 - SDTM312 Domain Mapping Specifications_ISDB_v0.5_DM 38" xfId="45936"/>
    <cellStyle name="好_EPIC3 - SDTM312 Domain Mapping Specifications_ISDB_v0.5_DM 39" xfId="45937"/>
    <cellStyle name="好_EPIC-3 - SDTM312 Domain Mapping Specifications_ISDB_v0.5_DM 39" xfId="45938"/>
    <cellStyle name="好_EPIC3 - SDTM312 Domain Mapping Specifications_ISDB_v0.5_DM 4" xfId="2217"/>
    <cellStyle name="好_EPIC-3 - SDTM312 Domain Mapping Specifications_ISDB_v0.5_DM 4" xfId="2216"/>
    <cellStyle name="好_EPIC3 - SDTM312 Domain Mapping Specifications_ISDB_v0.5_DM 40" xfId="45939"/>
    <cellStyle name="好_EPIC-3 - SDTM312 Domain Mapping Specifications_ISDB_v0.5_DM 40" xfId="45940"/>
    <cellStyle name="好_EPIC3 - SDTM312 Domain Mapping Specifications_ISDB_v0.5_DM 41" xfId="45941"/>
    <cellStyle name="好_EPIC-3 - SDTM312 Domain Mapping Specifications_ISDB_v0.5_DM 41" xfId="45942"/>
    <cellStyle name="好_EPIC3 - SDTM312 Domain Mapping Specifications_ISDB_v0.5_DM 42" xfId="45943"/>
    <cellStyle name="好_EPIC-3 - SDTM312 Domain Mapping Specifications_ISDB_v0.5_DM 42" xfId="45944"/>
    <cellStyle name="好_EPIC3 - SDTM312 Domain Mapping Specifications_ISDB_v0.5_DM 43" xfId="45945"/>
    <cellStyle name="好_EPIC-3 - SDTM312 Domain Mapping Specifications_ISDB_v0.5_DM 43" xfId="45946"/>
    <cellStyle name="好_EPIC3 - SDTM312 Domain Mapping Specifications_ISDB_v0.5_DM 44" xfId="45947"/>
    <cellStyle name="好_EPIC-3 - SDTM312 Domain Mapping Specifications_ISDB_v0.5_DM 44" xfId="45948"/>
    <cellStyle name="好_EPIC3 - SDTM312 Domain Mapping Specifications_ISDB_v0.5_DM 45" xfId="45949"/>
    <cellStyle name="好_EPIC-3 - SDTM312 Domain Mapping Specifications_ISDB_v0.5_DM 45" xfId="45950"/>
    <cellStyle name="好_EPIC3 - SDTM312 Domain Mapping Specifications_ISDB_v0.5_DM 46" xfId="45951"/>
    <cellStyle name="好_EPIC-3 - SDTM312 Domain Mapping Specifications_ISDB_v0.5_DM 46" xfId="45952"/>
    <cellStyle name="好_EPIC3 - SDTM312 Domain Mapping Specifications_ISDB_v0.5_DM 47" xfId="45953"/>
    <cellStyle name="好_EPIC-3 - SDTM312 Domain Mapping Specifications_ISDB_v0.5_DM 47" xfId="45954"/>
    <cellStyle name="好_EPIC3 - SDTM312 Domain Mapping Specifications_ISDB_v0.5_DM 48" xfId="45955"/>
    <cellStyle name="好_EPIC-3 - SDTM312 Domain Mapping Specifications_ISDB_v0.5_DM 48" xfId="45956"/>
    <cellStyle name="好_EPIC3 - SDTM312 Domain Mapping Specifications_ISDB_v0.5_DM 49" xfId="45957"/>
    <cellStyle name="好_EPIC-3 - SDTM312 Domain Mapping Specifications_ISDB_v0.5_DM 49" xfId="45958"/>
    <cellStyle name="好_EPIC3 - SDTM312 Domain Mapping Specifications_ISDB_v0.5_DM 5" xfId="2823"/>
    <cellStyle name="好_EPIC-3 - SDTM312 Domain Mapping Specifications_ISDB_v0.5_DM 5" xfId="2822"/>
    <cellStyle name="好_EPIC3 - SDTM312 Domain Mapping Specifications_ISDB_v0.5_DM 50" xfId="45959"/>
    <cellStyle name="好_EPIC-3 - SDTM312 Domain Mapping Specifications_ISDB_v0.5_DM 50" xfId="45960"/>
    <cellStyle name="好_EPIC3 - SDTM312 Domain Mapping Specifications_ISDB_v0.5_DM 51" xfId="45961"/>
    <cellStyle name="好_EPIC-3 - SDTM312 Domain Mapping Specifications_ISDB_v0.5_DM 51" xfId="45962"/>
    <cellStyle name="好_EPIC3 - SDTM312 Domain Mapping Specifications_ISDB_v0.5_DM 52" xfId="45963"/>
    <cellStyle name="好_EPIC-3 - SDTM312 Domain Mapping Specifications_ISDB_v0.5_DM 52" xfId="45964"/>
    <cellStyle name="好_EPIC3 - SDTM312 Domain Mapping Specifications_ISDB_v0.5_DM 53" xfId="45965"/>
    <cellStyle name="好_EPIC-3 - SDTM312 Domain Mapping Specifications_ISDB_v0.5_DM 53" xfId="45966"/>
    <cellStyle name="好_EPIC3 - SDTM312 Domain Mapping Specifications_ISDB_v0.5_DM 54" xfId="45967"/>
    <cellStyle name="好_EPIC-3 - SDTM312 Domain Mapping Specifications_ISDB_v0.5_DM 54" xfId="45968"/>
    <cellStyle name="好_EPIC3 - SDTM312 Domain Mapping Specifications_ISDB_v0.5_DM 6" xfId="2139"/>
    <cellStyle name="好_EPIC-3 - SDTM312 Domain Mapping Specifications_ISDB_v0.5_DM 6" xfId="2875"/>
    <cellStyle name="好_EPIC3 - SDTM312 Domain Mapping Specifications_ISDB_v0.5_DM 7" xfId="2243"/>
    <cellStyle name="好_EPIC-3 - SDTM312 Domain Mapping Specifications_ISDB_v0.5_DM 7" xfId="2383"/>
    <cellStyle name="好_EPIC3 - SDTM312 Domain Mapping Specifications_ISDB_v0.5_DM 8" xfId="1782"/>
    <cellStyle name="好_EPIC-3 - SDTM312 Domain Mapping Specifications_ISDB_v0.5_DM 8" xfId="2811"/>
    <cellStyle name="好_EPIC3 - SDTM312 Domain Mapping Specifications_ISDB_v0.5_DM 9" xfId="2256"/>
    <cellStyle name="好_EPIC-3 - SDTM312 Domain Mapping Specifications_ISDB_v0.5_DM 9" xfId="2083"/>
    <cellStyle name="好_EPIC3 - SDTM312 Domain Mapping Specifications_ISDB_v0.5_DM_1" xfId="45969"/>
    <cellStyle name="好_EPIC-3 - SDTM312 Domain Mapping Specifications_ISDB_v0.5_DM_1" xfId="45970"/>
    <cellStyle name="好_EPIC3 - SDTM312 Domain Mapping Specifications_ISDB_v0.5_DM_1_OM-EPA-001 - SDTM312 Domain Mapping Specifications_v0.7_GP" xfId="45971"/>
    <cellStyle name="好_EPIC-3 - SDTM312 Domain Mapping Specifications_ISDB_v0.5_DM_1_OM-EPA-001 - SDTM312 Domain Mapping Specifications_v0.7_GP" xfId="45972"/>
    <cellStyle name="好_EPIC3 - SDTM312 Domain Mapping Specifications_ISDB_v0.5_DM_1_SC" xfId="45973"/>
    <cellStyle name="好_EPIC-3 - SDTM312 Domain Mapping Specifications_ISDB_v0.5_DM_1_SC" xfId="45974"/>
    <cellStyle name="好_EPIC3 - SDTM312 Domain Mapping Specifications_ISDB_v0.5_DM_1_SCTEST" xfId="45975"/>
    <cellStyle name="好_EPIC-3 - SDTM312 Domain Mapping Specifications_ISDB_v0.5_DM_1_SCTEST" xfId="45976"/>
    <cellStyle name="好_EPIC3 - SDTM312 Domain Mapping Specifications_ISDB_v0.5_DM_QS" xfId="353"/>
    <cellStyle name="好_EPIC-3 - SDTM312 Domain Mapping Specifications_ISDB_v0.5_DM_QS" xfId="354"/>
    <cellStyle name="好_EPIC3 - SDTM312 Domain Mapping Specifications_ISDB_v0.5_DM_QSTEST" xfId="355"/>
    <cellStyle name="好_EPIC-3 - SDTM312 Domain Mapping Specifications_ISDB_v0.5_DM_QSTEST" xfId="356"/>
    <cellStyle name="好_EPIC3 - SDTM312 Domain Mapping Specifications_ISDB_v0.5_DM_Revision History" xfId="45977"/>
    <cellStyle name="好_EPIC-3 - SDTM312 Domain Mapping Specifications_ISDB_v0.5_DM_Revision History" xfId="45978"/>
    <cellStyle name="好_EPIC3 - SDTM312 Domain Mapping Specifications_ISDB_v0.5_DM_Sheet2" xfId="45979"/>
    <cellStyle name="好_EPIC-3 - SDTM312 Domain Mapping Specifications_ISDB_v0.5_DM_Sheet2" xfId="45980"/>
    <cellStyle name="好_EPIC3 - SDTM312 Domain Mapping Specifications_ISDB_v0.5_DM_XMTEST" xfId="357"/>
    <cellStyle name="好_EPIC-3 - SDTM312 Domain Mapping Specifications_ISDB_v0.5_DM_XMTEST" xfId="358"/>
    <cellStyle name="好_EPIC3 - SDTM312 Domain Mapping Specifications_ISDB_v0.5_DM_YR" xfId="359"/>
    <cellStyle name="好_EPIC-3 - SDTM312 Domain Mapping Specifications_ISDB_v0.5_DM_YR" xfId="360"/>
    <cellStyle name="好_EPIC3 - SDTM312 Domain Mapping Specifications_ISDB_v0.5_DS" xfId="361"/>
    <cellStyle name="好_EPIC-3 - SDTM312 Domain Mapping Specifications_ISDB_v0.5_DS" xfId="362"/>
    <cellStyle name="好_EPIC3 - SDTM312 Domain Mapping Specifications_ISDB_v0.5_DS 10" xfId="2728"/>
    <cellStyle name="好_EPIC-3 - SDTM312 Domain Mapping Specifications_ISDB_v0.5_DS 10" xfId="2550"/>
    <cellStyle name="好_EPIC3 - SDTM312 Domain Mapping Specifications_ISDB_v0.5_DS 11" xfId="2780"/>
    <cellStyle name="好_EPIC-3 - SDTM312 Domain Mapping Specifications_ISDB_v0.5_DS 11" xfId="2721"/>
    <cellStyle name="好_EPIC3 - SDTM312 Domain Mapping Specifications_ISDB_v0.5_DS 12" xfId="2325"/>
    <cellStyle name="好_EPIC-3 - SDTM312 Domain Mapping Specifications_ISDB_v0.5_DS 12" xfId="2782"/>
    <cellStyle name="好_EPIC3 - SDTM312 Domain Mapping Specifications_ISDB_v0.5_DS 13" xfId="2819"/>
    <cellStyle name="好_EPIC-3 - SDTM312 Domain Mapping Specifications_ISDB_v0.5_DS 13" xfId="2880"/>
    <cellStyle name="好_EPIC3 - SDTM312 Domain Mapping Specifications_ISDB_v0.5_DS 14" xfId="2621"/>
    <cellStyle name="好_EPIC-3 - SDTM312 Domain Mapping Specifications_ISDB_v0.5_DS 14" xfId="2093"/>
    <cellStyle name="好_EPIC3 - SDTM312 Domain Mapping Specifications_ISDB_v0.5_DS 15" xfId="2461"/>
    <cellStyle name="好_EPIC-3 - SDTM312 Domain Mapping Specifications_ISDB_v0.5_DS 15" xfId="2828"/>
    <cellStyle name="好_EPIC3 - SDTM312 Domain Mapping Specifications_ISDB_v0.5_DS 16" xfId="2833"/>
    <cellStyle name="好_EPIC-3 - SDTM312 Domain Mapping Specifications_ISDB_v0.5_DS 16" xfId="2374"/>
    <cellStyle name="好_EPIC3 - SDTM312 Domain Mapping Specifications_ISDB_v0.5_DS 17" xfId="45981"/>
    <cellStyle name="好_EPIC-3 - SDTM312 Domain Mapping Specifications_ISDB_v0.5_DS 17" xfId="45982"/>
    <cellStyle name="好_EPIC3 - SDTM312 Domain Mapping Specifications_ISDB_v0.5_DS 18" xfId="45983"/>
    <cellStyle name="好_EPIC-3 - SDTM312 Domain Mapping Specifications_ISDB_v0.5_DS 18" xfId="45984"/>
    <cellStyle name="好_EPIC3 - SDTM312 Domain Mapping Specifications_ISDB_v0.5_DS 19" xfId="45985"/>
    <cellStyle name="好_EPIC-3 - SDTM312 Domain Mapping Specifications_ISDB_v0.5_DS 19" xfId="45986"/>
    <cellStyle name="好_EPIC3 - SDTM312 Domain Mapping Specifications_ISDB_v0.5_DS 2" xfId="2159"/>
    <cellStyle name="好_EPIC-3 - SDTM312 Domain Mapping Specifications_ISDB_v0.5_DS 2" xfId="2160"/>
    <cellStyle name="好_EPIC3 - SDTM312 Domain Mapping Specifications_ISDB_v0.5_DS 20" xfId="45987"/>
    <cellStyle name="好_EPIC-3 - SDTM312 Domain Mapping Specifications_ISDB_v0.5_DS 20" xfId="45988"/>
    <cellStyle name="好_EPIC3 - SDTM312 Domain Mapping Specifications_ISDB_v0.5_DS 21" xfId="45989"/>
    <cellStyle name="好_EPIC-3 - SDTM312 Domain Mapping Specifications_ISDB_v0.5_DS 21" xfId="45990"/>
    <cellStyle name="好_EPIC3 - SDTM312 Domain Mapping Specifications_ISDB_v0.5_DS 22" xfId="45991"/>
    <cellStyle name="好_EPIC-3 - SDTM312 Domain Mapping Specifications_ISDB_v0.5_DS 22" xfId="45992"/>
    <cellStyle name="好_EPIC3 - SDTM312 Domain Mapping Specifications_ISDB_v0.5_DS 23" xfId="45993"/>
    <cellStyle name="好_EPIC-3 - SDTM312 Domain Mapping Specifications_ISDB_v0.5_DS 23" xfId="45994"/>
    <cellStyle name="好_EPIC3 - SDTM312 Domain Mapping Specifications_ISDB_v0.5_DS 24" xfId="45995"/>
    <cellStyle name="好_EPIC-3 - SDTM312 Domain Mapping Specifications_ISDB_v0.5_DS 24" xfId="45996"/>
    <cellStyle name="好_EPIC3 - SDTM312 Domain Mapping Specifications_ISDB_v0.5_DS 25" xfId="45997"/>
    <cellStyle name="好_EPIC-3 - SDTM312 Domain Mapping Specifications_ISDB_v0.5_DS 25" xfId="45998"/>
    <cellStyle name="好_EPIC3 - SDTM312 Domain Mapping Specifications_ISDB_v0.5_DS 26" xfId="45999"/>
    <cellStyle name="好_EPIC-3 - SDTM312 Domain Mapping Specifications_ISDB_v0.5_DS 26" xfId="46000"/>
    <cellStyle name="好_EPIC3 - SDTM312 Domain Mapping Specifications_ISDB_v0.5_DS 27" xfId="46001"/>
    <cellStyle name="好_EPIC-3 - SDTM312 Domain Mapping Specifications_ISDB_v0.5_DS 27" xfId="46002"/>
    <cellStyle name="好_EPIC3 - SDTM312 Domain Mapping Specifications_ISDB_v0.5_DS 28" xfId="46003"/>
    <cellStyle name="好_EPIC-3 - SDTM312 Domain Mapping Specifications_ISDB_v0.5_DS 28" xfId="46004"/>
    <cellStyle name="好_EPIC3 - SDTM312 Domain Mapping Specifications_ISDB_v0.5_DS 29" xfId="46005"/>
    <cellStyle name="好_EPIC-3 - SDTM312 Domain Mapping Specifications_ISDB_v0.5_DS 29" xfId="46006"/>
    <cellStyle name="好_EPIC3 - SDTM312 Domain Mapping Specifications_ISDB_v0.5_DS 3" xfId="2157"/>
    <cellStyle name="好_EPIC-3 - SDTM312 Domain Mapping Specifications_ISDB_v0.5_DS 3" xfId="2158"/>
    <cellStyle name="好_EPIC3 - SDTM312 Domain Mapping Specifications_ISDB_v0.5_DS 30" xfId="46007"/>
    <cellStyle name="好_EPIC-3 - SDTM312 Domain Mapping Specifications_ISDB_v0.5_DS 30" xfId="46008"/>
    <cellStyle name="好_EPIC3 - SDTM312 Domain Mapping Specifications_ISDB_v0.5_DS 31" xfId="46009"/>
    <cellStyle name="好_EPIC-3 - SDTM312 Domain Mapping Specifications_ISDB_v0.5_DS 31" xfId="46010"/>
    <cellStyle name="好_EPIC3 - SDTM312 Domain Mapping Specifications_ISDB_v0.5_DS 32" xfId="46011"/>
    <cellStyle name="好_EPIC-3 - SDTM312 Domain Mapping Specifications_ISDB_v0.5_DS 32" xfId="46012"/>
    <cellStyle name="好_EPIC3 - SDTM312 Domain Mapping Specifications_ISDB_v0.5_DS 33" xfId="46013"/>
    <cellStyle name="好_EPIC-3 - SDTM312 Domain Mapping Specifications_ISDB_v0.5_DS 33" xfId="46014"/>
    <cellStyle name="好_EPIC3 - SDTM312 Domain Mapping Specifications_ISDB_v0.5_DS 34" xfId="46015"/>
    <cellStyle name="好_EPIC-3 - SDTM312 Domain Mapping Specifications_ISDB_v0.5_DS 34" xfId="46016"/>
    <cellStyle name="好_EPIC3 - SDTM312 Domain Mapping Specifications_ISDB_v0.5_DS 35" xfId="46017"/>
    <cellStyle name="好_EPIC-3 - SDTM312 Domain Mapping Specifications_ISDB_v0.5_DS 35" xfId="46018"/>
    <cellStyle name="好_EPIC3 - SDTM312 Domain Mapping Specifications_ISDB_v0.5_DS 36" xfId="46019"/>
    <cellStyle name="好_EPIC-3 - SDTM312 Domain Mapping Specifications_ISDB_v0.5_DS 36" xfId="46020"/>
    <cellStyle name="好_EPIC3 - SDTM312 Domain Mapping Specifications_ISDB_v0.5_DS 37" xfId="46021"/>
    <cellStyle name="好_EPIC-3 - SDTM312 Domain Mapping Specifications_ISDB_v0.5_DS 37" xfId="46022"/>
    <cellStyle name="好_EPIC3 - SDTM312 Domain Mapping Specifications_ISDB_v0.5_DS 38" xfId="46023"/>
    <cellStyle name="好_EPIC-3 - SDTM312 Domain Mapping Specifications_ISDB_v0.5_DS 38" xfId="46024"/>
    <cellStyle name="好_EPIC3 - SDTM312 Domain Mapping Specifications_ISDB_v0.5_DS 39" xfId="46025"/>
    <cellStyle name="好_EPIC-3 - SDTM312 Domain Mapping Specifications_ISDB_v0.5_DS 39" xfId="46026"/>
    <cellStyle name="好_EPIC3 - SDTM312 Domain Mapping Specifications_ISDB_v0.5_DS 4" xfId="2211"/>
    <cellStyle name="好_EPIC-3 - SDTM312 Domain Mapping Specifications_ISDB_v0.5_DS 4" xfId="2210"/>
    <cellStyle name="好_EPIC3 - SDTM312 Domain Mapping Specifications_ISDB_v0.5_DS 40" xfId="46027"/>
    <cellStyle name="好_EPIC-3 - SDTM312 Domain Mapping Specifications_ISDB_v0.5_DS 40" xfId="46028"/>
    <cellStyle name="好_EPIC3 - SDTM312 Domain Mapping Specifications_ISDB_v0.5_DS 41" xfId="46029"/>
    <cellStyle name="好_EPIC-3 - SDTM312 Domain Mapping Specifications_ISDB_v0.5_DS 41" xfId="46030"/>
    <cellStyle name="好_EPIC3 - SDTM312 Domain Mapping Specifications_ISDB_v0.5_DS 42" xfId="46031"/>
    <cellStyle name="好_EPIC-3 - SDTM312 Domain Mapping Specifications_ISDB_v0.5_DS 42" xfId="46032"/>
    <cellStyle name="好_EPIC3 - SDTM312 Domain Mapping Specifications_ISDB_v0.5_DS 43" xfId="46033"/>
    <cellStyle name="好_EPIC-3 - SDTM312 Domain Mapping Specifications_ISDB_v0.5_DS 43" xfId="46034"/>
    <cellStyle name="好_EPIC3 - SDTM312 Domain Mapping Specifications_ISDB_v0.5_DS 44" xfId="46035"/>
    <cellStyle name="好_EPIC-3 - SDTM312 Domain Mapping Specifications_ISDB_v0.5_DS 44" xfId="46036"/>
    <cellStyle name="好_EPIC3 - SDTM312 Domain Mapping Specifications_ISDB_v0.5_DS 45" xfId="46037"/>
    <cellStyle name="好_EPIC-3 - SDTM312 Domain Mapping Specifications_ISDB_v0.5_DS 45" xfId="46038"/>
    <cellStyle name="好_EPIC3 - SDTM312 Domain Mapping Specifications_ISDB_v0.5_DS 46" xfId="46039"/>
    <cellStyle name="好_EPIC-3 - SDTM312 Domain Mapping Specifications_ISDB_v0.5_DS 46" xfId="46040"/>
    <cellStyle name="好_EPIC3 - SDTM312 Domain Mapping Specifications_ISDB_v0.5_DS 47" xfId="46041"/>
    <cellStyle name="好_EPIC-3 - SDTM312 Domain Mapping Specifications_ISDB_v0.5_DS 47" xfId="46042"/>
    <cellStyle name="好_EPIC3 - SDTM312 Domain Mapping Specifications_ISDB_v0.5_DS 48" xfId="46043"/>
    <cellStyle name="好_EPIC-3 - SDTM312 Domain Mapping Specifications_ISDB_v0.5_DS 48" xfId="46044"/>
    <cellStyle name="好_EPIC3 - SDTM312 Domain Mapping Specifications_ISDB_v0.5_DS 49" xfId="46045"/>
    <cellStyle name="好_EPIC-3 - SDTM312 Domain Mapping Specifications_ISDB_v0.5_DS 49" xfId="46046"/>
    <cellStyle name="好_EPIC3 - SDTM312 Domain Mapping Specifications_ISDB_v0.5_DS 5" xfId="2821"/>
    <cellStyle name="好_EPIC-3 - SDTM312 Domain Mapping Specifications_ISDB_v0.5_DS 5" xfId="2820"/>
    <cellStyle name="好_EPIC3 - SDTM312 Domain Mapping Specifications_ISDB_v0.5_DS 50" xfId="46047"/>
    <cellStyle name="好_EPIC-3 - SDTM312 Domain Mapping Specifications_ISDB_v0.5_DS 50" xfId="46048"/>
    <cellStyle name="好_EPIC3 - SDTM312 Domain Mapping Specifications_ISDB_v0.5_DS 51" xfId="46049"/>
    <cellStyle name="好_EPIC-3 - SDTM312 Domain Mapping Specifications_ISDB_v0.5_DS 51" xfId="46050"/>
    <cellStyle name="好_EPIC3 - SDTM312 Domain Mapping Specifications_ISDB_v0.5_DS 52" xfId="46051"/>
    <cellStyle name="好_EPIC-3 - SDTM312 Domain Mapping Specifications_ISDB_v0.5_DS 52" xfId="46052"/>
    <cellStyle name="好_EPIC3 - SDTM312 Domain Mapping Specifications_ISDB_v0.5_DS 53" xfId="46053"/>
    <cellStyle name="好_EPIC-3 - SDTM312 Domain Mapping Specifications_ISDB_v0.5_DS 53" xfId="46054"/>
    <cellStyle name="好_EPIC3 - SDTM312 Domain Mapping Specifications_ISDB_v0.5_DS 54" xfId="46055"/>
    <cellStyle name="好_EPIC-3 - SDTM312 Domain Mapping Specifications_ISDB_v0.5_DS 54" xfId="46056"/>
    <cellStyle name="好_EPIC3 - SDTM312 Domain Mapping Specifications_ISDB_v0.5_DS 6" xfId="2132"/>
    <cellStyle name="好_EPIC-3 - SDTM312 Domain Mapping Specifications_ISDB_v0.5_DS 6" xfId="2874"/>
    <cellStyle name="好_EPIC3 - SDTM312 Domain Mapping Specifications_ISDB_v0.5_DS 7" xfId="2244"/>
    <cellStyle name="好_EPIC-3 - SDTM312 Domain Mapping Specifications_ISDB_v0.5_DS 7" xfId="2384"/>
    <cellStyle name="好_EPIC3 - SDTM312 Domain Mapping Specifications_ISDB_v0.5_DS 8" xfId="2849"/>
    <cellStyle name="好_EPIC-3 - SDTM312 Domain Mapping Specifications_ISDB_v0.5_DS 8" xfId="2812"/>
    <cellStyle name="好_EPIC3 - SDTM312 Domain Mapping Specifications_ISDB_v0.5_DS 9" xfId="2785"/>
    <cellStyle name="好_EPIC-3 - SDTM312 Domain Mapping Specifications_ISDB_v0.5_DS 9" xfId="2084"/>
    <cellStyle name="好_EPIC3 - SDTM312 Domain Mapping Specifications_ISDB_v0.5_DS_QS" xfId="363"/>
    <cellStyle name="好_EPIC-3 - SDTM312 Domain Mapping Specifications_ISDB_v0.5_DS_QS" xfId="364"/>
    <cellStyle name="好_EPIC3 - SDTM312 Domain Mapping Specifications_ISDB_v0.5_DS_QSTEST" xfId="365"/>
    <cellStyle name="好_EPIC-3 - SDTM312 Domain Mapping Specifications_ISDB_v0.5_DS_QSTEST" xfId="366"/>
    <cellStyle name="好_EPIC3 - SDTM312 Domain Mapping Specifications_ISDB_v0.5_DS_Revision History" xfId="46057"/>
    <cellStyle name="好_EPIC-3 - SDTM312 Domain Mapping Specifications_ISDB_v0.5_DS_Revision History" xfId="46058"/>
    <cellStyle name="好_EPIC3 - SDTM312 Domain Mapping Specifications_ISDB_v0.5_DS_Sheet2" xfId="46059"/>
    <cellStyle name="好_EPIC-3 - SDTM312 Domain Mapping Specifications_ISDB_v0.5_DS_Sheet2" xfId="46060"/>
    <cellStyle name="好_EPIC3 - SDTM312 Domain Mapping Specifications_ISDB_v0.5_DS_XMTEST" xfId="367"/>
    <cellStyle name="好_EPIC-3 - SDTM312 Domain Mapping Specifications_ISDB_v0.5_DS_XMTEST" xfId="368"/>
    <cellStyle name="好_EPIC3 - SDTM312 Domain Mapping Specifications_ISDB_v0.5_DS_YR" xfId="369"/>
    <cellStyle name="好_EPIC-3 - SDTM312 Domain Mapping Specifications_ISDB_v0.5_DS_YR" xfId="370"/>
    <cellStyle name="好_EPIC3 - SDTM312 Domain Mapping Specifications_ISDB_v0.5_DSTERM" xfId="371"/>
    <cellStyle name="好_EPIC-3 - SDTM312 Domain Mapping Specifications_ISDB_v0.5_DSTERM" xfId="372"/>
    <cellStyle name="好_EPIC3 - SDTM312 Domain Mapping Specifications_ISDB_v0.5_DSTERM 10" xfId="2729"/>
    <cellStyle name="好_EPIC-3 - SDTM312 Domain Mapping Specifications_ISDB_v0.5_DSTERM 10" xfId="2847"/>
    <cellStyle name="好_EPIC3 - SDTM312 Domain Mapping Specifications_ISDB_v0.5_DSTERM 11" xfId="2563"/>
    <cellStyle name="好_EPIC-3 - SDTM312 Domain Mapping Specifications_ISDB_v0.5_DSTERM 11" xfId="2810"/>
    <cellStyle name="好_EPIC3 - SDTM312 Domain Mapping Specifications_ISDB_v0.5_DSTERM 12" xfId="2803"/>
    <cellStyle name="好_EPIC-3 - SDTM312 Domain Mapping Specifications_ISDB_v0.5_DSTERM 12" xfId="2528"/>
    <cellStyle name="好_EPIC3 - SDTM312 Domain Mapping Specifications_ISDB_v0.5_DSTERM 13" xfId="2512"/>
    <cellStyle name="好_EPIC-3 - SDTM312 Domain Mapping Specifications_ISDB_v0.5_DSTERM 13" xfId="2437"/>
    <cellStyle name="好_EPIC3 - SDTM312 Domain Mapping Specifications_ISDB_v0.5_DSTERM 14" xfId="2305"/>
    <cellStyle name="好_EPIC-3 - SDTM312 Domain Mapping Specifications_ISDB_v0.5_DSTERM 14" xfId="2722"/>
    <cellStyle name="好_EPIC3 - SDTM312 Domain Mapping Specifications_ISDB_v0.5_DSTERM 15" xfId="2766"/>
    <cellStyle name="好_EPIC-3 - SDTM312 Domain Mapping Specifications_ISDB_v0.5_DSTERM 15" xfId="2406"/>
    <cellStyle name="好_EPIC3 - SDTM312 Domain Mapping Specifications_ISDB_v0.5_DSTERM 16" xfId="2816"/>
    <cellStyle name="好_EPIC-3 - SDTM312 Domain Mapping Specifications_ISDB_v0.5_DSTERM 16" xfId="2107"/>
    <cellStyle name="好_EPIC3 - SDTM312 Domain Mapping Specifications_ISDB_v0.5_DSTERM 17" xfId="46061"/>
    <cellStyle name="好_EPIC-3 - SDTM312 Domain Mapping Specifications_ISDB_v0.5_DSTERM 17" xfId="46062"/>
    <cellStyle name="好_EPIC3 - SDTM312 Domain Mapping Specifications_ISDB_v0.5_DSTERM 18" xfId="46063"/>
    <cellStyle name="好_EPIC-3 - SDTM312 Domain Mapping Specifications_ISDB_v0.5_DSTERM 18" xfId="46064"/>
    <cellStyle name="好_EPIC3 - SDTM312 Domain Mapping Specifications_ISDB_v0.5_DSTERM 19" xfId="46065"/>
    <cellStyle name="好_EPIC-3 - SDTM312 Domain Mapping Specifications_ISDB_v0.5_DSTERM 19" xfId="46066"/>
    <cellStyle name="好_EPIC3 - SDTM312 Domain Mapping Specifications_ISDB_v0.5_DSTERM 2" xfId="2163"/>
    <cellStyle name="好_EPIC-3 - SDTM312 Domain Mapping Specifications_ISDB_v0.5_DSTERM 2" xfId="2164"/>
    <cellStyle name="好_EPIC3 - SDTM312 Domain Mapping Specifications_ISDB_v0.5_DSTERM 20" xfId="46067"/>
    <cellStyle name="好_EPIC-3 - SDTM312 Domain Mapping Specifications_ISDB_v0.5_DSTERM 20" xfId="46068"/>
    <cellStyle name="好_EPIC3 - SDTM312 Domain Mapping Specifications_ISDB_v0.5_DSTERM 21" xfId="46069"/>
    <cellStyle name="好_EPIC-3 - SDTM312 Domain Mapping Specifications_ISDB_v0.5_DSTERM 21" xfId="46070"/>
    <cellStyle name="好_EPIC3 - SDTM312 Domain Mapping Specifications_ISDB_v0.5_DSTERM 22" xfId="46071"/>
    <cellStyle name="好_EPIC-3 - SDTM312 Domain Mapping Specifications_ISDB_v0.5_DSTERM 22" xfId="46072"/>
    <cellStyle name="好_EPIC3 - SDTM312 Domain Mapping Specifications_ISDB_v0.5_DSTERM 23" xfId="46073"/>
    <cellStyle name="好_EPIC-3 - SDTM312 Domain Mapping Specifications_ISDB_v0.5_DSTERM 23" xfId="46074"/>
    <cellStyle name="好_EPIC3 - SDTM312 Domain Mapping Specifications_ISDB_v0.5_DSTERM 24" xfId="46075"/>
    <cellStyle name="好_EPIC-3 - SDTM312 Domain Mapping Specifications_ISDB_v0.5_DSTERM 24" xfId="46076"/>
    <cellStyle name="好_EPIC3 - SDTM312 Domain Mapping Specifications_ISDB_v0.5_DSTERM 25" xfId="46077"/>
    <cellStyle name="好_EPIC-3 - SDTM312 Domain Mapping Specifications_ISDB_v0.5_DSTERM 25" xfId="46078"/>
    <cellStyle name="好_EPIC3 - SDTM312 Domain Mapping Specifications_ISDB_v0.5_DSTERM 26" xfId="46079"/>
    <cellStyle name="好_EPIC-3 - SDTM312 Domain Mapping Specifications_ISDB_v0.5_DSTERM 26" xfId="46080"/>
    <cellStyle name="好_EPIC3 - SDTM312 Domain Mapping Specifications_ISDB_v0.5_DSTERM 27" xfId="46081"/>
    <cellStyle name="好_EPIC-3 - SDTM312 Domain Mapping Specifications_ISDB_v0.5_DSTERM 27" xfId="46082"/>
    <cellStyle name="好_EPIC3 - SDTM312 Domain Mapping Specifications_ISDB_v0.5_DSTERM 28" xfId="46083"/>
    <cellStyle name="好_EPIC-3 - SDTM312 Domain Mapping Specifications_ISDB_v0.5_DSTERM 28" xfId="46084"/>
    <cellStyle name="好_EPIC3 - SDTM312 Domain Mapping Specifications_ISDB_v0.5_DSTERM 29" xfId="46085"/>
    <cellStyle name="好_EPIC-3 - SDTM312 Domain Mapping Specifications_ISDB_v0.5_DSTERM 29" xfId="46086"/>
    <cellStyle name="好_EPIC3 - SDTM312 Domain Mapping Specifications_ISDB_v0.5_DSTERM 3" xfId="2161"/>
    <cellStyle name="好_EPIC-3 - SDTM312 Domain Mapping Specifications_ISDB_v0.5_DSTERM 3" xfId="2162"/>
    <cellStyle name="好_EPIC3 - SDTM312 Domain Mapping Specifications_ISDB_v0.5_DSTERM 30" xfId="46087"/>
    <cellStyle name="好_EPIC-3 - SDTM312 Domain Mapping Specifications_ISDB_v0.5_DSTERM 30" xfId="46088"/>
    <cellStyle name="好_EPIC3 - SDTM312 Domain Mapping Specifications_ISDB_v0.5_DSTERM 31" xfId="46089"/>
    <cellStyle name="好_EPIC-3 - SDTM312 Domain Mapping Specifications_ISDB_v0.5_DSTERM 31" xfId="46090"/>
    <cellStyle name="好_EPIC3 - SDTM312 Domain Mapping Specifications_ISDB_v0.5_DSTERM 32" xfId="46091"/>
    <cellStyle name="好_EPIC-3 - SDTM312 Domain Mapping Specifications_ISDB_v0.5_DSTERM 32" xfId="46092"/>
    <cellStyle name="好_EPIC3 - SDTM312 Domain Mapping Specifications_ISDB_v0.5_DSTERM 33" xfId="46093"/>
    <cellStyle name="好_EPIC-3 - SDTM312 Domain Mapping Specifications_ISDB_v0.5_DSTERM 33" xfId="46094"/>
    <cellStyle name="好_EPIC3 - SDTM312 Domain Mapping Specifications_ISDB_v0.5_DSTERM 34" xfId="46095"/>
    <cellStyle name="好_EPIC-3 - SDTM312 Domain Mapping Specifications_ISDB_v0.5_DSTERM 34" xfId="46096"/>
    <cellStyle name="好_EPIC3 - SDTM312 Domain Mapping Specifications_ISDB_v0.5_DSTERM 35" xfId="46097"/>
    <cellStyle name="好_EPIC-3 - SDTM312 Domain Mapping Specifications_ISDB_v0.5_DSTERM 35" xfId="46098"/>
    <cellStyle name="好_EPIC3 - SDTM312 Domain Mapping Specifications_ISDB_v0.5_DSTERM 36" xfId="46099"/>
    <cellStyle name="好_EPIC-3 - SDTM312 Domain Mapping Specifications_ISDB_v0.5_DSTERM 36" xfId="46100"/>
    <cellStyle name="好_EPIC3 - SDTM312 Domain Mapping Specifications_ISDB_v0.5_DSTERM 37" xfId="46101"/>
    <cellStyle name="好_EPIC-3 - SDTM312 Domain Mapping Specifications_ISDB_v0.5_DSTERM 37" xfId="46102"/>
    <cellStyle name="好_EPIC3 - SDTM312 Domain Mapping Specifications_ISDB_v0.5_DSTERM 38" xfId="46103"/>
    <cellStyle name="好_EPIC-3 - SDTM312 Domain Mapping Specifications_ISDB_v0.5_DSTERM 38" xfId="46104"/>
    <cellStyle name="好_EPIC3 - SDTM312 Domain Mapping Specifications_ISDB_v0.5_DSTERM 39" xfId="46105"/>
    <cellStyle name="好_EPIC-3 - SDTM312 Domain Mapping Specifications_ISDB_v0.5_DSTERM 39" xfId="46106"/>
    <cellStyle name="好_EPIC3 - SDTM312 Domain Mapping Specifications_ISDB_v0.5_DSTERM 4" xfId="2201"/>
    <cellStyle name="好_EPIC-3 - SDTM312 Domain Mapping Specifications_ISDB_v0.5_DSTERM 4" xfId="2200"/>
    <cellStyle name="好_EPIC3 - SDTM312 Domain Mapping Specifications_ISDB_v0.5_DSTERM 40" xfId="46107"/>
    <cellStyle name="好_EPIC-3 - SDTM312 Domain Mapping Specifications_ISDB_v0.5_DSTERM 40" xfId="46108"/>
    <cellStyle name="好_EPIC3 - SDTM312 Domain Mapping Specifications_ISDB_v0.5_DSTERM 41" xfId="46109"/>
    <cellStyle name="好_EPIC-3 - SDTM312 Domain Mapping Specifications_ISDB_v0.5_DSTERM 41" xfId="46110"/>
    <cellStyle name="好_EPIC3 - SDTM312 Domain Mapping Specifications_ISDB_v0.5_DSTERM 42" xfId="46111"/>
    <cellStyle name="好_EPIC-3 - SDTM312 Domain Mapping Specifications_ISDB_v0.5_DSTERM 42" xfId="46112"/>
    <cellStyle name="好_EPIC3 - SDTM312 Domain Mapping Specifications_ISDB_v0.5_DSTERM 43" xfId="46113"/>
    <cellStyle name="好_EPIC-3 - SDTM312 Domain Mapping Specifications_ISDB_v0.5_DSTERM 43" xfId="46114"/>
    <cellStyle name="好_EPIC3 - SDTM312 Domain Mapping Specifications_ISDB_v0.5_DSTERM 44" xfId="46115"/>
    <cellStyle name="好_EPIC-3 - SDTM312 Domain Mapping Specifications_ISDB_v0.5_DSTERM 44" xfId="46116"/>
    <cellStyle name="好_EPIC3 - SDTM312 Domain Mapping Specifications_ISDB_v0.5_DSTERM 45" xfId="46117"/>
    <cellStyle name="好_EPIC-3 - SDTM312 Domain Mapping Specifications_ISDB_v0.5_DSTERM 45" xfId="46118"/>
    <cellStyle name="好_EPIC3 - SDTM312 Domain Mapping Specifications_ISDB_v0.5_DSTERM 46" xfId="46119"/>
    <cellStyle name="好_EPIC-3 - SDTM312 Domain Mapping Specifications_ISDB_v0.5_DSTERM 46" xfId="46120"/>
    <cellStyle name="好_EPIC3 - SDTM312 Domain Mapping Specifications_ISDB_v0.5_DSTERM 47" xfId="46121"/>
    <cellStyle name="好_EPIC-3 - SDTM312 Domain Mapping Specifications_ISDB_v0.5_DSTERM 47" xfId="46122"/>
    <cellStyle name="好_EPIC3 - SDTM312 Domain Mapping Specifications_ISDB_v0.5_DSTERM 48" xfId="46123"/>
    <cellStyle name="好_EPIC-3 - SDTM312 Domain Mapping Specifications_ISDB_v0.5_DSTERM 48" xfId="46124"/>
    <cellStyle name="好_EPIC3 - SDTM312 Domain Mapping Specifications_ISDB_v0.5_DSTERM 49" xfId="46125"/>
    <cellStyle name="好_EPIC-3 - SDTM312 Domain Mapping Specifications_ISDB_v0.5_DSTERM 49" xfId="46126"/>
    <cellStyle name="好_EPIC3 - SDTM312 Domain Mapping Specifications_ISDB_v0.5_DSTERM 5" xfId="2818"/>
    <cellStyle name="好_EPIC-3 - SDTM312 Domain Mapping Specifications_ISDB_v0.5_DSTERM 5" xfId="2817"/>
    <cellStyle name="好_EPIC3 - SDTM312 Domain Mapping Specifications_ISDB_v0.5_DSTERM 50" xfId="46127"/>
    <cellStyle name="好_EPIC-3 - SDTM312 Domain Mapping Specifications_ISDB_v0.5_DSTERM 50" xfId="46128"/>
    <cellStyle name="好_EPIC3 - SDTM312 Domain Mapping Specifications_ISDB_v0.5_DSTERM 51" xfId="46129"/>
    <cellStyle name="好_EPIC-3 - SDTM312 Domain Mapping Specifications_ISDB_v0.5_DSTERM 51" xfId="46130"/>
    <cellStyle name="好_EPIC3 - SDTM312 Domain Mapping Specifications_ISDB_v0.5_DSTERM 52" xfId="46131"/>
    <cellStyle name="好_EPIC-3 - SDTM312 Domain Mapping Specifications_ISDB_v0.5_DSTERM 52" xfId="46132"/>
    <cellStyle name="好_EPIC3 - SDTM312 Domain Mapping Specifications_ISDB_v0.5_DSTERM 53" xfId="46133"/>
    <cellStyle name="好_EPIC-3 - SDTM312 Domain Mapping Specifications_ISDB_v0.5_DSTERM 53" xfId="46134"/>
    <cellStyle name="好_EPIC3 - SDTM312 Domain Mapping Specifications_ISDB_v0.5_DSTERM 54" xfId="46135"/>
    <cellStyle name="好_EPIC-3 - SDTM312 Domain Mapping Specifications_ISDB_v0.5_DSTERM 54" xfId="46136"/>
    <cellStyle name="好_EPIC3 - SDTM312 Domain Mapping Specifications_ISDB_v0.5_DSTERM 6" xfId="2127"/>
    <cellStyle name="好_EPIC-3 - SDTM312 Domain Mapping Specifications_ISDB_v0.5_DSTERM 6" xfId="2126"/>
    <cellStyle name="好_EPIC3 - SDTM312 Domain Mapping Specifications_ISDB_v0.5_DSTERM 7" xfId="2545"/>
    <cellStyle name="好_EPIC-3 - SDTM312 Domain Mapping Specifications_ISDB_v0.5_DSTERM 7" xfId="2862"/>
    <cellStyle name="好_EPIC3 - SDTM312 Domain Mapping Specifications_ISDB_v0.5_DSTERM 8" xfId="2599"/>
    <cellStyle name="好_EPIC-3 - SDTM312 Domain Mapping Specifications_ISDB_v0.5_DSTERM 8" xfId="1735"/>
    <cellStyle name="好_EPIC3 - SDTM312 Domain Mapping Specifications_ISDB_v0.5_DSTERM 9" xfId="2783"/>
    <cellStyle name="好_EPIC-3 - SDTM312 Domain Mapping Specifications_ISDB_v0.5_DSTERM 9" xfId="2633"/>
    <cellStyle name="好_EPIC3 - SDTM312 Domain Mapping Specifications_ISDB_v0.5_DSTERM_QS" xfId="373"/>
    <cellStyle name="好_EPIC-3 - SDTM312 Domain Mapping Specifications_ISDB_v0.5_DSTERM_QS" xfId="374"/>
    <cellStyle name="好_EPIC3 - SDTM312 Domain Mapping Specifications_ISDB_v0.5_DSTERM_QSTEST" xfId="375"/>
    <cellStyle name="好_EPIC-3 - SDTM312 Domain Mapping Specifications_ISDB_v0.5_DSTERM_QSTEST" xfId="376"/>
    <cellStyle name="好_EPIC3 - SDTM312 Domain Mapping Specifications_ISDB_v0.5_DSTERM_Revision History" xfId="46137"/>
    <cellStyle name="好_EPIC-3 - SDTM312 Domain Mapping Specifications_ISDB_v0.5_DSTERM_Revision History" xfId="46138"/>
    <cellStyle name="好_EPIC3 - SDTM312 Domain Mapping Specifications_ISDB_v0.5_DSTERM_Sheet2" xfId="46139"/>
    <cellStyle name="好_EPIC-3 - SDTM312 Domain Mapping Specifications_ISDB_v0.5_DSTERM_Sheet2" xfId="46140"/>
    <cellStyle name="好_EPIC3 - SDTM312 Domain Mapping Specifications_ISDB_v0.5_DSTERM_XMTEST" xfId="377"/>
    <cellStyle name="好_EPIC-3 - SDTM312 Domain Mapping Specifications_ISDB_v0.5_DSTERM_XMTEST" xfId="378"/>
    <cellStyle name="好_EPIC3 - SDTM312 Domain Mapping Specifications_ISDB_v0.5_DSTERM_YR" xfId="379"/>
    <cellStyle name="好_EPIC-3 - SDTM312 Domain Mapping Specifications_ISDB_v0.5_DSTERM_YR" xfId="380"/>
    <cellStyle name="好_EPIC3 - SDTM312 Domain Mapping Specifications_ISDB_v0.5_EX" xfId="381"/>
    <cellStyle name="好_EPIC-3 - SDTM312 Domain Mapping Specifications_ISDB_v0.5_EX" xfId="382"/>
    <cellStyle name="好_EPIC3 - SDTM312 Domain Mapping Specifications_ISDB_v0.5_QS" xfId="383"/>
    <cellStyle name="好_EPIC-3 - SDTM312 Domain Mapping Specifications_ISDB_v0.5_QS" xfId="384"/>
    <cellStyle name="好_EPIC3 - SDTM312 Domain Mapping Specifications_ISDB_v0.5_QSTEST" xfId="385"/>
    <cellStyle name="好_EPIC-3 - SDTM312 Domain Mapping Specifications_ISDB_v0.5_QSTEST" xfId="386"/>
    <cellStyle name="好_EPIC3 - SDTM312 Domain Mapping Specifications_ISDB_v0.5_Revision History" xfId="46141"/>
    <cellStyle name="好_EPIC-3 - SDTM312 Domain Mapping Specifications_ISDB_v0.5_Revision History" xfId="46142"/>
    <cellStyle name="好_EPIC3 - SDTM312 Domain Mapping Specifications_ISDB_v0.5_Sheet2" xfId="46143"/>
    <cellStyle name="好_EPIC-3 - SDTM312 Domain Mapping Specifications_ISDB_v0.5_Sheet2" xfId="46144"/>
    <cellStyle name="好_EPIC3 - SDTM312 Domain Mapping Specifications_ISDB_v0.5_VISIT" xfId="387"/>
    <cellStyle name="好_EPIC-3 - SDTM312 Domain Mapping Specifications_ISDB_v0.5_VISIT" xfId="388"/>
    <cellStyle name="好_EPIC3 - SDTM312 Domain Mapping Specifications_ISDB_v0.5_XCTEST" xfId="389"/>
    <cellStyle name="好_EPIC-3 - SDTM312 Domain Mapping Specifications_ISDB_v0.5_XCTEST" xfId="390"/>
    <cellStyle name="好_EPIC3 - SDTM312 Domain Mapping Specifications_ISDB_v0.5_XMTEST" xfId="391"/>
    <cellStyle name="好_EPIC-3 - SDTM312 Domain Mapping Specifications_ISDB_v0.5_XMTEST" xfId="392"/>
    <cellStyle name="好_EPIC3 - SDTM312 Domain Mapping Specifications_ISDB_v0.5_YR" xfId="393"/>
    <cellStyle name="好_EPIC-3 - SDTM312 Domain Mapping Specifications_ISDB_v0.5_YR" xfId="394"/>
    <cellStyle name="好_EX" xfId="395"/>
    <cellStyle name="好_FA" xfId="396"/>
    <cellStyle name="好_FA 10" xfId="46145"/>
    <cellStyle name="好_FA 11" xfId="46146"/>
    <cellStyle name="好_FA 12" xfId="46147"/>
    <cellStyle name="好_FA 13" xfId="46148"/>
    <cellStyle name="好_FA 14" xfId="46149"/>
    <cellStyle name="好_FA 15" xfId="46150"/>
    <cellStyle name="好_FA 16" xfId="46151"/>
    <cellStyle name="好_FA 17" xfId="46152"/>
    <cellStyle name="好_FA 18" xfId="46153"/>
    <cellStyle name="好_FA 19" xfId="46154"/>
    <cellStyle name="好_FA 2" xfId="2167"/>
    <cellStyle name="好_FA 20" xfId="46155"/>
    <cellStyle name="好_FA 21" xfId="46156"/>
    <cellStyle name="好_FA 22" xfId="46157"/>
    <cellStyle name="好_FA 23" xfId="46158"/>
    <cellStyle name="好_FA 24" xfId="46159"/>
    <cellStyle name="好_FA 25" xfId="46160"/>
    <cellStyle name="好_FA 26" xfId="46161"/>
    <cellStyle name="好_FA 27" xfId="46162"/>
    <cellStyle name="好_FA 28" xfId="46163"/>
    <cellStyle name="好_FA 29" xfId="46164"/>
    <cellStyle name="好_FA 3" xfId="2166"/>
    <cellStyle name="好_FA 30" xfId="46165"/>
    <cellStyle name="好_FA 31" xfId="46166"/>
    <cellStyle name="好_FA 32" xfId="46167"/>
    <cellStyle name="好_FA 33" xfId="46168"/>
    <cellStyle name="好_FA 34" xfId="46169"/>
    <cellStyle name="好_FA 35" xfId="46170"/>
    <cellStyle name="好_FA 36" xfId="46171"/>
    <cellStyle name="好_FA 37" xfId="46172"/>
    <cellStyle name="好_FA 38" xfId="46173"/>
    <cellStyle name="好_FA 39" xfId="46174"/>
    <cellStyle name="好_FA 4" xfId="46175"/>
    <cellStyle name="好_FA 40" xfId="46176"/>
    <cellStyle name="好_FA 41" xfId="46177"/>
    <cellStyle name="好_FA 42" xfId="46178"/>
    <cellStyle name="好_FA 43" xfId="46179"/>
    <cellStyle name="好_FA 44" xfId="46180"/>
    <cellStyle name="好_FA 45" xfId="46181"/>
    <cellStyle name="好_FA 46" xfId="46182"/>
    <cellStyle name="好_FA 47" xfId="46183"/>
    <cellStyle name="好_FA 48" xfId="46184"/>
    <cellStyle name="好_FA 49" xfId="46185"/>
    <cellStyle name="好_FA 5" xfId="46186"/>
    <cellStyle name="好_FA 50" xfId="46187"/>
    <cellStyle name="好_FA 51" xfId="46188"/>
    <cellStyle name="好_FA 52" xfId="46189"/>
    <cellStyle name="好_FA 53" xfId="46190"/>
    <cellStyle name="好_FA 54" xfId="46191"/>
    <cellStyle name="好_FA 6" xfId="46192"/>
    <cellStyle name="好_FA 7" xfId="46193"/>
    <cellStyle name="好_FA 8" xfId="46194"/>
    <cellStyle name="好_FA 9" xfId="46195"/>
    <cellStyle name="好_FA_CONTENT" xfId="397"/>
    <cellStyle name="好_FA_CONTENT 10" xfId="46196"/>
    <cellStyle name="好_FA_CONTENT 11" xfId="46197"/>
    <cellStyle name="好_FA_CONTENT 12" xfId="46198"/>
    <cellStyle name="好_FA_CONTENT 13" xfId="46199"/>
    <cellStyle name="好_FA_CONTENT 14" xfId="46200"/>
    <cellStyle name="好_FA_CONTENT 15" xfId="46201"/>
    <cellStyle name="好_FA_CONTENT 16" xfId="46202"/>
    <cellStyle name="好_FA_CONTENT 17" xfId="46203"/>
    <cellStyle name="好_FA_CONTENT 18" xfId="46204"/>
    <cellStyle name="好_FA_CONTENT 19" xfId="46205"/>
    <cellStyle name="好_FA_CONTENT 2" xfId="2169"/>
    <cellStyle name="好_FA_CONTENT 20" xfId="46206"/>
    <cellStyle name="好_FA_CONTENT 21" xfId="46207"/>
    <cellStyle name="好_FA_CONTENT 22" xfId="46208"/>
    <cellStyle name="好_FA_CONTENT 23" xfId="46209"/>
    <cellStyle name="好_FA_CONTENT 24" xfId="46210"/>
    <cellStyle name="好_FA_CONTENT 25" xfId="46211"/>
    <cellStyle name="好_FA_CONTENT 26" xfId="46212"/>
    <cellStyle name="好_FA_CONTENT 27" xfId="46213"/>
    <cellStyle name="好_FA_CONTENT 28" xfId="46214"/>
    <cellStyle name="好_FA_CONTENT 29" xfId="46215"/>
    <cellStyle name="好_FA_CONTENT 3" xfId="2168"/>
    <cellStyle name="好_FA_CONTENT 30" xfId="46216"/>
    <cellStyle name="好_FA_CONTENT 31" xfId="46217"/>
    <cellStyle name="好_FA_CONTENT 32" xfId="46218"/>
    <cellStyle name="好_FA_CONTENT 33" xfId="46219"/>
    <cellStyle name="好_FA_CONTENT 34" xfId="46220"/>
    <cellStyle name="好_FA_CONTENT 35" xfId="46221"/>
    <cellStyle name="好_FA_CONTENT 36" xfId="46222"/>
    <cellStyle name="好_FA_CONTENT 37" xfId="46223"/>
    <cellStyle name="好_FA_CONTENT 38" xfId="46224"/>
    <cellStyle name="好_FA_CONTENT 39" xfId="46225"/>
    <cellStyle name="好_FA_CONTENT 4" xfId="46226"/>
    <cellStyle name="好_FA_CONTENT 40" xfId="46227"/>
    <cellStyle name="好_FA_CONTENT 41" xfId="46228"/>
    <cellStyle name="好_FA_CONTENT 42" xfId="46229"/>
    <cellStyle name="好_FA_CONTENT 43" xfId="46230"/>
    <cellStyle name="好_FA_CONTENT 44" xfId="46231"/>
    <cellStyle name="好_FA_CONTENT 45" xfId="46232"/>
    <cellStyle name="好_FA_CONTENT 46" xfId="46233"/>
    <cellStyle name="好_FA_CONTENT 47" xfId="46234"/>
    <cellStyle name="好_FA_CONTENT 48" xfId="46235"/>
    <cellStyle name="好_FA_CONTENT 49" xfId="46236"/>
    <cellStyle name="好_FA_CONTENT 5" xfId="46237"/>
    <cellStyle name="好_FA_CONTENT 50" xfId="46238"/>
    <cellStyle name="好_FA_CONTENT 51" xfId="46239"/>
    <cellStyle name="好_FA_CONTENT 52" xfId="46240"/>
    <cellStyle name="好_FA_CONTENT 53" xfId="46241"/>
    <cellStyle name="好_FA_CONTENT 54" xfId="46242"/>
    <cellStyle name="好_FA_CONTENT 6" xfId="46243"/>
    <cellStyle name="好_FA_CONTENT 7" xfId="46244"/>
    <cellStyle name="好_FA_CONTENT 8" xfId="46245"/>
    <cellStyle name="好_FA_CONTENT 9" xfId="46246"/>
    <cellStyle name="好_FA_CONTENT_QS" xfId="398"/>
    <cellStyle name="好_FA_CONTENT_QSTEST" xfId="399"/>
    <cellStyle name="好_FA_CONTENT_Revision History" xfId="46247"/>
    <cellStyle name="好_FA_CONTENT_Sheet2" xfId="46248"/>
    <cellStyle name="好_FA_CONTENT_XMTEST" xfId="400"/>
    <cellStyle name="好_FA_CONTENT_YR" xfId="401"/>
    <cellStyle name="好_FA_DM" xfId="402"/>
    <cellStyle name="好_FA_DM 10" xfId="46249"/>
    <cellStyle name="好_FA_DM 11" xfId="46250"/>
    <cellStyle name="好_FA_DM 12" xfId="46251"/>
    <cellStyle name="好_FA_DM 13" xfId="46252"/>
    <cellStyle name="好_FA_DM 14" xfId="46253"/>
    <cellStyle name="好_FA_DM 15" xfId="46254"/>
    <cellStyle name="好_FA_DM 16" xfId="46255"/>
    <cellStyle name="好_FA_DM 17" xfId="46256"/>
    <cellStyle name="好_FA_DM 18" xfId="46257"/>
    <cellStyle name="好_FA_DM 19" xfId="46258"/>
    <cellStyle name="好_FA_DM 2" xfId="2171"/>
    <cellStyle name="好_FA_DM 20" xfId="46259"/>
    <cellStyle name="好_FA_DM 21" xfId="46260"/>
    <cellStyle name="好_FA_DM 22" xfId="46261"/>
    <cellStyle name="好_FA_DM 23" xfId="46262"/>
    <cellStyle name="好_FA_DM 24" xfId="46263"/>
    <cellStyle name="好_FA_DM 25" xfId="46264"/>
    <cellStyle name="好_FA_DM 26" xfId="46265"/>
    <cellStyle name="好_FA_DM 27" xfId="46266"/>
    <cellStyle name="好_FA_DM 28" xfId="46267"/>
    <cellStyle name="好_FA_DM 29" xfId="46268"/>
    <cellStyle name="好_FA_DM 3" xfId="2170"/>
    <cellStyle name="好_FA_DM 30" xfId="46269"/>
    <cellStyle name="好_FA_DM 31" xfId="46270"/>
    <cellStyle name="好_FA_DM 32" xfId="46271"/>
    <cellStyle name="好_FA_DM 33" xfId="46272"/>
    <cellStyle name="好_FA_DM 34" xfId="46273"/>
    <cellStyle name="好_FA_DM 35" xfId="46274"/>
    <cellStyle name="好_FA_DM 36" xfId="46275"/>
    <cellStyle name="好_FA_DM 37" xfId="46276"/>
    <cellStyle name="好_FA_DM 38" xfId="46277"/>
    <cellStyle name="好_FA_DM 39" xfId="46278"/>
    <cellStyle name="好_FA_DM 4" xfId="46279"/>
    <cellStyle name="好_FA_DM 40" xfId="46280"/>
    <cellStyle name="好_FA_DM 41" xfId="46281"/>
    <cellStyle name="好_FA_DM 42" xfId="46282"/>
    <cellStyle name="好_FA_DM 43" xfId="46283"/>
    <cellStyle name="好_FA_DM 44" xfId="46284"/>
    <cellStyle name="好_FA_DM 45" xfId="46285"/>
    <cellStyle name="好_FA_DM 46" xfId="46286"/>
    <cellStyle name="好_FA_DM 47" xfId="46287"/>
    <cellStyle name="好_FA_DM 48" xfId="46288"/>
    <cellStyle name="好_FA_DM 49" xfId="46289"/>
    <cellStyle name="好_FA_DM 5" xfId="46290"/>
    <cellStyle name="好_FA_DM 50" xfId="46291"/>
    <cellStyle name="好_FA_DM 51" xfId="46292"/>
    <cellStyle name="好_FA_DM 52" xfId="46293"/>
    <cellStyle name="好_FA_DM 53" xfId="46294"/>
    <cellStyle name="好_FA_DM 54" xfId="46295"/>
    <cellStyle name="好_FA_DM 6" xfId="46296"/>
    <cellStyle name="好_FA_DM 7" xfId="46297"/>
    <cellStyle name="好_FA_DM 8" xfId="46298"/>
    <cellStyle name="好_FA_DM 9" xfId="46299"/>
    <cellStyle name="好_FA_DM_1" xfId="46300"/>
    <cellStyle name="好_FA_DM_1_OM-EPA-001 - SDTM312 Domain Mapping Specifications_v0.7_GP" xfId="46301"/>
    <cellStyle name="好_FA_DM_1_SC" xfId="46302"/>
    <cellStyle name="好_FA_DM_1_SCTEST" xfId="46303"/>
    <cellStyle name="好_FA_DM_QS" xfId="403"/>
    <cellStyle name="好_FA_DM_QSTEST" xfId="404"/>
    <cellStyle name="好_FA_DM_Revision History" xfId="46304"/>
    <cellStyle name="好_FA_DM_Sheet2" xfId="46305"/>
    <cellStyle name="好_FA_DM_XMTEST" xfId="405"/>
    <cellStyle name="好_FA_DM_YR" xfId="406"/>
    <cellStyle name="好_FA_DS" xfId="407"/>
    <cellStyle name="好_FA_DS 10" xfId="46306"/>
    <cellStyle name="好_FA_DS 11" xfId="46307"/>
    <cellStyle name="好_FA_DS 12" xfId="46308"/>
    <cellStyle name="好_FA_DS 13" xfId="46309"/>
    <cellStyle name="好_FA_DS 14" xfId="46310"/>
    <cellStyle name="好_FA_DS 15" xfId="46311"/>
    <cellStyle name="好_FA_DS 16" xfId="46312"/>
    <cellStyle name="好_FA_DS 17" xfId="46313"/>
    <cellStyle name="好_FA_DS 18" xfId="46314"/>
    <cellStyle name="好_FA_DS 19" xfId="46315"/>
    <cellStyle name="好_FA_DS 2" xfId="2174"/>
    <cellStyle name="好_FA_DS 20" xfId="46316"/>
    <cellStyle name="好_FA_DS 21" xfId="46317"/>
    <cellStyle name="好_FA_DS 22" xfId="46318"/>
    <cellStyle name="好_FA_DS 23" xfId="46319"/>
    <cellStyle name="好_FA_DS 24" xfId="46320"/>
    <cellStyle name="好_FA_DS 25" xfId="46321"/>
    <cellStyle name="好_FA_DS 26" xfId="46322"/>
    <cellStyle name="好_FA_DS 27" xfId="46323"/>
    <cellStyle name="好_FA_DS 28" xfId="46324"/>
    <cellStyle name="好_FA_DS 29" xfId="46325"/>
    <cellStyle name="好_FA_DS 3" xfId="2173"/>
    <cellStyle name="好_FA_DS 30" xfId="46326"/>
    <cellStyle name="好_FA_DS 31" xfId="46327"/>
    <cellStyle name="好_FA_DS 32" xfId="46328"/>
    <cellStyle name="好_FA_DS 33" xfId="46329"/>
    <cellStyle name="好_FA_DS 34" xfId="46330"/>
    <cellStyle name="好_FA_DS 35" xfId="46331"/>
    <cellStyle name="好_FA_DS 36" xfId="46332"/>
    <cellStyle name="好_FA_DS 37" xfId="46333"/>
    <cellStyle name="好_FA_DS 38" xfId="46334"/>
    <cellStyle name="好_FA_DS 39" xfId="46335"/>
    <cellStyle name="好_FA_DS 4" xfId="46336"/>
    <cellStyle name="好_FA_DS 40" xfId="46337"/>
    <cellStyle name="好_FA_DS 41" xfId="46338"/>
    <cellStyle name="好_FA_DS 42" xfId="46339"/>
    <cellStyle name="好_FA_DS 43" xfId="46340"/>
    <cellStyle name="好_FA_DS 44" xfId="46341"/>
    <cellStyle name="好_FA_DS 45" xfId="46342"/>
    <cellStyle name="好_FA_DS 46" xfId="46343"/>
    <cellStyle name="好_FA_DS 47" xfId="46344"/>
    <cellStyle name="好_FA_DS 48" xfId="46345"/>
    <cellStyle name="好_FA_DS 49" xfId="46346"/>
    <cellStyle name="好_FA_DS 5" xfId="46347"/>
    <cellStyle name="好_FA_DS 50" xfId="46348"/>
    <cellStyle name="好_FA_DS 51" xfId="46349"/>
    <cellStyle name="好_FA_DS 52" xfId="46350"/>
    <cellStyle name="好_FA_DS 53" xfId="46351"/>
    <cellStyle name="好_FA_DS 54" xfId="46352"/>
    <cellStyle name="好_FA_DS 6" xfId="46353"/>
    <cellStyle name="好_FA_DS 7" xfId="46354"/>
    <cellStyle name="好_FA_DS 8" xfId="46355"/>
    <cellStyle name="好_FA_DS 9" xfId="46356"/>
    <cellStyle name="好_FA_DS_QS" xfId="408"/>
    <cellStyle name="好_FA_DS_QSTEST" xfId="409"/>
    <cellStyle name="好_FA_DS_Revision History" xfId="46357"/>
    <cellStyle name="好_FA_DS_Sheet2" xfId="46358"/>
    <cellStyle name="好_FA_DS_XMTEST" xfId="410"/>
    <cellStyle name="好_FA_DS_YR" xfId="411"/>
    <cellStyle name="好_FA_DSTERM" xfId="412"/>
    <cellStyle name="好_FA_DSTERM 10" xfId="46359"/>
    <cellStyle name="好_FA_DSTERM 11" xfId="46360"/>
    <cellStyle name="好_FA_DSTERM 12" xfId="46361"/>
    <cellStyle name="好_FA_DSTERM 13" xfId="46362"/>
    <cellStyle name="好_FA_DSTERM 14" xfId="46363"/>
    <cellStyle name="好_FA_DSTERM 15" xfId="46364"/>
    <cellStyle name="好_FA_DSTERM 16" xfId="46365"/>
    <cellStyle name="好_FA_DSTERM 17" xfId="46366"/>
    <cellStyle name="好_FA_DSTERM 18" xfId="46367"/>
    <cellStyle name="好_FA_DSTERM 19" xfId="46368"/>
    <cellStyle name="好_FA_DSTERM 2" xfId="2176"/>
    <cellStyle name="好_FA_DSTERM 20" xfId="46369"/>
    <cellStyle name="好_FA_DSTERM 21" xfId="46370"/>
    <cellStyle name="好_FA_DSTERM 22" xfId="46371"/>
    <cellStyle name="好_FA_DSTERM 23" xfId="46372"/>
    <cellStyle name="好_FA_DSTERM 24" xfId="46373"/>
    <cellStyle name="好_FA_DSTERM 25" xfId="46374"/>
    <cellStyle name="好_FA_DSTERM 26" xfId="46375"/>
    <cellStyle name="好_FA_DSTERM 27" xfId="46376"/>
    <cellStyle name="好_FA_DSTERM 28" xfId="46377"/>
    <cellStyle name="好_FA_DSTERM 29" xfId="46378"/>
    <cellStyle name="好_FA_DSTERM 3" xfId="2175"/>
    <cellStyle name="好_FA_DSTERM 30" xfId="46379"/>
    <cellStyle name="好_FA_DSTERM 31" xfId="46380"/>
    <cellStyle name="好_FA_DSTERM 32" xfId="46381"/>
    <cellStyle name="好_FA_DSTERM 33" xfId="46382"/>
    <cellStyle name="好_FA_DSTERM 34" xfId="46383"/>
    <cellStyle name="好_FA_DSTERM 35" xfId="46384"/>
    <cellStyle name="好_FA_DSTERM 36" xfId="46385"/>
    <cellStyle name="好_FA_DSTERM 37" xfId="46386"/>
    <cellStyle name="好_FA_DSTERM 38" xfId="46387"/>
    <cellStyle name="好_FA_DSTERM 39" xfId="46388"/>
    <cellStyle name="好_FA_DSTERM 4" xfId="46389"/>
    <cellStyle name="好_FA_DSTERM 40" xfId="46390"/>
    <cellStyle name="好_FA_DSTERM 41" xfId="46391"/>
    <cellStyle name="好_FA_DSTERM 42" xfId="46392"/>
    <cellStyle name="好_FA_DSTERM 43" xfId="46393"/>
    <cellStyle name="好_FA_DSTERM 44" xfId="46394"/>
    <cellStyle name="好_FA_DSTERM 45" xfId="46395"/>
    <cellStyle name="好_FA_DSTERM 46" xfId="46396"/>
    <cellStyle name="好_FA_DSTERM 47" xfId="46397"/>
    <cellStyle name="好_FA_DSTERM 48" xfId="46398"/>
    <cellStyle name="好_FA_DSTERM 49" xfId="46399"/>
    <cellStyle name="好_FA_DSTERM 5" xfId="46400"/>
    <cellStyle name="好_FA_DSTERM 50" xfId="46401"/>
    <cellStyle name="好_FA_DSTERM 51" xfId="46402"/>
    <cellStyle name="好_FA_DSTERM 52" xfId="46403"/>
    <cellStyle name="好_FA_DSTERM 53" xfId="46404"/>
    <cellStyle name="好_FA_DSTERM 54" xfId="46405"/>
    <cellStyle name="好_FA_DSTERM 6" xfId="46406"/>
    <cellStyle name="好_FA_DSTERM 7" xfId="46407"/>
    <cellStyle name="好_FA_DSTERM 8" xfId="46408"/>
    <cellStyle name="好_FA_DSTERM 9" xfId="46409"/>
    <cellStyle name="好_FA_DSTERM_QS" xfId="413"/>
    <cellStyle name="好_FA_DSTERM_QSTEST" xfId="414"/>
    <cellStyle name="好_FA_DSTERM_Revision History" xfId="46410"/>
    <cellStyle name="好_FA_DSTERM_Sheet2" xfId="46411"/>
    <cellStyle name="好_FA_DSTERM_XMTEST" xfId="415"/>
    <cellStyle name="好_FA_DSTERM_YR" xfId="416"/>
    <cellStyle name="好_FA_EX" xfId="417"/>
    <cellStyle name="好_FA_QS" xfId="418"/>
    <cellStyle name="好_FA_QSTEST" xfId="419"/>
    <cellStyle name="好_FA_Revision History" xfId="46412"/>
    <cellStyle name="好_FA_Sheet2" xfId="46413"/>
    <cellStyle name="好_FA_VISIT" xfId="420"/>
    <cellStyle name="好_FA_XCTEST" xfId="421"/>
    <cellStyle name="好_FA_XMTEST" xfId="422"/>
    <cellStyle name="好_FA_YR" xfId="423"/>
    <cellStyle name="好_LB" xfId="424"/>
    <cellStyle name="好_LB 10" xfId="46414"/>
    <cellStyle name="好_LB 11" xfId="46415"/>
    <cellStyle name="好_LB 12" xfId="46416"/>
    <cellStyle name="好_LB 13" xfId="46417"/>
    <cellStyle name="好_LB 14" xfId="46418"/>
    <cellStyle name="好_LB 15" xfId="46419"/>
    <cellStyle name="好_LB 16" xfId="46420"/>
    <cellStyle name="好_LB 17" xfId="46421"/>
    <cellStyle name="好_LB 18" xfId="46422"/>
    <cellStyle name="好_LB 19" xfId="46423"/>
    <cellStyle name="好_LB 2" xfId="2178"/>
    <cellStyle name="好_LB 20" xfId="46424"/>
    <cellStyle name="好_LB 21" xfId="46425"/>
    <cellStyle name="好_LB 22" xfId="46426"/>
    <cellStyle name="好_LB 23" xfId="46427"/>
    <cellStyle name="好_LB 24" xfId="46428"/>
    <cellStyle name="好_LB 25" xfId="46429"/>
    <cellStyle name="好_LB 26" xfId="46430"/>
    <cellStyle name="好_LB 27" xfId="46431"/>
    <cellStyle name="好_LB 28" xfId="46432"/>
    <cellStyle name="好_LB 29" xfId="46433"/>
    <cellStyle name="好_LB 3" xfId="2177"/>
    <cellStyle name="好_LB 30" xfId="46434"/>
    <cellStyle name="好_LB 31" xfId="46435"/>
    <cellStyle name="好_LB 32" xfId="46436"/>
    <cellStyle name="好_LB 33" xfId="46437"/>
    <cellStyle name="好_LB 34" xfId="46438"/>
    <cellStyle name="好_LB 35" xfId="46439"/>
    <cellStyle name="好_LB 36" xfId="46440"/>
    <cellStyle name="好_LB 37" xfId="46441"/>
    <cellStyle name="好_LB 38" xfId="46442"/>
    <cellStyle name="好_LB 39" xfId="46443"/>
    <cellStyle name="好_LB 4" xfId="46444"/>
    <cellStyle name="好_LB 40" xfId="46445"/>
    <cellStyle name="好_LB 41" xfId="46446"/>
    <cellStyle name="好_LB 42" xfId="46447"/>
    <cellStyle name="好_LB 43" xfId="46448"/>
    <cellStyle name="好_LB 44" xfId="46449"/>
    <cellStyle name="好_LB 45" xfId="46450"/>
    <cellStyle name="好_LB 46" xfId="46451"/>
    <cellStyle name="好_LB 47" xfId="46452"/>
    <cellStyle name="好_LB 48" xfId="46453"/>
    <cellStyle name="好_LB 49" xfId="46454"/>
    <cellStyle name="好_LB 5" xfId="46455"/>
    <cellStyle name="好_LB 50" xfId="46456"/>
    <cellStyle name="好_LB 51" xfId="46457"/>
    <cellStyle name="好_LB 52" xfId="46458"/>
    <cellStyle name="好_LB 53" xfId="46459"/>
    <cellStyle name="好_LB 54" xfId="46460"/>
    <cellStyle name="好_LB 6" xfId="46461"/>
    <cellStyle name="好_LB 7" xfId="46462"/>
    <cellStyle name="好_LB 8" xfId="46463"/>
    <cellStyle name="好_LB 9" xfId="46464"/>
    <cellStyle name="好_LB_CONTENT" xfId="425"/>
    <cellStyle name="好_LB_CONTENT 10" xfId="46465"/>
    <cellStyle name="好_LB_CONTENT 11" xfId="46466"/>
    <cellStyle name="好_LB_CONTENT 12" xfId="46467"/>
    <cellStyle name="好_LB_CONTENT 13" xfId="46468"/>
    <cellStyle name="好_LB_CONTENT 14" xfId="46469"/>
    <cellStyle name="好_LB_CONTENT 15" xfId="46470"/>
    <cellStyle name="好_LB_CONTENT 16" xfId="46471"/>
    <cellStyle name="好_LB_CONTENT 17" xfId="46472"/>
    <cellStyle name="好_LB_CONTENT 18" xfId="46473"/>
    <cellStyle name="好_LB_CONTENT 19" xfId="46474"/>
    <cellStyle name="好_LB_CONTENT 2" xfId="2180"/>
    <cellStyle name="好_LB_CONTENT 20" xfId="46475"/>
    <cellStyle name="好_LB_CONTENT 21" xfId="46476"/>
    <cellStyle name="好_LB_CONTENT 22" xfId="46477"/>
    <cellStyle name="好_LB_CONTENT 23" xfId="46478"/>
    <cellStyle name="好_LB_CONTENT 24" xfId="46479"/>
    <cellStyle name="好_LB_CONTENT 25" xfId="46480"/>
    <cellStyle name="好_LB_CONTENT 26" xfId="46481"/>
    <cellStyle name="好_LB_CONTENT 27" xfId="46482"/>
    <cellStyle name="好_LB_CONTENT 28" xfId="46483"/>
    <cellStyle name="好_LB_CONTENT 29" xfId="46484"/>
    <cellStyle name="好_LB_CONTENT 3" xfId="2179"/>
    <cellStyle name="好_LB_CONTENT 30" xfId="46485"/>
    <cellStyle name="好_LB_CONTENT 31" xfId="46486"/>
    <cellStyle name="好_LB_CONTENT 32" xfId="46487"/>
    <cellStyle name="好_LB_CONTENT 33" xfId="46488"/>
    <cellStyle name="好_LB_CONTENT 34" xfId="46489"/>
    <cellStyle name="好_LB_CONTENT 35" xfId="46490"/>
    <cellStyle name="好_LB_CONTENT 36" xfId="46491"/>
    <cellStyle name="好_LB_CONTENT 37" xfId="46492"/>
    <cellStyle name="好_LB_CONTENT 38" xfId="46493"/>
    <cellStyle name="好_LB_CONTENT 39" xfId="46494"/>
    <cellStyle name="好_LB_CONTENT 4" xfId="46495"/>
    <cellStyle name="好_LB_CONTENT 40" xfId="46496"/>
    <cellStyle name="好_LB_CONTENT 41" xfId="46497"/>
    <cellStyle name="好_LB_CONTENT 42" xfId="46498"/>
    <cellStyle name="好_LB_CONTENT 43" xfId="46499"/>
    <cellStyle name="好_LB_CONTENT 44" xfId="46500"/>
    <cellStyle name="好_LB_CONTENT 45" xfId="46501"/>
    <cellStyle name="好_LB_CONTENT 46" xfId="46502"/>
    <cellStyle name="好_LB_CONTENT 47" xfId="46503"/>
    <cellStyle name="好_LB_CONTENT 48" xfId="46504"/>
    <cellStyle name="好_LB_CONTENT 49" xfId="46505"/>
    <cellStyle name="好_LB_CONTENT 5" xfId="46506"/>
    <cellStyle name="好_LB_CONTENT 50" xfId="46507"/>
    <cellStyle name="好_LB_CONTENT 51" xfId="46508"/>
    <cellStyle name="好_LB_CONTENT 52" xfId="46509"/>
    <cellStyle name="好_LB_CONTENT 53" xfId="46510"/>
    <cellStyle name="好_LB_CONTENT 54" xfId="46511"/>
    <cellStyle name="好_LB_CONTENT 6" xfId="46512"/>
    <cellStyle name="好_LB_CONTENT 7" xfId="46513"/>
    <cellStyle name="好_LB_CONTENT 8" xfId="46514"/>
    <cellStyle name="好_LB_CONTENT 9" xfId="46515"/>
    <cellStyle name="好_LB_CONTENT_QS" xfId="426"/>
    <cellStyle name="好_LB_CONTENT_QSTEST" xfId="427"/>
    <cellStyle name="好_LB_CONTENT_Revision History" xfId="46516"/>
    <cellStyle name="好_LB_CONTENT_Sheet2" xfId="46517"/>
    <cellStyle name="好_LB_CONTENT_XMTEST" xfId="428"/>
    <cellStyle name="好_LB_CONTENT_YR" xfId="429"/>
    <cellStyle name="好_LB_DM" xfId="430"/>
    <cellStyle name="好_LB_DM 10" xfId="46518"/>
    <cellStyle name="好_LB_DM 11" xfId="46519"/>
    <cellStyle name="好_LB_DM 12" xfId="46520"/>
    <cellStyle name="好_LB_DM 13" xfId="46521"/>
    <cellStyle name="好_LB_DM 14" xfId="46522"/>
    <cellStyle name="好_LB_DM 15" xfId="46523"/>
    <cellStyle name="好_LB_DM 16" xfId="46524"/>
    <cellStyle name="好_LB_DM 17" xfId="46525"/>
    <cellStyle name="好_LB_DM 18" xfId="46526"/>
    <cellStyle name="好_LB_DM 19" xfId="46527"/>
    <cellStyle name="好_LB_DM 2" xfId="2182"/>
    <cellStyle name="好_LB_DM 20" xfId="46528"/>
    <cellStyle name="好_LB_DM 21" xfId="46529"/>
    <cellStyle name="好_LB_DM 22" xfId="46530"/>
    <cellStyle name="好_LB_DM 23" xfId="46531"/>
    <cellStyle name="好_LB_DM 24" xfId="46532"/>
    <cellStyle name="好_LB_DM 25" xfId="46533"/>
    <cellStyle name="好_LB_DM 26" xfId="46534"/>
    <cellStyle name="好_LB_DM 27" xfId="46535"/>
    <cellStyle name="好_LB_DM 28" xfId="46536"/>
    <cellStyle name="好_LB_DM 29" xfId="46537"/>
    <cellStyle name="好_LB_DM 3" xfId="2181"/>
    <cellStyle name="好_LB_DM 30" xfId="46538"/>
    <cellStyle name="好_LB_DM 31" xfId="46539"/>
    <cellStyle name="好_LB_DM 32" xfId="46540"/>
    <cellStyle name="好_LB_DM 33" xfId="46541"/>
    <cellStyle name="好_LB_DM 34" xfId="46542"/>
    <cellStyle name="好_LB_DM 35" xfId="46543"/>
    <cellStyle name="好_LB_DM 36" xfId="46544"/>
    <cellStyle name="好_LB_DM 37" xfId="46545"/>
    <cellStyle name="好_LB_DM 38" xfId="46546"/>
    <cellStyle name="好_LB_DM 39" xfId="46547"/>
    <cellStyle name="好_LB_DM 4" xfId="46548"/>
    <cellStyle name="好_LB_DM 40" xfId="46549"/>
    <cellStyle name="好_LB_DM 41" xfId="46550"/>
    <cellStyle name="好_LB_DM 42" xfId="46551"/>
    <cellStyle name="好_LB_DM 43" xfId="46552"/>
    <cellStyle name="好_LB_DM 44" xfId="46553"/>
    <cellStyle name="好_LB_DM 45" xfId="46554"/>
    <cellStyle name="好_LB_DM 46" xfId="46555"/>
    <cellStyle name="好_LB_DM 47" xfId="46556"/>
    <cellStyle name="好_LB_DM 48" xfId="46557"/>
    <cellStyle name="好_LB_DM 49" xfId="46558"/>
    <cellStyle name="好_LB_DM 5" xfId="46559"/>
    <cellStyle name="好_LB_DM 50" xfId="46560"/>
    <cellStyle name="好_LB_DM 51" xfId="46561"/>
    <cellStyle name="好_LB_DM 52" xfId="46562"/>
    <cellStyle name="好_LB_DM 53" xfId="46563"/>
    <cellStyle name="好_LB_DM 54" xfId="46564"/>
    <cellStyle name="好_LB_DM 6" xfId="46565"/>
    <cellStyle name="好_LB_DM 7" xfId="46566"/>
    <cellStyle name="好_LB_DM 8" xfId="46567"/>
    <cellStyle name="好_LB_DM 9" xfId="46568"/>
    <cellStyle name="好_LB_DM_1" xfId="46569"/>
    <cellStyle name="好_LB_DM_1_OM-EPA-001 - SDTM312 Domain Mapping Specifications_v0.7_GP" xfId="46570"/>
    <cellStyle name="好_LB_DM_1_SC" xfId="46571"/>
    <cellStyle name="好_LB_DM_1_SCTEST" xfId="46572"/>
    <cellStyle name="好_LB_DM_QS" xfId="431"/>
    <cellStyle name="好_LB_DM_QSTEST" xfId="432"/>
    <cellStyle name="好_LB_DM_Revision History" xfId="46573"/>
    <cellStyle name="好_LB_DM_Sheet2" xfId="46574"/>
    <cellStyle name="好_LB_DM_XMTEST" xfId="433"/>
    <cellStyle name="好_LB_DM_YR" xfId="434"/>
    <cellStyle name="好_LB_DS" xfId="435"/>
    <cellStyle name="好_LB_DS 10" xfId="46575"/>
    <cellStyle name="好_LB_DS 11" xfId="46576"/>
    <cellStyle name="好_LB_DS 12" xfId="46577"/>
    <cellStyle name="好_LB_DS 13" xfId="46578"/>
    <cellStyle name="好_LB_DS 14" xfId="46579"/>
    <cellStyle name="好_LB_DS 15" xfId="46580"/>
    <cellStyle name="好_LB_DS 16" xfId="46581"/>
    <cellStyle name="好_LB_DS 17" xfId="46582"/>
    <cellStyle name="好_LB_DS 18" xfId="46583"/>
    <cellStyle name="好_LB_DS 19" xfId="46584"/>
    <cellStyle name="好_LB_DS 2" xfId="2184"/>
    <cellStyle name="好_LB_DS 20" xfId="46585"/>
    <cellStyle name="好_LB_DS 21" xfId="46586"/>
    <cellStyle name="好_LB_DS 22" xfId="46587"/>
    <cellStyle name="好_LB_DS 23" xfId="46588"/>
    <cellStyle name="好_LB_DS 24" xfId="46589"/>
    <cellStyle name="好_LB_DS 25" xfId="46590"/>
    <cellStyle name="好_LB_DS 26" xfId="46591"/>
    <cellStyle name="好_LB_DS 27" xfId="46592"/>
    <cellStyle name="好_LB_DS 28" xfId="46593"/>
    <cellStyle name="好_LB_DS 29" xfId="46594"/>
    <cellStyle name="好_LB_DS 3" xfId="2183"/>
    <cellStyle name="好_LB_DS 30" xfId="46595"/>
    <cellStyle name="好_LB_DS 31" xfId="46596"/>
    <cellStyle name="好_LB_DS 32" xfId="46597"/>
    <cellStyle name="好_LB_DS 33" xfId="46598"/>
    <cellStyle name="好_LB_DS 34" xfId="46599"/>
    <cellStyle name="好_LB_DS 35" xfId="46600"/>
    <cellStyle name="好_LB_DS 36" xfId="46601"/>
    <cellStyle name="好_LB_DS 37" xfId="46602"/>
    <cellStyle name="好_LB_DS 38" xfId="46603"/>
    <cellStyle name="好_LB_DS 39" xfId="46604"/>
    <cellStyle name="好_LB_DS 4" xfId="46605"/>
    <cellStyle name="好_LB_DS 40" xfId="46606"/>
    <cellStyle name="好_LB_DS 41" xfId="46607"/>
    <cellStyle name="好_LB_DS 42" xfId="46608"/>
    <cellStyle name="好_LB_DS 43" xfId="46609"/>
    <cellStyle name="好_LB_DS 44" xfId="46610"/>
    <cellStyle name="好_LB_DS 45" xfId="46611"/>
    <cellStyle name="好_LB_DS 46" xfId="46612"/>
    <cellStyle name="好_LB_DS 47" xfId="46613"/>
    <cellStyle name="好_LB_DS 48" xfId="46614"/>
    <cellStyle name="好_LB_DS 49" xfId="46615"/>
    <cellStyle name="好_LB_DS 5" xfId="46616"/>
    <cellStyle name="好_LB_DS 50" xfId="46617"/>
    <cellStyle name="好_LB_DS 51" xfId="46618"/>
    <cellStyle name="好_LB_DS 52" xfId="46619"/>
    <cellStyle name="好_LB_DS 53" xfId="46620"/>
    <cellStyle name="好_LB_DS 54" xfId="46621"/>
    <cellStyle name="好_LB_DS 6" xfId="46622"/>
    <cellStyle name="好_LB_DS 7" xfId="46623"/>
    <cellStyle name="好_LB_DS 8" xfId="46624"/>
    <cellStyle name="好_LB_DS 9" xfId="46625"/>
    <cellStyle name="好_LB_DS_QS" xfId="436"/>
    <cellStyle name="好_LB_DS_QSTEST" xfId="437"/>
    <cellStyle name="好_LB_DS_Revision History" xfId="46626"/>
    <cellStyle name="好_LB_DS_Sheet2" xfId="46627"/>
    <cellStyle name="好_LB_DS_XMTEST" xfId="438"/>
    <cellStyle name="好_LB_DS_YR" xfId="439"/>
    <cellStyle name="好_LB_DSTERM" xfId="440"/>
    <cellStyle name="好_LB_DSTERM 10" xfId="46628"/>
    <cellStyle name="好_LB_DSTERM 11" xfId="46629"/>
    <cellStyle name="好_LB_DSTERM 12" xfId="46630"/>
    <cellStyle name="好_LB_DSTERM 13" xfId="46631"/>
    <cellStyle name="好_LB_DSTERM 14" xfId="46632"/>
    <cellStyle name="好_LB_DSTERM 15" xfId="46633"/>
    <cellStyle name="好_LB_DSTERM 16" xfId="46634"/>
    <cellStyle name="好_LB_DSTERM 17" xfId="46635"/>
    <cellStyle name="好_LB_DSTERM 18" xfId="46636"/>
    <cellStyle name="好_LB_DSTERM 19" xfId="46637"/>
    <cellStyle name="好_LB_DSTERM 2" xfId="2186"/>
    <cellStyle name="好_LB_DSTERM 20" xfId="46638"/>
    <cellStyle name="好_LB_DSTERM 21" xfId="46639"/>
    <cellStyle name="好_LB_DSTERM 22" xfId="46640"/>
    <cellStyle name="好_LB_DSTERM 23" xfId="46641"/>
    <cellStyle name="好_LB_DSTERM 24" xfId="46642"/>
    <cellStyle name="好_LB_DSTERM 25" xfId="46643"/>
    <cellStyle name="好_LB_DSTERM 26" xfId="46644"/>
    <cellStyle name="好_LB_DSTERM 27" xfId="46645"/>
    <cellStyle name="好_LB_DSTERM 28" xfId="46646"/>
    <cellStyle name="好_LB_DSTERM 29" xfId="46647"/>
    <cellStyle name="好_LB_DSTERM 3" xfId="2185"/>
    <cellStyle name="好_LB_DSTERM 30" xfId="46648"/>
    <cellStyle name="好_LB_DSTERM 31" xfId="46649"/>
    <cellStyle name="好_LB_DSTERM 32" xfId="46650"/>
    <cellStyle name="好_LB_DSTERM 33" xfId="46651"/>
    <cellStyle name="好_LB_DSTERM 34" xfId="46652"/>
    <cellStyle name="好_LB_DSTERM 35" xfId="46653"/>
    <cellStyle name="好_LB_DSTERM 36" xfId="46654"/>
    <cellStyle name="好_LB_DSTERM 37" xfId="46655"/>
    <cellStyle name="好_LB_DSTERM 38" xfId="46656"/>
    <cellStyle name="好_LB_DSTERM 39" xfId="46657"/>
    <cellStyle name="好_LB_DSTERM 4" xfId="46658"/>
    <cellStyle name="好_LB_DSTERM 40" xfId="46659"/>
    <cellStyle name="好_LB_DSTERM 41" xfId="46660"/>
    <cellStyle name="好_LB_DSTERM 42" xfId="46661"/>
    <cellStyle name="好_LB_DSTERM 43" xfId="46662"/>
    <cellStyle name="好_LB_DSTERM 44" xfId="46663"/>
    <cellStyle name="好_LB_DSTERM 45" xfId="46664"/>
    <cellStyle name="好_LB_DSTERM 46" xfId="46665"/>
    <cellStyle name="好_LB_DSTERM 47" xfId="46666"/>
    <cellStyle name="好_LB_DSTERM 48" xfId="46667"/>
    <cellStyle name="好_LB_DSTERM 49" xfId="46668"/>
    <cellStyle name="好_LB_DSTERM 5" xfId="46669"/>
    <cellStyle name="好_LB_DSTERM 50" xfId="46670"/>
    <cellStyle name="好_LB_DSTERM 51" xfId="46671"/>
    <cellStyle name="好_LB_DSTERM 52" xfId="46672"/>
    <cellStyle name="好_LB_DSTERM 53" xfId="46673"/>
    <cellStyle name="好_LB_DSTERM 54" xfId="46674"/>
    <cellStyle name="好_LB_DSTERM 6" xfId="46675"/>
    <cellStyle name="好_LB_DSTERM 7" xfId="46676"/>
    <cellStyle name="好_LB_DSTERM 8" xfId="46677"/>
    <cellStyle name="好_LB_DSTERM 9" xfId="46678"/>
    <cellStyle name="好_LB_DSTERM_QS" xfId="441"/>
    <cellStyle name="好_LB_DSTERM_QSTEST" xfId="442"/>
    <cellStyle name="好_LB_DSTERM_Revision History" xfId="46679"/>
    <cellStyle name="好_LB_DSTERM_Sheet2" xfId="46680"/>
    <cellStyle name="好_LB_DSTERM_XMTEST" xfId="443"/>
    <cellStyle name="好_LB_DSTERM_YR" xfId="444"/>
    <cellStyle name="好_LB_EX" xfId="445"/>
    <cellStyle name="好_LB_QS" xfId="446"/>
    <cellStyle name="好_LB_QSTEST" xfId="447"/>
    <cellStyle name="好_LB_Revision History" xfId="46681"/>
    <cellStyle name="好_LB_Sheet2" xfId="46682"/>
    <cellStyle name="好_LB_VISIT" xfId="448"/>
    <cellStyle name="好_LB_XCTEST" xfId="449"/>
    <cellStyle name="好_LB_XMTEST" xfId="450"/>
    <cellStyle name="好_LB_YR" xfId="451"/>
    <cellStyle name="好_MB" xfId="111"/>
    <cellStyle name="好_MB 2" xfId="46683"/>
    <cellStyle name="好_MB 2 2" xfId="46684"/>
    <cellStyle name="好_MB 3" xfId="46685"/>
    <cellStyle name="好_MB 4" xfId="46686"/>
    <cellStyle name="好_MB 5" xfId="46687"/>
    <cellStyle name="好_MB_CONTENT" xfId="452"/>
    <cellStyle name="好_MB_CONTENT 10" xfId="46688"/>
    <cellStyle name="好_MB_CONTENT 11" xfId="46689"/>
    <cellStyle name="好_MB_CONTENT 12" xfId="46690"/>
    <cellStyle name="好_MB_CONTENT 13" xfId="46691"/>
    <cellStyle name="好_MB_CONTENT 14" xfId="46692"/>
    <cellStyle name="好_MB_CONTENT 15" xfId="46693"/>
    <cellStyle name="好_MB_CONTENT 16" xfId="46694"/>
    <cellStyle name="好_MB_CONTENT 17" xfId="46695"/>
    <cellStyle name="好_MB_CONTENT 18" xfId="46696"/>
    <cellStyle name="好_MB_CONTENT 19" xfId="46697"/>
    <cellStyle name="好_MB_CONTENT 2" xfId="2191"/>
    <cellStyle name="好_MB_CONTENT 20" xfId="46698"/>
    <cellStyle name="好_MB_CONTENT 21" xfId="46699"/>
    <cellStyle name="好_MB_CONTENT 22" xfId="46700"/>
    <cellStyle name="好_MB_CONTENT 23" xfId="46701"/>
    <cellStyle name="好_MB_CONTENT 24" xfId="46702"/>
    <cellStyle name="好_MB_CONTENT 25" xfId="46703"/>
    <cellStyle name="好_MB_CONTENT 26" xfId="46704"/>
    <cellStyle name="好_MB_CONTENT 27" xfId="46705"/>
    <cellStyle name="好_MB_CONTENT 28" xfId="46706"/>
    <cellStyle name="好_MB_CONTENT 29" xfId="46707"/>
    <cellStyle name="好_MB_CONTENT 3" xfId="2190"/>
    <cellStyle name="好_MB_CONTENT 30" xfId="46708"/>
    <cellStyle name="好_MB_CONTENT 31" xfId="46709"/>
    <cellStyle name="好_MB_CONTENT 32" xfId="46710"/>
    <cellStyle name="好_MB_CONTENT 33" xfId="46711"/>
    <cellStyle name="好_MB_CONTENT 34" xfId="46712"/>
    <cellStyle name="好_MB_CONTENT 35" xfId="46713"/>
    <cellStyle name="好_MB_CONTENT 36" xfId="46714"/>
    <cellStyle name="好_MB_CONTENT 37" xfId="46715"/>
    <cellStyle name="好_MB_CONTENT 38" xfId="46716"/>
    <cellStyle name="好_MB_CONTENT 39" xfId="46717"/>
    <cellStyle name="好_MB_CONTENT 4" xfId="46718"/>
    <cellStyle name="好_MB_CONTENT 40" xfId="46719"/>
    <cellStyle name="好_MB_CONTENT 41" xfId="46720"/>
    <cellStyle name="好_MB_CONTENT 42" xfId="46721"/>
    <cellStyle name="好_MB_CONTENT 43" xfId="46722"/>
    <cellStyle name="好_MB_CONTENT 44" xfId="46723"/>
    <cellStyle name="好_MB_CONTENT 45" xfId="46724"/>
    <cellStyle name="好_MB_CONTENT 46" xfId="46725"/>
    <cellStyle name="好_MB_CONTENT 47" xfId="46726"/>
    <cellStyle name="好_MB_CONTENT 48" xfId="46727"/>
    <cellStyle name="好_MB_CONTENT 49" xfId="46728"/>
    <cellStyle name="好_MB_CONTENT 5" xfId="46729"/>
    <cellStyle name="好_MB_CONTENT 50" xfId="46730"/>
    <cellStyle name="好_MB_CONTENT 51" xfId="46731"/>
    <cellStyle name="好_MB_CONTENT 52" xfId="46732"/>
    <cellStyle name="好_MB_CONTENT 53" xfId="46733"/>
    <cellStyle name="好_MB_CONTENT 54" xfId="46734"/>
    <cellStyle name="好_MB_CONTENT 6" xfId="46735"/>
    <cellStyle name="好_MB_CONTENT 7" xfId="46736"/>
    <cellStyle name="好_MB_CONTENT 8" xfId="46737"/>
    <cellStyle name="好_MB_CONTENT 9" xfId="46738"/>
    <cellStyle name="好_MB_CONTENT_QS" xfId="453"/>
    <cellStyle name="好_MB_CONTENT_QSTEST" xfId="454"/>
    <cellStyle name="好_MB_CONTENT_Revision History" xfId="46739"/>
    <cellStyle name="好_MB_CONTENT_Sheet2" xfId="46740"/>
    <cellStyle name="好_MB_CONTENT_XMTEST" xfId="455"/>
    <cellStyle name="好_MB_CONTENT_YR" xfId="456"/>
    <cellStyle name="好_MB_DM" xfId="457"/>
    <cellStyle name="好_MB_DM 10" xfId="46741"/>
    <cellStyle name="好_MB_DM 11" xfId="46742"/>
    <cellStyle name="好_MB_DM 12" xfId="46743"/>
    <cellStyle name="好_MB_DM 13" xfId="46744"/>
    <cellStyle name="好_MB_DM 14" xfId="46745"/>
    <cellStyle name="好_MB_DM 15" xfId="46746"/>
    <cellStyle name="好_MB_DM 16" xfId="46747"/>
    <cellStyle name="好_MB_DM 17" xfId="46748"/>
    <cellStyle name="好_MB_DM 18" xfId="46749"/>
    <cellStyle name="好_MB_DM 19" xfId="46750"/>
    <cellStyle name="好_MB_DM 2" xfId="2193"/>
    <cellStyle name="好_MB_DM 20" xfId="46751"/>
    <cellStyle name="好_MB_DM 21" xfId="46752"/>
    <cellStyle name="好_MB_DM 22" xfId="46753"/>
    <cellStyle name="好_MB_DM 23" xfId="46754"/>
    <cellStyle name="好_MB_DM 24" xfId="46755"/>
    <cellStyle name="好_MB_DM 25" xfId="46756"/>
    <cellStyle name="好_MB_DM 26" xfId="46757"/>
    <cellStyle name="好_MB_DM 27" xfId="46758"/>
    <cellStyle name="好_MB_DM 28" xfId="46759"/>
    <cellStyle name="好_MB_DM 29" xfId="46760"/>
    <cellStyle name="好_MB_DM 3" xfId="2192"/>
    <cellStyle name="好_MB_DM 30" xfId="46761"/>
    <cellStyle name="好_MB_DM 31" xfId="46762"/>
    <cellStyle name="好_MB_DM 32" xfId="46763"/>
    <cellStyle name="好_MB_DM 33" xfId="46764"/>
    <cellStyle name="好_MB_DM 34" xfId="46765"/>
    <cellStyle name="好_MB_DM 35" xfId="46766"/>
    <cellStyle name="好_MB_DM 36" xfId="46767"/>
    <cellStyle name="好_MB_DM 37" xfId="46768"/>
    <cellStyle name="好_MB_DM 38" xfId="46769"/>
    <cellStyle name="好_MB_DM 39" xfId="46770"/>
    <cellStyle name="好_MB_DM 4" xfId="46771"/>
    <cellStyle name="好_MB_DM 40" xfId="46772"/>
    <cellStyle name="好_MB_DM 41" xfId="46773"/>
    <cellStyle name="好_MB_DM 42" xfId="46774"/>
    <cellStyle name="好_MB_DM 43" xfId="46775"/>
    <cellStyle name="好_MB_DM 44" xfId="46776"/>
    <cellStyle name="好_MB_DM 45" xfId="46777"/>
    <cellStyle name="好_MB_DM 46" xfId="46778"/>
    <cellStyle name="好_MB_DM 47" xfId="46779"/>
    <cellStyle name="好_MB_DM 48" xfId="46780"/>
    <cellStyle name="好_MB_DM 49" xfId="46781"/>
    <cellStyle name="好_MB_DM 5" xfId="46782"/>
    <cellStyle name="好_MB_DM 50" xfId="46783"/>
    <cellStyle name="好_MB_DM 51" xfId="46784"/>
    <cellStyle name="好_MB_DM 52" xfId="46785"/>
    <cellStyle name="好_MB_DM 53" xfId="46786"/>
    <cellStyle name="好_MB_DM 54" xfId="46787"/>
    <cellStyle name="好_MB_DM 6" xfId="46788"/>
    <cellStyle name="好_MB_DM 7" xfId="46789"/>
    <cellStyle name="好_MB_DM 8" xfId="46790"/>
    <cellStyle name="好_MB_DM 9" xfId="46791"/>
    <cellStyle name="好_MB_DM_1" xfId="46792"/>
    <cellStyle name="好_MB_DM_1_OM-EPA-001 - SDTM312 Domain Mapping Specifications_v0.7_GP" xfId="46793"/>
    <cellStyle name="好_MB_DM_1_SC" xfId="46794"/>
    <cellStyle name="好_MB_DM_1_SCTEST" xfId="46795"/>
    <cellStyle name="好_MB_DM_QS" xfId="458"/>
    <cellStyle name="好_MB_DM_QSTEST" xfId="459"/>
    <cellStyle name="好_MB_DM_Revision History" xfId="46796"/>
    <cellStyle name="好_MB_DM_Sheet2" xfId="46797"/>
    <cellStyle name="好_MB_DM_XMTEST" xfId="460"/>
    <cellStyle name="好_MB_DM_YR" xfId="461"/>
    <cellStyle name="好_MB_DS" xfId="462"/>
    <cellStyle name="好_MB_DS 10" xfId="46798"/>
    <cellStyle name="好_MB_DS 11" xfId="46799"/>
    <cellStyle name="好_MB_DS 12" xfId="46800"/>
    <cellStyle name="好_MB_DS 13" xfId="46801"/>
    <cellStyle name="好_MB_DS 14" xfId="46802"/>
    <cellStyle name="好_MB_DS 15" xfId="46803"/>
    <cellStyle name="好_MB_DS 16" xfId="46804"/>
    <cellStyle name="好_MB_DS 17" xfId="46805"/>
    <cellStyle name="好_MB_DS 18" xfId="46806"/>
    <cellStyle name="好_MB_DS 19" xfId="46807"/>
    <cellStyle name="好_MB_DS 2" xfId="2195"/>
    <cellStyle name="好_MB_DS 20" xfId="46808"/>
    <cellStyle name="好_MB_DS 21" xfId="46809"/>
    <cellStyle name="好_MB_DS 22" xfId="46810"/>
    <cellStyle name="好_MB_DS 23" xfId="46811"/>
    <cellStyle name="好_MB_DS 24" xfId="46812"/>
    <cellStyle name="好_MB_DS 25" xfId="46813"/>
    <cellStyle name="好_MB_DS 26" xfId="46814"/>
    <cellStyle name="好_MB_DS 27" xfId="46815"/>
    <cellStyle name="好_MB_DS 28" xfId="46816"/>
    <cellStyle name="好_MB_DS 29" xfId="46817"/>
    <cellStyle name="好_MB_DS 3" xfId="2194"/>
    <cellStyle name="好_MB_DS 30" xfId="46818"/>
    <cellStyle name="好_MB_DS 31" xfId="46819"/>
    <cellStyle name="好_MB_DS 32" xfId="46820"/>
    <cellStyle name="好_MB_DS 33" xfId="46821"/>
    <cellStyle name="好_MB_DS 34" xfId="46822"/>
    <cellStyle name="好_MB_DS 35" xfId="46823"/>
    <cellStyle name="好_MB_DS 36" xfId="46824"/>
    <cellStyle name="好_MB_DS 37" xfId="46825"/>
    <cellStyle name="好_MB_DS 38" xfId="46826"/>
    <cellStyle name="好_MB_DS 39" xfId="46827"/>
    <cellStyle name="好_MB_DS 4" xfId="46828"/>
    <cellStyle name="好_MB_DS 40" xfId="46829"/>
    <cellStyle name="好_MB_DS 41" xfId="46830"/>
    <cellStyle name="好_MB_DS 42" xfId="46831"/>
    <cellStyle name="好_MB_DS 43" xfId="46832"/>
    <cellStyle name="好_MB_DS 44" xfId="46833"/>
    <cellStyle name="好_MB_DS 45" xfId="46834"/>
    <cellStyle name="好_MB_DS 46" xfId="46835"/>
    <cellStyle name="好_MB_DS 47" xfId="46836"/>
    <cellStyle name="好_MB_DS 48" xfId="46837"/>
    <cellStyle name="好_MB_DS 49" xfId="46838"/>
    <cellStyle name="好_MB_DS 5" xfId="46839"/>
    <cellStyle name="好_MB_DS 50" xfId="46840"/>
    <cellStyle name="好_MB_DS 51" xfId="46841"/>
    <cellStyle name="好_MB_DS 52" xfId="46842"/>
    <cellStyle name="好_MB_DS 53" xfId="46843"/>
    <cellStyle name="好_MB_DS 54" xfId="46844"/>
    <cellStyle name="好_MB_DS 6" xfId="46845"/>
    <cellStyle name="好_MB_DS 7" xfId="46846"/>
    <cellStyle name="好_MB_DS 8" xfId="46847"/>
    <cellStyle name="好_MB_DS 9" xfId="46848"/>
    <cellStyle name="好_MB_DS_QS" xfId="463"/>
    <cellStyle name="好_MB_DS_QSTEST" xfId="464"/>
    <cellStyle name="好_MB_DS_Revision History" xfId="46849"/>
    <cellStyle name="好_MB_DS_Sheet2" xfId="46850"/>
    <cellStyle name="好_MB_DS_XMTEST" xfId="465"/>
    <cellStyle name="好_MB_DS_YR" xfId="466"/>
    <cellStyle name="好_MB_DSTERM" xfId="467"/>
    <cellStyle name="好_MB_DSTERM 10" xfId="46851"/>
    <cellStyle name="好_MB_DSTERM 11" xfId="46852"/>
    <cellStyle name="好_MB_DSTERM 12" xfId="46853"/>
    <cellStyle name="好_MB_DSTERM 13" xfId="46854"/>
    <cellStyle name="好_MB_DSTERM 14" xfId="46855"/>
    <cellStyle name="好_MB_DSTERM 15" xfId="46856"/>
    <cellStyle name="好_MB_DSTERM 16" xfId="46857"/>
    <cellStyle name="好_MB_DSTERM 17" xfId="46858"/>
    <cellStyle name="好_MB_DSTERM 18" xfId="46859"/>
    <cellStyle name="好_MB_DSTERM 19" xfId="46860"/>
    <cellStyle name="好_MB_DSTERM 2" xfId="2197"/>
    <cellStyle name="好_MB_DSTERM 20" xfId="46861"/>
    <cellStyle name="好_MB_DSTERM 21" xfId="46862"/>
    <cellStyle name="好_MB_DSTERM 22" xfId="46863"/>
    <cellStyle name="好_MB_DSTERM 23" xfId="46864"/>
    <cellStyle name="好_MB_DSTERM 24" xfId="46865"/>
    <cellStyle name="好_MB_DSTERM 25" xfId="46866"/>
    <cellStyle name="好_MB_DSTERM 26" xfId="46867"/>
    <cellStyle name="好_MB_DSTERM 27" xfId="46868"/>
    <cellStyle name="好_MB_DSTERM 28" xfId="46869"/>
    <cellStyle name="好_MB_DSTERM 29" xfId="46870"/>
    <cellStyle name="好_MB_DSTERM 3" xfId="2196"/>
    <cellStyle name="好_MB_DSTERM 30" xfId="46871"/>
    <cellStyle name="好_MB_DSTERM 31" xfId="46872"/>
    <cellStyle name="好_MB_DSTERM 32" xfId="46873"/>
    <cellStyle name="好_MB_DSTERM 33" xfId="46874"/>
    <cellStyle name="好_MB_DSTERM 34" xfId="46875"/>
    <cellStyle name="好_MB_DSTERM 35" xfId="46876"/>
    <cellStyle name="好_MB_DSTERM 36" xfId="46877"/>
    <cellStyle name="好_MB_DSTERM 37" xfId="46878"/>
    <cellStyle name="好_MB_DSTERM 38" xfId="46879"/>
    <cellStyle name="好_MB_DSTERM 39" xfId="46880"/>
    <cellStyle name="好_MB_DSTERM 4" xfId="46881"/>
    <cellStyle name="好_MB_DSTERM 40" xfId="46882"/>
    <cellStyle name="好_MB_DSTERM 41" xfId="46883"/>
    <cellStyle name="好_MB_DSTERM 42" xfId="46884"/>
    <cellStyle name="好_MB_DSTERM 43" xfId="46885"/>
    <cellStyle name="好_MB_DSTERM 44" xfId="46886"/>
    <cellStyle name="好_MB_DSTERM 45" xfId="46887"/>
    <cellStyle name="好_MB_DSTERM 46" xfId="46888"/>
    <cellStyle name="好_MB_DSTERM 47" xfId="46889"/>
    <cellStyle name="好_MB_DSTERM 48" xfId="46890"/>
    <cellStyle name="好_MB_DSTERM 49" xfId="46891"/>
    <cellStyle name="好_MB_DSTERM 5" xfId="46892"/>
    <cellStyle name="好_MB_DSTERM 50" xfId="46893"/>
    <cellStyle name="好_MB_DSTERM 51" xfId="46894"/>
    <cellStyle name="好_MB_DSTERM 52" xfId="46895"/>
    <cellStyle name="好_MB_DSTERM 53" xfId="46896"/>
    <cellStyle name="好_MB_DSTERM 54" xfId="46897"/>
    <cellStyle name="好_MB_DSTERM 6" xfId="46898"/>
    <cellStyle name="好_MB_DSTERM 7" xfId="46899"/>
    <cellStyle name="好_MB_DSTERM 8" xfId="46900"/>
    <cellStyle name="好_MB_DSTERM 9" xfId="46901"/>
    <cellStyle name="好_MB_DSTERM_QS" xfId="468"/>
    <cellStyle name="好_MB_DSTERM_QSTEST" xfId="469"/>
    <cellStyle name="好_MB_DSTERM_Revision History" xfId="46902"/>
    <cellStyle name="好_MB_DSTERM_Sheet2" xfId="46903"/>
    <cellStyle name="好_MB_DSTERM_XMTEST" xfId="470"/>
    <cellStyle name="好_MB_DSTERM_YR" xfId="471"/>
    <cellStyle name="好_MB_EX" xfId="472"/>
    <cellStyle name="好_MB_OM-EPA-003 - SDTM312 Domain Mapping Specifications_v0.5_colored" xfId="473"/>
    <cellStyle name="好_MB_OM-EPA-003 - SDTM312 Domain Mapping Specifications_v0.5_colored 10" xfId="46904"/>
    <cellStyle name="好_MB_OM-EPA-003 - SDTM312 Domain Mapping Specifications_v0.5_colored 11" xfId="46905"/>
    <cellStyle name="好_MB_OM-EPA-003 - SDTM312 Domain Mapping Specifications_v0.5_colored 12" xfId="46906"/>
    <cellStyle name="好_MB_OM-EPA-003 - SDTM312 Domain Mapping Specifications_v0.5_colored 13" xfId="46907"/>
    <cellStyle name="好_MB_OM-EPA-003 - SDTM312 Domain Mapping Specifications_v0.5_colored 14" xfId="46908"/>
    <cellStyle name="好_MB_OM-EPA-003 - SDTM312 Domain Mapping Specifications_v0.5_colored 15" xfId="46909"/>
    <cellStyle name="好_MB_OM-EPA-003 - SDTM312 Domain Mapping Specifications_v0.5_colored 16" xfId="46910"/>
    <cellStyle name="好_MB_OM-EPA-003 - SDTM312 Domain Mapping Specifications_v0.5_colored 17" xfId="46911"/>
    <cellStyle name="好_MB_OM-EPA-003 - SDTM312 Domain Mapping Specifications_v0.5_colored 18" xfId="46912"/>
    <cellStyle name="好_MB_OM-EPA-003 - SDTM312 Domain Mapping Specifications_v0.5_colored 19" xfId="46913"/>
    <cellStyle name="好_MB_OM-EPA-003 - SDTM312 Domain Mapping Specifications_v0.5_colored 2" xfId="2199"/>
    <cellStyle name="好_MB_OM-EPA-003 - SDTM312 Domain Mapping Specifications_v0.5_colored 20" xfId="46914"/>
    <cellStyle name="好_MB_OM-EPA-003 - SDTM312 Domain Mapping Specifications_v0.5_colored 21" xfId="46915"/>
    <cellStyle name="好_MB_OM-EPA-003 - SDTM312 Domain Mapping Specifications_v0.5_colored 22" xfId="46916"/>
    <cellStyle name="好_MB_OM-EPA-003 - SDTM312 Domain Mapping Specifications_v0.5_colored 23" xfId="46917"/>
    <cellStyle name="好_MB_OM-EPA-003 - SDTM312 Domain Mapping Specifications_v0.5_colored 24" xfId="46918"/>
    <cellStyle name="好_MB_OM-EPA-003 - SDTM312 Domain Mapping Specifications_v0.5_colored 25" xfId="46919"/>
    <cellStyle name="好_MB_OM-EPA-003 - SDTM312 Domain Mapping Specifications_v0.5_colored 26" xfId="46920"/>
    <cellStyle name="好_MB_OM-EPA-003 - SDTM312 Domain Mapping Specifications_v0.5_colored 27" xfId="46921"/>
    <cellStyle name="好_MB_OM-EPA-003 - SDTM312 Domain Mapping Specifications_v0.5_colored 28" xfId="46922"/>
    <cellStyle name="好_MB_OM-EPA-003 - SDTM312 Domain Mapping Specifications_v0.5_colored 29" xfId="46923"/>
    <cellStyle name="好_MB_OM-EPA-003 - SDTM312 Domain Mapping Specifications_v0.5_colored 3" xfId="2198"/>
    <cellStyle name="好_MB_OM-EPA-003 - SDTM312 Domain Mapping Specifications_v0.5_colored 30" xfId="46924"/>
    <cellStyle name="好_MB_OM-EPA-003 - SDTM312 Domain Mapping Specifications_v0.5_colored 31" xfId="46925"/>
    <cellStyle name="好_MB_OM-EPA-003 - SDTM312 Domain Mapping Specifications_v0.5_colored 32" xfId="46926"/>
    <cellStyle name="好_MB_OM-EPA-003 - SDTM312 Domain Mapping Specifications_v0.5_colored 33" xfId="46927"/>
    <cellStyle name="好_MB_OM-EPA-003 - SDTM312 Domain Mapping Specifications_v0.5_colored 34" xfId="46928"/>
    <cellStyle name="好_MB_OM-EPA-003 - SDTM312 Domain Mapping Specifications_v0.5_colored 35" xfId="46929"/>
    <cellStyle name="好_MB_OM-EPA-003 - SDTM312 Domain Mapping Specifications_v0.5_colored 36" xfId="46930"/>
    <cellStyle name="好_MB_OM-EPA-003 - SDTM312 Domain Mapping Specifications_v0.5_colored 37" xfId="46931"/>
    <cellStyle name="好_MB_OM-EPA-003 - SDTM312 Domain Mapping Specifications_v0.5_colored 38" xfId="46932"/>
    <cellStyle name="好_MB_OM-EPA-003 - SDTM312 Domain Mapping Specifications_v0.5_colored 39" xfId="46933"/>
    <cellStyle name="好_MB_OM-EPA-003 - SDTM312 Domain Mapping Specifications_v0.5_colored 4" xfId="46934"/>
    <cellStyle name="好_MB_OM-EPA-003 - SDTM312 Domain Mapping Specifications_v0.5_colored 40" xfId="46935"/>
    <cellStyle name="好_MB_OM-EPA-003 - SDTM312 Domain Mapping Specifications_v0.5_colored 41" xfId="46936"/>
    <cellStyle name="好_MB_OM-EPA-003 - SDTM312 Domain Mapping Specifications_v0.5_colored 42" xfId="46937"/>
    <cellStyle name="好_MB_OM-EPA-003 - SDTM312 Domain Mapping Specifications_v0.5_colored 43" xfId="46938"/>
    <cellStyle name="好_MB_OM-EPA-003 - SDTM312 Domain Mapping Specifications_v0.5_colored 44" xfId="46939"/>
    <cellStyle name="好_MB_OM-EPA-003 - SDTM312 Domain Mapping Specifications_v0.5_colored 45" xfId="46940"/>
    <cellStyle name="好_MB_OM-EPA-003 - SDTM312 Domain Mapping Specifications_v0.5_colored 46" xfId="46941"/>
    <cellStyle name="好_MB_OM-EPA-003 - SDTM312 Domain Mapping Specifications_v0.5_colored 47" xfId="46942"/>
    <cellStyle name="好_MB_OM-EPA-003 - SDTM312 Domain Mapping Specifications_v0.5_colored 48" xfId="46943"/>
    <cellStyle name="好_MB_OM-EPA-003 - SDTM312 Domain Mapping Specifications_v0.5_colored 49" xfId="46944"/>
    <cellStyle name="好_MB_OM-EPA-003 - SDTM312 Domain Mapping Specifications_v0.5_colored 5" xfId="46945"/>
    <cellStyle name="好_MB_OM-EPA-003 - SDTM312 Domain Mapping Specifications_v0.5_colored 50" xfId="46946"/>
    <cellStyle name="好_MB_OM-EPA-003 - SDTM312 Domain Mapping Specifications_v0.5_colored 51" xfId="46947"/>
    <cellStyle name="好_MB_OM-EPA-003 - SDTM312 Domain Mapping Specifications_v0.5_colored 52" xfId="46948"/>
    <cellStyle name="好_MB_OM-EPA-003 - SDTM312 Domain Mapping Specifications_v0.5_colored 53" xfId="46949"/>
    <cellStyle name="好_MB_OM-EPA-003 - SDTM312 Domain Mapping Specifications_v0.5_colored 6" xfId="46950"/>
    <cellStyle name="好_MB_OM-EPA-003 - SDTM312 Domain Mapping Specifications_v0.5_colored 7" xfId="46951"/>
    <cellStyle name="好_MB_OM-EPA-003 - SDTM312 Domain Mapping Specifications_v0.5_colored 8" xfId="46952"/>
    <cellStyle name="好_MB_OM-EPA-003 - SDTM312 Domain Mapping Specifications_v0.5_colored 9" xfId="46953"/>
    <cellStyle name="好_MB_OM-EPA-003 - SDTM312 Domain Mapping Specifications_v0.5_colored_QS" xfId="474"/>
    <cellStyle name="好_MB_OM-EPA-003 - SDTM312 Domain Mapping Specifications_v0.5_colored_QSTEST" xfId="475"/>
    <cellStyle name="好_MB_Revision History" xfId="46954"/>
    <cellStyle name="好_MB_Sheet2" xfId="46955"/>
    <cellStyle name="好_MB_VISIT" xfId="476"/>
    <cellStyle name="好_MB_XCTEST" xfId="477"/>
    <cellStyle name="好_MB_XMTEST" xfId="478"/>
    <cellStyle name="好_MB_YR" xfId="479"/>
    <cellStyle name="好_OM-EPA-003 - SDTM312 Domain Mapping Specifications_v0.5_colored" xfId="480"/>
    <cellStyle name="好_OM-EPA-003 - SDTM312 Domain Mapping Specifications_v0.5_colored 10" xfId="46956"/>
    <cellStyle name="好_OM-EPA-003 - SDTM312 Domain Mapping Specifications_v0.5_colored 11" xfId="46957"/>
    <cellStyle name="好_OM-EPA-003 - SDTM312 Domain Mapping Specifications_v0.5_colored 12" xfId="46958"/>
    <cellStyle name="好_OM-EPA-003 - SDTM312 Domain Mapping Specifications_v0.5_colored 13" xfId="46959"/>
    <cellStyle name="好_OM-EPA-003 - SDTM312 Domain Mapping Specifications_v0.5_colored 14" xfId="46960"/>
    <cellStyle name="好_OM-EPA-003 - SDTM312 Domain Mapping Specifications_v0.5_colored 15" xfId="46961"/>
    <cellStyle name="好_OM-EPA-003 - SDTM312 Domain Mapping Specifications_v0.5_colored 16" xfId="46962"/>
    <cellStyle name="好_OM-EPA-003 - SDTM312 Domain Mapping Specifications_v0.5_colored 17" xfId="46963"/>
    <cellStyle name="好_OM-EPA-003 - SDTM312 Domain Mapping Specifications_v0.5_colored 18" xfId="46964"/>
    <cellStyle name="好_OM-EPA-003 - SDTM312 Domain Mapping Specifications_v0.5_colored 19" xfId="46965"/>
    <cellStyle name="好_OM-EPA-003 - SDTM312 Domain Mapping Specifications_v0.5_colored 2" xfId="2203"/>
    <cellStyle name="好_OM-EPA-003 - SDTM312 Domain Mapping Specifications_v0.5_colored 20" xfId="46966"/>
    <cellStyle name="好_OM-EPA-003 - SDTM312 Domain Mapping Specifications_v0.5_colored 21" xfId="46967"/>
    <cellStyle name="好_OM-EPA-003 - SDTM312 Domain Mapping Specifications_v0.5_colored 22" xfId="46968"/>
    <cellStyle name="好_OM-EPA-003 - SDTM312 Domain Mapping Specifications_v0.5_colored 23" xfId="46969"/>
    <cellStyle name="好_OM-EPA-003 - SDTM312 Domain Mapping Specifications_v0.5_colored 24" xfId="46970"/>
    <cellStyle name="好_OM-EPA-003 - SDTM312 Domain Mapping Specifications_v0.5_colored 25" xfId="46971"/>
    <cellStyle name="好_OM-EPA-003 - SDTM312 Domain Mapping Specifications_v0.5_colored 26" xfId="46972"/>
    <cellStyle name="好_OM-EPA-003 - SDTM312 Domain Mapping Specifications_v0.5_colored 27" xfId="46973"/>
    <cellStyle name="好_OM-EPA-003 - SDTM312 Domain Mapping Specifications_v0.5_colored 28" xfId="46974"/>
    <cellStyle name="好_OM-EPA-003 - SDTM312 Domain Mapping Specifications_v0.5_colored 29" xfId="46975"/>
    <cellStyle name="好_OM-EPA-003 - SDTM312 Domain Mapping Specifications_v0.5_colored 3" xfId="2202"/>
    <cellStyle name="好_OM-EPA-003 - SDTM312 Domain Mapping Specifications_v0.5_colored 30" xfId="46976"/>
    <cellStyle name="好_OM-EPA-003 - SDTM312 Domain Mapping Specifications_v0.5_colored 31" xfId="46977"/>
    <cellStyle name="好_OM-EPA-003 - SDTM312 Domain Mapping Specifications_v0.5_colored 32" xfId="46978"/>
    <cellStyle name="好_OM-EPA-003 - SDTM312 Domain Mapping Specifications_v0.5_colored 33" xfId="46979"/>
    <cellStyle name="好_OM-EPA-003 - SDTM312 Domain Mapping Specifications_v0.5_colored 34" xfId="46980"/>
    <cellStyle name="好_OM-EPA-003 - SDTM312 Domain Mapping Specifications_v0.5_colored 35" xfId="46981"/>
    <cellStyle name="好_OM-EPA-003 - SDTM312 Domain Mapping Specifications_v0.5_colored 36" xfId="46982"/>
    <cellStyle name="好_OM-EPA-003 - SDTM312 Domain Mapping Specifications_v0.5_colored 37" xfId="46983"/>
    <cellStyle name="好_OM-EPA-003 - SDTM312 Domain Mapping Specifications_v0.5_colored 38" xfId="46984"/>
    <cellStyle name="好_OM-EPA-003 - SDTM312 Domain Mapping Specifications_v0.5_colored 39" xfId="46985"/>
    <cellStyle name="好_OM-EPA-003 - SDTM312 Domain Mapping Specifications_v0.5_colored 4" xfId="46986"/>
    <cellStyle name="好_OM-EPA-003 - SDTM312 Domain Mapping Specifications_v0.5_colored 40" xfId="46987"/>
    <cellStyle name="好_OM-EPA-003 - SDTM312 Domain Mapping Specifications_v0.5_colored 41" xfId="46988"/>
    <cellStyle name="好_OM-EPA-003 - SDTM312 Domain Mapping Specifications_v0.5_colored 42" xfId="46989"/>
    <cellStyle name="好_OM-EPA-003 - SDTM312 Domain Mapping Specifications_v0.5_colored 43" xfId="46990"/>
    <cellStyle name="好_OM-EPA-003 - SDTM312 Domain Mapping Specifications_v0.5_colored 44" xfId="46991"/>
    <cellStyle name="好_OM-EPA-003 - SDTM312 Domain Mapping Specifications_v0.5_colored 45" xfId="46992"/>
    <cellStyle name="好_OM-EPA-003 - SDTM312 Domain Mapping Specifications_v0.5_colored 46" xfId="46993"/>
    <cellStyle name="好_OM-EPA-003 - SDTM312 Domain Mapping Specifications_v0.5_colored 47" xfId="46994"/>
    <cellStyle name="好_OM-EPA-003 - SDTM312 Domain Mapping Specifications_v0.5_colored 48" xfId="46995"/>
    <cellStyle name="好_OM-EPA-003 - SDTM312 Domain Mapping Specifications_v0.5_colored 49" xfId="46996"/>
    <cellStyle name="好_OM-EPA-003 - SDTM312 Domain Mapping Specifications_v0.5_colored 5" xfId="46997"/>
    <cellStyle name="好_OM-EPA-003 - SDTM312 Domain Mapping Specifications_v0.5_colored 50" xfId="46998"/>
    <cellStyle name="好_OM-EPA-003 - SDTM312 Domain Mapping Specifications_v0.5_colored 51" xfId="46999"/>
    <cellStyle name="好_OM-EPA-003 - SDTM312 Domain Mapping Specifications_v0.5_colored 52" xfId="47000"/>
    <cellStyle name="好_OM-EPA-003 - SDTM312 Domain Mapping Specifications_v0.5_colored 53" xfId="47001"/>
    <cellStyle name="好_OM-EPA-003 - SDTM312 Domain Mapping Specifications_v0.5_colored 6" xfId="47002"/>
    <cellStyle name="好_OM-EPA-003 - SDTM312 Domain Mapping Specifications_v0.5_colored 7" xfId="47003"/>
    <cellStyle name="好_OM-EPA-003 - SDTM312 Domain Mapping Specifications_v0.5_colored 8" xfId="47004"/>
    <cellStyle name="好_OM-EPA-003 - SDTM312 Domain Mapping Specifications_v0.5_colored 9" xfId="47005"/>
    <cellStyle name="好_OM-EPA-003 - SDTM312 Domain Mapping Specifications_v0.5_colored_QS" xfId="481"/>
    <cellStyle name="好_OM-EPA-003 - SDTM312 Domain Mapping Specifications_v0.5_colored_QSTEST" xfId="482"/>
    <cellStyle name="好_PC" xfId="483"/>
    <cellStyle name="好_PC 10" xfId="47006"/>
    <cellStyle name="好_PC 11" xfId="47007"/>
    <cellStyle name="好_PC 12" xfId="47008"/>
    <cellStyle name="好_PC 13" xfId="47009"/>
    <cellStyle name="好_PC 14" xfId="47010"/>
    <cellStyle name="好_PC 15" xfId="47011"/>
    <cellStyle name="好_PC 16" xfId="47012"/>
    <cellStyle name="好_PC 17" xfId="47013"/>
    <cellStyle name="好_PC 18" xfId="47014"/>
    <cellStyle name="好_PC 19" xfId="47015"/>
    <cellStyle name="好_PC 2" xfId="2205"/>
    <cellStyle name="好_PC 20" xfId="47016"/>
    <cellStyle name="好_PC 21" xfId="47017"/>
    <cellStyle name="好_PC 22" xfId="47018"/>
    <cellStyle name="好_PC 23" xfId="47019"/>
    <cellStyle name="好_PC 24" xfId="47020"/>
    <cellStyle name="好_PC 25" xfId="47021"/>
    <cellStyle name="好_PC 26" xfId="47022"/>
    <cellStyle name="好_PC 27" xfId="47023"/>
    <cellStyle name="好_PC 28" xfId="47024"/>
    <cellStyle name="好_PC 29" xfId="47025"/>
    <cellStyle name="好_PC 3" xfId="2204"/>
    <cellStyle name="好_PC 30" xfId="47026"/>
    <cellStyle name="好_PC 31" xfId="47027"/>
    <cellStyle name="好_PC 32" xfId="47028"/>
    <cellStyle name="好_PC 33" xfId="47029"/>
    <cellStyle name="好_PC 34" xfId="47030"/>
    <cellStyle name="好_PC 35" xfId="47031"/>
    <cellStyle name="好_PC 36" xfId="47032"/>
    <cellStyle name="好_PC 37" xfId="47033"/>
    <cellStyle name="好_PC 38" xfId="47034"/>
    <cellStyle name="好_PC 39" xfId="47035"/>
    <cellStyle name="好_PC 4" xfId="47036"/>
    <cellStyle name="好_PC 40" xfId="47037"/>
    <cellStyle name="好_PC 41" xfId="47038"/>
    <cellStyle name="好_PC 42" xfId="47039"/>
    <cellStyle name="好_PC 43" xfId="47040"/>
    <cellStyle name="好_PC 44" xfId="47041"/>
    <cellStyle name="好_PC 45" xfId="47042"/>
    <cellStyle name="好_PC 46" xfId="47043"/>
    <cellStyle name="好_PC 47" xfId="47044"/>
    <cellStyle name="好_PC 48" xfId="47045"/>
    <cellStyle name="好_PC 49" xfId="47046"/>
    <cellStyle name="好_PC 5" xfId="47047"/>
    <cellStyle name="好_PC 50" xfId="47048"/>
    <cellStyle name="好_PC 51" xfId="47049"/>
    <cellStyle name="好_PC 52" xfId="47050"/>
    <cellStyle name="好_PC 53" xfId="47051"/>
    <cellStyle name="好_PC 54" xfId="47052"/>
    <cellStyle name="好_PC 6" xfId="47053"/>
    <cellStyle name="好_PC 7" xfId="47054"/>
    <cellStyle name="好_PC 8" xfId="47055"/>
    <cellStyle name="好_PC 9" xfId="47056"/>
    <cellStyle name="好_PC_CONTENT" xfId="484"/>
    <cellStyle name="好_PC_CONTENT 10" xfId="47057"/>
    <cellStyle name="好_PC_CONTENT 11" xfId="47058"/>
    <cellStyle name="好_PC_CONTENT 12" xfId="47059"/>
    <cellStyle name="好_PC_CONTENT 13" xfId="47060"/>
    <cellStyle name="好_PC_CONTENT 14" xfId="47061"/>
    <cellStyle name="好_PC_CONTENT 15" xfId="47062"/>
    <cellStyle name="好_PC_CONTENT 16" xfId="47063"/>
    <cellStyle name="好_PC_CONTENT 17" xfId="47064"/>
    <cellStyle name="好_PC_CONTENT 18" xfId="47065"/>
    <cellStyle name="好_PC_CONTENT 19" xfId="47066"/>
    <cellStyle name="好_PC_CONTENT 2" xfId="2207"/>
    <cellStyle name="好_PC_CONTENT 20" xfId="47067"/>
    <cellStyle name="好_PC_CONTENT 21" xfId="47068"/>
    <cellStyle name="好_PC_CONTENT 22" xfId="47069"/>
    <cellStyle name="好_PC_CONTENT 23" xfId="47070"/>
    <cellStyle name="好_PC_CONTENT 24" xfId="47071"/>
    <cellStyle name="好_PC_CONTENT 25" xfId="47072"/>
    <cellStyle name="好_PC_CONTENT 26" xfId="47073"/>
    <cellStyle name="好_PC_CONTENT 27" xfId="47074"/>
    <cellStyle name="好_PC_CONTENT 28" xfId="47075"/>
    <cellStyle name="好_PC_CONTENT 29" xfId="47076"/>
    <cellStyle name="好_PC_CONTENT 3" xfId="2206"/>
    <cellStyle name="好_PC_CONTENT 30" xfId="47077"/>
    <cellStyle name="好_PC_CONTENT 31" xfId="47078"/>
    <cellStyle name="好_PC_CONTENT 32" xfId="47079"/>
    <cellStyle name="好_PC_CONTENT 33" xfId="47080"/>
    <cellStyle name="好_PC_CONTENT 34" xfId="47081"/>
    <cellStyle name="好_PC_CONTENT 35" xfId="47082"/>
    <cellStyle name="好_PC_CONTENT 36" xfId="47083"/>
    <cellStyle name="好_PC_CONTENT 37" xfId="47084"/>
    <cellStyle name="好_PC_CONTENT 38" xfId="47085"/>
    <cellStyle name="好_PC_CONTENT 39" xfId="47086"/>
    <cellStyle name="好_PC_CONTENT 4" xfId="47087"/>
    <cellStyle name="好_PC_CONTENT 40" xfId="47088"/>
    <cellStyle name="好_PC_CONTENT 41" xfId="47089"/>
    <cellStyle name="好_PC_CONTENT 42" xfId="47090"/>
    <cellStyle name="好_PC_CONTENT 43" xfId="47091"/>
    <cellStyle name="好_PC_CONTENT 44" xfId="47092"/>
    <cellStyle name="好_PC_CONTENT 45" xfId="47093"/>
    <cellStyle name="好_PC_CONTENT 46" xfId="47094"/>
    <cellStyle name="好_PC_CONTENT 47" xfId="47095"/>
    <cellStyle name="好_PC_CONTENT 48" xfId="47096"/>
    <cellStyle name="好_PC_CONTENT 49" xfId="47097"/>
    <cellStyle name="好_PC_CONTENT 5" xfId="47098"/>
    <cellStyle name="好_PC_CONTENT 50" xfId="47099"/>
    <cellStyle name="好_PC_CONTENT 51" xfId="47100"/>
    <cellStyle name="好_PC_CONTENT 52" xfId="47101"/>
    <cellStyle name="好_PC_CONTENT 53" xfId="47102"/>
    <cellStyle name="好_PC_CONTENT 54" xfId="47103"/>
    <cellStyle name="好_PC_CONTENT 6" xfId="47104"/>
    <cellStyle name="好_PC_CONTENT 7" xfId="47105"/>
    <cellStyle name="好_PC_CONTENT 8" xfId="47106"/>
    <cellStyle name="好_PC_CONTENT 9" xfId="47107"/>
    <cellStyle name="好_PC_CONTENT_QS" xfId="485"/>
    <cellStyle name="好_PC_CONTENT_QSTEST" xfId="486"/>
    <cellStyle name="好_PC_CONTENT_Revision History" xfId="47108"/>
    <cellStyle name="好_PC_CONTENT_Sheet2" xfId="47109"/>
    <cellStyle name="好_PC_CONTENT_XMTEST" xfId="487"/>
    <cellStyle name="好_PC_CONTENT_YR" xfId="488"/>
    <cellStyle name="好_PC_DM" xfId="489"/>
    <cellStyle name="好_PC_DM 10" xfId="47110"/>
    <cellStyle name="好_PC_DM 11" xfId="47111"/>
    <cellStyle name="好_PC_DM 12" xfId="47112"/>
    <cellStyle name="好_PC_DM 13" xfId="47113"/>
    <cellStyle name="好_PC_DM 14" xfId="47114"/>
    <cellStyle name="好_PC_DM 15" xfId="47115"/>
    <cellStyle name="好_PC_DM 16" xfId="47116"/>
    <cellStyle name="好_PC_DM 17" xfId="47117"/>
    <cellStyle name="好_PC_DM 18" xfId="47118"/>
    <cellStyle name="好_PC_DM 19" xfId="47119"/>
    <cellStyle name="好_PC_DM 2" xfId="2209"/>
    <cellStyle name="好_PC_DM 20" xfId="47120"/>
    <cellStyle name="好_PC_DM 21" xfId="47121"/>
    <cellStyle name="好_PC_DM 22" xfId="47122"/>
    <cellStyle name="好_PC_DM 23" xfId="47123"/>
    <cellStyle name="好_PC_DM 24" xfId="47124"/>
    <cellStyle name="好_PC_DM 25" xfId="47125"/>
    <cellStyle name="好_PC_DM 26" xfId="47126"/>
    <cellStyle name="好_PC_DM 27" xfId="47127"/>
    <cellStyle name="好_PC_DM 28" xfId="47128"/>
    <cellStyle name="好_PC_DM 29" xfId="47129"/>
    <cellStyle name="好_PC_DM 3" xfId="2208"/>
    <cellStyle name="好_PC_DM 30" xfId="47130"/>
    <cellStyle name="好_PC_DM 31" xfId="47131"/>
    <cellStyle name="好_PC_DM 32" xfId="47132"/>
    <cellStyle name="好_PC_DM 33" xfId="47133"/>
    <cellStyle name="好_PC_DM 34" xfId="47134"/>
    <cellStyle name="好_PC_DM 35" xfId="47135"/>
    <cellStyle name="好_PC_DM 36" xfId="47136"/>
    <cellStyle name="好_PC_DM 37" xfId="47137"/>
    <cellStyle name="好_PC_DM 38" xfId="47138"/>
    <cellStyle name="好_PC_DM 39" xfId="47139"/>
    <cellStyle name="好_PC_DM 4" xfId="47140"/>
    <cellStyle name="好_PC_DM 40" xfId="47141"/>
    <cellStyle name="好_PC_DM 41" xfId="47142"/>
    <cellStyle name="好_PC_DM 42" xfId="47143"/>
    <cellStyle name="好_PC_DM 43" xfId="47144"/>
    <cellStyle name="好_PC_DM 44" xfId="47145"/>
    <cellStyle name="好_PC_DM 45" xfId="47146"/>
    <cellStyle name="好_PC_DM 46" xfId="47147"/>
    <cellStyle name="好_PC_DM 47" xfId="47148"/>
    <cellStyle name="好_PC_DM 48" xfId="47149"/>
    <cellStyle name="好_PC_DM 49" xfId="47150"/>
    <cellStyle name="好_PC_DM 5" xfId="47151"/>
    <cellStyle name="好_PC_DM 50" xfId="47152"/>
    <cellStyle name="好_PC_DM 51" xfId="47153"/>
    <cellStyle name="好_PC_DM 52" xfId="47154"/>
    <cellStyle name="好_PC_DM 53" xfId="47155"/>
    <cellStyle name="好_PC_DM 54" xfId="47156"/>
    <cellStyle name="好_PC_DM 6" xfId="47157"/>
    <cellStyle name="好_PC_DM 7" xfId="47158"/>
    <cellStyle name="好_PC_DM 8" xfId="47159"/>
    <cellStyle name="好_PC_DM 9" xfId="47160"/>
    <cellStyle name="好_PC_DM_1" xfId="47161"/>
    <cellStyle name="好_PC_DM_1_OM-EPA-001 - SDTM312 Domain Mapping Specifications_v0.7_GP" xfId="47162"/>
    <cellStyle name="好_PC_DM_1_SC" xfId="47163"/>
    <cellStyle name="好_PC_DM_1_SCTEST" xfId="47164"/>
    <cellStyle name="好_PC_DM_QS" xfId="490"/>
    <cellStyle name="好_PC_DM_QSTEST" xfId="491"/>
    <cellStyle name="好_PC_DM_Revision History" xfId="47165"/>
    <cellStyle name="好_PC_DM_Sheet2" xfId="47166"/>
    <cellStyle name="好_PC_DM_XMTEST" xfId="492"/>
    <cellStyle name="好_PC_DM_YR" xfId="493"/>
    <cellStyle name="好_PC_DS" xfId="494"/>
    <cellStyle name="好_PC_DS 10" xfId="47167"/>
    <cellStyle name="好_PC_DS 11" xfId="47168"/>
    <cellStyle name="好_PC_DS 12" xfId="47169"/>
    <cellStyle name="好_PC_DS 13" xfId="47170"/>
    <cellStyle name="好_PC_DS 14" xfId="47171"/>
    <cellStyle name="好_PC_DS 15" xfId="47172"/>
    <cellStyle name="好_PC_DS 16" xfId="47173"/>
    <cellStyle name="好_PC_DS 17" xfId="47174"/>
    <cellStyle name="好_PC_DS 18" xfId="47175"/>
    <cellStyle name="好_PC_DS 19" xfId="47176"/>
    <cellStyle name="好_PC_DS 2" xfId="2213"/>
    <cellStyle name="好_PC_DS 20" xfId="47177"/>
    <cellStyle name="好_PC_DS 21" xfId="47178"/>
    <cellStyle name="好_PC_DS 22" xfId="47179"/>
    <cellStyle name="好_PC_DS 23" xfId="47180"/>
    <cellStyle name="好_PC_DS 24" xfId="47181"/>
    <cellStyle name="好_PC_DS 25" xfId="47182"/>
    <cellStyle name="好_PC_DS 26" xfId="47183"/>
    <cellStyle name="好_PC_DS 27" xfId="47184"/>
    <cellStyle name="好_PC_DS 28" xfId="47185"/>
    <cellStyle name="好_PC_DS 29" xfId="47186"/>
    <cellStyle name="好_PC_DS 3" xfId="2212"/>
    <cellStyle name="好_PC_DS 30" xfId="47187"/>
    <cellStyle name="好_PC_DS 31" xfId="47188"/>
    <cellStyle name="好_PC_DS 32" xfId="47189"/>
    <cellStyle name="好_PC_DS 33" xfId="47190"/>
    <cellStyle name="好_PC_DS 34" xfId="47191"/>
    <cellStyle name="好_PC_DS 35" xfId="47192"/>
    <cellStyle name="好_PC_DS 36" xfId="47193"/>
    <cellStyle name="好_PC_DS 37" xfId="47194"/>
    <cellStyle name="好_PC_DS 38" xfId="47195"/>
    <cellStyle name="好_PC_DS 39" xfId="47196"/>
    <cellStyle name="好_PC_DS 4" xfId="47197"/>
    <cellStyle name="好_PC_DS 40" xfId="47198"/>
    <cellStyle name="好_PC_DS 41" xfId="47199"/>
    <cellStyle name="好_PC_DS 42" xfId="47200"/>
    <cellStyle name="好_PC_DS 43" xfId="47201"/>
    <cellStyle name="好_PC_DS 44" xfId="47202"/>
    <cellStyle name="好_PC_DS 45" xfId="47203"/>
    <cellStyle name="好_PC_DS 46" xfId="47204"/>
    <cellStyle name="好_PC_DS 47" xfId="47205"/>
    <cellStyle name="好_PC_DS 48" xfId="47206"/>
    <cellStyle name="好_PC_DS 49" xfId="47207"/>
    <cellStyle name="好_PC_DS 5" xfId="47208"/>
    <cellStyle name="好_PC_DS 50" xfId="47209"/>
    <cellStyle name="好_PC_DS 51" xfId="47210"/>
    <cellStyle name="好_PC_DS 52" xfId="47211"/>
    <cellStyle name="好_PC_DS 53" xfId="47212"/>
    <cellStyle name="好_PC_DS 54" xfId="47213"/>
    <cellStyle name="好_PC_DS 6" xfId="47214"/>
    <cellStyle name="好_PC_DS 7" xfId="47215"/>
    <cellStyle name="好_PC_DS 8" xfId="47216"/>
    <cellStyle name="好_PC_DS 9" xfId="47217"/>
    <cellStyle name="好_PC_DS_QS" xfId="495"/>
    <cellStyle name="好_PC_DS_QSTEST" xfId="496"/>
    <cellStyle name="好_PC_DS_Revision History" xfId="47218"/>
    <cellStyle name="好_PC_DS_Sheet2" xfId="47219"/>
    <cellStyle name="好_PC_DS_XMTEST" xfId="497"/>
    <cellStyle name="好_PC_DS_YR" xfId="498"/>
    <cellStyle name="好_PC_DSTERM" xfId="499"/>
    <cellStyle name="好_PC_DSTERM 10" xfId="47220"/>
    <cellStyle name="好_PC_DSTERM 11" xfId="47221"/>
    <cellStyle name="好_PC_DSTERM 12" xfId="47222"/>
    <cellStyle name="好_PC_DSTERM 13" xfId="47223"/>
    <cellStyle name="好_PC_DSTERM 14" xfId="47224"/>
    <cellStyle name="好_PC_DSTERM 15" xfId="47225"/>
    <cellStyle name="好_PC_DSTERM 16" xfId="47226"/>
    <cellStyle name="好_PC_DSTERM 17" xfId="47227"/>
    <cellStyle name="好_PC_DSTERM 18" xfId="47228"/>
    <cellStyle name="好_PC_DSTERM 19" xfId="47229"/>
    <cellStyle name="好_PC_DSTERM 2" xfId="2215"/>
    <cellStyle name="好_PC_DSTERM 20" xfId="47230"/>
    <cellStyle name="好_PC_DSTERM 21" xfId="47231"/>
    <cellStyle name="好_PC_DSTERM 22" xfId="47232"/>
    <cellStyle name="好_PC_DSTERM 23" xfId="47233"/>
    <cellStyle name="好_PC_DSTERM 24" xfId="47234"/>
    <cellStyle name="好_PC_DSTERM 25" xfId="47235"/>
    <cellStyle name="好_PC_DSTERM 26" xfId="47236"/>
    <cellStyle name="好_PC_DSTERM 27" xfId="47237"/>
    <cellStyle name="好_PC_DSTERM 28" xfId="47238"/>
    <cellStyle name="好_PC_DSTERM 29" xfId="47239"/>
    <cellStyle name="好_PC_DSTERM 3" xfId="2214"/>
    <cellStyle name="好_PC_DSTERM 30" xfId="47240"/>
    <cellStyle name="好_PC_DSTERM 31" xfId="47241"/>
    <cellStyle name="好_PC_DSTERM 32" xfId="47242"/>
    <cellStyle name="好_PC_DSTERM 33" xfId="47243"/>
    <cellStyle name="好_PC_DSTERM 34" xfId="47244"/>
    <cellStyle name="好_PC_DSTERM 35" xfId="47245"/>
    <cellStyle name="好_PC_DSTERM 36" xfId="47246"/>
    <cellStyle name="好_PC_DSTERM 37" xfId="47247"/>
    <cellStyle name="好_PC_DSTERM 38" xfId="47248"/>
    <cellStyle name="好_PC_DSTERM 39" xfId="47249"/>
    <cellStyle name="好_PC_DSTERM 4" xfId="47250"/>
    <cellStyle name="好_PC_DSTERM 40" xfId="47251"/>
    <cellStyle name="好_PC_DSTERM 41" xfId="47252"/>
    <cellStyle name="好_PC_DSTERM 42" xfId="47253"/>
    <cellStyle name="好_PC_DSTERM 43" xfId="47254"/>
    <cellStyle name="好_PC_DSTERM 44" xfId="47255"/>
    <cellStyle name="好_PC_DSTERM 45" xfId="47256"/>
    <cellStyle name="好_PC_DSTERM 46" xfId="47257"/>
    <cellStyle name="好_PC_DSTERM 47" xfId="47258"/>
    <cellStyle name="好_PC_DSTERM 48" xfId="47259"/>
    <cellStyle name="好_PC_DSTERM 49" xfId="47260"/>
    <cellStyle name="好_PC_DSTERM 5" xfId="47261"/>
    <cellStyle name="好_PC_DSTERM 50" xfId="47262"/>
    <cellStyle name="好_PC_DSTERM 51" xfId="47263"/>
    <cellStyle name="好_PC_DSTERM 52" xfId="47264"/>
    <cellStyle name="好_PC_DSTERM 53" xfId="47265"/>
    <cellStyle name="好_PC_DSTERM 54" xfId="47266"/>
    <cellStyle name="好_PC_DSTERM 6" xfId="47267"/>
    <cellStyle name="好_PC_DSTERM 7" xfId="47268"/>
    <cellStyle name="好_PC_DSTERM 8" xfId="47269"/>
    <cellStyle name="好_PC_DSTERM 9" xfId="47270"/>
    <cellStyle name="好_PC_DSTERM_QS" xfId="500"/>
    <cellStyle name="好_PC_DSTERM_QSTEST" xfId="501"/>
    <cellStyle name="好_PC_DSTERM_Revision History" xfId="47271"/>
    <cellStyle name="好_PC_DSTERM_Sheet2" xfId="47272"/>
    <cellStyle name="好_PC_DSTERM_XMTEST" xfId="502"/>
    <cellStyle name="好_PC_DSTERM_YR" xfId="503"/>
    <cellStyle name="好_PC_EX" xfId="504"/>
    <cellStyle name="好_PC_QS" xfId="505"/>
    <cellStyle name="好_PC_QSTEST" xfId="506"/>
    <cellStyle name="好_PC_Revision History" xfId="47273"/>
    <cellStyle name="好_PC_Sheet2" xfId="47274"/>
    <cellStyle name="好_PC_VISIT" xfId="507"/>
    <cellStyle name="好_PC_XCTEST" xfId="508"/>
    <cellStyle name="好_PC_XMTEST" xfId="509"/>
    <cellStyle name="好_PC_YR" xfId="510"/>
    <cellStyle name="好_PCTEST" xfId="511"/>
    <cellStyle name="好_PCTEST 10" xfId="47275"/>
    <cellStyle name="好_PCTEST 11" xfId="47276"/>
    <cellStyle name="好_PCTEST 12" xfId="47277"/>
    <cellStyle name="好_PCTEST 13" xfId="47278"/>
    <cellStyle name="好_PCTEST 14" xfId="47279"/>
    <cellStyle name="好_PCTEST 15" xfId="47280"/>
    <cellStyle name="好_PCTEST 16" xfId="47281"/>
    <cellStyle name="好_PCTEST 17" xfId="47282"/>
    <cellStyle name="好_PCTEST 18" xfId="47283"/>
    <cellStyle name="好_PCTEST 19" xfId="47284"/>
    <cellStyle name="好_PCTEST 2" xfId="2219"/>
    <cellStyle name="好_PCTEST 20" xfId="47285"/>
    <cellStyle name="好_PCTEST 21" xfId="47286"/>
    <cellStyle name="好_PCTEST 22" xfId="47287"/>
    <cellStyle name="好_PCTEST 23" xfId="47288"/>
    <cellStyle name="好_PCTEST 24" xfId="47289"/>
    <cellStyle name="好_PCTEST 25" xfId="47290"/>
    <cellStyle name="好_PCTEST 26" xfId="47291"/>
    <cellStyle name="好_PCTEST 27" xfId="47292"/>
    <cellStyle name="好_PCTEST 28" xfId="47293"/>
    <cellStyle name="好_PCTEST 29" xfId="47294"/>
    <cellStyle name="好_PCTEST 3" xfId="2218"/>
    <cellStyle name="好_PCTEST 30" xfId="47295"/>
    <cellStyle name="好_PCTEST 31" xfId="47296"/>
    <cellStyle name="好_PCTEST 32" xfId="47297"/>
    <cellStyle name="好_PCTEST 33" xfId="47298"/>
    <cellStyle name="好_PCTEST 34" xfId="47299"/>
    <cellStyle name="好_PCTEST 35" xfId="47300"/>
    <cellStyle name="好_PCTEST 36" xfId="47301"/>
    <cellStyle name="好_PCTEST 37" xfId="47302"/>
    <cellStyle name="好_PCTEST 38" xfId="47303"/>
    <cellStyle name="好_PCTEST 39" xfId="47304"/>
    <cellStyle name="好_PCTEST 4" xfId="47305"/>
    <cellStyle name="好_PCTEST 40" xfId="47306"/>
    <cellStyle name="好_PCTEST 41" xfId="47307"/>
    <cellStyle name="好_PCTEST 42" xfId="47308"/>
    <cellStyle name="好_PCTEST 43" xfId="47309"/>
    <cellStyle name="好_PCTEST 44" xfId="47310"/>
    <cellStyle name="好_PCTEST 45" xfId="47311"/>
    <cellStyle name="好_PCTEST 46" xfId="47312"/>
    <cellStyle name="好_PCTEST 47" xfId="47313"/>
    <cellStyle name="好_PCTEST 48" xfId="47314"/>
    <cellStyle name="好_PCTEST 49" xfId="47315"/>
    <cellStyle name="好_PCTEST 5" xfId="47316"/>
    <cellStyle name="好_PCTEST 50" xfId="47317"/>
    <cellStyle name="好_PCTEST 51" xfId="47318"/>
    <cellStyle name="好_PCTEST 52" xfId="47319"/>
    <cellStyle name="好_PCTEST 53" xfId="47320"/>
    <cellStyle name="好_PCTEST 54" xfId="47321"/>
    <cellStyle name="好_PCTEST 6" xfId="47322"/>
    <cellStyle name="好_PCTEST 7" xfId="47323"/>
    <cellStyle name="好_PCTEST 8" xfId="47324"/>
    <cellStyle name="好_PCTEST 9" xfId="47325"/>
    <cellStyle name="好_PCTEST_CONTENT" xfId="512"/>
    <cellStyle name="好_PCTEST_CONTENT 10" xfId="47326"/>
    <cellStyle name="好_PCTEST_CONTENT 11" xfId="47327"/>
    <cellStyle name="好_PCTEST_CONTENT 12" xfId="47328"/>
    <cellStyle name="好_PCTEST_CONTENT 13" xfId="47329"/>
    <cellStyle name="好_PCTEST_CONTENT 14" xfId="47330"/>
    <cellStyle name="好_PCTEST_CONTENT 15" xfId="47331"/>
    <cellStyle name="好_PCTEST_CONTENT 16" xfId="47332"/>
    <cellStyle name="好_PCTEST_CONTENT 17" xfId="47333"/>
    <cellStyle name="好_PCTEST_CONTENT 18" xfId="47334"/>
    <cellStyle name="好_PCTEST_CONTENT 19" xfId="47335"/>
    <cellStyle name="好_PCTEST_CONTENT 2" xfId="2221"/>
    <cellStyle name="好_PCTEST_CONTENT 20" xfId="47336"/>
    <cellStyle name="好_PCTEST_CONTENT 21" xfId="47337"/>
    <cellStyle name="好_PCTEST_CONTENT 22" xfId="47338"/>
    <cellStyle name="好_PCTEST_CONTENT 23" xfId="47339"/>
    <cellStyle name="好_PCTEST_CONTENT 24" xfId="47340"/>
    <cellStyle name="好_PCTEST_CONTENT 25" xfId="47341"/>
    <cellStyle name="好_PCTEST_CONTENT 26" xfId="47342"/>
    <cellStyle name="好_PCTEST_CONTENT 27" xfId="47343"/>
    <cellStyle name="好_PCTEST_CONTENT 28" xfId="47344"/>
    <cellStyle name="好_PCTEST_CONTENT 29" xfId="47345"/>
    <cellStyle name="好_PCTEST_CONTENT 3" xfId="2220"/>
    <cellStyle name="好_PCTEST_CONTENT 30" xfId="47346"/>
    <cellStyle name="好_PCTEST_CONTENT 31" xfId="47347"/>
    <cellStyle name="好_PCTEST_CONTENT 32" xfId="47348"/>
    <cellStyle name="好_PCTEST_CONTENT 33" xfId="47349"/>
    <cellStyle name="好_PCTEST_CONTENT 34" xfId="47350"/>
    <cellStyle name="好_PCTEST_CONTENT 35" xfId="47351"/>
    <cellStyle name="好_PCTEST_CONTENT 36" xfId="47352"/>
    <cellStyle name="好_PCTEST_CONTENT 37" xfId="47353"/>
    <cellStyle name="好_PCTEST_CONTENT 38" xfId="47354"/>
    <cellStyle name="好_PCTEST_CONTENT 39" xfId="47355"/>
    <cellStyle name="好_PCTEST_CONTENT 4" xfId="47356"/>
    <cellStyle name="好_PCTEST_CONTENT 40" xfId="47357"/>
    <cellStyle name="好_PCTEST_CONTENT 41" xfId="47358"/>
    <cellStyle name="好_PCTEST_CONTENT 42" xfId="47359"/>
    <cellStyle name="好_PCTEST_CONTENT 43" xfId="47360"/>
    <cellStyle name="好_PCTEST_CONTENT 44" xfId="47361"/>
    <cellStyle name="好_PCTEST_CONTENT 45" xfId="47362"/>
    <cellStyle name="好_PCTEST_CONTENT 46" xfId="47363"/>
    <cellStyle name="好_PCTEST_CONTENT 47" xfId="47364"/>
    <cellStyle name="好_PCTEST_CONTENT 48" xfId="47365"/>
    <cellStyle name="好_PCTEST_CONTENT 49" xfId="47366"/>
    <cellStyle name="好_PCTEST_CONTENT 5" xfId="47367"/>
    <cellStyle name="好_PCTEST_CONTENT 50" xfId="47368"/>
    <cellStyle name="好_PCTEST_CONTENT 51" xfId="47369"/>
    <cellStyle name="好_PCTEST_CONTENT 52" xfId="47370"/>
    <cellStyle name="好_PCTEST_CONTENT 53" xfId="47371"/>
    <cellStyle name="好_PCTEST_CONTENT 54" xfId="47372"/>
    <cellStyle name="好_PCTEST_CONTENT 6" xfId="47373"/>
    <cellStyle name="好_PCTEST_CONTENT 7" xfId="47374"/>
    <cellStyle name="好_PCTEST_CONTENT 8" xfId="47375"/>
    <cellStyle name="好_PCTEST_CONTENT 9" xfId="47376"/>
    <cellStyle name="好_PCTEST_CONTENT_QS" xfId="513"/>
    <cellStyle name="好_PCTEST_CONTENT_QSTEST" xfId="514"/>
    <cellStyle name="好_PCTEST_CONTENT_Revision History" xfId="47377"/>
    <cellStyle name="好_PCTEST_CONTENT_Sheet2" xfId="47378"/>
    <cellStyle name="好_PCTEST_CONTENT_XMTEST" xfId="515"/>
    <cellStyle name="好_PCTEST_CONTENT_YR" xfId="516"/>
    <cellStyle name="好_PCTEST_DM" xfId="517"/>
    <cellStyle name="好_PCTEST_DM 10" xfId="47379"/>
    <cellStyle name="好_PCTEST_DM 11" xfId="47380"/>
    <cellStyle name="好_PCTEST_DM 12" xfId="47381"/>
    <cellStyle name="好_PCTEST_DM 13" xfId="47382"/>
    <cellStyle name="好_PCTEST_DM 14" xfId="47383"/>
    <cellStyle name="好_PCTEST_DM 15" xfId="47384"/>
    <cellStyle name="好_PCTEST_DM 16" xfId="47385"/>
    <cellStyle name="好_PCTEST_DM 17" xfId="47386"/>
    <cellStyle name="好_PCTEST_DM 18" xfId="47387"/>
    <cellStyle name="好_PCTEST_DM 19" xfId="47388"/>
    <cellStyle name="好_PCTEST_DM 2" xfId="2223"/>
    <cellStyle name="好_PCTEST_DM 20" xfId="47389"/>
    <cellStyle name="好_PCTEST_DM 21" xfId="47390"/>
    <cellStyle name="好_PCTEST_DM 22" xfId="47391"/>
    <cellStyle name="好_PCTEST_DM 23" xfId="47392"/>
    <cellStyle name="好_PCTEST_DM 24" xfId="47393"/>
    <cellStyle name="好_PCTEST_DM 25" xfId="47394"/>
    <cellStyle name="好_PCTEST_DM 26" xfId="47395"/>
    <cellStyle name="好_PCTEST_DM 27" xfId="47396"/>
    <cellStyle name="好_PCTEST_DM 28" xfId="47397"/>
    <cellStyle name="好_PCTEST_DM 29" xfId="47398"/>
    <cellStyle name="好_PCTEST_DM 3" xfId="2222"/>
    <cellStyle name="好_PCTEST_DM 30" xfId="47399"/>
    <cellStyle name="好_PCTEST_DM 31" xfId="47400"/>
    <cellStyle name="好_PCTEST_DM 32" xfId="47401"/>
    <cellStyle name="好_PCTEST_DM 33" xfId="47402"/>
    <cellStyle name="好_PCTEST_DM 34" xfId="47403"/>
    <cellStyle name="好_PCTEST_DM 35" xfId="47404"/>
    <cellStyle name="好_PCTEST_DM 36" xfId="47405"/>
    <cellStyle name="好_PCTEST_DM 37" xfId="47406"/>
    <cellStyle name="好_PCTEST_DM 38" xfId="47407"/>
    <cellStyle name="好_PCTEST_DM 39" xfId="47408"/>
    <cellStyle name="好_PCTEST_DM 4" xfId="47409"/>
    <cellStyle name="好_PCTEST_DM 40" xfId="47410"/>
    <cellStyle name="好_PCTEST_DM 41" xfId="47411"/>
    <cellStyle name="好_PCTEST_DM 42" xfId="47412"/>
    <cellStyle name="好_PCTEST_DM 43" xfId="47413"/>
    <cellStyle name="好_PCTEST_DM 44" xfId="47414"/>
    <cellStyle name="好_PCTEST_DM 45" xfId="47415"/>
    <cellStyle name="好_PCTEST_DM 46" xfId="47416"/>
    <cellStyle name="好_PCTEST_DM 47" xfId="47417"/>
    <cellStyle name="好_PCTEST_DM 48" xfId="47418"/>
    <cellStyle name="好_PCTEST_DM 49" xfId="47419"/>
    <cellStyle name="好_PCTEST_DM 5" xfId="47420"/>
    <cellStyle name="好_PCTEST_DM 50" xfId="47421"/>
    <cellStyle name="好_PCTEST_DM 51" xfId="47422"/>
    <cellStyle name="好_PCTEST_DM 52" xfId="47423"/>
    <cellStyle name="好_PCTEST_DM 53" xfId="47424"/>
    <cellStyle name="好_PCTEST_DM 54" xfId="47425"/>
    <cellStyle name="好_PCTEST_DM 6" xfId="47426"/>
    <cellStyle name="好_PCTEST_DM 7" xfId="47427"/>
    <cellStyle name="好_PCTEST_DM 8" xfId="47428"/>
    <cellStyle name="好_PCTEST_DM 9" xfId="47429"/>
    <cellStyle name="好_PCTEST_DM_1" xfId="47430"/>
    <cellStyle name="好_PCTEST_DM_1_OM-EPA-001 - SDTM312 Domain Mapping Specifications_v0.7_GP" xfId="47431"/>
    <cellStyle name="好_PCTEST_DM_1_SC" xfId="47432"/>
    <cellStyle name="好_PCTEST_DM_1_SCTEST" xfId="47433"/>
    <cellStyle name="好_PCTEST_DM_QS" xfId="518"/>
    <cellStyle name="好_PCTEST_DM_QSTEST" xfId="519"/>
    <cellStyle name="好_PCTEST_DM_Revision History" xfId="47434"/>
    <cellStyle name="好_PCTEST_DM_Sheet2" xfId="47435"/>
    <cellStyle name="好_PCTEST_DM_XMTEST" xfId="520"/>
    <cellStyle name="好_PCTEST_DM_YR" xfId="521"/>
    <cellStyle name="好_PCTEST_DS" xfId="522"/>
    <cellStyle name="好_PCTEST_DS 10" xfId="47436"/>
    <cellStyle name="好_PCTEST_DS 11" xfId="47437"/>
    <cellStyle name="好_PCTEST_DS 12" xfId="47438"/>
    <cellStyle name="好_PCTEST_DS 13" xfId="47439"/>
    <cellStyle name="好_PCTEST_DS 14" xfId="47440"/>
    <cellStyle name="好_PCTEST_DS 15" xfId="47441"/>
    <cellStyle name="好_PCTEST_DS 16" xfId="47442"/>
    <cellStyle name="好_PCTEST_DS 17" xfId="47443"/>
    <cellStyle name="好_PCTEST_DS 18" xfId="47444"/>
    <cellStyle name="好_PCTEST_DS 19" xfId="47445"/>
    <cellStyle name="好_PCTEST_DS 2" xfId="2227"/>
    <cellStyle name="好_PCTEST_DS 20" xfId="47446"/>
    <cellStyle name="好_PCTEST_DS 21" xfId="47447"/>
    <cellStyle name="好_PCTEST_DS 22" xfId="47448"/>
    <cellStyle name="好_PCTEST_DS 23" xfId="47449"/>
    <cellStyle name="好_PCTEST_DS 24" xfId="47450"/>
    <cellStyle name="好_PCTEST_DS 25" xfId="47451"/>
    <cellStyle name="好_PCTEST_DS 26" xfId="47452"/>
    <cellStyle name="好_PCTEST_DS 27" xfId="47453"/>
    <cellStyle name="好_PCTEST_DS 28" xfId="47454"/>
    <cellStyle name="好_PCTEST_DS 29" xfId="47455"/>
    <cellStyle name="好_PCTEST_DS 3" xfId="2226"/>
    <cellStyle name="好_PCTEST_DS 30" xfId="47456"/>
    <cellStyle name="好_PCTEST_DS 31" xfId="47457"/>
    <cellStyle name="好_PCTEST_DS 32" xfId="47458"/>
    <cellStyle name="好_PCTEST_DS 33" xfId="47459"/>
    <cellStyle name="好_PCTEST_DS 34" xfId="47460"/>
    <cellStyle name="好_PCTEST_DS 35" xfId="47461"/>
    <cellStyle name="好_PCTEST_DS 36" xfId="47462"/>
    <cellStyle name="好_PCTEST_DS 37" xfId="47463"/>
    <cellStyle name="好_PCTEST_DS 38" xfId="47464"/>
    <cellStyle name="好_PCTEST_DS 39" xfId="47465"/>
    <cellStyle name="好_PCTEST_DS 4" xfId="47466"/>
    <cellStyle name="好_PCTEST_DS 40" xfId="47467"/>
    <cellStyle name="好_PCTEST_DS 41" xfId="47468"/>
    <cellStyle name="好_PCTEST_DS 42" xfId="47469"/>
    <cellStyle name="好_PCTEST_DS 43" xfId="47470"/>
    <cellStyle name="好_PCTEST_DS 44" xfId="47471"/>
    <cellStyle name="好_PCTEST_DS 45" xfId="47472"/>
    <cellStyle name="好_PCTEST_DS 46" xfId="47473"/>
    <cellStyle name="好_PCTEST_DS 47" xfId="47474"/>
    <cellStyle name="好_PCTEST_DS 48" xfId="47475"/>
    <cellStyle name="好_PCTEST_DS 49" xfId="47476"/>
    <cellStyle name="好_PCTEST_DS 5" xfId="47477"/>
    <cellStyle name="好_PCTEST_DS 50" xfId="47478"/>
    <cellStyle name="好_PCTEST_DS 51" xfId="47479"/>
    <cellStyle name="好_PCTEST_DS 52" xfId="47480"/>
    <cellStyle name="好_PCTEST_DS 53" xfId="47481"/>
    <cellStyle name="好_PCTEST_DS 54" xfId="47482"/>
    <cellStyle name="好_PCTEST_DS 6" xfId="47483"/>
    <cellStyle name="好_PCTEST_DS 7" xfId="47484"/>
    <cellStyle name="好_PCTEST_DS 8" xfId="47485"/>
    <cellStyle name="好_PCTEST_DS 9" xfId="47486"/>
    <cellStyle name="好_PCTEST_DS_QS" xfId="523"/>
    <cellStyle name="好_PCTEST_DS_QSTEST" xfId="524"/>
    <cellStyle name="好_PCTEST_DS_Revision History" xfId="47487"/>
    <cellStyle name="好_PCTEST_DS_Sheet2" xfId="47488"/>
    <cellStyle name="好_PCTEST_DS_XMTEST" xfId="525"/>
    <cellStyle name="好_PCTEST_DS_YR" xfId="526"/>
    <cellStyle name="好_PCTEST_DSTERM" xfId="527"/>
    <cellStyle name="好_PCTEST_DSTERM 10" xfId="47489"/>
    <cellStyle name="好_PCTEST_DSTERM 11" xfId="47490"/>
    <cellStyle name="好_PCTEST_DSTERM 12" xfId="47491"/>
    <cellStyle name="好_PCTEST_DSTERM 13" xfId="47492"/>
    <cellStyle name="好_PCTEST_DSTERM 14" xfId="47493"/>
    <cellStyle name="好_PCTEST_DSTERM 15" xfId="47494"/>
    <cellStyle name="好_PCTEST_DSTERM 16" xfId="47495"/>
    <cellStyle name="好_PCTEST_DSTERM 17" xfId="47496"/>
    <cellStyle name="好_PCTEST_DSTERM 18" xfId="47497"/>
    <cellStyle name="好_PCTEST_DSTERM 19" xfId="47498"/>
    <cellStyle name="好_PCTEST_DSTERM 2" xfId="2231"/>
    <cellStyle name="好_PCTEST_DSTERM 20" xfId="47499"/>
    <cellStyle name="好_PCTEST_DSTERM 21" xfId="47500"/>
    <cellStyle name="好_PCTEST_DSTERM 22" xfId="47501"/>
    <cellStyle name="好_PCTEST_DSTERM 23" xfId="47502"/>
    <cellStyle name="好_PCTEST_DSTERM 24" xfId="47503"/>
    <cellStyle name="好_PCTEST_DSTERM 25" xfId="47504"/>
    <cellStyle name="好_PCTEST_DSTERM 26" xfId="47505"/>
    <cellStyle name="好_PCTEST_DSTERM 27" xfId="47506"/>
    <cellStyle name="好_PCTEST_DSTERM 28" xfId="47507"/>
    <cellStyle name="好_PCTEST_DSTERM 29" xfId="47508"/>
    <cellStyle name="好_PCTEST_DSTERM 3" xfId="2230"/>
    <cellStyle name="好_PCTEST_DSTERM 30" xfId="47509"/>
    <cellStyle name="好_PCTEST_DSTERM 31" xfId="47510"/>
    <cellStyle name="好_PCTEST_DSTERM 32" xfId="47511"/>
    <cellStyle name="好_PCTEST_DSTERM 33" xfId="47512"/>
    <cellStyle name="好_PCTEST_DSTERM 34" xfId="47513"/>
    <cellStyle name="好_PCTEST_DSTERM 35" xfId="47514"/>
    <cellStyle name="好_PCTEST_DSTERM 36" xfId="47515"/>
    <cellStyle name="好_PCTEST_DSTERM 37" xfId="47516"/>
    <cellStyle name="好_PCTEST_DSTERM 38" xfId="47517"/>
    <cellStyle name="好_PCTEST_DSTERM 39" xfId="47518"/>
    <cellStyle name="好_PCTEST_DSTERM 4" xfId="47519"/>
    <cellStyle name="好_PCTEST_DSTERM 40" xfId="47520"/>
    <cellStyle name="好_PCTEST_DSTERM 41" xfId="47521"/>
    <cellStyle name="好_PCTEST_DSTERM 42" xfId="47522"/>
    <cellStyle name="好_PCTEST_DSTERM 43" xfId="47523"/>
    <cellStyle name="好_PCTEST_DSTERM 44" xfId="47524"/>
    <cellStyle name="好_PCTEST_DSTERM 45" xfId="47525"/>
    <cellStyle name="好_PCTEST_DSTERM 46" xfId="47526"/>
    <cellStyle name="好_PCTEST_DSTERM 47" xfId="47527"/>
    <cellStyle name="好_PCTEST_DSTERM 48" xfId="47528"/>
    <cellStyle name="好_PCTEST_DSTERM 49" xfId="47529"/>
    <cellStyle name="好_PCTEST_DSTERM 5" xfId="47530"/>
    <cellStyle name="好_PCTEST_DSTERM 50" xfId="47531"/>
    <cellStyle name="好_PCTEST_DSTERM 51" xfId="47532"/>
    <cellStyle name="好_PCTEST_DSTERM 52" xfId="47533"/>
    <cellStyle name="好_PCTEST_DSTERM 53" xfId="47534"/>
    <cellStyle name="好_PCTEST_DSTERM 54" xfId="47535"/>
    <cellStyle name="好_PCTEST_DSTERM 6" xfId="47536"/>
    <cellStyle name="好_PCTEST_DSTERM 7" xfId="47537"/>
    <cellStyle name="好_PCTEST_DSTERM 8" xfId="47538"/>
    <cellStyle name="好_PCTEST_DSTERM 9" xfId="47539"/>
    <cellStyle name="好_PCTEST_DSTERM_QS" xfId="528"/>
    <cellStyle name="好_PCTEST_DSTERM_QSTEST" xfId="529"/>
    <cellStyle name="好_PCTEST_DSTERM_Revision History" xfId="47540"/>
    <cellStyle name="好_PCTEST_DSTERM_Sheet2" xfId="47541"/>
    <cellStyle name="好_PCTEST_DSTERM_XMTEST" xfId="530"/>
    <cellStyle name="好_PCTEST_DSTERM_YR" xfId="531"/>
    <cellStyle name="好_PCTEST_EX" xfId="532"/>
    <cellStyle name="好_PCTEST_QS" xfId="533"/>
    <cellStyle name="好_PCTEST_QSTEST" xfId="534"/>
    <cellStyle name="好_PCTEST_Revision History" xfId="47542"/>
    <cellStyle name="好_PCTEST_Sheet2" xfId="47543"/>
    <cellStyle name="好_PCTEST_VISIT" xfId="535"/>
    <cellStyle name="好_PCTEST_XCTEST" xfId="536"/>
    <cellStyle name="好_PCTEST_XMTEST" xfId="537"/>
    <cellStyle name="好_PCTEST_YR" xfId="538"/>
    <cellStyle name="好_QS" xfId="539"/>
    <cellStyle name="好_QS 10" xfId="47544"/>
    <cellStyle name="好_QS 11" xfId="47545"/>
    <cellStyle name="好_QS 12" xfId="47546"/>
    <cellStyle name="好_QS 13" xfId="47547"/>
    <cellStyle name="好_QS 14" xfId="47548"/>
    <cellStyle name="好_QS 15" xfId="47549"/>
    <cellStyle name="好_QS 16" xfId="47550"/>
    <cellStyle name="好_QS 17" xfId="47551"/>
    <cellStyle name="好_QS 18" xfId="47552"/>
    <cellStyle name="好_QS 19" xfId="47553"/>
    <cellStyle name="好_QS 2" xfId="2233"/>
    <cellStyle name="好_QS 20" xfId="47554"/>
    <cellStyle name="好_QS 21" xfId="47555"/>
    <cellStyle name="好_QS 22" xfId="47556"/>
    <cellStyle name="好_QS 23" xfId="47557"/>
    <cellStyle name="好_QS 24" xfId="47558"/>
    <cellStyle name="好_QS 25" xfId="47559"/>
    <cellStyle name="好_QS 26" xfId="47560"/>
    <cellStyle name="好_QS 27" xfId="47561"/>
    <cellStyle name="好_QS 28" xfId="47562"/>
    <cellStyle name="好_QS 29" xfId="47563"/>
    <cellStyle name="好_QS 3" xfId="2232"/>
    <cellStyle name="好_QS 30" xfId="47564"/>
    <cellStyle name="好_QS 31" xfId="47565"/>
    <cellStyle name="好_QS 32" xfId="47566"/>
    <cellStyle name="好_QS 33" xfId="47567"/>
    <cellStyle name="好_QS 34" xfId="47568"/>
    <cellStyle name="好_QS 35" xfId="47569"/>
    <cellStyle name="好_QS 36" xfId="47570"/>
    <cellStyle name="好_QS 37" xfId="47571"/>
    <cellStyle name="好_QS 38" xfId="47572"/>
    <cellStyle name="好_QS 39" xfId="47573"/>
    <cellStyle name="好_QS 4" xfId="47574"/>
    <cellStyle name="好_QS 40" xfId="47575"/>
    <cellStyle name="好_QS 41" xfId="47576"/>
    <cellStyle name="好_QS 42" xfId="47577"/>
    <cellStyle name="好_QS 43" xfId="47578"/>
    <cellStyle name="好_QS 44" xfId="47579"/>
    <cellStyle name="好_QS 45" xfId="47580"/>
    <cellStyle name="好_QS 46" xfId="47581"/>
    <cellStyle name="好_QS 47" xfId="47582"/>
    <cellStyle name="好_QS 48" xfId="47583"/>
    <cellStyle name="好_QS 49" xfId="47584"/>
    <cellStyle name="好_QS 5" xfId="47585"/>
    <cellStyle name="好_QS 50" xfId="47586"/>
    <cellStyle name="好_QS 51" xfId="47587"/>
    <cellStyle name="好_QS 52" xfId="47588"/>
    <cellStyle name="好_QS 53" xfId="47589"/>
    <cellStyle name="好_QS 54" xfId="47590"/>
    <cellStyle name="好_QS 6" xfId="47591"/>
    <cellStyle name="好_QS 7" xfId="47592"/>
    <cellStyle name="好_QS 8" xfId="47593"/>
    <cellStyle name="好_QS 9" xfId="47594"/>
    <cellStyle name="好_QS_1" xfId="540"/>
    <cellStyle name="好_QS_CONTENT" xfId="541"/>
    <cellStyle name="好_QS_CONTENT 10" xfId="47595"/>
    <cellStyle name="好_QS_CONTENT 11" xfId="47596"/>
    <cellStyle name="好_QS_CONTENT 12" xfId="47597"/>
    <cellStyle name="好_QS_CONTENT 13" xfId="47598"/>
    <cellStyle name="好_QS_CONTENT 14" xfId="47599"/>
    <cellStyle name="好_QS_CONTENT 15" xfId="47600"/>
    <cellStyle name="好_QS_CONTENT 16" xfId="47601"/>
    <cellStyle name="好_QS_CONTENT 17" xfId="47602"/>
    <cellStyle name="好_QS_CONTENT 18" xfId="47603"/>
    <cellStyle name="好_QS_CONTENT 19" xfId="47604"/>
    <cellStyle name="好_QS_CONTENT 2" xfId="2235"/>
    <cellStyle name="好_QS_CONTENT 20" xfId="47605"/>
    <cellStyle name="好_QS_CONTENT 21" xfId="47606"/>
    <cellStyle name="好_QS_CONTENT 22" xfId="47607"/>
    <cellStyle name="好_QS_CONTENT 23" xfId="47608"/>
    <cellStyle name="好_QS_CONTENT 24" xfId="47609"/>
    <cellStyle name="好_QS_CONTENT 25" xfId="47610"/>
    <cellStyle name="好_QS_CONTENT 26" xfId="47611"/>
    <cellStyle name="好_QS_CONTENT 27" xfId="47612"/>
    <cellStyle name="好_QS_CONTENT 28" xfId="47613"/>
    <cellStyle name="好_QS_CONTENT 29" xfId="47614"/>
    <cellStyle name="好_QS_CONTENT 3" xfId="2234"/>
    <cellStyle name="好_QS_CONTENT 30" xfId="47615"/>
    <cellStyle name="好_QS_CONTENT 31" xfId="47616"/>
    <cellStyle name="好_QS_CONTENT 32" xfId="47617"/>
    <cellStyle name="好_QS_CONTENT 33" xfId="47618"/>
    <cellStyle name="好_QS_CONTENT 34" xfId="47619"/>
    <cellStyle name="好_QS_CONTENT 35" xfId="47620"/>
    <cellStyle name="好_QS_CONTENT 36" xfId="47621"/>
    <cellStyle name="好_QS_CONTENT 37" xfId="47622"/>
    <cellStyle name="好_QS_CONTENT 38" xfId="47623"/>
    <cellStyle name="好_QS_CONTENT 39" xfId="47624"/>
    <cellStyle name="好_QS_CONTENT 4" xfId="47625"/>
    <cellStyle name="好_QS_CONTENT 40" xfId="47626"/>
    <cellStyle name="好_QS_CONTENT 41" xfId="47627"/>
    <cellStyle name="好_QS_CONTENT 42" xfId="47628"/>
    <cellStyle name="好_QS_CONTENT 43" xfId="47629"/>
    <cellStyle name="好_QS_CONTENT 44" xfId="47630"/>
    <cellStyle name="好_QS_CONTENT 45" xfId="47631"/>
    <cellStyle name="好_QS_CONTENT 46" xfId="47632"/>
    <cellStyle name="好_QS_CONTENT 47" xfId="47633"/>
    <cellStyle name="好_QS_CONTENT 48" xfId="47634"/>
    <cellStyle name="好_QS_CONTENT 49" xfId="47635"/>
    <cellStyle name="好_QS_CONTENT 5" xfId="47636"/>
    <cellStyle name="好_QS_CONTENT 50" xfId="47637"/>
    <cellStyle name="好_QS_CONTENT 51" xfId="47638"/>
    <cellStyle name="好_QS_CONTENT 52" xfId="47639"/>
    <cellStyle name="好_QS_CONTENT 53" xfId="47640"/>
    <cellStyle name="好_QS_CONTENT 54" xfId="47641"/>
    <cellStyle name="好_QS_CONTENT 6" xfId="47642"/>
    <cellStyle name="好_QS_CONTENT 7" xfId="47643"/>
    <cellStyle name="好_QS_CONTENT 8" xfId="47644"/>
    <cellStyle name="好_QS_CONTENT 9" xfId="47645"/>
    <cellStyle name="好_QS_CONTENT_QS" xfId="542"/>
    <cellStyle name="好_QS_CONTENT_QSTEST" xfId="543"/>
    <cellStyle name="好_QS_CONTENT_Revision History" xfId="47646"/>
    <cellStyle name="好_QS_CONTENT_Sheet2" xfId="47647"/>
    <cellStyle name="好_QS_CONTENT_XMTEST" xfId="544"/>
    <cellStyle name="好_QS_CONTENT_YR" xfId="545"/>
    <cellStyle name="好_QS_DM" xfId="546"/>
    <cellStyle name="好_QS_DM 10" xfId="47648"/>
    <cellStyle name="好_QS_DM 11" xfId="47649"/>
    <cellStyle name="好_QS_DM 12" xfId="47650"/>
    <cellStyle name="好_QS_DM 13" xfId="47651"/>
    <cellStyle name="好_QS_DM 14" xfId="47652"/>
    <cellStyle name="好_QS_DM 15" xfId="47653"/>
    <cellStyle name="好_QS_DM 16" xfId="47654"/>
    <cellStyle name="好_QS_DM 17" xfId="47655"/>
    <cellStyle name="好_QS_DM 18" xfId="47656"/>
    <cellStyle name="好_QS_DM 19" xfId="47657"/>
    <cellStyle name="好_QS_DM 2" xfId="2238"/>
    <cellStyle name="好_QS_DM 20" xfId="47658"/>
    <cellStyle name="好_QS_DM 21" xfId="47659"/>
    <cellStyle name="好_QS_DM 22" xfId="47660"/>
    <cellStyle name="好_QS_DM 23" xfId="47661"/>
    <cellStyle name="好_QS_DM 24" xfId="47662"/>
    <cellStyle name="好_QS_DM 25" xfId="47663"/>
    <cellStyle name="好_QS_DM 26" xfId="47664"/>
    <cellStyle name="好_QS_DM 27" xfId="47665"/>
    <cellStyle name="好_QS_DM 28" xfId="47666"/>
    <cellStyle name="好_QS_DM 29" xfId="47667"/>
    <cellStyle name="好_QS_DM 3" xfId="2237"/>
    <cellStyle name="好_QS_DM 30" xfId="47668"/>
    <cellStyle name="好_QS_DM 31" xfId="47669"/>
    <cellStyle name="好_QS_DM 32" xfId="47670"/>
    <cellStyle name="好_QS_DM 33" xfId="47671"/>
    <cellStyle name="好_QS_DM 34" xfId="47672"/>
    <cellStyle name="好_QS_DM 35" xfId="47673"/>
    <cellStyle name="好_QS_DM 36" xfId="47674"/>
    <cellStyle name="好_QS_DM 37" xfId="47675"/>
    <cellStyle name="好_QS_DM 38" xfId="47676"/>
    <cellStyle name="好_QS_DM 39" xfId="47677"/>
    <cellStyle name="好_QS_DM 4" xfId="47678"/>
    <cellStyle name="好_QS_DM 40" xfId="47679"/>
    <cellStyle name="好_QS_DM 41" xfId="47680"/>
    <cellStyle name="好_QS_DM 42" xfId="47681"/>
    <cellStyle name="好_QS_DM 43" xfId="47682"/>
    <cellStyle name="好_QS_DM 44" xfId="47683"/>
    <cellStyle name="好_QS_DM 45" xfId="47684"/>
    <cellStyle name="好_QS_DM 46" xfId="47685"/>
    <cellStyle name="好_QS_DM 47" xfId="47686"/>
    <cellStyle name="好_QS_DM 48" xfId="47687"/>
    <cellStyle name="好_QS_DM 49" xfId="47688"/>
    <cellStyle name="好_QS_DM 5" xfId="47689"/>
    <cellStyle name="好_QS_DM 50" xfId="47690"/>
    <cellStyle name="好_QS_DM 51" xfId="47691"/>
    <cellStyle name="好_QS_DM 52" xfId="47692"/>
    <cellStyle name="好_QS_DM 53" xfId="47693"/>
    <cellStyle name="好_QS_DM 54" xfId="47694"/>
    <cellStyle name="好_QS_DM 6" xfId="47695"/>
    <cellStyle name="好_QS_DM 7" xfId="47696"/>
    <cellStyle name="好_QS_DM 8" xfId="47697"/>
    <cellStyle name="好_QS_DM 9" xfId="47698"/>
    <cellStyle name="好_QS_DM_1" xfId="47699"/>
    <cellStyle name="好_QS_DM_1_OM-EPA-001 - SDTM312 Domain Mapping Specifications_v0.7_GP" xfId="47700"/>
    <cellStyle name="好_QS_DM_1_SC" xfId="47701"/>
    <cellStyle name="好_QS_DM_1_SCTEST" xfId="47702"/>
    <cellStyle name="好_QS_DM_QS" xfId="547"/>
    <cellStyle name="好_QS_DM_QSTEST" xfId="548"/>
    <cellStyle name="好_QS_DM_Revision History" xfId="47703"/>
    <cellStyle name="好_QS_DM_Sheet2" xfId="47704"/>
    <cellStyle name="好_QS_DM_XMTEST" xfId="549"/>
    <cellStyle name="好_QS_DM_YR" xfId="550"/>
    <cellStyle name="好_QS_DS" xfId="551"/>
    <cellStyle name="好_QS_DS 10" xfId="47705"/>
    <cellStyle name="好_QS_DS 11" xfId="47706"/>
    <cellStyle name="好_QS_DS 12" xfId="47707"/>
    <cellStyle name="好_QS_DS 13" xfId="47708"/>
    <cellStyle name="好_QS_DS 14" xfId="47709"/>
    <cellStyle name="好_QS_DS 15" xfId="47710"/>
    <cellStyle name="好_QS_DS 16" xfId="47711"/>
    <cellStyle name="好_QS_DS 17" xfId="47712"/>
    <cellStyle name="好_QS_DS 18" xfId="47713"/>
    <cellStyle name="好_QS_DS 19" xfId="47714"/>
    <cellStyle name="好_QS_DS 2" xfId="2240"/>
    <cellStyle name="好_QS_DS 20" xfId="47715"/>
    <cellStyle name="好_QS_DS 21" xfId="47716"/>
    <cellStyle name="好_QS_DS 22" xfId="47717"/>
    <cellStyle name="好_QS_DS 23" xfId="47718"/>
    <cellStyle name="好_QS_DS 24" xfId="47719"/>
    <cellStyle name="好_QS_DS 25" xfId="47720"/>
    <cellStyle name="好_QS_DS 26" xfId="47721"/>
    <cellStyle name="好_QS_DS 27" xfId="47722"/>
    <cellStyle name="好_QS_DS 28" xfId="47723"/>
    <cellStyle name="好_QS_DS 29" xfId="47724"/>
    <cellStyle name="好_QS_DS 3" xfId="2239"/>
    <cellStyle name="好_QS_DS 30" xfId="47725"/>
    <cellStyle name="好_QS_DS 31" xfId="47726"/>
    <cellStyle name="好_QS_DS 32" xfId="47727"/>
    <cellStyle name="好_QS_DS 33" xfId="47728"/>
    <cellStyle name="好_QS_DS 34" xfId="47729"/>
    <cellStyle name="好_QS_DS 35" xfId="47730"/>
    <cellStyle name="好_QS_DS 36" xfId="47731"/>
    <cellStyle name="好_QS_DS 37" xfId="47732"/>
    <cellStyle name="好_QS_DS 38" xfId="47733"/>
    <cellStyle name="好_QS_DS 39" xfId="47734"/>
    <cellStyle name="好_QS_DS 4" xfId="47735"/>
    <cellStyle name="好_QS_DS 40" xfId="47736"/>
    <cellStyle name="好_QS_DS 41" xfId="47737"/>
    <cellStyle name="好_QS_DS 42" xfId="47738"/>
    <cellStyle name="好_QS_DS 43" xfId="47739"/>
    <cellStyle name="好_QS_DS 44" xfId="47740"/>
    <cellStyle name="好_QS_DS 45" xfId="47741"/>
    <cellStyle name="好_QS_DS 46" xfId="47742"/>
    <cellStyle name="好_QS_DS 47" xfId="47743"/>
    <cellStyle name="好_QS_DS 48" xfId="47744"/>
    <cellStyle name="好_QS_DS 49" xfId="47745"/>
    <cellStyle name="好_QS_DS 5" xfId="47746"/>
    <cellStyle name="好_QS_DS 50" xfId="47747"/>
    <cellStyle name="好_QS_DS 51" xfId="47748"/>
    <cellStyle name="好_QS_DS 52" xfId="47749"/>
    <cellStyle name="好_QS_DS 53" xfId="47750"/>
    <cellStyle name="好_QS_DS 54" xfId="47751"/>
    <cellStyle name="好_QS_DS 6" xfId="47752"/>
    <cellStyle name="好_QS_DS 7" xfId="47753"/>
    <cellStyle name="好_QS_DS 8" xfId="47754"/>
    <cellStyle name="好_QS_DS 9" xfId="47755"/>
    <cellStyle name="好_QS_DS_QS" xfId="552"/>
    <cellStyle name="好_QS_DS_QSTEST" xfId="553"/>
    <cellStyle name="好_QS_DS_Revision History" xfId="47756"/>
    <cellStyle name="好_QS_DS_Sheet2" xfId="47757"/>
    <cellStyle name="好_QS_DS_XMTEST" xfId="554"/>
    <cellStyle name="好_QS_DS_YR" xfId="555"/>
    <cellStyle name="好_QS_DSTERM" xfId="556"/>
    <cellStyle name="好_QS_DSTERM 10" xfId="47758"/>
    <cellStyle name="好_QS_DSTERM 11" xfId="47759"/>
    <cellStyle name="好_QS_DSTERM 12" xfId="47760"/>
    <cellStyle name="好_QS_DSTERM 13" xfId="47761"/>
    <cellStyle name="好_QS_DSTERM 14" xfId="47762"/>
    <cellStyle name="好_QS_DSTERM 15" xfId="47763"/>
    <cellStyle name="好_QS_DSTERM 16" xfId="47764"/>
    <cellStyle name="好_QS_DSTERM 17" xfId="47765"/>
    <cellStyle name="好_QS_DSTERM 18" xfId="47766"/>
    <cellStyle name="好_QS_DSTERM 19" xfId="47767"/>
    <cellStyle name="好_QS_DSTERM 2" xfId="2242"/>
    <cellStyle name="好_QS_DSTERM 20" xfId="47768"/>
    <cellStyle name="好_QS_DSTERM 21" xfId="47769"/>
    <cellStyle name="好_QS_DSTERM 22" xfId="47770"/>
    <cellStyle name="好_QS_DSTERM 23" xfId="47771"/>
    <cellStyle name="好_QS_DSTERM 24" xfId="47772"/>
    <cellStyle name="好_QS_DSTERM 25" xfId="47773"/>
    <cellStyle name="好_QS_DSTERM 26" xfId="47774"/>
    <cellStyle name="好_QS_DSTERM 27" xfId="47775"/>
    <cellStyle name="好_QS_DSTERM 28" xfId="47776"/>
    <cellStyle name="好_QS_DSTERM 29" xfId="47777"/>
    <cellStyle name="好_QS_DSTERM 3" xfId="2241"/>
    <cellStyle name="好_QS_DSTERM 30" xfId="47778"/>
    <cellStyle name="好_QS_DSTERM 31" xfId="47779"/>
    <cellStyle name="好_QS_DSTERM 32" xfId="47780"/>
    <cellStyle name="好_QS_DSTERM 33" xfId="47781"/>
    <cellStyle name="好_QS_DSTERM 34" xfId="47782"/>
    <cellStyle name="好_QS_DSTERM 35" xfId="47783"/>
    <cellStyle name="好_QS_DSTERM 36" xfId="47784"/>
    <cellStyle name="好_QS_DSTERM 37" xfId="47785"/>
    <cellStyle name="好_QS_DSTERM 38" xfId="47786"/>
    <cellStyle name="好_QS_DSTERM 39" xfId="47787"/>
    <cellStyle name="好_QS_DSTERM 4" xfId="47788"/>
    <cellStyle name="好_QS_DSTERM 40" xfId="47789"/>
    <cellStyle name="好_QS_DSTERM 41" xfId="47790"/>
    <cellStyle name="好_QS_DSTERM 42" xfId="47791"/>
    <cellStyle name="好_QS_DSTERM 43" xfId="47792"/>
    <cellStyle name="好_QS_DSTERM 44" xfId="47793"/>
    <cellStyle name="好_QS_DSTERM 45" xfId="47794"/>
    <cellStyle name="好_QS_DSTERM 46" xfId="47795"/>
    <cellStyle name="好_QS_DSTERM 47" xfId="47796"/>
    <cellStyle name="好_QS_DSTERM 48" xfId="47797"/>
    <cellStyle name="好_QS_DSTERM 49" xfId="47798"/>
    <cellStyle name="好_QS_DSTERM 5" xfId="47799"/>
    <cellStyle name="好_QS_DSTERM 50" xfId="47800"/>
    <cellStyle name="好_QS_DSTERM 51" xfId="47801"/>
    <cellStyle name="好_QS_DSTERM 52" xfId="47802"/>
    <cellStyle name="好_QS_DSTERM 53" xfId="47803"/>
    <cellStyle name="好_QS_DSTERM 54" xfId="47804"/>
    <cellStyle name="好_QS_DSTERM 6" xfId="47805"/>
    <cellStyle name="好_QS_DSTERM 7" xfId="47806"/>
    <cellStyle name="好_QS_DSTERM 8" xfId="47807"/>
    <cellStyle name="好_QS_DSTERM 9" xfId="47808"/>
    <cellStyle name="好_QS_DSTERM_QS" xfId="557"/>
    <cellStyle name="好_QS_DSTERM_QSTEST" xfId="558"/>
    <cellStyle name="好_QS_DSTERM_Revision History" xfId="47809"/>
    <cellStyle name="好_QS_DSTERM_Sheet2" xfId="47810"/>
    <cellStyle name="好_QS_DSTERM_XMTEST" xfId="559"/>
    <cellStyle name="好_QS_DSTERM_YR" xfId="560"/>
    <cellStyle name="好_QS_EX" xfId="561"/>
    <cellStyle name="好_QS_QS" xfId="562"/>
    <cellStyle name="好_QS_QSTEST" xfId="563"/>
    <cellStyle name="好_QS_Revision History" xfId="47811"/>
    <cellStyle name="好_QS_Sheet2" xfId="47812"/>
    <cellStyle name="好_QS_VISIT" xfId="564"/>
    <cellStyle name="好_QS_XCTEST" xfId="565"/>
    <cellStyle name="好_QS_XMTEST" xfId="566"/>
    <cellStyle name="好_QS_YR" xfId="567"/>
    <cellStyle name="好_QSTEST" xfId="568"/>
    <cellStyle name="好_QSTEST 10" xfId="47813"/>
    <cellStyle name="好_QSTEST 11" xfId="47814"/>
    <cellStyle name="好_QSTEST 12" xfId="47815"/>
    <cellStyle name="好_QSTEST 13" xfId="47816"/>
    <cellStyle name="好_QSTEST 14" xfId="47817"/>
    <cellStyle name="好_QSTEST 15" xfId="47818"/>
    <cellStyle name="好_QSTEST 16" xfId="47819"/>
    <cellStyle name="好_QSTEST 17" xfId="47820"/>
    <cellStyle name="好_QSTEST 18" xfId="47821"/>
    <cellStyle name="好_QSTEST 19" xfId="47822"/>
    <cellStyle name="好_QSTEST 2" xfId="2246"/>
    <cellStyle name="好_QSTEST 20" xfId="47823"/>
    <cellStyle name="好_QSTEST 21" xfId="47824"/>
    <cellStyle name="好_QSTEST 22" xfId="47825"/>
    <cellStyle name="好_QSTEST 23" xfId="47826"/>
    <cellStyle name="好_QSTEST 24" xfId="47827"/>
    <cellStyle name="好_QSTEST 25" xfId="47828"/>
    <cellStyle name="好_QSTEST 26" xfId="47829"/>
    <cellStyle name="好_QSTEST 27" xfId="47830"/>
    <cellStyle name="好_QSTEST 28" xfId="47831"/>
    <cellStyle name="好_QSTEST 29" xfId="47832"/>
    <cellStyle name="好_QSTEST 3" xfId="2245"/>
    <cellStyle name="好_QSTEST 30" xfId="47833"/>
    <cellStyle name="好_QSTEST 31" xfId="47834"/>
    <cellStyle name="好_QSTEST 32" xfId="47835"/>
    <cellStyle name="好_QSTEST 33" xfId="47836"/>
    <cellStyle name="好_QSTEST 34" xfId="47837"/>
    <cellStyle name="好_QSTEST 35" xfId="47838"/>
    <cellStyle name="好_QSTEST 36" xfId="47839"/>
    <cellStyle name="好_QSTEST 37" xfId="47840"/>
    <cellStyle name="好_QSTEST 38" xfId="47841"/>
    <cellStyle name="好_QSTEST 39" xfId="47842"/>
    <cellStyle name="好_QSTEST 4" xfId="47843"/>
    <cellStyle name="好_QSTEST 40" xfId="47844"/>
    <cellStyle name="好_QSTEST 41" xfId="47845"/>
    <cellStyle name="好_QSTEST 42" xfId="47846"/>
    <cellStyle name="好_QSTEST 43" xfId="47847"/>
    <cellStyle name="好_QSTEST 44" xfId="47848"/>
    <cellStyle name="好_QSTEST 45" xfId="47849"/>
    <cellStyle name="好_QSTEST 46" xfId="47850"/>
    <cellStyle name="好_QSTEST 47" xfId="47851"/>
    <cellStyle name="好_QSTEST 48" xfId="47852"/>
    <cellStyle name="好_QSTEST 49" xfId="47853"/>
    <cellStyle name="好_QSTEST 5" xfId="47854"/>
    <cellStyle name="好_QSTEST 50" xfId="47855"/>
    <cellStyle name="好_QSTEST 51" xfId="47856"/>
    <cellStyle name="好_QSTEST 52" xfId="47857"/>
    <cellStyle name="好_QSTEST 53" xfId="47858"/>
    <cellStyle name="好_QSTEST 54" xfId="47859"/>
    <cellStyle name="好_QSTEST 6" xfId="47860"/>
    <cellStyle name="好_QSTEST 7" xfId="47861"/>
    <cellStyle name="好_QSTEST 8" xfId="47862"/>
    <cellStyle name="好_QSTEST 9" xfId="47863"/>
    <cellStyle name="好_QSTEST_1" xfId="569"/>
    <cellStyle name="好_QSTEST_CONTENT" xfId="570"/>
    <cellStyle name="好_QSTEST_CONTENT 10" xfId="47864"/>
    <cellStyle name="好_QSTEST_CONTENT 11" xfId="47865"/>
    <cellStyle name="好_QSTEST_CONTENT 12" xfId="47866"/>
    <cellStyle name="好_QSTEST_CONTENT 13" xfId="47867"/>
    <cellStyle name="好_QSTEST_CONTENT 14" xfId="47868"/>
    <cellStyle name="好_QSTEST_CONTENT 15" xfId="47869"/>
    <cellStyle name="好_QSTEST_CONTENT 16" xfId="47870"/>
    <cellStyle name="好_QSTEST_CONTENT 17" xfId="47871"/>
    <cellStyle name="好_QSTEST_CONTENT 18" xfId="47872"/>
    <cellStyle name="好_QSTEST_CONTENT 19" xfId="47873"/>
    <cellStyle name="好_QSTEST_CONTENT 2" xfId="2248"/>
    <cellStyle name="好_QSTEST_CONTENT 20" xfId="47874"/>
    <cellStyle name="好_QSTEST_CONTENT 21" xfId="47875"/>
    <cellStyle name="好_QSTEST_CONTENT 22" xfId="47876"/>
    <cellStyle name="好_QSTEST_CONTENT 23" xfId="47877"/>
    <cellStyle name="好_QSTEST_CONTENT 24" xfId="47878"/>
    <cellStyle name="好_QSTEST_CONTENT 25" xfId="47879"/>
    <cellStyle name="好_QSTEST_CONTENT 26" xfId="47880"/>
    <cellStyle name="好_QSTEST_CONTENT 27" xfId="47881"/>
    <cellStyle name="好_QSTEST_CONTENT 28" xfId="47882"/>
    <cellStyle name="好_QSTEST_CONTENT 29" xfId="47883"/>
    <cellStyle name="好_QSTEST_CONTENT 3" xfId="2247"/>
    <cellStyle name="好_QSTEST_CONTENT 30" xfId="47884"/>
    <cellStyle name="好_QSTEST_CONTENT 31" xfId="47885"/>
    <cellStyle name="好_QSTEST_CONTENT 32" xfId="47886"/>
    <cellStyle name="好_QSTEST_CONTENT 33" xfId="47887"/>
    <cellStyle name="好_QSTEST_CONTENT 34" xfId="47888"/>
    <cellStyle name="好_QSTEST_CONTENT 35" xfId="47889"/>
    <cellStyle name="好_QSTEST_CONTENT 36" xfId="47890"/>
    <cellStyle name="好_QSTEST_CONTENT 37" xfId="47891"/>
    <cellStyle name="好_QSTEST_CONTENT 38" xfId="47892"/>
    <cellStyle name="好_QSTEST_CONTENT 39" xfId="47893"/>
    <cellStyle name="好_QSTEST_CONTENT 4" xfId="47894"/>
    <cellStyle name="好_QSTEST_CONTENT 40" xfId="47895"/>
    <cellStyle name="好_QSTEST_CONTENT 41" xfId="47896"/>
    <cellStyle name="好_QSTEST_CONTENT 42" xfId="47897"/>
    <cellStyle name="好_QSTEST_CONTENT 43" xfId="47898"/>
    <cellStyle name="好_QSTEST_CONTENT 44" xfId="47899"/>
    <cellStyle name="好_QSTEST_CONTENT 45" xfId="47900"/>
    <cellStyle name="好_QSTEST_CONTENT 46" xfId="47901"/>
    <cellStyle name="好_QSTEST_CONTENT 47" xfId="47902"/>
    <cellStyle name="好_QSTEST_CONTENT 48" xfId="47903"/>
    <cellStyle name="好_QSTEST_CONTENT 49" xfId="47904"/>
    <cellStyle name="好_QSTEST_CONTENT 5" xfId="47905"/>
    <cellStyle name="好_QSTEST_CONTENT 50" xfId="47906"/>
    <cellStyle name="好_QSTEST_CONTENT 51" xfId="47907"/>
    <cellStyle name="好_QSTEST_CONTENT 52" xfId="47908"/>
    <cellStyle name="好_QSTEST_CONTENT 53" xfId="47909"/>
    <cellStyle name="好_QSTEST_CONTENT 54" xfId="47910"/>
    <cellStyle name="好_QSTEST_CONTENT 6" xfId="47911"/>
    <cellStyle name="好_QSTEST_CONTENT 7" xfId="47912"/>
    <cellStyle name="好_QSTEST_CONTENT 8" xfId="47913"/>
    <cellStyle name="好_QSTEST_CONTENT 9" xfId="47914"/>
    <cellStyle name="好_QSTEST_CONTENT_QS" xfId="571"/>
    <cellStyle name="好_QSTEST_CONTENT_QSTEST" xfId="572"/>
    <cellStyle name="好_QSTEST_CONTENT_Revision History" xfId="47915"/>
    <cellStyle name="好_QSTEST_CONTENT_Sheet2" xfId="47916"/>
    <cellStyle name="好_QSTEST_CONTENT_XMTEST" xfId="573"/>
    <cellStyle name="好_QSTEST_CONTENT_YR" xfId="574"/>
    <cellStyle name="好_QSTEST_DM" xfId="575"/>
    <cellStyle name="好_QSTEST_DM 10" xfId="47917"/>
    <cellStyle name="好_QSTEST_DM 11" xfId="47918"/>
    <cellStyle name="好_QSTEST_DM 12" xfId="47919"/>
    <cellStyle name="好_QSTEST_DM 13" xfId="47920"/>
    <cellStyle name="好_QSTEST_DM 14" xfId="47921"/>
    <cellStyle name="好_QSTEST_DM 15" xfId="47922"/>
    <cellStyle name="好_QSTEST_DM 16" xfId="47923"/>
    <cellStyle name="好_QSTEST_DM 17" xfId="47924"/>
    <cellStyle name="好_QSTEST_DM 18" xfId="47925"/>
    <cellStyle name="好_QSTEST_DM 19" xfId="47926"/>
    <cellStyle name="好_QSTEST_DM 2" xfId="2251"/>
    <cellStyle name="好_QSTEST_DM 20" xfId="47927"/>
    <cellStyle name="好_QSTEST_DM 21" xfId="47928"/>
    <cellStyle name="好_QSTEST_DM 22" xfId="47929"/>
    <cellStyle name="好_QSTEST_DM 23" xfId="47930"/>
    <cellStyle name="好_QSTEST_DM 24" xfId="47931"/>
    <cellStyle name="好_QSTEST_DM 25" xfId="47932"/>
    <cellStyle name="好_QSTEST_DM 26" xfId="47933"/>
    <cellStyle name="好_QSTEST_DM 27" xfId="47934"/>
    <cellStyle name="好_QSTEST_DM 28" xfId="47935"/>
    <cellStyle name="好_QSTEST_DM 29" xfId="47936"/>
    <cellStyle name="好_QSTEST_DM 3" xfId="2250"/>
    <cellStyle name="好_QSTEST_DM 30" xfId="47937"/>
    <cellStyle name="好_QSTEST_DM 31" xfId="47938"/>
    <cellStyle name="好_QSTEST_DM 32" xfId="47939"/>
    <cellStyle name="好_QSTEST_DM 33" xfId="47940"/>
    <cellStyle name="好_QSTEST_DM 34" xfId="47941"/>
    <cellStyle name="好_QSTEST_DM 35" xfId="47942"/>
    <cellStyle name="好_QSTEST_DM 36" xfId="47943"/>
    <cellStyle name="好_QSTEST_DM 37" xfId="47944"/>
    <cellStyle name="好_QSTEST_DM 38" xfId="47945"/>
    <cellStyle name="好_QSTEST_DM 39" xfId="47946"/>
    <cellStyle name="好_QSTEST_DM 4" xfId="47947"/>
    <cellStyle name="好_QSTEST_DM 40" xfId="47948"/>
    <cellStyle name="好_QSTEST_DM 41" xfId="47949"/>
    <cellStyle name="好_QSTEST_DM 42" xfId="47950"/>
    <cellStyle name="好_QSTEST_DM 43" xfId="47951"/>
    <cellStyle name="好_QSTEST_DM 44" xfId="47952"/>
    <cellStyle name="好_QSTEST_DM 45" xfId="47953"/>
    <cellStyle name="好_QSTEST_DM 46" xfId="47954"/>
    <cellStyle name="好_QSTEST_DM 47" xfId="47955"/>
    <cellStyle name="好_QSTEST_DM 48" xfId="47956"/>
    <cellStyle name="好_QSTEST_DM 49" xfId="47957"/>
    <cellStyle name="好_QSTEST_DM 5" xfId="47958"/>
    <cellStyle name="好_QSTEST_DM 50" xfId="47959"/>
    <cellStyle name="好_QSTEST_DM 51" xfId="47960"/>
    <cellStyle name="好_QSTEST_DM 52" xfId="47961"/>
    <cellStyle name="好_QSTEST_DM 53" xfId="47962"/>
    <cellStyle name="好_QSTEST_DM 54" xfId="47963"/>
    <cellStyle name="好_QSTEST_DM 6" xfId="47964"/>
    <cellStyle name="好_QSTEST_DM 7" xfId="47965"/>
    <cellStyle name="好_QSTEST_DM 8" xfId="47966"/>
    <cellStyle name="好_QSTEST_DM 9" xfId="47967"/>
    <cellStyle name="好_QSTEST_DM_1" xfId="47968"/>
    <cellStyle name="好_QSTEST_DM_1_OM-EPA-001 - SDTM312 Domain Mapping Specifications_v0.7_GP" xfId="47969"/>
    <cellStyle name="好_QSTEST_DM_1_SC" xfId="47970"/>
    <cellStyle name="好_QSTEST_DM_1_SCTEST" xfId="47971"/>
    <cellStyle name="好_QSTEST_DM_QS" xfId="576"/>
    <cellStyle name="好_QSTEST_DM_QSTEST" xfId="577"/>
    <cellStyle name="好_QSTEST_DM_Revision History" xfId="47972"/>
    <cellStyle name="好_QSTEST_DM_Sheet2" xfId="47973"/>
    <cellStyle name="好_QSTEST_DM_XMTEST" xfId="578"/>
    <cellStyle name="好_QSTEST_DM_YR" xfId="579"/>
    <cellStyle name="好_QSTEST_DS" xfId="580"/>
    <cellStyle name="好_QSTEST_DS 10" xfId="47974"/>
    <cellStyle name="好_QSTEST_DS 11" xfId="47975"/>
    <cellStyle name="好_QSTEST_DS 12" xfId="47976"/>
    <cellStyle name="好_QSTEST_DS 13" xfId="47977"/>
    <cellStyle name="好_QSTEST_DS 14" xfId="47978"/>
    <cellStyle name="好_QSTEST_DS 15" xfId="47979"/>
    <cellStyle name="好_QSTEST_DS 16" xfId="47980"/>
    <cellStyle name="好_QSTEST_DS 17" xfId="47981"/>
    <cellStyle name="好_QSTEST_DS 18" xfId="47982"/>
    <cellStyle name="好_QSTEST_DS 19" xfId="47983"/>
    <cellStyle name="好_QSTEST_DS 2" xfId="2253"/>
    <cellStyle name="好_QSTEST_DS 20" xfId="47984"/>
    <cellStyle name="好_QSTEST_DS 21" xfId="47985"/>
    <cellStyle name="好_QSTEST_DS 22" xfId="47986"/>
    <cellStyle name="好_QSTEST_DS 23" xfId="47987"/>
    <cellStyle name="好_QSTEST_DS 24" xfId="47988"/>
    <cellStyle name="好_QSTEST_DS 25" xfId="47989"/>
    <cellStyle name="好_QSTEST_DS 26" xfId="47990"/>
    <cellStyle name="好_QSTEST_DS 27" xfId="47991"/>
    <cellStyle name="好_QSTEST_DS 28" xfId="47992"/>
    <cellStyle name="好_QSTEST_DS 29" xfId="47993"/>
    <cellStyle name="好_QSTEST_DS 3" xfId="2252"/>
    <cellStyle name="好_QSTEST_DS 30" xfId="47994"/>
    <cellStyle name="好_QSTEST_DS 31" xfId="47995"/>
    <cellStyle name="好_QSTEST_DS 32" xfId="47996"/>
    <cellStyle name="好_QSTEST_DS 33" xfId="47997"/>
    <cellStyle name="好_QSTEST_DS 34" xfId="47998"/>
    <cellStyle name="好_QSTEST_DS 35" xfId="47999"/>
    <cellStyle name="好_QSTEST_DS 36" xfId="48000"/>
    <cellStyle name="好_QSTEST_DS 37" xfId="48001"/>
    <cellStyle name="好_QSTEST_DS 38" xfId="48002"/>
    <cellStyle name="好_QSTEST_DS 39" xfId="48003"/>
    <cellStyle name="好_QSTEST_DS 4" xfId="48004"/>
    <cellStyle name="好_QSTEST_DS 40" xfId="48005"/>
    <cellStyle name="好_QSTEST_DS 41" xfId="48006"/>
    <cellStyle name="好_QSTEST_DS 42" xfId="48007"/>
    <cellStyle name="好_QSTEST_DS 43" xfId="48008"/>
    <cellStyle name="好_QSTEST_DS 44" xfId="48009"/>
    <cellStyle name="好_QSTEST_DS 45" xfId="48010"/>
    <cellStyle name="好_QSTEST_DS 46" xfId="48011"/>
    <cellStyle name="好_QSTEST_DS 47" xfId="48012"/>
    <cellStyle name="好_QSTEST_DS 48" xfId="48013"/>
    <cellStyle name="好_QSTEST_DS 49" xfId="48014"/>
    <cellStyle name="好_QSTEST_DS 5" xfId="48015"/>
    <cellStyle name="好_QSTEST_DS 50" xfId="48016"/>
    <cellStyle name="好_QSTEST_DS 51" xfId="48017"/>
    <cellStyle name="好_QSTEST_DS 52" xfId="48018"/>
    <cellStyle name="好_QSTEST_DS 53" xfId="48019"/>
    <cellStyle name="好_QSTEST_DS 54" xfId="48020"/>
    <cellStyle name="好_QSTEST_DS 6" xfId="48021"/>
    <cellStyle name="好_QSTEST_DS 7" xfId="48022"/>
    <cellStyle name="好_QSTEST_DS 8" xfId="48023"/>
    <cellStyle name="好_QSTEST_DS 9" xfId="48024"/>
    <cellStyle name="好_QSTEST_DS_QS" xfId="581"/>
    <cellStyle name="好_QSTEST_DS_QSTEST" xfId="582"/>
    <cellStyle name="好_QSTEST_DS_Revision History" xfId="48025"/>
    <cellStyle name="好_QSTEST_DS_Sheet2" xfId="48026"/>
    <cellStyle name="好_QSTEST_DS_XMTEST" xfId="583"/>
    <cellStyle name="好_QSTEST_DS_YR" xfId="584"/>
    <cellStyle name="好_QSTEST_DSTERM" xfId="585"/>
    <cellStyle name="好_QSTEST_DSTERM 10" xfId="48027"/>
    <cellStyle name="好_QSTEST_DSTERM 11" xfId="48028"/>
    <cellStyle name="好_QSTEST_DSTERM 12" xfId="48029"/>
    <cellStyle name="好_QSTEST_DSTERM 13" xfId="48030"/>
    <cellStyle name="好_QSTEST_DSTERM 14" xfId="48031"/>
    <cellStyle name="好_QSTEST_DSTERM 15" xfId="48032"/>
    <cellStyle name="好_QSTEST_DSTERM 16" xfId="48033"/>
    <cellStyle name="好_QSTEST_DSTERM 17" xfId="48034"/>
    <cellStyle name="好_QSTEST_DSTERM 18" xfId="48035"/>
    <cellStyle name="好_QSTEST_DSTERM 19" xfId="48036"/>
    <cellStyle name="好_QSTEST_DSTERM 2" xfId="2255"/>
    <cellStyle name="好_QSTEST_DSTERM 20" xfId="48037"/>
    <cellStyle name="好_QSTEST_DSTERM 21" xfId="48038"/>
    <cellStyle name="好_QSTEST_DSTERM 22" xfId="48039"/>
    <cellStyle name="好_QSTEST_DSTERM 23" xfId="48040"/>
    <cellStyle name="好_QSTEST_DSTERM 24" xfId="48041"/>
    <cellStyle name="好_QSTEST_DSTERM 25" xfId="48042"/>
    <cellStyle name="好_QSTEST_DSTERM 26" xfId="48043"/>
    <cellStyle name="好_QSTEST_DSTERM 27" xfId="48044"/>
    <cellStyle name="好_QSTEST_DSTERM 28" xfId="48045"/>
    <cellStyle name="好_QSTEST_DSTERM 29" xfId="48046"/>
    <cellStyle name="好_QSTEST_DSTERM 3" xfId="2254"/>
    <cellStyle name="好_QSTEST_DSTERM 30" xfId="48047"/>
    <cellStyle name="好_QSTEST_DSTERM 31" xfId="48048"/>
    <cellStyle name="好_QSTEST_DSTERM 32" xfId="48049"/>
    <cellStyle name="好_QSTEST_DSTERM 33" xfId="48050"/>
    <cellStyle name="好_QSTEST_DSTERM 34" xfId="48051"/>
    <cellStyle name="好_QSTEST_DSTERM 35" xfId="48052"/>
    <cellStyle name="好_QSTEST_DSTERM 36" xfId="48053"/>
    <cellStyle name="好_QSTEST_DSTERM 37" xfId="48054"/>
    <cellStyle name="好_QSTEST_DSTERM 38" xfId="48055"/>
    <cellStyle name="好_QSTEST_DSTERM 39" xfId="48056"/>
    <cellStyle name="好_QSTEST_DSTERM 4" xfId="48057"/>
    <cellStyle name="好_QSTEST_DSTERM 40" xfId="48058"/>
    <cellStyle name="好_QSTEST_DSTERM 41" xfId="48059"/>
    <cellStyle name="好_QSTEST_DSTERM 42" xfId="48060"/>
    <cellStyle name="好_QSTEST_DSTERM 43" xfId="48061"/>
    <cellStyle name="好_QSTEST_DSTERM 44" xfId="48062"/>
    <cellStyle name="好_QSTEST_DSTERM 45" xfId="48063"/>
    <cellStyle name="好_QSTEST_DSTERM 46" xfId="48064"/>
    <cellStyle name="好_QSTEST_DSTERM 47" xfId="48065"/>
    <cellStyle name="好_QSTEST_DSTERM 48" xfId="48066"/>
    <cellStyle name="好_QSTEST_DSTERM 49" xfId="48067"/>
    <cellStyle name="好_QSTEST_DSTERM 5" xfId="48068"/>
    <cellStyle name="好_QSTEST_DSTERM 50" xfId="48069"/>
    <cellStyle name="好_QSTEST_DSTERM 51" xfId="48070"/>
    <cellStyle name="好_QSTEST_DSTERM 52" xfId="48071"/>
    <cellStyle name="好_QSTEST_DSTERM 53" xfId="48072"/>
    <cellStyle name="好_QSTEST_DSTERM 54" xfId="48073"/>
    <cellStyle name="好_QSTEST_DSTERM 6" xfId="48074"/>
    <cellStyle name="好_QSTEST_DSTERM 7" xfId="48075"/>
    <cellStyle name="好_QSTEST_DSTERM 8" xfId="48076"/>
    <cellStyle name="好_QSTEST_DSTERM 9" xfId="48077"/>
    <cellStyle name="好_QSTEST_DSTERM_QS" xfId="586"/>
    <cellStyle name="好_QSTEST_DSTERM_QSTEST" xfId="587"/>
    <cellStyle name="好_QSTEST_DSTERM_Revision History" xfId="48078"/>
    <cellStyle name="好_QSTEST_DSTERM_Sheet2" xfId="48079"/>
    <cellStyle name="好_QSTEST_DSTERM_XMTEST" xfId="588"/>
    <cellStyle name="好_QSTEST_DSTERM_YR" xfId="589"/>
    <cellStyle name="好_QSTEST_EX" xfId="590"/>
    <cellStyle name="好_QSTEST_QS" xfId="591"/>
    <cellStyle name="好_QSTEST_QSTEST" xfId="592"/>
    <cellStyle name="好_QSTEST_Revision History" xfId="48080"/>
    <cellStyle name="好_QSTEST_Sheet2" xfId="48081"/>
    <cellStyle name="好_QSTEST_VISIT" xfId="593"/>
    <cellStyle name="好_QSTEST_XCTEST" xfId="594"/>
    <cellStyle name="好_QSTEST_XMTEST" xfId="595"/>
    <cellStyle name="好_QSTEST_YR" xfId="596"/>
    <cellStyle name="好_Revision History" xfId="48082"/>
    <cellStyle name="好_Sheet2" xfId="48083"/>
    <cellStyle name="好_SU" xfId="112"/>
    <cellStyle name="好_SU 2" xfId="48084"/>
    <cellStyle name="好_SU 2 2" xfId="48085"/>
    <cellStyle name="好_SU 3" xfId="48086"/>
    <cellStyle name="好_SU 4" xfId="48087"/>
    <cellStyle name="好_SU 5" xfId="48088"/>
    <cellStyle name="好_SU_CONTENT" xfId="597"/>
    <cellStyle name="好_SU_CONTENT 10" xfId="48089"/>
    <cellStyle name="好_SU_CONTENT 11" xfId="48090"/>
    <cellStyle name="好_SU_CONTENT 12" xfId="48091"/>
    <cellStyle name="好_SU_CONTENT 13" xfId="48092"/>
    <cellStyle name="好_SU_CONTENT 14" xfId="48093"/>
    <cellStyle name="好_SU_CONTENT 15" xfId="48094"/>
    <cellStyle name="好_SU_CONTENT 16" xfId="48095"/>
    <cellStyle name="好_SU_CONTENT 17" xfId="48096"/>
    <cellStyle name="好_SU_CONTENT 18" xfId="48097"/>
    <cellStyle name="好_SU_CONTENT 19" xfId="48098"/>
    <cellStyle name="好_SU_CONTENT 2" xfId="2258"/>
    <cellStyle name="好_SU_CONTENT 20" xfId="48099"/>
    <cellStyle name="好_SU_CONTENT 21" xfId="48100"/>
    <cellStyle name="好_SU_CONTENT 22" xfId="48101"/>
    <cellStyle name="好_SU_CONTENT 23" xfId="48102"/>
    <cellStyle name="好_SU_CONTENT 24" xfId="48103"/>
    <cellStyle name="好_SU_CONTENT 25" xfId="48104"/>
    <cellStyle name="好_SU_CONTENT 26" xfId="48105"/>
    <cellStyle name="好_SU_CONTENT 27" xfId="48106"/>
    <cellStyle name="好_SU_CONTENT 28" xfId="48107"/>
    <cellStyle name="好_SU_CONTENT 29" xfId="48108"/>
    <cellStyle name="好_SU_CONTENT 3" xfId="2257"/>
    <cellStyle name="好_SU_CONTENT 30" xfId="48109"/>
    <cellStyle name="好_SU_CONTENT 31" xfId="48110"/>
    <cellStyle name="好_SU_CONTENT 32" xfId="48111"/>
    <cellStyle name="好_SU_CONTENT 33" xfId="48112"/>
    <cellStyle name="好_SU_CONTENT 34" xfId="48113"/>
    <cellStyle name="好_SU_CONTENT 35" xfId="48114"/>
    <cellStyle name="好_SU_CONTENT 36" xfId="48115"/>
    <cellStyle name="好_SU_CONTENT 37" xfId="48116"/>
    <cellStyle name="好_SU_CONTENT 38" xfId="48117"/>
    <cellStyle name="好_SU_CONTENT 39" xfId="48118"/>
    <cellStyle name="好_SU_CONTENT 4" xfId="48119"/>
    <cellStyle name="好_SU_CONTENT 40" xfId="48120"/>
    <cellStyle name="好_SU_CONTENT 41" xfId="48121"/>
    <cellStyle name="好_SU_CONTENT 42" xfId="48122"/>
    <cellStyle name="好_SU_CONTENT 43" xfId="48123"/>
    <cellStyle name="好_SU_CONTENT 44" xfId="48124"/>
    <cellStyle name="好_SU_CONTENT 45" xfId="48125"/>
    <cellStyle name="好_SU_CONTENT 46" xfId="48126"/>
    <cellStyle name="好_SU_CONTENT 47" xfId="48127"/>
    <cellStyle name="好_SU_CONTENT 48" xfId="48128"/>
    <cellStyle name="好_SU_CONTENT 49" xfId="48129"/>
    <cellStyle name="好_SU_CONTENT 5" xfId="48130"/>
    <cellStyle name="好_SU_CONTENT 50" xfId="48131"/>
    <cellStyle name="好_SU_CONTENT 51" xfId="48132"/>
    <cellStyle name="好_SU_CONTENT 52" xfId="48133"/>
    <cellStyle name="好_SU_CONTENT 53" xfId="48134"/>
    <cellStyle name="好_SU_CONTENT 54" xfId="48135"/>
    <cellStyle name="好_SU_CONTENT 6" xfId="48136"/>
    <cellStyle name="好_SU_CONTENT 7" xfId="48137"/>
    <cellStyle name="好_SU_CONTENT 8" xfId="48138"/>
    <cellStyle name="好_SU_CONTENT 9" xfId="48139"/>
    <cellStyle name="好_SU_CONTENT_QS" xfId="598"/>
    <cellStyle name="好_SU_CONTENT_QSTEST" xfId="599"/>
    <cellStyle name="好_SU_CONTENT_Revision History" xfId="48140"/>
    <cellStyle name="好_SU_CONTENT_Sheet2" xfId="48141"/>
    <cellStyle name="好_SU_CONTENT_XMTEST" xfId="600"/>
    <cellStyle name="好_SU_CONTENT_YR" xfId="601"/>
    <cellStyle name="好_SU_DM" xfId="602"/>
    <cellStyle name="好_SU_DM 10" xfId="48142"/>
    <cellStyle name="好_SU_DM 11" xfId="48143"/>
    <cellStyle name="好_SU_DM 12" xfId="48144"/>
    <cellStyle name="好_SU_DM 13" xfId="48145"/>
    <cellStyle name="好_SU_DM 14" xfId="48146"/>
    <cellStyle name="好_SU_DM 15" xfId="48147"/>
    <cellStyle name="好_SU_DM 16" xfId="48148"/>
    <cellStyle name="好_SU_DM 17" xfId="48149"/>
    <cellStyle name="好_SU_DM 18" xfId="48150"/>
    <cellStyle name="好_SU_DM 19" xfId="48151"/>
    <cellStyle name="好_SU_DM 2" xfId="2260"/>
    <cellStyle name="好_SU_DM 20" xfId="48152"/>
    <cellStyle name="好_SU_DM 21" xfId="48153"/>
    <cellStyle name="好_SU_DM 22" xfId="48154"/>
    <cellStyle name="好_SU_DM 23" xfId="48155"/>
    <cellStyle name="好_SU_DM 24" xfId="48156"/>
    <cellStyle name="好_SU_DM 25" xfId="48157"/>
    <cellStyle name="好_SU_DM 26" xfId="48158"/>
    <cellStyle name="好_SU_DM 27" xfId="48159"/>
    <cellStyle name="好_SU_DM 28" xfId="48160"/>
    <cellStyle name="好_SU_DM 29" xfId="48161"/>
    <cellStyle name="好_SU_DM 3" xfId="2259"/>
    <cellStyle name="好_SU_DM 30" xfId="48162"/>
    <cellStyle name="好_SU_DM 31" xfId="48163"/>
    <cellStyle name="好_SU_DM 32" xfId="48164"/>
    <cellStyle name="好_SU_DM 33" xfId="48165"/>
    <cellStyle name="好_SU_DM 34" xfId="48166"/>
    <cellStyle name="好_SU_DM 35" xfId="48167"/>
    <cellStyle name="好_SU_DM 36" xfId="48168"/>
    <cellStyle name="好_SU_DM 37" xfId="48169"/>
    <cellStyle name="好_SU_DM 38" xfId="48170"/>
    <cellStyle name="好_SU_DM 39" xfId="48171"/>
    <cellStyle name="好_SU_DM 4" xfId="48172"/>
    <cellStyle name="好_SU_DM 40" xfId="48173"/>
    <cellStyle name="好_SU_DM 41" xfId="48174"/>
    <cellStyle name="好_SU_DM 42" xfId="48175"/>
    <cellStyle name="好_SU_DM 43" xfId="48176"/>
    <cellStyle name="好_SU_DM 44" xfId="48177"/>
    <cellStyle name="好_SU_DM 45" xfId="48178"/>
    <cellStyle name="好_SU_DM 46" xfId="48179"/>
    <cellStyle name="好_SU_DM 47" xfId="48180"/>
    <cellStyle name="好_SU_DM 48" xfId="48181"/>
    <cellStyle name="好_SU_DM 49" xfId="48182"/>
    <cellStyle name="好_SU_DM 5" xfId="48183"/>
    <cellStyle name="好_SU_DM 50" xfId="48184"/>
    <cellStyle name="好_SU_DM 51" xfId="48185"/>
    <cellStyle name="好_SU_DM 52" xfId="48186"/>
    <cellStyle name="好_SU_DM 53" xfId="48187"/>
    <cellStyle name="好_SU_DM 54" xfId="48188"/>
    <cellStyle name="好_SU_DM 6" xfId="48189"/>
    <cellStyle name="好_SU_DM 7" xfId="48190"/>
    <cellStyle name="好_SU_DM 8" xfId="48191"/>
    <cellStyle name="好_SU_DM 9" xfId="48192"/>
    <cellStyle name="好_SU_DM_1" xfId="48193"/>
    <cellStyle name="好_SU_DM_1_OM-EPA-001 - SDTM312 Domain Mapping Specifications_v0.7_GP" xfId="48194"/>
    <cellStyle name="好_SU_DM_1_SC" xfId="48195"/>
    <cellStyle name="好_SU_DM_1_SCTEST" xfId="48196"/>
    <cellStyle name="好_SU_DM_QS" xfId="603"/>
    <cellStyle name="好_SU_DM_QSTEST" xfId="604"/>
    <cellStyle name="好_SU_DM_Revision History" xfId="48197"/>
    <cellStyle name="好_SU_DM_Sheet2" xfId="48198"/>
    <cellStyle name="好_SU_DM_XMTEST" xfId="605"/>
    <cellStyle name="好_SU_DM_YR" xfId="606"/>
    <cellStyle name="好_SU_DS" xfId="607"/>
    <cellStyle name="好_SU_DS 10" xfId="48199"/>
    <cellStyle name="好_SU_DS 11" xfId="48200"/>
    <cellStyle name="好_SU_DS 12" xfId="48201"/>
    <cellStyle name="好_SU_DS 13" xfId="48202"/>
    <cellStyle name="好_SU_DS 14" xfId="48203"/>
    <cellStyle name="好_SU_DS 15" xfId="48204"/>
    <cellStyle name="好_SU_DS 16" xfId="48205"/>
    <cellStyle name="好_SU_DS 17" xfId="48206"/>
    <cellStyle name="好_SU_DS 18" xfId="48207"/>
    <cellStyle name="好_SU_DS 19" xfId="48208"/>
    <cellStyle name="好_SU_DS 2" xfId="2262"/>
    <cellStyle name="好_SU_DS 20" xfId="48209"/>
    <cellStyle name="好_SU_DS 21" xfId="48210"/>
    <cellStyle name="好_SU_DS 22" xfId="48211"/>
    <cellStyle name="好_SU_DS 23" xfId="48212"/>
    <cellStyle name="好_SU_DS 24" xfId="48213"/>
    <cellStyle name="好_SU_DS 25" xfId="48214"/>
    <cellStyle name="好_SU_DS 26" xfId="48215"/>
    <cellStyle name="好_SU_DS 27" xfId="48216"/>
    <cellStyle name="好_SU_DS 28" xfId="48217"/>
    <cellStyle name="好_SU_DS 29" xfId="48218"/>
    <cellStyle name="好_SU_DS 3" xfId="2261"/>
    <cellStyle name="好_SU_DS 30" xfId="48219"/>
    <cellStyle name="好_SU_DS 31" xfId="48220"/>
    <cellStyle name="好_SU_DS 32" xfId="48221"/>
    <cellStyle name="好_SU_DS 33" xfId="48222"/>
    <cellStyle name="好_SU_DS 34" xfId="48223"/>
    <cellStyle name="好_SU_DS 35" xfId="48224"/>
    <cellStyle name="好_SU_DS 36" xfId="48225"/>
    <cellStyle name="好_SU_DS 37" xfId="48226"/>
    <cellStyle name="好_SU_DS 38" xfId="48227"/>
    <cellStyle name="好_SU_DS 39" xfId="48228"/>
    <cellStyle name="好_SU_DS 4" xfId="48229"/>
    <cellStyle name="好_SU_DS 40" xfId="48230"/>
    <cellStyle name="好_SU_DS 41" xfId="48231"/>
    <cellStyle name="好_SU_DS 42" xfId="48232"/>
    <cellStyle name="好_SU_DS 43" xfId="48233"/>
    <cellStyle name="好_SU_DS 44" xfId="48234"/>
    <cellStyle name="好_SU_DS 45" xfId="48235"/>
    <cellStyle name="好_SU_DS 46" xfId="48236"/>
    <cellStyle name="好_SU_DS 47" xfId="48237"/>
    <cellStyle name="好_SU_DS 48" xfId="48238"/>
    <cellStyle name="好_SU_DS 49" xfId="48239"/>
    <cellStyle name="好_SU_DS 5" xfId="48240"/>
    <cellStyle name="好_SU_DS 50" xfId="48241"/>
    <cellStyle name="好_SU_DS 51" xfId="48242"/>
    <cellStyle name="好_SU_DS 52" xfId="48243"/>
    <cellStyle name="好_SU_DS 53" xfId="48244"/>
    <cellStyle name="好_SU_DS 54" xfId="48245"/>
    <cellStyle name="好_SU_DS 6" xfId="48246"/>
    <cellStyle name="好_SU_DS 7" xfId="48247"/>
    <cellStyle name="好_SU_DS 8" xfId="48248"/>
    <cellStyle name="好_SU_DS 9" xfId="48249"/>
    <cellStyle name="好_SU_DS_QS" xfId="608"/>
    <cellStyle name="好_SU_DS_QSTEST" xfId="609"/>
    <cellStyle name="好_SU_DS_Revision History" xfId="48250"/>
    <cellStyle name="好_SU_DS_Sheet2" xfId="48251"/>
    <cellStyle name="好_SU_DS_XMTEST" xfId="610"/>
    <cellStyle name="好_SU_DS_YR" xfId="611"/>
    <cellStyle name="好_SU_DSTERM" xfId="612"/>
    <cellStyle name="好_SU_DSTERM 10" xfId="48252"/>
    <cellStyle name="好_SU_DSTERM 11" xfId="48253"/>
    <cellStyle name="好_SU_DSTERM 12" xfId="48254"/>
    <cellStyle name="好_SU_DSTERM 13" xfId="48255"/>
    <cellStyle name="好_SU_DSTERM 14" xfId="48256"/>
    <cellStyle name="好_SU_DSTERM 15" xfId="48257"/>
    <cellStyle name="好_SU_DSTERM 16" xfId="48258"/>
    <cellStyle name="好_SU_DSTERM 17" xfId="48259"/>
    <cellStyle name="好_SU_DSTERM 18" xfId="48260"/>
    <cellStyle name="好_SU_DSTERM 19" xfId="48261"/>
    <cellStyle name="好_SU_DSTERM 2" xfId="2264"/>
    <cellStyle name="好_SU_DSTERM 20" xfId="48262"/>
    <cellStyle name="好_SU_DSTERM 21" xfId="48263"/>
    <cellStyle name="好_SU_DSTERM 22" xfId="48264"/>
    <cellStyle name="好_SU_DSTERM 23" xfId="48265"/>
    <cellStyle name="好_SU_DSTERM 24" xfId="48266"/>
    <cellStyle name="好_SU_DSTERM 25" xfId="48267"/>
    <cellStyle name="好_SU_DSTERM 26" xfId="48268"/>
    <cellStyle name="好_SU_DSTERM 27" xfId="48269"/>
    <cellStyle name="好_SU_DSTERM 28" xfId="48270"/>
    <cellStyle name="好_SU_DSTERM 29" xfId="48271"/>
    <cellStyle name="好_SU_DSTERM 3" xfId="2263"/>
    <cellStyle name="好_SU_DSTERM 30" xfId="48272"/>
    <cellStyle name="好_SU_DSTERM 31" xfId="48273"/>
    <cellStyle name="好_SU_DSTERM 32" xfId="48274"/>
    <cellStyle name="好_SU_DSTERM 33" xfId="48275"/>
    <cellStyle name="好_SU_DSTERM 34" xfId="48276"/>
    <cellStyle name="好_SU_DSTERM 35" xfId="48277"/>
    <cellStyle name="好_SU_DSTERM 36" xfId="48278"/>
    <cellStyle name="好_SU_DSTERM 37" xfId="48279"/>
    <cellStyle name="好_SU_DSTERM 38" xfId="48280"/>
    <cellStyle name="好_SU_DSTERM 39" xfId="48281"/>
    <cellStyle name="好_SU_DSTERM 4" xfId="48282"/>
    <cellStyle name="好_SU_DSTERM 40" xfId="48283"/>
    <cellStyle name="好_SU_DSTERM 41" xfId="48284"/>
    <cellStyle name="好_SU_DSTERM 42" xfId="48285"/>
    <cellStyle name="好_SU_DSTERM 43" xfId="48286"/>
    <cellStyle name="好_SU_DSTERM 44" xfId="48287"/>
    <cellStyle name="好_SU_DSTERM 45" xfId="48288"/>
    <cellStyle name="好_SU_DSTERM 46" xfId="48289"/>
    <cellStyle name="好_SU_DSTERM 47" xfId="48290"/>
    <cellStyle name="好_SU_DSTERM 48" xfId="48291"/>
    <cellStyle name="好_SU_DSTERM 49" xfId="48292"/>
    <cellStyle name="好_SU_DSTERM 5" xfId="48293"/>
    <cellStyle name="好_SU_DSTERM 50" xfId="48294"/>
    <cellStyle name="好_SU_DSTERM 51" xfId="48295"/>
    <cellStyle name="好_SU_DSTERM 52" xfId="48296"/>
    <cellStyle name="好_SU_DSTERM 53" xfId="48297"/>
    <cellStyle name="好_SU_DSTERM 54" xfId="48298"/>
    <cellStyle name="好_SU_DSTERM 6" xfId="48299"/>
    <cellStyle name="好_SU_DSTERM 7" xfId="48300"/>
    <cellStyle name="好_SU_DSTERM 8" xfId="48301"/>
    <cellStyle name="好_SU_DSTERM 9" xfId="48302"/>
    <cellStyle name="好_SU_DSTERM_QS" xfId="613"/>
    <cellStyle name="好_SU_DSTERM_QSTEST" xfId="614"/>
    <cellStyle name="好_SU_DSTERM_Revision History" xfId="48303"/>
    <cellStyle name="好_SU_DSTERM_Sheet2" xfId="48304"/>
    <cellStyle name="好_SU_DSTERM_XMTEST" xfId="615"/>
    <cellStyle name="好_SU_DSTERM_YR" xfId="616"/>
    <cellStyle name="好_SU_EX" xfId="617"/>
    <cellStyle name="好_SU_OM-EPA-003 - SDTM312 Domain Mapping Specifications_v0.5_colored" xfId="618"/>
    <cellStyle name="好_SU_OM-EPA-003 - SDTM312 Domain Mapping Specifications_v0.5_colored 10" xfId="48305"/>
    <cellStyle name="好_SU_OM-EPA-003 - SDTM312 Domain Mapping Specifications_v0.5_colored 11" xfId="48306"/>
    <cellStyle name="好_SU_OM-EPA-003 - SDTM312 Domain Mapping Specifications_v0.5_colored 12" xfId="48307"/>
    <cellStyle name="好_SU_OM-EPA-003 - SDTM312 Domain Mapping Specifications_v0.5_colored 13" xfId="48308"/>
    <cellStyle name="好_SU_OM-EPA-003 - SDTM312 Domain Mapping Specifications_v0.5_colored 14" xfId="48309"/>
    <cellStyle name="好_SU_OM-EPA-003 - SDTM312 Domain Mapping Specifications_v0.5_colored 15" xfId="48310"/>
    <cellStyle name="好_SU_OM-EPA-003 - SDTM312 Domain Mapping Specifications_v0.5_colored 16" xfId="48311"/>
    <cellStyle name="好_SU_OM-EPA-003 - SDTM312 Domain Mapping Specifications_v0.5_colored 17" xfId="48312"/>
    <cellStyle name="好_SU_OM-EPA-003 - SDTM312 Domain Mapping Specifications_v0.5_colored 18" xfId="48313"/>
    <cellStyle name="好_SU_OM-EPA-003 - SDTM312 Domain Mapping Specifications_v0.5_colored 19" xfId="48314"/>
    <cellStyle name="好_SU_OM-EPA-003 - SDTM312 Domain Mapping Specifications_v0.5_colored 2" xfId="2266"/>
    <cellStyle name="好_SU_OM-EPA-003 - SDTM312 Domain Mapping Specifications_v0.5_colored 20" xfId="48315"/>
    <cellStyle name="好_SU_OM-EPA-003 - SDTM312 Domain Mapping Specifications_v0.5_colored 21" xfId="48316"/>
    <cellStyle name="好_SU_OM-EPA-003 - SDTM312 Domain Mapping Specifications_v0.5_colored 22" xfId="48317"/>
    <cellStyle name="好_SU_OM-EPA-003 - SDTM312 Domain Mapping Specifications_v0.5_colored 23" xfId="48318"/>
    <cellStyle name="好_SU_OM-EPA-003 - SDTM312 Domain Mapping Specifications_v0.5_colored 24" xfId="48319"/>
    <cellStyle name="好_SU_OM-EPA-003 - SDTM312 Domain Mapping Specifications_v0.5_colored 25" xfId="48320"/>
    <cellStyle name="好_SU_OM-EPA-003 - SDTM312 Domain Mapping Specifications_v0.5_colored 26" xfId="48321"/>
    <cellStyle name="好_SU_OM-EPA-003 - SDTM312 Domain Mapping Specifications_v0.5_colored 27" xfId="48322"/>
    <cellStyle name="好_SU_OM-EPA-003 - SDTM312 Domain Mapping Specifications_v0.5_colored 28" xfId="48323"/>
    <cellStyle name="好_SU_OM-EPA-003 - SDTM312 Domain Mapping Specifications_v0.5_colored 29" xfId="48324"/>
    <cellStyle name="好_SU_OM-EPA-003 - SDTM312 Domain Mapping Specifications_v0.5_colored 3" xfId="2265"/>
    <cellStyle name="好_SU_OM-EPA-003 - SDTM312 Domain Mapping Specifications_v0.5_colored 30" xfId="48325"/>
    <cellStyle name="好_SU_OM-EPA-003 - SDTM312 Domain Mapping Specifications_v0.5_colored 31" xfId="48326"/>
    <cellStyle name="好_SU_OM-EPA-003 - SDTM312 Domain Mapping Specifications_v0.5_colored 32" xfId="48327"/>
    <cellStyle name="好_SU_OM-EPA-003 - SDTM312 Domain Mapping Specifications_v0.5_colored 33" xfId="48328"/>
    <cellStyle name="好_SU_OM-EPA-003 - SDTM312 Domain Mapping Specifications_v0.5_colored 34" xfId="48329"/>
    <cellStyle name="好_SU_OM-EPA-003 - SDTM312 Domain Mapping Specifications_v0.5_colored 35" xfId="48330"/>
    <cellStyle name="好_SU_OM-EPA-003 - SDTM312 Domain Mapping Specifications_v0.5_colored 36" xfId="48331"/>
    <cellStyle name="好_SU_OM-EPA-003 - SDTM312 Domain Mapping Specifications_v0.5_colored 37" xfId="48332"/>
    <cellStyle name="好_SU_OM-EPA-003 - SDTM312 Domain Mapping Specifications_v0.5_colored 38" xfId="48333"/>
    <cellStyle name="好_SU_OM-EPA-003 - SDTM312 Domain Mapping Specifications_v0.5_colored 39" xfId="48334"/>
    <cellStyle name="好_SU_OM-EPA-003 - SDTM312 Domain Mapping Specifications_v0.5_colored 4" xfId="48335"/>
    <cellStyle name="好_SU_OM-EPA-003 - SDTM312 Domain Mapping Specifications_v0.5_colored 40" xfId="48336"/>
    <cellStyle name="好_SU_OM-EPA-003 - SDTM312 Domain Mapping Specifications_v0.5_colored 41" xfId="48337"/>
    <cellStyle name="好_SU_OM-EPA-003 - SDTM312 Domain Mapping Specifications_v0.5_colored 42" xfId="48338"/>
    <cellStyle name="好_SU_OM-EPA-003 - SDTM312 Domain Mapping Specifications_v0.5_colored 43" xfId="48339"/>
    <cellStyle name="好_SU_OM-EPA-003 - SDTM312 Domain Mapping Specifications_v0.5_colored 44" xfId="48340"/>
    <cellStyle name="好_SU_OM-EPA-003 - SDTM312 Domain Mapping Specifications_v0.5_colored 45" xfId="48341"/>
    <cellStyle name="好_SU_OM-EPA-003 - SDTM312 Domain Mapping Specifications_v0.5_colored 46" xfId="48342"/>
    <cellStyle name="好_SU_OM-EPA-003 - SDTM312 Domain Mapping Specifications_v0.5_colored 47" xfId="48343"/>
    <cellStyle name="好_SU_OM-EPA-003 - SDTM312 Domain Mapping Specifications_v0.5_colored 48" xfId="48344"/>
    <cellStyle name="好_SU_OM-EPA-003 - SDTM312 Domain Mapping Specifications_v0.5_colored 49" xfId="48345"/>
    <cellStyle name="好_SU_OM-EPA-003 - SDTM312 Domain Mapping Specifications_v0.5_colored 5" xfId="48346"/>
    <cellStyle name="好_SU_OM-EPA-003 - SDTM312 Domain Mapping Specifications_v0.5_colored 50" xfId="48347"/>
    <cellStyle name="好_SU_OM-EPA-003 - SDTM312 Domain Mapping Specifications_v0.5_colored 51" xfId="48348"/>
    <cellStyle name="好_SU_OM-EPA-003 - SDTM312 Domain Mapping Specifications_v0.5_colored 52" xfId="48349"/>
    <cellStyle name="好_SU_OM-EPA-003 - SDTM312 Domain Mapping Specifications_v0.5_colored 53" xfId="48350"/>
    <cellStyle name="好_SU_OM-EPA-003 - SDTM312 Domain Mapping Specifications_v0.5_colored 6" xfId="48351"/>
    <cellStyle name="好_SU_OM-EPA-003 - SDTM312 Domain Mapping Specifications_v0.5_colored 7" xfId="48352"/>
    <cellStyle name="好_SU_OM-EPA-003 - SDTM312 Domain Mapping Specifications_v0.5_colored 8" xfId="48353"/>
    <cellStyle name="好_SU_OM-EPA-003 - SDTM312 Domain Mapping Specifications_v0.5_colored 9" xfId="48354"/>
    <cellStyle name="好_SU_OM-EPA-003 - SDTM312 Domain Mapping Specifications_v0.5_colored_QS" xfId="619"/>
    <cellStyle name="好_SU_OM-EPA-003 - SDTM312 Domain Mapping Specifications_v0.5_colored_QSTEST" xfId="620"/>
    <cellStyle name="好_SU_Revision History" xfId="48355"/>
    <cellStyle name="好_SU_Sheet2" xfId="48356"/>
    <cellStyle name="好_SU_VISIT" xfId="621"/>
    <cellStyle name="好_SU_XCTEST" xfId="622"/>
    <cellStyle name="好_SU_XMTEST" xfId="623"/>
    <cellStyle name="好_SU_YR" xfId="624"/>
    <cellStyle name="好_SV" xfId="625"/>
    <cellStyle name="好_SV 10" xfId="48357"/>
    <cellStyle name="好_SV 11" xfId="48358"/>
    <cellStyle name="好_SV 12" xfId="48359"/>
    <cellStyle name="好_SV 13" xfId="48360"/>
    <cellStyle name="好_SV 14" xfId="48361"/>
    <cellStyle name="好_SV 15" xfId="48362"/>
    <cellStyle name="好_SV 16" xfId="48363"/>
    <cellStyle name="好_SV 17" xfId="48364"/>
    <cellStyle name="好_SV 18" xfId="48365"/>
    <cellStyle name="好_SV 19" xfId="48366"/>
    <cellStyle name="好_SV 2" xfId="2269"/>
    <cellStyle name="好_SV 20" xfId="48367"/>
    <cellStyle name="好_SV 21" xfId="48368"/>
    <cellStyle name="好_SV 22" xfId="48369"/>
    <cellStyle name="好_SV 23" xfId="48370"/>
    <cellStyle name="好_SV 24" xfId="48371"/>
    <cellStyle name="好_SV 25" xfId="48372"/>
    <cellStyle name="好_SV 26" xfId="48373"/>
    <cellStyle name="好_SV 27" xfId="48374"/>
    <cellStyle name="好_SV 28" xfId="48375"/>
    <cellStyle name="好_SV 29" xfId="48376"/>
    <cellStyle name="好_SV 3" xfId="2268"/>
    <cellStyle name="好_SV 30" xfId="48377"/>
    <cellStyle name="好_SV 31" xfId="48378"/>
    <cellStyle name="好_SV 32" xfId="48379"/>
    <cellStyle name="好_SV 33" xfId="48380"/>
    <cellStyle name="好_SV 34" xfId="48381"/>
    <cellStyle name="好_SV 35" xfId="48382"/>
    <cellStyle name="好_SV 36" xfId="48383"/>
    <cellStyle name="好_SV 37" xfId="48384"/>
    <cellStyle name="好_SV 38" xfId="48385"/>
    <cellStyle name="好_SV 39" xfId="48386"/>
    <cellStyle name="好_SV 4" xfId="48387"/>
    <cellStyle name="好_SV 40" xfId="48388"/>
    <cellStyle name="好_SV 41" xfId="48389"/>
    <cellStyle name="好_SV 42" xfId="48390"/>
    <cellStyle name="好_SV 43" xfId="48391"/>
    <cellStyle name="好_SV 44" xfId="48392"/>
    <cellStyle name="好_SV 45" xfId="48393"/>
    <cellStyle name="好_SV 46" xfId="48394"/>
    <cellStyle name="好_SV 47" xfId="48395"/>
    <cellStyle name="好_SV 48" xfId="48396"/>
    <cellStyle name="好_SV 49" xfId="48397"/>
    <cellStyle name="好_SV 5" xfId="48398"/>
    <cellStyle name="好_SV 50" xfId="48399"/>
    <cellStyle name="好_SV 51" xfId="48400"/>
    <cellStyle name="好_SV 52" xfId="48401"/>
    <cellStyle name="好_SV 53" xfId="48402"/>
    <cellStyle name="好_SV 54" xfId="48403"/>
    <cellStyle name="好_SV 6" xfId="48404"/>
    <cellStyle name="好_SV 7" xfId="48405"/>
    <cellStyle name="好_SV 8" xfId="48406"/>
    <cellStyle name="好_SV 9" xfId="48407"/>
    <cellStyle name="好_SV_CONTENT" xfId="626"/>
    <cellStyle name="好_SV_CONTENT 10" xfId="48408"/>
    <cellStyle name="好_SV_CONTENT 11" xfId="48409"/>
    <cellStyle name="好_SV_CONTENT 12" xfId="48410"/>
    <cellStyle name="好_SV_CONTENT 13" xfId="48411"/>
    <cellStyle name="好_SV_CONTENT 14" xfId="48412"/>
    <cellStyle name="好_SV_CONTENT 15" xfId="48413"/>
    <cellStyle name="好_SV_CONTENT 16" xfId="48414"/>
    <cellStyle name="好_SV_CONTENT 17" xfId="48415"/>
    <cellStyle name="好_SV_CONTENT 18" xfId="48416"/>
    <cellStyle name="好_SV_CONTENT 19" xfId="48417"/>
    <cellStyle name="好_SV_CONTENT 2" xfId="2271"/>
    <cellStyle name="好_SV_CONTENT 20" xfId="48418"/>
    <cellStyle name="好_SV_CONTENT 21" xfId="48419"/>
    <cellStyle name="好_SV_CONTENT 22" xfId="48420"/>
    <cellStyle name="好_SV_CONTENT 23" xfId="48421"/>
    <cellStyle name="好_SV_CONTENT 24" xfId="48422"/>
    <cellStyle name="好_SV_CONTENT 25" xfId="48423"/>
    <cellStyle name="好_SV_CONTENT 26" xfId="48424"/>
    <cellStyle name="好_SV_CONTENT 27" xfId="48425"/>
    <cellStyle name="好_SV_CONTENT 28" xfId="48426"/>
    <cellStyle name="好_SV_CONTENT 29" xfId="48427"/>
    <cellStyle name="好_SV_CONTENT 3" xfId="2270"/>
    <cellStyle name="好_SV_CONTENT 30" xfId="48428"/>
    <cellStyle name="好_SV_CONTENT 31" xfId="48429"/>
    <cellStyle name="好_SV_CONTENT 32" xfId="48430"/>
    <cellStyle name="好_SV_CONTENT 33" xfId="48431"/>
    <cellStyle name="好_SV_CONTENT 34" xfId="48432"/>
    <cellStyle name="好_SV_CONTENT 35" xfId="48433"/>
    <cellStyle name="好_SV_CONTENT 36" xfId="48434"/>
    <cellStyle name="好_SV_CONTENT 37" xfId="48435"/>
    <cellStyle name="好_SV_CONTENT 38" xfId="48436"/>
    <cellStyle name="好_SV_CONTENT 39" xfId="48437"/>
    <cellStyle name="好_SV_CONTENT 4" xfId="48438"/>
    <cellStyle name="好_SV_CONTENT 40" xfId="48439"/>
    <cellStyle name="好_SV_CONTENT 41" xfId="48440"/>
    <cellStyle name="好_SV_CONTENT 42" xfId="48441"/>
    <cellStyle name="好_SV_CONTENT 43" xfId="48442"/>
    <cellStyle name="好_SV_CONTENT 44" xfId="48443"/>
    <cellStyle name="好_SV_CONTENT 45" xfId="48444"/>
    <cellStyle name="好_SV_CONTENT 46" xfId="48445"/>
    <cellStyle name="好_SV_CONTENT 47" xfId="48446"/>
    <cellStyle name="好_SV_CONTENT 48" xfId="48447"/>
    <cellStyle name="好_SV_CONTENT 49" xfId="48448"/>
    <cellStyle name="好_SV_CONTENT 5" xfId="48449"/>
    <cellStyle name="好_SV_CONTENT 50" xfId="48450"/>
    <cellStyle name="好_SV_CONTENT 51" xfId="48451"/>
    <cellStyle name="好_SV_CONTENT 52" xfId="48452"/>
    <cellStyle name="好_SV_CONTENT 53" xfId="48453"/>
    <cellStyle name="好_SV_CONTENT 54" xfId="48454"/>
    <cellStyle name="好_SV_CONTENT 6" xfId="48455"/>
    <cellStyle name="好_SV_CONTENT 7" xfId="48456"/>
    <cellStyle name="好_SV_CONTENT 8" xfId="48457"/>
    <cellStyle name="好_SV_CONTENT 9" xfId="48458"/>
    <cellStyle name="好_SV_CONTENT_QS" xfId="627"/>
    <cellStyle name="好_SV_CONTENT_QSTEST" xfId="628"/>
    <cellStyle name="好_SV_CONTENT_Revision History" xfId="48459"/>
    <cellStyle name="好_SV_CONTENT_Sheet2" xfId="48460"/>
    <cellStyle name="好_SV_CONTENT_XMTEST" xfId="629"/>
    <cellStyle name="好_SV_CONTENT_YR" xfId="630"/>
    <cellStyle name="好_SV_DM" xfId="631"/>
    <cellStyle name="好_SV_DM 10" xfId="48461"/>
    <cellStyle name="好_SV_DM 11" xfId="48462"/>
    <cellStyle name="好_SV_DM 12" xfId="48463"/>
    <cellStyle name="好_SV_DM 13" xfId="48464"/>
    <cellStyle name="好_SV_DM 14" xfId="48465"/>
    <cellStyle name="好_SV_DM 15" xfId="48466"/>
    <cellStyle name="好_SV_DM 16" xfId="48467"/>
    <cellStyle name="好_SV_DM 17" xfId="48468"/>
    <cellStyle name="好_SV_DM 18" xfId="48469"/>
    <cellStyle name="好_SV_DM 19" xfId="48470"/>
    <cellStyle name="好_SV_DM 2" xfId="2275"/>
    <cellStyle name="好_SV_DM 20" xfId="48471"/>
    <cellStyle name="好_SV_DM 21" xfId="48472"/>
    <cellStyle name="好_SV_DM 22" xfId="48473"/>
    <cellStyle name="好_SV_DM 23" xfId="48474"/>
    <cellStyle name="好_SV_DM 24" xfId="48475"/>
    <cellStyle name="好_SV_DM 25" xfId="48476"/>
    <cellStyle name="好_SV_DM 26" xfId="48477"/>
    <cellStyle name="好_SV_DM 27" xfId="48478"/>
    <cellStyle name="好_SV_DM 28" xfId="48479"/>
    <cellStyle name="好_SV_DM 29" xfId="48480"/>
    <cellStyle name="好_SV_DM 3" xfId="2274"/>
    <cellStyle name="好_SV_DM 30" xfId="48481"/>
    <cellStyle name="好_SV_DM 31" xfId="48482"/>
    <cellStyle name="好_SV_DM 32" xfId="48483"/>
    <cellStyle name="好_SV_DM 33" xfId="48484"/>
    <cellStyle name="好_SV_DM 34" xfId="48485"/>
    <cellStyle name="好_SV_DM 35" xfId="48486"/>
    <cellStyle name="好_SV_DM 36" xfId="48487"/>
    <cellStyle name="好_SV_DM 37" xfId="48488"/>
    <cellStyle name="好_SV_DM 38" xfId="48489"/>
    <cellStyle name="好_SV_DM 39" xfId="48490"/>
    <cellStyle name="好_SV_DM 4" xfId="48491"/>
    <cellStyle name="好_SV_DM 40" xfId="48492"/>
    <cellStyle name="好_SV_DM 41" xfId="48493"/>
    <cellStyle name="好_SV_DM 42" xfId="48494"/>
    <cellStyle name="好_SV_DM 43" xfId="48495"/>
    <cellStyle name="好_SV_DM 44" xfId="48496"/>
    <cellStyle name="好_SV_DM 45" xfId="48497"/>
    <cellStyle name="好_SV_DM 46" xfId="48498"/>
    <cellStyle name="好_SV_DM 47" xfId="48499"/>
    <cellStyle name="好_SV_DM 48" xfId="48500"/>
    <cellStyle name="好_SV_DM 49" xfId="48501"/>
    <cellStyle name="好_SV_DM 5" xfId="48502"/>
    <cellStyle name="好_SV_DM 50" xfId="48503"/>
    <cellStyle name="好_SV_DM 51" xfId="48504"/>
    <cellStyle name="好_SV_DM 52" xfId="48505"/>
    <cellStyle name="好_SV_DM 53" xfId="48506"/>
    <cellStyle name="好_SV_DM 54" xfId="48507"/>
    <cellStyle name="好_SV_DM 6" xfId="48508"/>
    <cellStyle name="好_SV_DM 7" xfId="48509"/>
    <cellStyle name="好_SV_DM 8" xfId="48510"/>
    <cellStyle name="好_SV_DM 9" xfId="48511"/>
    <cellStyle name="好_SV_DM_1" xfId="48512"/>
    <cellStyle name="好_SV_DM_1_OM-EPA-001 - SDTM312 Domain Mapping Specifications_v0.7_GP" xfId="48513"/>
    <cellStyle name="好_SV_DM_1_SC" xfId="48514"/>
    <cellStyle name="好_SV_DM_1_SCTEST" xfId="48515"/>
    <cellStyle name="好_SV_DM_QS" xfId="632"/>
    <cellStyle name="好_SV_DM_QSTEST" xfId="633"/>
    <cellStyle name="好_SV_DM_Revision History" xfId="48516"/>
    <cellStyle name="好_SV_DM_Sheet2" xfId="48517"/>
    <cellStyle name="好_SV_DM_XMTEST" xfId="634"/>
    <cellStyle name="好_SV_DM_YR" xfId="635"/>
    <cellStyle name="好_SV_DS" xfId="636"/>
    <cellStyle name="好_SV_DS 10" xfId="48518"/>
    <cellStyle name="好_SV_DS 11" xfId="48519"/>
    <cellStyle name="好_SV_DS 12" xfId="48520"/>
    <cellStyle name="好_SV_DS 13" xfId="48521"/>
    <cellStyle name="好_SV_DS 14" xfId="48522"/>
    <cellStyle name="好_SV_DS 15" xfId="48523"/>
    <cellStyle name="好_SV_DS 16" xfId="48524"/>
    <cellStyle name="好_SV_DS 17" xfId="48525"/>
    <cellStyle name="好_SV_DS 18" xfId="48526"/>
    <cellStyle name="好_SV_DS 19" xfId="48527"/>
    <cellStyle name="好_SV_DS 2" xfId="2279"/>
    <cellStyle name="好_SV_DS 20" xfId="48528"/>
    <cellStyle name="好_SV_DS 21" xfId="48529"/>
    <cellStyle name="好_SV_DS 22" xfId="48530"/>
    <cellStyle name="好_SV_DS 23" xfId="48531"/>
    <cellStyle name="好_SV_DS 24" xfId="48532"/>
    <cellStyle name="好_SV_DS 25" xfId="48533"/>
    <cellStyle name="好_SV_DS 26" xfId="48534"/>
    <cellStyle name="好_SV_DS 27" xfId="48535"/>
    <cellStyle name="好_SV_DS 28" xfId="48536"/>
    <cellStyle name="好_SV_DS 29" xfId="48537"/>
    <cellStyle name="好_SV_DS 3" xfId="2278"/>
    <cellStyle name="好_SV_DS 30" xfId="48538"/>
    <cellStyle name="好_SV_DS 31" xfId="48539"/>
    <cellStyle name="好_SV_DS 32" xfId="48540"/>
    <cellStyle name="好_SV_DS 33" xfId="48541"/>
    <cellStyle name="好_SV_DS 34" xfId="48542"/>
    <cellStyle name="好_SV_DS 35" xfId="48543"/>
    <cellStyle name="好_SV_DS 36" xfId="48544"/>
    <cellStyle name="好_SV_DS 37" xfId="48545"/>
    <cellStyle name="好_SV_DS 38" xfId="48546"/>
    <cellStyle name="好_SV_DS 39" xfId="48547"/>
    <cellStyle name="好_SV_DS 4" xfId="48548"/>
    <cellStyle name="好_SV_DS 40" xfId="48549"/>
    <cellStyle name="好_SV_DS 41" xfId="48550"/>
    <cellStyle name="好_SV_DS 42" xfId="48551"/>
    <cellStyle name="好_SV_DS 43" xfId="48552"/>
    <cellStyle name="好_SV_DS 44" xfId="48553"/>
    <cellStyle name="好_SV_DS 45" xfId="48554"/>
    <cellStyle name="好_SV_DS 46" xfId="48555"/>
    <cellStyle name="好_SV_DS 47" xfId="48556"/>
    <cellStyle name="好_SV_DS 48" xfId="48557"/>
    <cellStyle name="好_SV_DS 49" xfId="48558"/>
    <cellStyle name="好_SV_DS 5" xfId="48559"/>
    <cellStyle name="好_SV_DS 50" xfId="48560"/>
    <cellStyle name="好_SV_DS 51" xfId="48561"/>
    <cellStyle name="好_SV_DS 52" xfId="48562"/>
    <cellStyle name="好_SV_DS 53" xfId="48563"/>
    <cellStyle name="好_SV_DS 54" xfId="48564"/>
    <cellStyle name="好_SV_DS 6" xfId="48565"/>
    <cellStyle name="好_SV_DS 7" xfId="48566"/>
    <cellStyle name="好_SV_DS 8" xfId="48567"/>
    <cellStyle name="好_SV_DS 9" xfId="48568"/>
    <cellStyle name="好_SV_DS_QS" xfId="637"/>
    <cellStyle name="好_SV_DS_QSTEST" xfId="638"/>
    <cellStyle name="好_SV_DS_Revision History" xfId="48569"/>
    <cellStyle name="好_SV_DS_Sheet2" xfId="48570"/>
    <cellStyle name="好_SV_DS_XMTEST" xfId="639"/>
    <cellStyle name="好_SV_DS_YR" xfId="640"/>
    <cellStyle name="好_SV_DSTERM" xfId="641"/>
    <cellStyle name="好_SV_DSTERM 10" xfId="48571"/>
    <cellStyle name="好_SV_DSTERM 11" xfId="48572"/>
    <cellStyle name="好_SV_DSTERM 12" xfId="48573"/>
    <cellStyle name="好_SV_DSTERM 13" xfId="48574"/>
    <cellStyle name="好_SV_DSTERM 14" xfId="48575"/>
    <cellStyle name="好_SV_DSTERM 15" xfId="48576"/>
    <cellStyle name="好_SV_DSTERM 16" xfId="48577"/>
    <cellStyle name="好_SV_DSTERM 17" xfId="48578"/>
    <cellStyle name="好_SV_DSTERM 18" xfId="48579"/>
    <cellStyle name="好_SV_DSTERM 19" xfId="48580"/>
    <cellStyle name="好_SV_DSTERM 2" xfId="2281"/>
    <cellStyle name="好_SV_DSTERM 20" xfId="48581"/>
    <cellStyle name="好_SV_DSTERM 21" xfId="48582"/>
    <cellStyle name="好_SV_DSTERM 22" xfId="48583"/>
    <cellStyle name="好_SV_DSTERM 23" xfId="48584"/>
    <cellStyle name="好_SV_DSTERM 24" xfId="48585"/>
    <cellStyle name="好_SV_DSTERM 25" xfId="48586"/>
    <cellStyle name="好_SV_DSTERM 26" xfId="48587"/>
    <cellStyle name="好_SV_DSTERM 27" xfId="48588"/>
    <cellStyle name="好_SV_DSTERM 28" xfId="48589"/>
    <cellStyle name="好_SV_DSTERM 29" xfId="48590"/>
    <cellStyle name="好_SV_DSTERM 3" xfId="2280"/>
    <cellStyle name="好_SV_DSTERM 30" xfId="48591"/>
    <cellStyle name="好_SV_DSTERM 31" xfId="48592"/>
    <cellStyle name="好_SV_DSTERM 32" xfId="48593"/>
    <cellStyle name="好_SV_DSTERM 33" xfId="48594"/>
    <cellStyle name="好_SV_DSTERM 34" xfId="48595"/>
    <cellStyle name="好_SV_DSTERM 35" xfId="48596"/>
    <cellStyle name="好_SV_DSTERM 36" xfId="48597"/>
    <cellStyle name="好_SV_DSTERM 37" xfId="48598"/>
    <cellStyle name="好_SV_DSTERM 38" xfId="48599"/>
    <cellStyle name="好_SV_DSTERM 39" xfId="48600"/>
    <cellStyle name="好_SV_DSTERM 4" xfId="48601"/>
    <cellStyle name="好_SV_DSTERM 40" xfId="48602"/>
    <cellStyle name="好_SV_DSTERM 41" xfId="48603"/>
    <cellStyle name="好_SV_DSTERM 42" xfId="48604"/>
    <cellStyle name="好_SV_DSTERM 43" xfId="48605"/>
    <cellStyle name="好_SV_DSTERM 44" xfId="48606"/>
    <cellStyle name="好_SV_DSTERM 45" xfId="48607"/>
    <cellStyle name="好_SV_DSTERM 46" xfId="48608"/>
    <cellStyle name="好_SV_DSTERM 47" xfId="48609"/>
    <cellStyle name="好_SV_DSTERM 48" xfId="48610"/>
    <cellStyle name="好_SV_DSTERM 49" xfId="48611"/>
    <cellStyle name="好_SV_DSTERM 5" xfId="48612"/>
    <cellStyle name="好_SV_DSTERM 50" xfId="48613"/>
    <cellStyle name="好_SV_DSTERM 51" xfId="48614"/>
    <cellStyle name="好_SV_DSTERM 52" xfId="48615"/>
    <cellStyle name="好_SV_DSTERM 53" xfId="48616"/>
    <cellStyle name="好_SV_DSTERM 54" xfId="48617"/>
    <cellStyle name="好_SV_DSTERM 6" xfId="48618"/>
    <cellStyle name="好_SV_DSTERM 7" xfId="48619"/>
    <cellStyle name="好_SV_DSTERM 8" xfId="48620"/>
    <cellStyle name="好_SV_DSTERM 9" xfId="48621"/>
    <cellStyle name="好_SV_DSTERM_QS" xfId="642"/>
    <cellStyle name="好_SV_DSTERM_QSTEST" xfId="643"/>
    <cellStyle name="好_SV_DSTERM_Revision History" xfId="48622"/>
    <cellStyle name="好_SV_DSTERM_Sheet2" xfId="48623"/>
    <cellStyle name="好_SV_DSTERM_XMTEST" xfId="644"/>
    <cellStyle name="好_SV_DSTERM_YR" xfId="645"/>
    <cellStyle name="好_SV_EX" xfId="646"/>
    <cellStyle name="好_SV_QS" xfId="647"/>
    <cellStyle name="好_SV_QSTEST" xfId="648"/>
    <cellStyle name="好_SV_Revision History" xfId="48624"/>
    <cellStyle name="好_SV_Sheet2" xfId="48625"/>
    <cellStyle name="好_SV_VISIT" xfId="649"/>
    <cellStyle name="好_SV_XCTEST" xfId="650"/>
    <cellStyle name="好_SV_XMTEST" xfId="651"/>
    <cellStyle name="好_SV_YR" xfId="652"/>
    <cellStyle name="好_Template - SDTM312 Domain Mapping Specifications v1.0" xfId="113"/>
    <cellStyle name="好_Template - SDTM312 Domain Mapping Specifications v1.0 2" xfId="48626"/>
    <cellStyle name="好_Template - SDTM312 Domain Mapping Specifications v1.0 2 2" xfId="48627"/>
    <cellStyle name="好_Template - SDTM312 Domain Mapping Specifications v1.0 3" xfId="48628"/>
    <cellStyle name="好_Template - SDTM312 Domain Mapping Specifications v1.0 4" xfId="48629"/>
    <cellStyle name="好_Template - SDTM312 Domain Mapping Specifications v1.0 5" xfId="48630"/>
    <cellStyle name="好_Template - SDTM312 Domain Mapping Specifications v1.0_CONTENT" xfId="653"/>
    <cellStyle name="好_Template - SDTM312 Domain Mapping Specifications v1.0_CONTENT 10" xfId="48631"/>
    <cellStyle name="好_Template - SDTM312 Domain Mapping Specifications v1.0_CONTENT 11" xfId="48632"/>
    <cellStyle name="好_Template - SDTM312 Domain Mapping Specifications v1.0_CONTENT 12" xfId="48633"/>
    <cellStyle name="好_Template - SDTM312 Domain Mapping Specifications v1.0_CONTENT 13" xfId="48634"/>
    <cellStyle name="好_Template - SDTM312 Domain Mapping Specifications v1.0_CONTENT 14" xfId="48635"/>
    <cellStyle name="好_Template - SDTM312 Domain Mapping Specifications v1.0_CONTENT 15" xfId="48636"/>
    <cellStyle name="好_Template - SDTM312 Domain Mapping Specifications v1.0_CONTENT 16" xfId="48637"/>
    <cellStyle name="好_Template - SDTM312 Domain Mapping Specifications v1.0_CONTENT 17" xfId="48638"/>
    <cellStyle name="好_Template - SDTM312 Domain Mapping Specifications v1.0_CONTENT 18" xfId="48639"/>
    <cellStyle name="好_Template - SDTM312 Domain Mapping Specifications v1.0_CONTENT 19" xfId="48640"/>
    <cellStyle name="好_Template - SDTM312 Domain Mapping Specifications v1.0_CONTENT 2" xfId="2285"/>
    <cellStyle name="好_Template - SDTM312 Domain Mapping Specifications v1.0_CONTENT 20" xfId="48641"/>
    <cellStyle name="好_Template - SDTM312 Domain Mapping Specifications v1.0_CONTENT 21" xfId="48642"/>
    <cellStyle name="好_Template - SDTM312 Domain Mapping Specifications v1.0_CONTENT 22" xfId="48643"/>
    <cellStyle name="好_Template - SDTM312 Domain Mapping Specifications v1.0_CONTENT 23" xfId="48644"/>
    <cellStyle name="好_Template - SDTM312 Domain Mapping Specifications v1.0_CONTENT 24" xfId="48645"/>
    <cellStyle name="好_Template - SDTM312 Domain Mapping Specifications v1.0_CONTENT 25" xfId="48646"/>
    <cellStyle name="好_Template - SDTM312 Domain Mapping Specifications v1.0_CONTENT 26" xfId="48647"/>
    <cellStyle name="好_Template - SDTM312 Domain Mapping Specifications v1.0_CONTENT 27" xfId="48648"/>
    <cellStyle name="好_Template - SDTM312 Domain Mapping Specifications v1.0_CONTENT 28" xfId="48649"/>
    <cellStyle name="好_Template - SDTM312 Domain Mapping Specifications v1.0_CONTENT 29" xfId="48650"/>
    <cellStyle name="好_Template - SDTM312 Domain Mapping Specifications v1.0_CONTENT 3" xfId="2284"/>
    <cellStyle name="好_Template - SDTM312 Domain Mapping Specifications v1.0_CONTENT 30" xfId="48651"/>
    <cellStyle name="好_Template - SDTM312 Domain Mapping Specifications v1.0_CONTENT 31" xfId="48652"/>
    <cellStyle name="好_Template - SDTM312 Domain Mapping Specifications v1.0_CONTENT 32" xfId="48653"/>
    <cellStyle name="好_Template - SDTM312 Domain Mapping Specifications v1.0_CONTENT 33" xfId="48654"/>
    <cellStyle name="好_Template - SDTM312 Domain Mapping Specifications v1.0_CONTENT 34" xfId="48655"/>
    <cellStyle name="好_Template - SDTM312 Domain Mapping Specifications v1.0_CONTENT 35" xfId="48656"/>
    <cellStyle name="好_Template - SDTM312 Domain Mapping Specifications v1.0_CONTENT 36" xfId="48657"/>
    <cellStyle name="好_Template - SDTM312 Domain Mapping Specifications v1.0_CONTENT 37" xfId="48658"/>
    <cellStyle name="好_Template - SDTM312 Domain Mapping Specifications v1.0_CONTENT 38" xfId="48659"/>
    <cellStyle name="好_Template - SDTM312 Domain Mapping Specifications v1.0_CONTENT 39" xfId="48660"/>
    <cellStyle name="好_Template - SDTM312 Domain Mapping Specifications v1.0_CONTENT 4" xfId="48661"/>
    <cellStyle name="好_Template - SDTM312 Domain Mapping Specifications v1.0_CONTENT 40" xfId="48662"/>
    <cellStyle name="好_Template - SDTM312 Domain Mapping Specifications v1.0_CONTENT 41" xfId="48663"/>
    <cellStyle name="好_Template - SDTM312 Domain Mapping Specifications v1.0_CONTENT 42" xfId="48664"/>
    <cellStyle name="好_Template - SDTM312 Domain Mapping Specifications v1.0_CONTENT 43" xfId="48665"/>
    <cellStyle name="好_Template - SDTM312 Domain Mapping Specifications v1.0_CONTENT 44" xfId="48666"/>
    <cellStyle name="好_Template - SDTM312 Domain Mapping Specifications v1.0_CONTENT 45" xfId="48667"/>
    <cellStyle name="好_Template - SDTM312 Domain Mapping Specifications v1.0_CONTENT 46" xfId="48668"/>
    <cellStyle name="好_Template - SDTM312 Domain Mapping Specifications v1.0_CONTENT 47" xfId="48669"/>
    <cellStyle name="好_Template - SDTM312 Domain Mapping Specifications v1.0_CONTENT 48" xfId="48670"/>
    <cellStyle name="好_Template - SDTM312 Domain Mapping Specifications v1.0_CONTENT 49" xfId="48671"/>
    <cellStyle name="好_Template - SDTM312 Domain Mapping Specifications v1.0_CONTENT 5" xfId="48672"/>
    <cellStyle name="好_Template - SDTM312 Domain Mapping Specifications v1.0_CONTENT 50" xfId="48673"/>
    <cellStyle name="好_Template - SDTM312 Domain Mapping Specifications v1.0_CONTENT 51" xfId="48674"/>
    <cellStyle name="好_Template - SDTM312 Domain Mapping Specifications v1.0_CONTENT 52" xfId="48675"/>
    <cellStyle name="好_Template - SDTM312 Domain Mapping Specifications v1.0_CONTENT 53" xfId="48676"/>
    <cellStyle name="好_Template - SDTM312 Domain Mapping Specifications v1.0_CONTENT 54" xfId="48677"/>
    <cellStyle name="好_Template - SDTM312 Domain Mapping Specifications v1.0_CONTENT 6" xfId="48678"/>
    <cellStyle name="好_Template - SDTM312 Domain Mapping Specifications v1.0_CONTENT 7" xfId="48679"/>
    <cellStyle name="好_Template - SDTM312 Domain Mapping Specifications v1.0_CONTENT 8" xfId="48680"/>
    <cellStyle name="好_Template - SDTM312 Domain Mapping Specifications v1.0_CONTENT 9" xfId="48681"/>
    <cellStyle name="好_Template - SDTM312 Domain Mapping Specifications v1.0_CONTENT_QS" xfId="654"/>
    <cellStyle name="好_Template - SDTM312 Domain Mapping Specifications v1.0_CONTENT_QSTEST" xfId="655"/>
    <cellStyle name="好_Template - SDTM312 Domain Mapping Specifications v1.0_CONTENT_Revision History" xfId="48682"/>
    <cellStyle name="好_Template - SDTM312 Domain Mapping Specifications v1.0_CONTENT_Sheet2" xfId="48683"/>
    <cellStyle name="好_Template - SDTM312 Domain Mapping Specifications v1.0_CONTENT_XMTEST" xfId="656"/>
    <cellStyle name="好_Template - SDTM312 Domain Mapping Specifications v1.0_CONTENT_YR" xfId="657"/>
    <cellStyle name="好_Template - SDTM312 Domain Mapping Specifications v1.0_DM" xfId="658"/>
    <cellStyle name="好_Template - SDTM312 Domain Mapping Specifications v1.0_DM 10" xfId="48684"/>
    <cellStyle name="好_Template - SDTM312 Domain Mapping Specifications v1.0_DM 11" xfId="48685"/>
    <cellStyle name="好_Template - SDTM312 Domain Mapping Specifications v1.0_DM 12" xfId="48686"/>
    <cellStyle name="好_Template - SDTM312 Domain Mapping Specifications v1.0_DM 13" xfId="48687"/>
    <cellStyle name="好_Template - SDTM312 Domain Mapping Specifications v1.0_DM 14" xfId="48688"/>
    <cellStyle name="好_Template - SDTM312 Domain Mapping Specifications v1.0_DM 15" xfId="48689"/>
    <cellStyle name="好_Template - SDTM312 Domain Mapping Specifications v1.0_DM 16" xfId="48690"/>
    <cellStyle name="好_Template - SDTM312 Domain Mapping Specifications v1.0_DM 17" xfId="48691"/>
    <cellStyle name="好_Template - SDTM312 Domain Mapping Specifications v1.0_DM 18" xfId="48692"/>
    <cellStyle name="好_Template - SDTM312 Domain Mapping Specifications v1.0_DM 19" xfId="48693"/>
    <cellStyle name="好_Template - SDTM312 Domain Mapping Specifications v1.0_DM 2" xfId="2287"/>
    <cellStyle name="好_Template - SDTM312 Domain Mapping Specifications v1.0_DM 20" xfId="48694"/>
    <cellStyle name="好_Template - SDTM312 Domain Mapping Specifications v1.0_DM 21" xfId="48695"/>
    <cellStyle name="好_Template - SDTM312 Domain Mapping Specifications v1.0_DM 22" xfId="48696"/>
    <cellStyle name="好_Template - SDTM312 Domain Mapping Specifications v1.0_DM 23" xfId="48697"/>
    <cellStyle name="好_Template - SDTM312 Domain Mapping Specifications v1.0_DM 24" xfId="48698"/>
    <cellStyle name="好_Template - SDTM312 Domain Mapping Specifications v1.0_DM 25" xfId="48699"/>
    <cellStyle name="好_Template - SDTM312 Domain Mapping Specifications v1.0_DM 26" xfId="48700"/>
    <cellStyle name="好_Template - SDTM312 Domain Mapping Specifications v1.0_DM 27" xfId="48701"/>
    <cellStyle name="好_Template - SDTM312 Domain Mapping Specifications v1.0_DM 28" xfId="48702"/>
    <cellStyle name="好_Template - SDTM312 Domain Mapping Specifications v1.0_DM 29" xfId="48703"/>
    <cellStyle name="好_Template - SDTM312 Domain Mapping Specifications v1.0_DM 3" xfId="2286"/>
    <cellStyle name="好_Template - SDTM312 Domain Mapping Specifications v1.0_DM 30" xfId="48704"/>
    <cellStyle name="好_Template - SDTM312 Domain Mapping Specifications v1.0_DM 31" xfId="48705"/>
    <cellStyle name="好_Template - SDTM312 Domain Mapping Specifications v1.0_DM 32" xfId="48706"/>
    <cellStyle name="好_Template - SDTM312 Domain Mapping Specifications v1.0_DM 33" xfId="48707"/>
    <cellStyle name="好_Template - SDTM312 Domain Mapping Specifications v1.0_DM 34" xfId="48708"/>
    <cellStyle name="好_Template - SDTM312 Domain Mapping Specifications v1.0_DM 35" xfId="48709"/>
    <cellStyle name="好_Template - SDTM312 Domain Mapping Specifications v1.0_DM 36" xfId="48710"/>
    <cellStyle name="好_Template - SDTM312 Domain Mapping Specifications v1.0_DM 37" xfId="48711"/>
    <cellStyle name="好_Template - SDTM312 Domain Mapping Specifications v1.0_DM 38" xfId="48712"/>
    <cellStyle name="好_Template - SDTM312 Domain Mapping Specifications v1.0_DM 39" xfId="48713"/>
    <cellStyle name="好_Template - SDTM312 Domain Mapping Specifications v1.0_DM 4" xfId="48714"/>
    <cellStyle name="好_Template - SDTM312 Domain Mapping Specifications v1.0_DM 40" xfId="48715"/>
    <cellStyle name="好_Template - SDTM312 Domain Mapping Specifications v1.0_DM 41" xfId="48716"/>
    <cellStyle name="好_Template - SDTM312 Domain Mapping Specifications v1.0_DM 42" xfId="48717"/>
    <cellStyle name="好_Template - SDTM312 Domain Mapping Specifications v1.0_DM 43" xfId="48718"/>
    <cellStyle name="好_Template - SDTM312 Domain Mapping Specifications v1.0_DM 44" xfId="48719"/>
    <cellStyle name="好_Template - SDTM312 Domain Mapping Specifications v1.0_DM 45" xfId="48720"/>
    <cellStyle name="好_Template - SDTM312 Domain Mapping Specifications v1.0_DM 46" xfId="48721"/>
    <cellStyle name="好_Template - SDTM312 Domain Mapping Specifications v1.0_DM 47" xfId="48722"/>
    <cellStyle name="好_Template - SDTM312 Domain Mapping Specifications v1.0_DM 48" xfId="48723"/>
    <cellStyle name="好_Template - SDTM312 Domain Mapping Specifications v1.0_DM 49" xfId="48724"/>
    <cellStyle name="好_Template - SDTM312 Domain Mapping Specifications v1.0_DM 5" xfId="48725"/>
    <cellStyle name="好_Template - SDTM312 Domain Mapping Specifications v1.0_DM 50" xfId="48726"/>
    <cellStyle name="好_Template - SDTM312 Domain Mapping Specifications v1.0_DM 51" xfId="48727"/>
    <cellStyle name="好_Template - SDTM312 Domain Mapping Specifications v1.0_DM 52" xfId="48728"/>
    <cellStyle name="好_Template - SDTM312 Domain Mapping Specifications v1.0_DM 53" xfId="48729"/>
    <cellStyle name="好_Template - SDTM312 Domain Mapping Specifications v1.0_DM 54" xfId="48730"/>
    <cellStyle name="好_Template - SDTM312 Domain Mapping Specifications v1.0_DM 6" xfId="48731"/>
    <cellStyle name="好_Template - SDTM312 Domain Mapping Specifications v1.0_DM 7" xfId="48732"/>
    <cellStyle name="好_Template - SDTM312 Domain Mapping Specifications v1.0_DM 8" xfId="48733"/>
    <cellStyle name="好_Template - SDTM312 Domain Mapping Specifications v1.0_DM 9" xfId="48734"/>
    <cellStyle name="好_Template - SDTM312 Domain Mapping Specifications v1.0_DM_1" xfId="48735"/>
    <cellStyle name="好_Template - SDTM312 Domain Mapping Specifications v1.0_DM_1_OM-EPA-001 - SDTM312 Domain Mapping Specifications_v0.7_GP" xfId="48736"/>
    <cellStyle name="好_Template - SDTM312 Domain Mapping Specifications v1.0_DM_1_SC" xfId="48737"/>
    <cellStyle name="好_Template - SDTM312 Domain Mapping Specifications v1.0_DM_1_SCTEST" xfId="48738"/>
    <cellStyle name="好_Template - SDTM312 Domain Mapping Specifications v1.0_DM_QS" xfId="659"/>
    <cellStyle name="好_Template - SDTM312 Domain Mapping Specifications v1.0_DM_QSTEST" xfId="660"/>
    <cellStyle name="好_Template - SDTM312 Domain Mapping Specifications v1.0_DM_Revision History" xfId="48739"/>
    <cellStyle name="好_Template - SDTM312 Domain Mapping Specifications v1.0_DM_Sheet2" xfId="48740"/>
    <cellStyle name="好_Template - SDTM312 Domain Mapping Specifications v1.0_DM_XMTEST" xfId="661"/>
    <cellStyle name="好_Template - SDTM312 Domain Mapping Specifications v1.0_DM_YR" xfId="662"/>
    <cellStyle name="好_Template - SDTM312 Domain Mapping Specifications v1.0_DS" xfId="663"/>
    <cellStyle name="好_Template - SDTM312 Domain Mapping Specifications v1.0_DS 10" xfId="48741"/>
    <cellStyle name="好_Template - SDTM312 Domain Mapping Specifications v1.0_DS 11" xfId="48742"/>
    <cellStyle name="好_Template - SDTM312 Domain Mapping Specifications v1.0_DS 12" xfId="48743"/>
    <cellStyle name="好_Template - SDTM312 Domain Mapping Specifications v1.0_DS 13" xfId="48744"/>
    <cellStyle name="好_Template - SDTM312 Domain Mapping Specifications v1.0_DS 14" xfId="48745"/>
    <cellStyle name="好_Template - SDTM312 Domain Mapping Specifications v1.0_DS 15" xfId="48746"/>
    <cellStyle name="好_Template - SDTM312 Domain Mapping Specifications v1.0_DS 16" xfId="48747"/>
    <cellStyle name="好_Template - SDTM312 Domain Mapping Specifications v1.0_DS 17" xfId="48748"/>
    <cellStyle name="好_Template - SDTM312 Domain Mapping Specifications v1.0_DS 18" xfId="48749"/>
    <cellStyle name="好_Template - SDTM312 Domain Mapping Specifications v1.0_DS 19" xfId="48750"/>
    <cellStyle name="好_Template - SDTM312 Domain Mapping Specifications v1.0_DS 2" xfId="2289"/>
    <cellStyle name="好_Template - SDTM312 Domain Mapping Specifications v1.0_DS 20" xfId="48751"/>
    <cellStyle name="好_Template - SDTM312 Domain Mapping Specifications v1.0_DS 21" xfId="48752"/>
    <cellStyle name="好_Template - SDTM312 Domain Mapping Specifications v1.0_DS 22" xfId="48753"/>
    <cellStyle name="好_Template - SDTM312 Domain Mapping Specifications v1.0_DS 23" xfId="48754"/>
    <cellStyle name="好_Template - SDTM312 Domain Mapping Specifications v1.0_DS 24" xfId="48755"/>
    <cellStyle name="好_Template - SDTM312 Domain Mapping Specifications v1.0_DS 25" xfId="48756"/>
    <cellStyle name="好_Template - SDTM312 Domain Mapping Specifications v1.0_DS 26" xfId="48757"/>
    <cellStyle name="好_Template - SDTM312 Domain Mapping Specifications v1.0_DS 27" xfId="48758"/>
    <cellStyle name="好_Template - SDTM312 Domain Mapping Specifications v1.0_DS 28" xfId="48759"/>
    <cellStyle name="好_Template - SDTM312 Domain Mapping Specifications v1.0_DS 29" xfId="48760"/>
    <cellStyle name="好_Template - SDTM312 Domain Mapping Specifications v1.0_DS 3" xfId="2288"/>
    <cellStyle name="好_Template - SDTM312 Domain Mapping Specifications v1.0_DS 30" xfId="48761"/>
    <cellStyle name="好_Template - SDTM312 Domain Mapping Specifications v1.0_DS 31" xfId="48762"/>
    <cellStyle name="好_Template - SDTM312 Domain Mapping Specifications v1.0_DS 32" xfId="48763"/>
    <cellStyle name="好_Template - SDTM312 Domain Mapping Specifications v1.0_DS 33" xfId="48764"/>
    <cellStyle name="好_Template - SDTM312 Domain Mapping Specifications v1.0_DS 34" xfId="48765"/>
    <cellStyle name="好_Template - SDTM312 Domain Mapping Specifications v1.0_DS 35" xfId="48766"/>
    <cellStyle name="好_Template - SDTM312 Domain Mapping Specifications v1.0_DS 36" xfId="48767"/>
    <cellStyle name="好_Template - SDTM312 Domain Mapping Specifications v1.0_DS 37" xfId="48768"/>
    <cellStyle name="好_Template - SDTM312 Domain Mapping Specifications v1.0_DS 38" xfId="48769"/>
    <cellStyle name="好_Template - SDTM312 Domain Mapping Specifications v1.0_DS 39" xfId="48770"/>
    <cellStyle name="好_Template - SDTM312 Domain Mapping Specifications v1.0_DS 4" xfId="48771"/>
    <cellStyle name="好_Template - SDTM312 Domain Mapping Specifications v1.0_DS 40" xfId="48772"/>
    <cellStyle name="好_Template - SDTM312 Domain Mapping Specifications v1.0_DS 41" xfId="48773"/>
    <cellStyle name="好_Template - SDTM312 Domain Mapping Specifications v1.0_DS 42" xfId="48774"/>
    <cellStyle name="好_Template - SDTM312 Domain Mapping Specifications v1.0_DS 43" xfId="48775"/>
    <cellStyle name="好_Template - SDTM312 Domain Mapping Specifications v1.0_DS 44" xfId="48776"/>
    <cellStyle name="好_Template - SDTM312 Domain Mapping Specifications v1.0_DS 45" xfId="48777"/>
    <cellStyle name="好_Template - SDTM312 Domain Mapping Specifications v1.0_DS 46" xfId="48778"/>
    <cellStyle name="好_Template - SDTM312 Domain Mapping Specifications v1.0_DS 47" xfId="48779"/>
    <cellStyle name="好_Template - SDTM312 Domain Mapping Specifications v1.0_DS 48" xfId="48780"/>
    <cellStyle name="好_Template - SDTM312 Domain Mapping Specifications v1.0_DS 49" xfId="48781"/>
    <cellStyle name="好_Template - SDTM312 Domain Mapping Specifications v1.0_DS 5" xfId="48782"/>
    <cellStyle name="好_Template - SDTM312 Domain Mapping Specifications v1.0_DS 50" xfId="48783"/>
    <cellStyle name="好_Template - SDTM312 Domain Mapping Specifications v1.0_DS 51" xfId="48784"/>
    <cellStyle name="好_Template - SDTM312 Domain Mapping Specifications v1.0_DS 52" xfId="48785"/>
    <cellStyle name="好_Template - SDTM312 Domain Mapping Specifications v1.0_DS 53" xfId="48786"/>
    <cellStyle name="好_Template - SDTM312 Domain Mapping Specifications v1.0_DS 54" xfId="48787"/>
    <cellStyle name="好_Template - SDTM312 Domain Mapping Specifications v1.0_DS 6" xfId="48788"/>
    <cellStyle name="好_Template - SDTM312 Domain Mapping Specifications v1.0_DS 7" xfId="48789"/>
    <cellStyle name="好_Template - SDTM312 Domain Mapping Specifications v1.0_DS 8" xfId="48790"/>
    <cellStyle name="好_Template - SDTM312 Domain Mapping Specifications v1.0_DS 9" xfId="48791"/>
    <cellStyle name="好_Template - SDTM312 Domain Mapping Specifications v1.0_DS_QS" xfId="664"/>
    <cellStyle name="好_Template - SDTM312 Domain Mapping Specifications v1.0_DS_QSTEST" xfId="665"/>
    <cellStyle name="好_Template - SDTM312 Domain Mapping Specifications v1.0_DS_Revision History" xfId="48792"/>
    <cellStyle name="好_Template - SDTM312 Domain Mapping Specifications v1.0_DS_Sheet2" xfId="48793"/>
    <cellStyle name="好_Template - SDTM312 Domain Mapping Specifications v1.0_DS_XMTEST" xfId="666"/>
    <cellStyle name="好_Template - SDTM312 Domain Mapping Specifications v1.0_DS_YR" xfId="667"/>
    <cellStyle name="好_Template - SDTM312 Domain Mapping Specifications v1.0_DSTERM" xfId="668"/>
    <cellStyle name="好_Template - SDTM312 Domain Mapping Specifications v1.0_DSTERM 10" xfId="48794"/>
    <cellStyle name="好_Template - SDTM312 Domain Mapping Specifications v1.0_DSTERM 11" xfId="48795"/>
    <cellStyle name="好_Template - SDTM312 Domain Mapping Specifications v1.0_DSTERM 12" xfId="48796"/>
    <cellStyle name="好_Template - SDTM312 Domain Mapping Specifications v1.0_DSTERM 13" xfId="48797"/>
    <cellStyle name="好_Template - SDTM312 Domain Mapping Specifications v1.0_DSTERM 14" xfId="48798"/>
    <cellStyle name="好_Template - SDTM312 Domain Mapping Specifications v1.0_DSTERM 15" xfId="48799"/>
    <cellStyle name="好_Template - SDTM312 Domain Mapping Specifications v1.0_DSTERM 16" xfId="48800"/>
    <cellStyle name="好_Template - SDTM312 Domain Mapping Specifications v1.0_DSTERM 17" xfId="48801"/>
    <cellStyle name="好_Template - SDTM312 Domain Mapping Specifications v1.0_DSTERM 18" xfId="48802"/>
    <cellStyle name="好_Template - SDTM312 Domain Mapping Specifications v1.0_DSTERM 19" xfId="48803"/>
    <cellStyle name="好_Template - SDTM312 Domain Mapping Specifications v1.0_DSTERM 2" xfId="2292"/>
    <cellStyle name="好_Template - SDTM312 Domain Mapping Specifications v1.0_DSTERM 20" xfId="48804"/>
    <cellStyle name="好_Template - SDTM312 Domain Mapping Specifications v1.0_DSTERM 21" xfId="48805"/>
    <cellStyle name="好_Template - SDTM312 Domain Mapping Specifications v1.0_DSTERM 22" xfId="48806"/>
    <cellStyle name="好_Template - SDTM312 Domain Mapping Specifications v1.0_DSTERM 23" xfId="48807"/>
    <cellStyle name="好_Template - SDTM312 Domain Mapping Specifications v1.0_DSTERM 24" xfId="48808"/>
    <cellStyle name="好_Template - SDTM312 Domain Mapping Specifications v1.0_DSTERM 25" xfId="48809"/>
    <cellStyle name="好_Template - SDTM312 Domain Mapping Specifications v1.0_DSTERM 26" xfId="48810"/>
    <cellStyle name="好_Template - SDTM312 Domain Mapping Specifications v1.0_DSTERM 27" xfId="48811"/>
    <cellStyle name="好_Template - SDTM312 Domain Mapping Specifications v1.0_DSTERM 28" xfId="48812"/>
    <cellStyle name="好_Template - SDTM312 Domain Mapping Specifications v1.0_DSTERM 29" xfId="48813"/>
    <cellStyle name="好_Template - SDTM312 Domain Mapping Specifications v1.0_DSTERM 3" xfId="2291"/>
    <cellStyle name="好_Template - SDTM312 Domain Mapping Specifications v1.0_DSTERM 30" xfId="48814"/>
    <cellStyle name="好_Template - SDTM312 Domain Mapping Specifications v1.0_DSTERM 31" xfId="48815"/>
    <cellStyle name="好_Template - SDTM312 Domain Mapping Specifications v1.0_DSTERM 32" xfId="48816"/>
    <cellStyle name="好_Template - SDTM312 Domain Mapping Specifications v1.0_DSTERM 33" xfId="48817"/>
    <cellStyle name="好_Template - SDTM312 Domain Mapping Specifications v1.0_DSTERM 34" xfId="48818"/>
    <cellStyle name="好_Template - SDTM312 Domain Mapping Specifications v1.0_DSTERM 35" xfId="48819"/>
    <cellStyle name="好_Template - SDTM312 Domain Mapping Specifications v1.0_DSTERM 36" xfId="48820"/>
    <cellStyle name="好_Template - SDTM312 Domain Mapping Specifications v1.0_DSTERM 37" xfId="48821"/>
    <cellStyle name="好_Template - SDTM312 Domain Mapping Specifications v1.0_DSTERM 38" xfId="48822"/>
    <cellStyle name="好_Template - SDTM312 Domain Mapping Specifications v1.0_DSTERM 39" xfId="48823"/>
    <cellStyle name="好_Template - SDTM312 Domain Mapping Specifications v1.0_DSTERM 4" xfId="48824"/>
    <cellStyle name="好_Template - SDTM312 Domain Mapping Specifications v1.0_DSTERM 40" xfId="48825"/>
    <cellStyle name="好_Template - SDTM312 Domain Mapping Specifications v1.0_DSTERM 41" xfId="48826"/>
    <cellStyle name="好_Template - SDTM312 Domain Mapping Specifications v1.0_DSTERM 42" xfId="48827"/>
    <cellStyle name="好_Template - SDTM312 Domain Mapping Specifications v1.0_DSTERM 43" xfId="48828"/>
    <cellStyle name="好_Template - SDTM312 Domain Mapping Specifications v1.0_DSTERM 44" xfId="48829"/>
    <cellStyle name="好_Template - SDTM312 Domain Mapping Specifications v1.0_DSTERM 45" xfId="48830"/>
    <cellStyle name="好_Template - SDTM312 Domain Mapping Specifications v1.0_DSTERM 46" xfId="48831"/>
    <cellStyle name="好_Template - SDTM312 Domain Mapping Specifications v1.0_DSTERM 47" xfId="48832"/>
    <cellStyle name="好_Template - SDTM312 Domain Mapping Specifications v1.0_DSTERM 48" xfId="48833"/>
    <cellStyle name="好_Template - SDTM312 Domain Mapping Specifications v1.0_DSTERM 49" xfId="48834"/>
    <cellStyle name="好_Template - SDTM312 Domain Mapping Specifications v1.0_DSTERM 5" xfId="48835"/>
    <cellStyle name="好_Template - SDTM312 Domain Mapping Specifications v1.0_DSTERM 50" xfId="48836"/>
    <cellStyle name="好_Template - SDTM312 Domain Mapping Specifications v1.0_DSTERM 51" xfId="48837"/>
    <cellStyle name="好_Template - SDTM312 Domain Mapping Specifications v1.0_DSTERM 52" xfId="48838"/>
    <cellStyle name="好_Template - SDTM312 Domain Mapping Specifications v1.0_DSTERM 53" xfId="48839"/>
    <cellStyle name="好_Template - SDTM312 Domain Mapping Specifications v1.0_DSTERM 54" xfId="48840"/>
    <cellStyle name="好_Template - SDTM312 Domain Mapping Specifications v1.0_DSTERM 6" xfId="48841"/>
    <cellStyle name="好_Template - SDTM312 Domain Mapping Specifications v1.0_DSTERM 7" xfId="48842"/>
    <cellStyle name="好_Template - SDTM312 Domain Mapping Specifications v1.0_DSTERM 8" xfId="48843"/>
    <cellStyle name="好_Template - SDTM312 Domain Mapping Specifications v1.0_DSTERM 9" xfId="48844"/>
    <cellStyle name="好_Template - SDTM312 Domain Mapping Specifications v1.0_DSTERM_QS" xfId="669"/>
    <cellStyle name="好_Template - SDTM312 Domain Mapping Specifications v1.0_DSTERM_QSTEST" xfId="670"/>
    <cellStyle name="好_Template - SDTM312 Domain Mapping Specifications v1.0_DSTERM_Revision History" xfId="48845"/>
    <cellStyle name="好_Template - SDTM312 Domain Mapping Specifications v1.0_DSTERM_Sheet2" xfId="48846"/>
    <cellStyle name="好_Template - SDTM312 Domain Mapping Specifications v1.0_DSTERM_XMTEST" xfId="671"/>
    <cellStyle name="好_Template - SDTM312 Domain Mapping Specifications v1.0_DSTERM_YR" xfId="672"/>
    <cellStyle name="好_Template - SDTM312 Domain Mapping Specifications v1.0_EX" xfId="673"/>
    <cellStyle name="好_Template - SDTM312 Domain Mapping Specifications v1.0_OM-EPA-003 - SDTM312 Domain Mapping Specifications_v0.5_colored" xfId="674"/>
    <cellStyle name="好_Template - SDTM312 Domain Mapping Specifications v1.0_OM-EPA-003 - SDTM312 Domain Mapping Specifications_v0.5_colored 10" xfId="48847"/>
    <cellStyle name="好_Template - SDTM312 Domain Mapping Specifications v1.0_OM-EPA-003 - SDTM312 Domain Mapping Specifications_v0.5_colored 11" xfId="48848"/>
    <cellStyle name="好_Template - SDTM312 Domain Mapping Specifications v1.0_OM-EPA-003 - SDTM312 Domain Mapping Specifications_v0.5_colored 12" xfId="48849"/>
    <cellStyle name="好_Template - SDTM312 Domain Mapping Specifications v1.0_OM-EPA-003 - SDTM312 Domain Mapping Specifications_v0.5_colored 13" xfId="48850"/>
    <cellStyle name="好_Template - SDTM312 Domain Mapping Specifications v1.0_OM-EPA-003 - SDTM312 Domain Mapping Specifications_v0.5_colored 14" xfId="48851"/>
    <cellStyle name="好_Template - SDTM312 Domain Mapping Specifications v1.0_OM-EPA-003 - SDTM312 Domain Mapping Specifications_v0.5_colored 15" xfId="48852"/>
    <cellStyle name="好_Template - SDTM312 Domain Mapping Specifications v1.0_OM-EPA-003 - SDTM312 Domain Mapping Specifications_v0.5_colored 16" xfId="48853"/>
    <cellStyle name="好_Template - SDTM312 Domain Mapping Specifications v1.0_OM-EPA-003 - SDTM312 Domain Mapping Specifications_v0.5_colored 17" xfId="48854"/>
    <cellStyle name="好_Template - SDTM312 Domain Mapping Specifications v1.0_OM-EPA-003 - SDTM312 Domain Mapping Specifications_v0.5_colored 18" xfId="48855"/>
    <cellStyle name="好_Template - SDTM312 Domain Mapping Specifications v1.0_OM-EPA-003 - SDTM312 Domain Mapping Specifications_v0.5_colored 19" xfId="48856"/>
    <cellStyle name="好_Template - SDTM312 Domain Mapping Specifications v1.0_OM-EPA-003 - SDTM312 Domain Mapping Specifications_v0.5_colored 2" xfId="2294"/>
    <cellStyle name="好_Template - SDTM312 Domain Mapping Specifications v1.0_OM-EPA-003 - SDTM312 Domain Mapping Specifications_v0.5_colored 20" xfId="48857"/>
    <cellStyle name="好_Template - SDTM312 Domain Mapping Specifications v1.0_OM-EPA-003 - SDTM312 Domain Mapping Specifications_v0.5_colored 21" xfId="48858"/>
    <cellStyle name="好_Template - SDTM312 Domain Mapping Specifications v1.0_OM-EPA-003 - SDTM312 Domain Mapping Specifications_v0.5_colored 22" xfId="48859"/>
    <cellStyle name="好_Template - SDTM312 Domain Mapping Specifications v1.0_OM-EPA-003 - SDTM312 Domain Mapping Specifications_v0.5_colored 23" xfId="48860"/>
    <cellStyle name="好_Template - SDTM312 Domain Mapping Specifications v1.0_OM-EPA-003 - SDTM312 Domain Mapping Specifications_v0.5_colored 24" xfId="48861"/>
    <cellStyle name="好_Template - SDTM312 Domain Mapping Specifications v1.0_OM-EPA-003 - SDTM312 Domain Mapping Specifications_v0.5_colored 25" xfId="48862"/>
    <cellStyle name="好_Template - SDTM312 Domain Mapping Specifications v1.0_OM-EPA-003 - SDTM312 Domain Mapping Specifications_v0.5_colored 26" xfId="48863"/>
    <cellStyle name="好_Template - SDTM312 Domain Mapping Specifications v1.0_OM-EPA-003 - SDTM312 Domain Mapping Specifications_v0.5_colored 27" xfId="48864"/>
    <cellStyle name="好_Template - SDTM312 Domain Mapping Specifications v1.0_OM-EPA-003 - SDTM312 Domain Mapping Specifications_v0.5_colored 28" xfId="48865"/>
    <cellStyle name="好_Template - SDTM312 Domain Mapping Specifications v1.0_OM-EPA-003 - SDTM312 Domain Mapping Specifications_v0.5_colored 29" xfId="48866"/>
    <cellStyle name="好_Template - SDTM312 Domain Mapping Specifications v1.0_OM-EPA-003 - SDTM312 Domain Mapping Specifications_v0.5_colored 3" xfId="2293"/>
    <cellStyle name="好_Template - SDTM312 Domain Mapping Specifications v1.0_OM-EPA-003 - SDTM312 Domain Mapping Specifications_v0.5_colored 30" xfId="48867"/>
    <cellStyle name="好_Template - SDTM312 Domain Mapping Specifications v1.0_OM-EPA-003 - SDTM312 Domain Mapping Specifications_v0.5_colored 31" xfId="48868"/>
    <cellStyle name="好_Template - SDTM312 Domain Mapping Specifications v1.0_OM-EPA-003 - SDTM312 Domain Mapping Specifications_v0.5_colored 32" xfId="48869"/>
    <cellStyle name="好_Template - SDTM312 Domain Mapping Specifications v1.0_OM-EPA-003 - SDTM312 Domain Mapping Specifications_v0.5_colored 33" xfId="48870"/>
    <cellStyle name="好_Template - SDTM312 Domain Mapping Specifications v1.0_OM-EPA-003 - SDTM312 Domain Mapping Specifications_v0.5_colored 34" xfId="48871"/>
    <cellStyle name="好_Template - SDTM312 Domain Mapping Specifications v1.0_OM-EPA-003 - SDTM312 Domain Mapping Specifications_v0.5_colored 35" xfId="48872"/>
    <cellStyle name="好_Template - SDTM312 Domain Mapping Specifications v1.0_OM-EPA-003 - SDTM312 Domain Mapping Specifications_v0.5_colored 36" xfId="48873"/>
    <cellStyle name="好_Template - SDTM312 Domain Mapping Specifications v1.0_OM-EPA-003 - SDTM312 Domain Mapping Specifications_v0.5_colored 37" xfId="48874"/>
    <cellStyle name="好_Template - SDTM312 Domain Mapping Specifications v1.0_OM-EPA-003 - SDTM312 Domain Mapping Specifications_v0.5_colored 38" xfId="48875"/>
    <cellStyle name="好_Template - SDTM312 Domain Mapping Specifications v1.0_OM-EPA-003 - SDTM312 Domain Mapping Specifications_v0.5_colored 39" xfId="48876"/>
    <cellStyle name="好_Template - SDTM312 Domain Mapping Specifications v1.0_OM-EPA-003 - SDTM312 Domain Mapping Specifications_v0.5_colored 4" xfId="48877"/>
    <cellStyle name="好_Template - SDTM312 Domain Mapping Specifications v1.0_OM-EPA-003 - SDTM312 Domain Mapping Specifications_v0.5_colored 40" xfId="48878"/>
    <cellStyle name="好_Template - SDTM312 Domain Mapping Specifications v1.0_OM-EPA-003 - SDTM312 Domain Mapping Specifications_v0.5_colored 41" xfId="48879"/>
    <cellStyle name="好_Template - SDTM312 Domain Mapping Specifications v1.0_OM-EPA-003 - SDTM312 Domain Mapping Specifications_v0.5_colored 42" xfId="48880"/>
    <cellStyle name="好_Template - SDTM312 Domain Mapping Specifications v1.0_OM-EPA-003 - SDTM312 Domain Mapping Specifications_v0.5_colored 43" xfId="48881"/>
    <cellStyle name="好_Template - SDTM312 Domain Mapping Specifications v1.0_OM-EPA-003 - SDTM312 Domain Mapping Specifications_v0.5_colored 44" xfId="48882"/>
    <cellStyle name="好_Template - SDTM312 Domain Mapping Specifications v1.0_OM-EPA-003 - SDTM312 Domain Mapping Specifications_v0.5_colored 45" xfId="48883"/>
    <cellStyle name="好_Template - SDTM312 Domain Mapping Specifications v1.0_OM-EPA-003 - SDTM312 Domain Mapping Specifications_v0.5_colored 46" xfId="48884"/>
    <cellStyle name="好_Template - SDTM312 Domain Mapping Specifications v1.0_OM-EPA-003 - SDTM312 Domain Mapping Specifications_v0.5_colored 47" xfId="48885"/>
    <cellStyle name="好_Template - SDTM312 Domain Mapping Specifications v1.0_OM-EPA-003 - SDTM312 Domain Mapping Specifications_v0.5_colored 48" xfId="48886"/>
    <cellStyle name="好_Template - SDTM312 Domain Mapping Specifications v1.0_OM-EPA-003 - SDTM312 Domain Mapping Specifications_v0.5_colored 49" xfId="48887"/>
    <cellStyle name="好_Template - SDTM312 Domain Mapping Specifications v1.0_OM-EPA-003 - SDTM312 Domain Mapping Specifications_v0.5_colored 5" xfId="48888"/>
    <cellStyle name="好_Template - SDTM312 Domain Mapping Specifications v1.0_OM-EPA-003 - SDTM312 Domain Mapping Specifications_v0.5_colored 50" xfId="48889"/>
    <cellStyle name="好_Template - SDTM312 Domain Mapping Specifications v1.0_OM-EPA-003 - SDTM312 Domain Mapping Specifications_v0.5_colored 51" xfId="48890"/>
    <cellStyle name="好_Template - SDTM312 Domain Mapping Specifications v1.0_OM-EPA-003 - SDTM312 Domain Mapping Specifications_v0.5_colored 52" xfId="48891"/>
    <cellStyle name="好_Template - SDTM312 Domain Mapping Specifications v1.0_OM-EPA-003 - SDTM312 Domain Mapping Specifications_v0.5_colored 53" xfId="48892"/>
    <cellStyle name="好_Template - SDTM312 Domain Mapping Specifications v1.0_OM-EPA-003 - SDTM312 Domain Mapping Specifications_v0.5_colored 6" xfId="48893"/>
    <cellStyle name="好_Template - SDTM312 Domain Mapping Specifications v1.0_OM-EPA-003 - SDTM312 Domain Mapping Specifications_v0.5_colored 7" xfId="48894"/>
    <cellStyle name="好_Template - SDTM312 Domain Mapping Specifications v1.0_OM-EPA-003 - SDTM312 Domain Mapping Specifications_v0.5_colored 8" xfId="48895"/>
    <cellStyle name="好_Template - SDTM312 Domain Mapping Specifications v1.0_OM-EPA-003 - SDTM312 Domain Mapping Specifications_v0.5_colored 9" xfId="48896"/>
    <cellStyle name="好_Template - SDTM312 Domain Mapping Specifications v1.0_OM-EPA-003 - SDTM312 Domain Mapping Specifications_v0.5_colored_QS" xfId="675"/>
    <cellStyle name="好_Template - SDTM312 Domain Mapping Specifications v1.0_OM-EPA-003 - SDTM312 Domain Mapping Specifications_v0.5_colored_QSTEST" xfId="676"/>
    <cellStyle name="好_Template - SDTM312 Domain Mapping Specifications v1.0_Revision History" xfId="48897"/>
    <cellStyle name="好_Template - SDTM312 Domain Mapping Specifications v1.0_Sheet2" xfId="48898"/>
    <cellStyle name="好_Template - SDTM312 Domain Mapping Specifications v1.0_VISIT" xfId="677"/>
    <cellStyle name="好_Template - SDTM312 Domain Mapping Specifications v1.0_XCTEST" xfId="678"/>
    <cellStyle name="好_Template - SDTM312 Domain Mapping Specifications v1.0_XMTEST" xfId="679"/>
    <cellStyle name="好_Template - SDTM312 Domain Mapping Specifications v1.0_YR" xfId="680"/>
    <cellStyle name="好_VISIT" xfId="681"/>
    <cellStyle name="好_VISIT 10" xfId="48899"/>
    <cellStyle name="好_VISIT 11" xfId="48900"/>
    <cellStyle name="好_VISIT 12" xfId="48901"/>
    <cellStyle name="好_VISIT 13" xfId="48902"/>
    <cellStyle name="好_VISIT 14" xfId="48903"/>
    <cellStyle name="好_VISIT 15" xfId="48904"/>
    <cellStyle name="好_VISIT 16" xfId="48905"/>
    <cellStyle name="好_VISIT 17" xfId="48906"/>
    <cellStyle name="好_VISIT 18" xfId="48907"/>
    <cellStyle name="好_VISIT 19" xfId="48908"/>
    <cellStyle name="好_VISIT 2" xfId="2296"/>
    <cellStyle name="好_VISIT 20" xfId="48909"/>
    <cellStyle name="好_VISIT 21" xfId="48910"/>
    <cellStyle name="好_VISIT 22" xfId="48911"/>
    <cellStyle name="好_VISIT 23" xfId="48912"/>
    <cellStyle name="好_VISIT 24" xfId="48913"/>
    <cellStyle name="好_VISIT 25" xfId="48914"/>
    <cellStyle name="好_VISIT 26" xfId="48915"/>
    <cellStyle name="好_VISIT 27" xfId="48916"/>
    <cellStyle name="好_VISIT 28" xfId="48917"/>
    <cellStyle name="好_VISIT 29" xfId="48918"/>
    <cellStyle name="好_VISIT 3" xfId="2295"/>
    <cellStyle name="好_VISIT 30" xfId="48919"/>
    <cellStyle name="好_VISIT 31" xfId="48920"/>
    <cellStyle name="好_VISIT 32" xfId="48921"/>
    <cellStyle name="好_VISIT 33" xfId="48922"/>
    <cellStyle name="好_VISIT 34" xfId="48923"/>
    <cellStyle name="好_VISIT 35" xfId="48924"/>
    <cellStyle name="好_VISIT 36" xfId="48925"/>
    <cellStyle name="好_VISIT 37" xfId="48926"/>
    <cellStyle name="好_VISIT 38" xfId="48927"/>
    <cellStyle name="好_VISIT 39" xfId="48928"/>
    <cellStyle name="好_VISIT 4" xfId="48929"/>
    <cellStyle name="好_VISIT 40" xfId="48930"/>
    <cellStyle name="好_VISIT 41" xfId="48931"/>
    <cellStyle name="好_VISIT 42" xfId="48932"/>
    <cellStyle name="好_VISIT 43" xfId="48933"/>
    <cellStyle name="好_VISIT 44" xfId="48934"/>
    <cellStyle name="好_VISIT 45" xfId="48935"/>
    <cellStyle name="好_VISIT 46" xfId="48936"/>
    <cellStyle name="好_VISIT 47" xfId="48937"/>
    <cellStyle name="好_VISIT 48" xfId="48938"/>
    <cellStyle name="好_VISIT 49" xfId="48939"/>
    <cellStyle name="好_VISIT 5" xfId="48940"/>
    <cellStyle name="好_VISIT 50" xfId="48941"/>
    <cellStyle name="好_VISIT 51" xfId="48942"/>
    <cellStyle name="好_VISIT 52" xfId="48943"/>
    <cellStyle name="好_VISIT 53" xfId="48944"/>
    <cellStyle name="好_VISIT 54" xfId="48945"/>
    <cellStyle name="好_VISIT 6" xfId="48946"/>
    <cellStyle name="好_VISIT 7" xfId="48947"/>
    <cellStyle name="好_VISIT 8" xfId="48948"/>
    <cellStyle name="好_VISIT 9" xfId="48949"/>
    <cellStyle name="好_VISIT_1" xfId="682"/>
    <cellStyle name="好_VISIT_1 10" xfId="48950"/>
    <cellStyle name="好_VISIT_1 11" xfId="48951"/>
    <cellStyle name="好_VISIT_1 12" xfId="48952"/>
    <cellStyle name="好_VISIT_1 13" xfId="48953"/>
    <cellStyle name="好_VISIT_1 14" xfId="48954"/>
    <cellStyle name="好_VISIT_1 15" xfId="48955"/>
    <cellStyle name="好_VISIT_1 16" xfId="48956"/>
    <cellStyle name="好_VISIT_1 17" xfId="48957"/>
    <cellStyle name="好_VISIT_1 18" xfId="48958"/>
    <cellStyle name="好_VISIT_1 19" xfId="48959"/>
    <cellStyle name="好_VISIT_1 2" xfId="2298"/>
    <cellStyle name="好_VISIT_1 20" xfId="48960"/>
    <cellStyle name="好_VISIT_1 21" xfId="48961"/>
    <cellStyle name="好_VISIT_1 22" xfId="48962"/>
    <cellStyle name="好_VISIT_1 23" xfId="48963"/>
    <cellStyle name="好_VISIT_1 24" xfId="48964"/>
    <cellStyle name="好_VISIT_1 25" xfId="48965"/>
    <cellStyle name="好_VISIT_1 26" xfId="48966"/>
    <cellStyle name="好_VISIT_1 27" xfId="48967"/>
    <cellStyle name="好_VISIT_1 28" xfId="48968"/>
    <cellStyle name="好_VISIT_1 29" xfId="48969"/>
    <cellStyle name="好_VISIT_1 3" xfId="2297"/>
    <cellStyle name="好_VISIT_1 30" xfId="48970"/>
    <cellStyle name="好_VISIT_1 31" xfId="48971"/>
    <cellStyle name="好_VISIT_1 32" xfId="48972"/>
    <cellStyle name="好_VISIT_1 33" xfId="48973"/>
    <cellStyle name="好_VISIT_1 34" xfId="48974"/>
    <cellStyle name="好_VISIT_1 35" xfId="48975"/>
    <cellStyle name="好_VISIT_1 36" xfId="48976"/>
    <cellStyle name="好_VISIT_1 37" xfId="48977"/>
    <cellStyle name="好_VISIT_1 38" xfId="48978"/>
    <cellStyle name="好_VISIT_1 39" xfId="48979"/>
    <cellStyle name="好_VISIT_1 4" xfId="48980"/>
    <cellStyle name="好_VISIT_1 40" xfId="48981"/>
    <cellStyle name="好_VISIT_1 41" xfId="48982"/>
    <cellStyle name="好_VISIT_1 42" xfId="48983"/>
    <cellStyle name="好_VISIT_1 43" xfId="48984"/>
    <cellStyle name="好_VISIT_1 44" xfId="48985"/>
    <cellStyle name="好_VISIT_1 45" xfId="48986"/>
    <cellStyle name="好_VISIT_1 46" xfId="48987"/>
    <cellStyle name="好_VISIT_1 47" xfId="48988"/>
    <cellStyle name="好_VISIT_1 48" xfId="48989"/>
    <cellStyle name="好_VISIT_1 49" xfId="48990"/>
    <cellStyle name="好_VISIT_1 5" xfId="48991"/>
    <cellStyle name="好_VISIT_1 50" xfId="48992"/>
    <cellStyle name="好_VISIT_1 51" xfId="48993"/>
    <cellStyle name="好_VISIT_1 52" xfId="48994"/>
    <cellStyle name="好_VISIT_1 53" xfId="48995"/>
    <cellStyle name="好_VISIT_1 54" xfId="48996"/>
    <cellStyle name="好_VISIT_1 6" xfId="48997"/>
    <cellStyle name="好_VISIT_1 7" xfId="48998"/>
    <cellStyle name="好_VISIT_1 8" xfId="48999"/>
    <cellStyle name="好_VISIT_1 9" xfId="49000"/>
    <cellStyle name="好_VISIT_1_CONTENT" xfId="683"/>
    <cellStyle name="好_VISIT_1_CONTENT 10" xfId="49001"/>
    <cellStyle name="好_VISIT_1_CONTENT 11" xfId="49002"/>
    <cellStyle name="好_VISIT_1_CONTENT 12" xfId="49003"/>
    <cellStyle name="好_VISIT_1_CONTENT 13" xfId="49004"/>
    <cellStyle name="好_VISIT_1_CONTENT 14" xfId="49005"/>
    <cellStyle name="好_VISIT_1_CONTENT 15" xfId="49006"/>
    <cellStyle name="好_VISIT_1_CONTENT 16" xfId="49007"/>
    <cellStyle name="好_VISIT_1_CONTENT 17" xfId="49008"/>
    <cellStyle name="好_VISIT_1_CONTENT 18" xfId="49009"/>
    <cellStyle name="好_VISIT_1_CONTENT 19" xfId="49010"/>
    <cellStyle name="好_VISIT_1_CONTENT 2" xfId="2300"/>
    <cellStyle name="好_VISIT_1_CONTENT 20" xfId="49011"/>
    <cellStyle name="好_VISIT_1_CONTENT 21" xfId="49012"/>
    <cellStyle name="好_VISIT_1_CONTENT 22" xfId="49013"/>
    <cellStyle name="好_VISIT_1_CONTENT 23" xfId="49014"/>
    <cellStyle name="好_VISIT_1_CONTENT 24" xfId="49015"/>
    <cellStyle name="好_VISIT_1_CONTENT 25" xfId="49016"/>
    <cellStyle name="好_VISIT_1_CONTENT 26" xfId="49017"/>
    <cellStyle name="好_VISIT_1_CONTENT 27" xfId="49018"/>
    <cellStyle name="好_VISIT_1_CONTENT 28" xfId="49019"/>
    <cellStyle name="好_VISIT_1_CONTENT 29" xfId="49020"/>
    <cellStyle name="好_VISIT_1_CONTENT 3" xfId="2299"/>
    <cellStyle name="好_VISIT_1_CONTENT 30" xfId="49021"/>
    <cellStyle name="好_VISIT_1_CONTENT 31" xfId="49022"/>
    <cellStyle name="好_VISIT_1_CONTENT 32" xfId="49023"/>
    <cellStyle name="好_VISIT_1_CONTENT 33" xfId="49024"/>
    <cellStyle name="好_VISIT_1_CONTENT 34" xfId="49025"/>
    <cellStyle name="好_VISIT_1_CONTENT 35" xfId="49026"/>
    <cellStyle name="好_VISIT_1_CONTENT 36" xfId="49027"/>
    <cellStyle name="好_VISIT_1_CONTENT 37" xfId="49028"/>
    <cellStyle name="好_VISIT_1_CONTENT 38" xfId="49029"/>
    <cellStyle name="好_VISIT_1_CONTENT 39" xfId="49030"/>
    <cellStyle name="好_VISIT_1_CONTENT 4" xfId="49031"/>
    <cellStyle name="好_VISIT_1_CONTENT 40" xfId="49032"/>
    <cellStyle name="好_VISIT_1_CONTENT 41" xfId="49033"/>
    <cellStyle name="好_VISIT_1_CONTENT 42" xfId="49034"/>
    <cellStyle name="好_VISIT_1_CONTENT 43" xfId="49035"/>
    <cellStyle name="好_VISIT_1_CONTENT 44" xfId="49036"/>
    <cellStyle name="好_VISIT_1_CONTENT 45" xfId="49037"/>
    <cellStyle name="好_VISIT_1_CONTENT 46" xfId="49038"/>
    <cellStyle name="好_VISIT_1_CONTENT 47" xfId="49039"/>
    <cellStyle name="好_VISIT_1_CONTENT 48" xfId="49040"/>
    <cellStyle name="好_VISIT_1_CONTENT 49" xfId="49041"/>
    <cellStyle name="好_VISIT_1_CONTENT 5" xfId="49042"/>
    <cellStyle name="好_VISIT_1_CONTENT 50" xfId="49043"/>
    <cellStyle name="好_VISIT_1_CONTENT 51" xfId="49044"/>
    <cellStyle name="好_VISIT_1_CONTENT 52" xfId="49045"/>
    <cellStyle name="好_VISIT_1_CONTENT 53" xfId="49046"/>
    <cellStyle name="好_VISIT_1_CONTENT 54" xfId="49047"/>
    <cellStyle name="好_VISIT_1_CONTENT 6" xfId="49048"/>
    <cellStyle name="好_VISIT_1_CONTENT 7" xfId="49049"/>
    <cellStyle name="好_VISIT_1_CONTENT 8" xfId="49050"/>
    <cellStyle name="好_VISIT_1_CONTENT 9" xfId="49051"/>
    <cellStyle name="好_VISIT_1_CONTENT_QS" xfId="684"/>
    <cellStyle name="好_VISIT_1_CONTENT_QSTEST" xfId="685"/>
    <cellStyle name="好_VISIT_1_CONTENT_Revision History" xfId="49052"/>
    <cellStyle name="好_VISIT_1_CONTENT_Sheet2" xfId="49053"/>
    <cellStyle name="好_VISIT_1_CONTENT_XMTEST" xfId="686"/>
    <cellStyle name="好_VISIT_1_CONTENT_YR" xfId="687"/>
    <cellStyle name="好_VISIT_1_DM" xfId="688"/>
    <cellStyle name="好_VISIT_1_DM 10" xfId="49054"/>
    <cellStyle name="好_VISIT_1_DM 11" xfId="49055"/>
    <cellStyle name="好_VISIT_1_DM 12" xfId="49056"/>
    <cellStyle name="好_VISIT_1_DM 13" xfId="49057"/>
    <cellStyle name="好_VISIT_1_DM 14" xfId="49058"/>
    <cellStyle name="好_VISIT_1_DM 15" xfId="49059"/>
    <cellStyle name="好_VISIT_1_DM 16" xfId="49060"/>
    <cellStyle name="好_VISIT_1_DM 17" xfId="49061"/>
    <cellStyle name="好_VISIT_1_DM 18" xfId="49062"/>
    <cellStyle name="好_VISIT_1_DM 19" xfId="49063"/>
    <cellStyle name="好_VISIT_1_DM 2" xfId="2302"/>
    <cellStyle name="好_VISIT_1_DM 20" xfId="49064"/>
    <cellStyle name="好_VISIT_1_DM 21" xfId="49065"/>
    <cellStyle name="好_VISIT_1_DM 22" xfId="49066"/>
    <cellStyle name="好_VISIT_1_DM 23" xfId="49067"/>
    <cellStyle name="好_VISIT_1_DM 24" xfId="49068"/>
    <cellStyle name="好_VISIT_1_DM 25" xfId="49069"/>
    <cellStyle name="好_VISIT_1_DM 26" xfId="49070"/>
    <cellStyle name="好_VISIT_1_DM 27" xfId="49071"/>
    <cellStyle name="好_VISIT_1_DM 28" xfId="49072"/>
    <cellStyle name="好_VISIT_1_DM 29" xfId="49073"/>
    <cellStyle name="好_VISIT_1_DM 3" xfId="2301"/>
    <cellStyle name="好_VISIT_1_DM 30" xfId="49074"/>
    <cellStyle name="好_VISIT_1_DM 31" xfId="49075"/>
    <cellStyle name="好_VISIT_1_DM 32" xfId="49076"/>
    <cellStyle name="好_VISIT_1_DM 33" xfId="49077"/>
    <cellStyle name="好_VISIT_1_DM 34" xfId="49078"/>
    <cellStyle name="好_VISIT_1_DM 35" xfId="49079"/>
    <cellStyle name="好_VISIT_1_DM 36" xfId="49080"/>
    <cellStyle name="好_VISIT_1_DM 37" xfId="49081"/>
    <cellStyle name="好_VISIT_1_DM 38" xfId="49082"/>
    <cellStyle name="好_VISIT_1_DM 39" xfId="49083"/>
    <cellStyle name="好_VISIT_1_DM 4" xfId="49084"/>
    <cellStyle name="好_VISIT_1_DM 40" xfId="49085"/>
    <cellStyle name="好_VISIT_1_DM 41" xfId="49086"/>
    <cellStyle name="好_VISIT_1_DM 42" xfId="49087"/>
    <cellStyle name="好_VISIT_1_DM 43" xfId="49088"/>
    <cellStyle name="好_VISIT_1_DM 44" xfId="49089"/>
    <cellStyle name="好_VISIT_1_DM 45" xfId="49090"/>
    <cellStyle name="好_VISIT_1_DM 46" xfId="49091"/>
    <cellStyle name="好_VISIT_1_DM 47" xfId="49092"/>
    <cellStyle name="好_VISIT_1_DM 48" xfId="49093"/>
    <cellStyle name="好_VISIT_1_DM 49" xfId="49094"/>
    <cellStyle name="好_VISIT_1_DM 5" xfId="49095"/>
    <cellStyle name="好_VISIT_1_DM 50" xfId="49096"/>
    <cellStyle name="好_VISIT_1_DM 51" xfId="49097"/>
    <cellStyle name="好_VISIT_1_DM 52" xfId="49098"/>
    <cellStyle name="好_VISIT_1_DM 53" xfId="49099"/>
    <cellStyle name="好_VISIT_1_DM 54" xfId="49100"/>
    <cellStyle name="好_VISIT_1_DM 6" xfId="49101"/>
    <cellStyle name="好_VISIT_1_DM 7" xfId="49102"/>
    <cellStyle name="好_VISIT_1_DM 8" xfId="49103"/>
    <cellStyle name="好_VISIT_1_DM 9" xfId="49104"/>
    <cellStyle name="好_VISIT_1_DM_1" xfId="49105"/>
    <cellStyle name="好_VISIT_1_DM_1_OM-EPA-001 - SDTM312 Domain Mapping Specifications_v0.7_GP" xfId="49106"/>
    <cellStyle name="好_VISIT_1_DM_1_SC" xfId="49107"/>
    <cellStyle name="好_VISIT_1_DM_1_SCTEST" xfId="49108"/>
    <cellStyle name="好_VISIT_1_DM_QS" xfId="689"/>
    <cellStyle name="好_VISIT_1_DM_QSTEST" xfId="690"/>
    <cellStyle name="好_VISIT_1_DM_Revision History" xfId="49109"/>
    <cellStyle name="好_VISIT_1_DM_Sheet2" xfId="49110"/>
    <cellStyle name="好_VISIT_1_DM_XMTEST" xfId="691"/>
    <cellStyle name="好_VISIT_1_DM_YR" xfId="692"/>
    <cellStyle name="好_VISIT_1_DS" xfId="693"/>
    <cellStyle name="好_VISIT_1_DS 10" xfId="49111"/>
    <cellStyle name="好_VISIT_1_DS 11" xfId="49112"/>
    <cellStyle name="好_VISIT_1_DS 12" xfId="49113"/>
    <cellStyle name="好_VISIT_1_DS 13" xfId="49114"/>
    <cellStyle name="好_VISIT_1_DS 14" xfId="49115"/>
    <cellStyle name="好_VISIT_1_DS 15" xfId="49116"/>
    <cellStyle name="好_VISIT_1_DS 16" xfId="49117"/>
    <cellStyle name="好_VISIT_1_DS 17" xfId="49118"/>
    <cellStyle name="好_VISIT_1_DS 18" xfId="49119"/>
    <cellStyle name="好_VISIT_1_DS 19" xfId="49120"/>
    <cellStyle name="好_VISIT_1_DS 2" xfId="2304"/>
    <cellStyle name="好_VISIT_1_DS 20" xfId="49121"/>
    <cellStyle name="好_VISIT_1_DS 21" xfId="49122"/>
    <cellStyle name="好_VISIT_1_DS 22" xfId="49123"/>
    <cellStyle name="好_VISIT_1_DS 23" xfId="49124"/>
    <cellStyle name="好_VISIT_1_DS 24" xfId="49125"/>
    <cellStyle name="好_VISIT_1_DS 25" xfId="49126"/>
    <cellStyle name="好_VISIT_1_DS 26" xfId="49127"/>
    <cellStyle name="好_VISIT_1_DS 27" xfId="49128"/>
    <cellStyle name="好_VISIT_1_DS 28" xfId="49129"/>
    <cellStyle name="好_VISIT_1_DS 29" xfId="49130"/>
    <cellStyle name="好_VISIT_1_DS 3" xfId="2303"/>
    <cellStyle name="好_VISIT_1_DS 30" xfId="49131"/>
    <cellStyle name="好_VISIT_1_DS 31" xfId="49132"/>
    <cellStyle name="好_VISIT_1_DS 32" xfId="49133"/>
    <cellStyle name="好_VISIT_1_DS 33" xfId="49134"/>
    <cellStyle name="好_VISIT_1_DS 34" xfId="49135"/>
    <cellStyle name="好_VISIT_1_DS 35" xfId="49136"/>
    <cellStyle name="好_VISIT_1_DS 36" xfId="49137"/>
    <cellStyle name="好_VISIT_1_DS 37" xfId="49138"/>
    <cellStyle name="好_VISIT_1_DS 38" xfId="49139"/>
    <cellStyle name="好_VISIT_1_DS 39" xfId="49140"/>
    <cellStyle name="好_VISIT_1_DS 4" xfId="49141"/>
    <cellStyle name="好_VISIT_1_DS 40" xfId="49142"/>
    <cellStyle name="好_VISIT_1_DS 41" xfId="49143"/>
    <cellStyle name="好_VISIT_1_DS 42" xfId="49144"/>
    <cellStyle name="好_VISIT_1_DS 43" xfId="49145"/>
    <cellStyle name="好_VISIT_1_DS 44" xfId="49146"/>
    <cellStyle name="好_VISIT_1_DS 45" xfId="49147"/>
    <cellStyle name="好_VISIT_1_DS 46" xfId="49148"/>
    <cellStyle name="好_VISIT_1_DS 47" xfId="49149"/>
    <cellStyle name="好_VISIT_1_DS 48" xfId="49150"/>
    <cellStyle name="好_VISIT_1_DS 49" xfId="49151"/>
    <cellStyle name="好_VISIT_1_DS 5" xfId="49152"/>
    <cellStyle name="好_VISIT_1_DS 50" xfId="49153"/>
    <cellStyle name="好_VISIT_1_DS 51" xfId="49154"/>
    <cellStyle name="好_VISIT_1_DS 52" xfId="49155"/>
    <cellStyle name="好_VISIT_1_DS 53" xfId="49156"/>
    <cellStyle name="好_VISIT_1_DS 54" xfId="49157"/>
    <cellStyle name="好_VISIT_1_DS 6" xfId="49158"/>
    <cellStyle name="好_VISIT_1_DS 7" xfId="49159"/>
    <cellStyle name="好_VISIT_1_DS 8" xfId="49160"/>
    <cellStyle name="好_VISIT_1_DS 9" xfId="49161"/>
    <cellStyle name="好_VISIT_1_DS_QS" xfId="694"/>
    <cellStyle name="好_VISIT_1_DS_QSTEST" xfId="695"/>
    <cellStyle name="好_VISIT_1_DS_Revision History" xfId="49162"/>
    <cellStyle name="好_VISIT_1_DS_Sheet2" xfId="49163"/>
    <cellStyle name="好_VISIT_1_DS_XMTEST" xfId="696"/>
    <cellStyle name="好_VISIT_1_DS_YR" xfId="697"/>
    <cellStyle name="好_VISIT_1_DSTERM" xfId="698"/>
    <cellStyle name="好_VISIT_1_DSTERM 10" xfId="49164"/>
    <cellStyle name="好_VISIT_1_DSTERM 11" xfId="49165"/>
    <cellStyle name="好_VISIT_1_DSTERM 12" xfId="49166"/>
    <cellStyle name="好_VISIT_1_DSTERM 13" xfId="49167"/>
    <cellStyle name="好_VISIT_1_DSTERM 14" xfId="49168"/>
    <cellStyle name="好_VISIT_1_DSTERM 15" xfId="49169"/>
    <cellStyle name="好_VISIT_1_DSTERM 16" xfId="49170"/>
    <cellStyle name="好_VISIT_1_DSTERM 17" xfId="49171"/>
    <cellStyle name="好_VISIT_1_DSTERM 18" xfId="49172"/>
    <cellStyle name="好_VISIT_1_DSTERM 19" xfId="49173"/>
    <cellStyle name="好_VISIT_1_DSTERM 2" xfId="2308"/>
    <cellStyle name="好_VISIT_1_DSTERM 20" xfId="49174"/>
    <cellStyle name="好_VISIT_1_DSTERM 21" xfId="49175"/>
    <cellStyle name="好_VISIT_1_DSTERM 22" xfId="49176"/>
    <cellStyle name="好_VISIT_1_DSTERM 23" xfId="49177"/>
    <cellStyle name="好_VISIT_1_DSTERM 24" xfId="49178"/>
    <cellStyle name="好_VISIT_1_DSTERM 25" xfId="49179"/>
    <cellStyle name="好_VISIT_1_DSTERM 26" xfId="49180"/>
    <cellStyle name="好_VISIT_1_DSTERM 27" xfId="49181"/>
    <cellStyle name="好_VISIT_1_DSTERM 28" xfId="49182"/>
    <cellStyle name="好_VISIT_1_DSTERM 29" xfId="49183"/>
    <cellStyle name="好_VISIT_1_DSTERM 3" xfId="2307"/>
    <cellStyle name="好_VISIT_1_DSTERM 30" xfId="49184"/>
    <cellStyle name="好_VISIT_1_DSTERM 31" xfId="49185"/>
    <cellStyle name="好_VISIT_1_DSTERM 32" xfId="49186"/>
    <cellStyle name="好_VISIT_1_DSTERM 33" xfId="49187"/>
    <cellStyle name="好_VISIT_1_DSTERM 34" xfId="49188"/>
    <cellStyle name="好_VISIT_1_DSTERM 35" xfId="49189"/>
    <cellStyle name="好_VISIT_1_DSTERM 36" xfId="49190"/>
    <cellStyle name="好_VISIT_1_DSTERM 37" xfId="49191"/>
    <cellStyle name="好_VISIT_1_DSTERM 38" xfId="49192"/>
    <cellStyle name="好_VISIT_1_DSTERM 39" xfId="49193"/>
    <cellStyle name="好_VISIT_1_DSTERM 4" xfId="49194"/>
    <cellStyle name="好_VISIT_1_DSTERM 40" xfId="49195"/>
    <cellStyle name="好_VISIT_1_DSTERM 41" xfId="49196"/>
    <cellStyle name="好_VISIT_1_DSTERM 42" xfId="49197"/>
    <cellStyle name="好_VISIT_1_DSTERM 43" xfId="49198"/>
    <cellStyle name="好_VISIT_1_DSTERM 44" xfId="49199"/>
    <cellStyle name="好_VISIT_1_DSTERM 45" xfId="49200"/>
    <cellStyle name="好_VISIT_1_DSTERM 46" xfId="49201"/>
    <cellStyle name="好_VISIT_1_DSTERM 47" xfId="49202"/>
    <cellStyle name="好_VISIT_1_DSTERM 48" xfId="49203"/>
    <cellStyle name="好_VISIT_1_DSTERM 49" xfId="49204"/>
    <cellStyle name="好_VISIT_1_DSTERM 5" xfId="49205"/>
    <cellStyle name="好_VISIT_1_DSTERM 50" xfId="49206"/>
    <cellStyle name="好_VISIT_1_DSTERM 51" xfId="49207"/>
    <cellStyle name="好_VISIT_1_DSTERM 52" xfId="49208"/>
    <cellStyle name="好_VISIT_1_DSTERM 53" xfId="49209"/>
    <cellStyle name="好_VISIT_1_DSTERM 54" xfId="49210"/>
    <cellStyle name="好_VISIT_1_DSTERM 6" xfId="49211"/>
    <cellStyle name="好_VISIT_1_DSTERM 7" xfId="49212"/>
    <cellStyle name="好_VISIT_1_DSTERM 8" xfId="49213"/>
    <cellStyle name="好_VISIT_1_DSTERM 9" xfId="49214"/>
    <cellStyle name="好_VISIT_1_DSTERM_QS" xfId="699"/>
    <cellStyle name="好_VISIT_1_DSTERM_QSTEST" xfId="700"/>
    <cellStyle name="好_VISIT_1_DSTERM_Revision History" xfId="49215"/>
    <cellStyle name="好_VISIT_1_DSTERM_Sheet2" xfId="49216"/>
    <cellStyle name="好_VISIT_1_DSTERM_XMTEST" xfId="701"/>
    <cellStyle name="好_VISIT_1_DSTERM_YR" xfId="702"/>
    <cellStyle name="好_VISIT_1_EX" xfId="703"/>
    <cellStyle name="好_VISIT_1_QS" xfId="704"/>
    <cellStyle name="好_VISIT_1_QSTEST" xfId="705"/>
    <cellStyle name="好_VISIT_1_Revision History" xfId="49217"/>
    <cellStyle name="好_VISIT_1_Sheet2" xfId="49218"/>
    <cellStyle name="好_VISIT_1_VISIT" xfId="706"/>
    <cellStyle name="好_VISIT_1_XCTEST" xfId="707"/>
    <cellStyle name="好_VISIT_1_XMTEST" xfId="708"/>
    <cellStyle name="好_VISIT_1_YR" xfId="709"/>
    <cellStyle name="好_VISIT_2" xfId="710"/>
    <cellStyle name="好_VISIT_CONTENT" xfId="711"/>
    <cellStyle name="好_VISIT_CONTENT 10" xfId="49219"/>
    <cellStyle name="好_VISIT_CONTENT 11" xfId="49220"/>
    <cellStyle name="好_VISIT_CONTENT 12" xfId="49221"/>
    <cellStyle name="好_VISIT_CONTENT 13" xfId="49222"/>
    <cellStyle name="好_VISIT_CONTENT 14" xfId="49223"/>
    <cellStyle name="好_VISIT_CONTENT 15" xfId="49224"/>
    <cellStyle name="好_VISIT_CONTENT 16" xfId="49225"/>
    <cellStyle name="好_VISIT_CONTENT 17" xfId="49226"/>
    <cellStyle name="好_VISIT_CONTENT 18" xfId="49227"/>
    <cellStyle name="好_VISIT_CONTENT 19" xfId="49228"/>
    <cellStyle name="好_VISIT_CONTENT 2" xfId="2312"/>
    <cellStyle name="好_VISIT_CONTENT 20" xfId="49229"/>
    <cellStyle name="好_VISIT_CONTENT 21" xfId="49230"/>
    <cellStyle name="好_VISIT_CONTENT 22" xfId="49231"/>
    <cellStyle name="好_VISIT_CONTENT 23" xfId="49232"/>
    <cellStyle name="好_VISIT_CONTENT 24" xfId="49233"/>
    <cellStyle name="好_VISIT_CONTENT 25" xfId="49234"/>
    <cellStyle name="好_VISIT_CONTENT 26" xfId="49235"/>
    <cellStyle name="好_VISIT_CONTENT 27" xfId="49236"/>
    <cellStyle name="好_VISIT_CONTENT 28" xfId="49237"/>
    <cellStyle name="好_VISIT_CONTENT 29" xfId="49238"/>
    <cellStyle name="好_VISIT_CONTENT 3" xfId="2311"/>
    <cellStyle name="好_VISIT_CONTENT 30" xfId="49239"/>
    <cellStyle name="好_VISIT_CONTENT 31" xfId="49240"/>
    <cellStyle name="好_VISIT_CONTENT 32" xfId="49241"/>
    <cellStyle name="好_VISIT_CONTENT 33" xfId="49242"/>
    <cellStyle name="好_VISIT_CONTENT 34" xfId="49243"/>
    <cellStyle name="好_VISIT_CONTENT 35" xfId="49244"/>
    <cellStyle name="好_VISIT_CONTENT 36" xfId="49245"/>
    <cellStyle name="好_VISIT_CONTENT 37" xfId="49246"/>
    <cellStyle name="好_VISIT_CONTENT 38" xfId="49247"/>
    <cellStyle name="好_VISIT_CONTENT 39" xfId="49248"/>
    <cellStyle name="好_VISIT_CONTENT 4" xfId="49249"/>
    <cellStyle name="好_VISIT_CONTENT 40" xfId="49250"/>
    <cellStyle name="好_VISIT_CONTENT 41" xfId="49251"/>
    <cellStyle name="好_VISIT_CONTENT 42" xfId="49252"/>
    <cellStyle name="好_VISIT_CONTENT 43" xfId="49253"/>
    <cellStyle name="好_VISIT_CONTENT 44" xfId="49254"/>
    <cellStyle name="好_VISIT_CONTENT 45" xfId="49255"/>
    <cellStyle name="好_VISIT_CONTENT 46" xfId="49256"/>
    <cellStyle name="好_VISIT_CONTENT 47" xfId="49257"/>
    <cellStyle name="好_VISIT_CONTENT 48" xfId="49258"/>
    <cellStyle name="好_VISIT_CONTENT 49" xfId="49259"/>
    <cellStyle name="好_VISIT_CONTENT 5" xfId="49260"/>
    <cellStyle name="好_VISIT_CONTENT 50" xfId="49261"/>
    <cellStyle name="好_VISIT_CONTENT 51" xfId="49262"/>
    <cellStyle name="好_VISIT_CONTENT 52" xfId="49263"/>
    <cellStyle name="好_VISIT_CONTENT 53" xfId="49264"/>
    <cellStyle name="好_VISIT_CONTENT 54" xfId="49265"/>
    <cellStyle name="好_VISIT_CONTENT 6" xfId="49266"/>
    <cellStyle name="好_VISIT_CONTENT 7" xfId="49267"/>
    <cellStyle name="好_VISIT_CONTENT 8" xfId="49268"/>
    <cellStyle name="好_VISIT_CONTENT 9" xfId="49269"/>
    <cellStyle name="好_VISIT_CONTENT_QS" xfId="712"/>
    <cellStyle name="好_VISIT_CONTENT_QSTEST" xfId="713"/>
    <cellStyle name="好_VISIT_CONTENT_Revision History" xfId="49270"/>
    <cellStyle name="好_VISIT_CONTENT_Sheet2" xfId="49271"/>
    <cellStyle name="好_VISIT_CONTENT_XMTEST" xfId="714"/>
    <cellStyle name="好_VISIT_CONTENT_YR" xfId="715"/>
    <cellStyle name="好_VISIT_DM" xfId="716"/>
    <cellStyle name="好_VISIT_DM 10" xfId="49272"/>
    <cellStyle name="好_VISIT_DM 11" xfId="49273"/>
    <cellStyle name="好_VISIT_DM 12" xfId="49274"/>
    <cellStyle name="好_VISIT_DM 13" xfId="49275"/>
    <cellStyle name="好_VISIT_DM 14" xfId="49276"/>
    <cellStyle name="好_VISIT_DM 15" xfId="49277"/>
    <cellStyle name="好_VISIT_DM 16" xfId="49278"/>
    <cellStyle name="好_VISIT_DM 17" xfId="49279"/>
    <cellStyle name="好_VISIT_DM 18" xfId="49280"/>
    <cellStyle name="好_VISIT_DM 19" xfId="49281"/>
    <cellStyle name="好_VISIT_DM 2" xfId="2314"/>
    <cellStyle name="好_VISIT_DM 20" xfId="49282"/>
    <cellStyle name="好_VISIT_DM 21" xfId="49283"/>
    <cellStyle name="好_VISIT_DM 22" xfId="49284"/>
    <cellStyle name="好_VISIT_DM 23" xfId="49285"/>
    <cellStyle name="好_VISIT_DM 24" xfId="49286"/>
    <cellStyle name="好_VISIT_DM 25" xfId="49287"/>
    <cellStyle name="好_VISIT_DM 26" xfId="49288"/>
    <cellStyle name="好_VISIT_DM 27" xfId="49289"/>
    <cellStyle name="好_VISIT_DM 28" xfId="49290"/>
    <cellStyle name="好_VISIT_DM 29" xfId="49291"/>
    <cellStyle name="好_VISIT_DM 3" xfId="2313"/>
    <cellStyle name="好_VISIT_DM 30" xfId="49292"/>
    <cellStyle name="好_VISIT_DM 31" xfId="49293"/>
    <cellStyle name="好_VISIT_DM 32" xfId="49294"/>
    <cellStyle name="好_VISIT_DM 33" xfId="49295"/>
    <cellStyle name="好_VISIT_DM 34" xfId="49296"/>
    <cellStyle name="好_VISIT_DM 35" xfId="49297"/>
    <cellStyle name="好_VISIT_DM 36" xfId="49298"/>
    <cellStyle name="好_VISIT_DM 37" xfId="49299"/>
    <cellStyle name="好_VISIT_DM 38" xfId="49300"/>
    <cellStyle name="好_VISIT_DM 39" xfId="49301"/>
    <cellStyle name="好_VISIT_DM 4" xfId="49302"/>
    <cellStyle name="好_VISIT_DM 40" xfId="49303"/>
    <cellStyle name="好_VISIT_DM 41" xfId="49304"/>
    <cellStyle name="好_VISIT_DM 42" xfId="49305"/>
    <cellStyle name="好_VISIT_DM 43" xfId="49306"/>
    <cellStyle name="好_VISIT_DM 44" xfId="49307"/>
    <cellStyle name="好_VISIT_DM 45" xfId="49308"/>
    <cellStyle name="好_VISIT_DM 46" xfId="49309"/>
    <cellStyle name="好_VISIT_DM 47" xfId="49310"/>
    <cellStyle name="好_VISIT_DM 48" xfId="49311"/>
    <cellStyle name="好_VISIT_DM 49" xfId="49312"/>
    <cellStyle name="好_VISIT_DM 5" xfId="49313"/>
    <cellStyle name="好_VISIT_DM 50" xfId="49314"/>
    <cellStyle name="好_VISIT_DM 51" xfId="49315"/>
    <cellStyle name="好_VISIT_DM 52" xfId="49316"/>
    <cellStyle name="好_VISIT_DM 53" xfId="49317"/>
    <cellStyle name="好_VISIT_DM 54" xfId="49318"/>
    <cellStyle name="好_VISIT_DM 6" xfId="49319"/>
    <cellStyle name="好_VISIT_DM 7" xfId="49320"/>
    <cellStyle name="好_VISIT_DM 8" xfId="49321"/>
    <cellStyle name="好_VISIT_DM 9" xfId="49322"/>
    <cellStyle name="好_VISIT_DM_1" xfId="49323"/>
    <cellStyle name="好_VISIT_DM_1_OM-EPA-001 - SDTM312 Domain Mapping Specifications_v0.7_GP" xfId="49324"/>
    <cellStyle name="好_VISIT_DM_1_SC" xfId="49325"/>
    <cellStyle name="好_VISIT_DM_1_SCTEST" xfId="49326"/>
    <cellStyle name="好_VISIT_DM_QS" xfId="717"/>
    <cellStyle name="好_VISIT_DM_QSTEST" xfId="718"/>
    <cellStyle name="好_VISIT_DM_Revision History" xfId="49327"/>
    <cellStyle name="好_VISIT_DM_Sheet2" xfId="49328"/>
    <cellStyle name="好_VISIT_DM_XMTEST" xfId="719"/>
    <cellStyle name="好_VISIT_DM_YR" xfId="720"/>
    <cellStyle name="好_VISIT_DS" xfId="721"/>
    <cellStyle name="好_VISIT_DS 10" xfId="49329"/>
    <cellStyle name="好_VISIT_DS 11" xfId="49330"/>
    <cellStyle name="好_VISIT_DS 12" xfId="49331"/>
    <cellStyle name="好_VISIT_DS 13" xfId="49332"/>
    <cellStyle name="好_VISIT_DS 14" xfId="49333"/>
    <cellStyle name="好_VISIT_DS 15" xfId="49334"/>
    <cellStyle name="好_VISIT_DS 16" xfId="49335"/>
    <cellStyle name="好_VISIT_DS 17" xfId="49336"/>
    <cellStyle name="好_VISIT_DS 18" xfId="49337"/>
    <cellStyle name="好_VISIT_DS 19" xfId="49338"/>
    <cellStyle name="好_VISIT_DS 2" xfId="2316"/>
    <cellStyle name="好_VISIT_DS 20" xfId="49339"/>
    <cellStyle name="好_VISIT_DS 21" xfId="49340"/>
    <cellStyle name="好_VISIT_DS 22" xfId="49341"/>
    <cellStyle name="好_VISIT_DS 23" xfId="49342"/>
    <cellStyle name="好_VISIT_DS 24" xfId="49343"/>
    <cellStyle name="好_VISIT_DS 25" xfId="49344"/>
    <cellStyle name="好_VISIT_DS 26" xfId="49345"/>
    <cellStyle name="好_VISIT_DS 27" xfId="49346"/>
    <cellStyle name="好_VISIT_DS 28" xfId="49347"/>
    <cellStyle name="好_VISIT_DS 29" xfId="49348"/>
    <cellStyle name="好_VISIT_DS 3" xfId="2315"/>
    <cellStyle name="好_VISIT_DS 30" xfId="49349"/>
    <cellStyle name="好_VISIT_DS 31" xfId="49350"/>
    <cellStyle name="好_VISIT_DS 32" xfId="49351"/>
    <cellStyle name="好_VISIT_DS 33" xfId="49352"/>
    <cellStyle name="好_VISIT_DS 34" xfId="49353"/>
    <cellStyle name="好_VISIT_DS 35" xfId="49354"/>
    <cellStyle name="好_VISIT_DS 36" xfId="49355"/>
    <cellStyle name="好_VISIT_DS 37" xfId="49356"/>
    <cellStyle name="好_VISIT_DS 38" xfId="49357"/>
    <cellStyle name="好_VISIT_DS 39" xfId="49358"/>
    <cellStyle name="好_VISIT_DS 4" xfId="49359"/>
    <cellStyle name="好_VISIT_DS 40" xfId="49360"/>
    <cellStyle name="好_VISIT_DS 41" xfId="49361"/>
    <cellStyle name="好_VISIT_DS 42" xfId="49362"/>
    <cellStyle name="好_VISIT_DS 43" xfId="49363"/>
    <cellStyle name="好_VISIT_DS 44" xfId="49364"/>
    <cellStyle name="好_VISIT_DS 45" xfId="49365"/>
    <cellStyle name="好_VISIT_DS 46" xfId="49366"/>
    <cellStyle name="好_VISIT_DS 47" xfId="49367"/>
    <cellStyle name="好_VISIT_DS 48" xfId="49368"/>
    <cellStyle name="好_VISIT_DS 49" xfId="49369"/>
    <cellStyle name="好_VISIT_DS 5" xfId="49370"/>
    <cellStyle name="好_VISIT_DS 50" xfId="49371"/>
    <cellStyle name="好_VISIT_DS 51" xfId="49372"/>
    <cellStyle name="好_VISIT_DS 52" xfId="49373"/>
    <cellStyle name="好_VISIT_DS 53" xfId="49374"/>
    <cellStyle name="好_VISIT_DS 54" xfId="49375"/>
    <cellStyle name="好_VISIT_DS 6" xfId="49376"/>
    <cellStyle name="好_VISIT_DS 7" xfId="49377"/>
    <cellStyle name="好_VISIT_DS 8" xfId="49378"/>
    <cellStyle name="好_VISIT_DS 9" xfId="49379"/>
    <cellStyle name="好_VISIT_DS_QS" xfId="722"/>
    <cellStyle name="好_VISIT_DS_QSTEST" xfId="723"/>
    <cellStyle name="好_VISIT_DS_Revision History" xfId="49380"/>
    <cellStyle name="好_VISIT_DS_Sheet2" xfId="49381"/>
    <cellStyle name="好_VISIT_DS_XMTEST" xfId="724"/>
    <cellStyle name="好_VISIT_DS_YR" xfId="725"/>
    <cellStyle name="好_VISIT_DSTERM" xfId="726"/>
    <cellStyle name="好_VISIT_DSTERM 10" xfId="49382"/>
    <cellStyle name="好_VISIT_DSTERM 11" xfId="49383"/>
    <cellStyle name="好_VISIT_DSTERM 12" xfId="49384"/>
    <cellStyle name="好_VISIT_DSTERM 13" xfId="49385"/>
    <cellStyle name="好_VISIT_DSTERM 14" xfId="49386"/>
    <cellStyle name="好_VISIT_DSTERM 15" xfId="49387"/>
    <cellStyle name="好_VISIT_DSTERM 16" xfId="49388"/>
    <cellStyle name="好_VISIT_DSTERM 17" xfId="49389"/>
    <cellStyle name="好_VISIT_DSTERM 18" xfId="49390"/>
    <cellStyle name="好_VISIT_DSTERM 19" xfId="49391"/>
    <cellStyle name="好_VISIT_DSTERM 2" xfId="2318"/>
    <cellStyle name="好_VISIT_DSTERM 20" xfId="49392"/>
    <cellStyle name="好_VISIT_DSTERM 21" xfId="49393"/>
    <cellStyle name="好_VISIT_DSTERM 22" xfId="49394"/>
    <cellStyle name="好_VISIT_DSTERM 23" xfId="49395"/>
    <cellStyle name="好_VISIT_DSTERM 24" xfId="49396"/>
    <cellStyle name="好_VISIT_DSTERM 25" xfId="49397"/>
    <cellStyle name="好_VISIT_DSTERM 26" xfId="49398"/>
    <cellStyle name="好_VISIT_DSTERM 27" xfId="49399"/>
    <cellStyle name="好_VISIT_DSTERM 28" xfId="49400"/>
    <cellStyle name="好_VISIT_DSTERM 29" xfId="49401"/>
    <cellStyle name="好_VISIT_DSTERM 3" xfId="2317"/>
    <cellStyle name="好_VISIT_DSTERM 30" xfId="49402"/>
    <cellStyle name="好_VISIT_DSTERM 31" xfId="49403"/>
    <cellStyle name="好_VISIT_DSTERM 32" xfId="49404"/>
    <cellStyle name="好_VISIT_DSTERM 33" xfId="49405"/>
    <cellStyle name="好_VISIT_DSTERM 34" xfId="49406"/>
    <cellStyle name="好_VISIT_DSTERM 35" xfId="49407"/>
    <cellStyle name="好_VISIT_DSTERM 36" xfId="49408"/>
    <cellStyle name="好_VISIT_DSTERM 37" xfId="49409"/>
    <cellStyle name="好_VISIT_DSTERM 38" xfId="49410"/>
    <cellStyle name="好_VISIT_DSTERM 39" xfId="49411"/>
    <cellStyle name="好_VISIT_DSTERM 4" xfId="49412"/>
    <cellStyle name="好_VISIT_DSTERM 40" xfId="49413"/>
    <cellStyle name="好_VISIT_DSTERM 41" xfId="49414"/>
    <cellStyle name="好_VISIT_DSTERM 42" xfId="49415"/>
    <cellStyle name="好_VISIT_DSTERM 43" xfId="49416"/>
    <cellStyle name="好_VISIT_DSTERM 44" xfId="49417"/>
    <cellStyle name="好_VISIT_DSTERM 45" xfId="49418"/>
    <cellStyle name="好_VISIT_DSTERM 46" xfId="49419"/>
    <cellStyle name="好_VISIT_DSTERM 47" xfId="49420"/>
    <cellStyle name="好_VISIT_DSTERM 48" xfId="49421"/>
    <cellStyle name="好_VISIT_DSTERM 49" xfId="49422"/>
    <cellStyle name="好_VISIT_DSTERM 5" xfId="49423"/>
    <cellStyle name="好_VISIT_DSTERM 50" xfId="49424"/>
    <cellStyle name="好_VISIT_DSTERM 51" xfId="49425"/>
    <cellStyle name="好_VISIT_DSTERM 52" xfId="49426"/>
    <cellStyle name="好_VISIT_DSTERM 53" xfId="49427"/>
    <cellStyle name="好_VISIT_DSTERM 54" xfId="49428"/>
    <cellStyle name="好_VISIT_DSTERM 6" xfId="49429"/>
    <cellStyle name="好_VISIT_DSTERM 7" xfId="49430"/>
    <cellStyle name="好_VISIT_DSTERM 8" xfId="49431"/>
    <cellStyle name="好_VISIT_DSTERM 9" xfId="49432"/>
    <cellStyle name="好_VISIT_DSTERM_QS" xfId="727"/>
    <cellStyle name="好_VISIT_DSTERM_QSTEST" xfId="728"/>
    <cellStyle name="好_VISIT_DSTERM_Revision History" xfId="49433"/>
    <cellStyle name="好_VISIT_DSTERM_Sheet2" xfId="49434"/>
    <cellStyle name="好_VISIT_DSTERM_XMTEST" xfId="729"/>
    <cellStyle name="好_VISIT_DSTERM_YR" xfId="730"/>
    <cellStyle name="好_VISIT_EX" xfId="731"/>
    <cellStyle name="好_VISIT_QS" xfId="732"/>
    <cellStyle name="好_VISIT_QSTEST" xfId="733"/>
    <cellStyle name="好_VISIT_Revision History" xfId="49435"/>
    <cellStyle name="好_VISIT_Sheet2" xfId="49436"/>
    <cellStyle name="好_VISIT_VISIT" xfId="734"/>
    <cellStyle name="好_VISIT_XCTEST" xfId="735"/>
    <cellStyle name="好_VISIT_XMTEST" xfId="736"/>
    <cellStyle name="好_VISIT_YR" xfId="737"/>
    <cellStyle name="好_VS" xfId="738"/>
    <cellStyle name="好_VS 10" xfId="49437"/>
    <cellStyle name="好_VS 11" xfId="49438"/>
    <cellStyle name="好_VS 12" xfId="49439"/>
    <cellStyle name="好_VS 13" xfId="49440"/>
    <cellStyle name="好_VS 14" xfId="49441"/>
    <cellStyle name="好_VS 15" xfId="49442"/>
    <cellStyle name="好_VS 16" xfId="49443"/>
    <cellStyle name="好_VS 17" xfId="49444"/>
    <cellStyle name="好_VS 18" xfId="49445"/>
    <cellStyle name="好_VS 19" xfId="49446"/>
    <cellStyle name="好_VS 2" xfId="2322"/>
    <cellStyle name="好_VS 20" xfId="49447"/>
    <cellStyle name="好_VS 21" xfId="49448"/>
    <cellStyle name="好_VS 22" xfId="49449"/>
    <cellStyle name="好_VS 23" xfId="49450"/>
    <cellStyle name="好_VS 24" xfId="49451"/>
    <cellStyle name="好_VS 25" xfId="49452"/>
    <cellStyle name="好_VS 26" xfId="49453"/>
    <cellStyle name="好_VS 27" xfId="49454"/>
    <cellStyle name="好_VS 28" xfId="49455"/>
    <cellStyle name="好_VS 29" xfId="49456"/>
    <cellStyle name="好_VS 3" xfId="2321"/>
    <cellStyle name="好_VS 30" xfId="49457"/>
    <cellStyle name="好_VS 31" xfId="49458"/>
    <cellStyle name="好_VS 32" xfId="49459"/>
    <cellStyle name="好_VS 33" xfId="49460"/>
    <cellStyle name="好_VS 34" xfId="49461"/>
    <cellStyle name="好_VS 35" xfId="49462"/>
    <cellStyle name="好_VS 36" xfId="49463"/>
    <cellStyle name="好_VS 37" xfId="49464"/>
    <cellStyle name="好_VS 38" xfId="49465"/>
    <cellStyle name="好_VS 39" xfId="49466"/>
    <cellStyle name="好_VS 4" xfId="49467"/>
    <cellStyle name="好_VS 40" xfId="49468"/>
    <cellStyle name="好_VS 41" xfId="49469"/>
    <cellStyle name="好_VS 42" xfId="49470"/>
    <cellStyle name="好_VS 43" xfId="49471"/>
    <cellStyle name="好_VS 44" xfId="49472"/>
    <cellStyle name="好_VS 45" xfId="49473"/>
    <cellStyle name="好_VS 46" xfId="49474"/>
    <cellStyle name="好_VS 47" xfId="49475"/>
    <cellStyle name="好_VS 48" xfId="49476"/>
    <cellStyle name="好_VS 49" xfId="49477"/>
    <cellStyle name="好_VS 5" xfId="49478"/>
    <cellStyle name="好_VS 50" xfId="49479"/>
    <cellStyle name="好_VS 51" xfId="49480"/>
    <cellStyle name="好_VS 52" xfId="49481"/>
    <cellStyle name="好_VS 53" xfId="49482"/>
    <cellStyle name="好_VS 54" xfId="49483"/>
    <cellStyle name="好_VS 6" xfId="49484"/>
    <cellStyle name="好_VS 7" xfId="49485"/>
    <cellStyle name="好_VS 8" xfId="49486"/>
    <cellStyle name="好_VS 9" xfId="49487"/>
    <cellStyle name="好_VS_CONTENT" xfId="739"/>
    <cellStyle name="好_VS_CONTENT 10" xfId="49488"/>
    <cellStyle name="好_VS_CONTENT 11" xfId="49489"/>
    <cellStyle name="好_VS_CONTENT 12" xfId="49490"/>
    <cellStyle name="好_VS_CONTENT 13" xfId="49491"/>
    <cellStyle name="好_VS_CONTENT 14" xfId="49492"/>
    <cellStyle name="好_VS_CONTENT 15" xfId="49493"/>
    <cellStyle name="好_VS_CONTENT 16" xfId="49494"/>
    <cellStyle name="好_VS_CONTENT 17" xfId="49495"/>
    <cellStyle name="好_VS_CONTENT 18" xfId="49496"/>
    <cellStyle name="好_VS_CONTENT 19" xfId="49497"/>
    <cellStyle name="好_VS_CONTENT 2" xfId="2324"/>
    <cellStyle name="好_VS_CONTENT 20" xfId="49498"/>
    <cellStyle name="好_VS_CONTENT 21" xfId="49499"/>
    <cellStyle name="好_VS_CONTENT 22" xfId="49500"/>
    <cellStyle name="好_VS_CONTENT 23" xfId="49501"/>
    <cellStyle name="好_VS_CONTENT 24" xfId="49502"/>
    <cellStyle name="好_VS_CONTENT 25" xfId="49503"/>
    <cellStyle name="好_VS_CONTENT 26" xfId="49504"/>
    <cellStyle name="好_VS_CONTENT 27" xfId="49505"/>
    <cellStyle name="好_VS_CONTENT 28" xfId="49506"/>
    <cellStyle name="好_VS_CONTENT 29" xfId="49507"/>
    <cellStyle name="好_VS_CONTENT 3" xfId="2323"/>
    <cellStyle name="好_VS_CONTENT 30" xfId="49508"/>
    <cellStyle name="好_VS_CONTENT 31" xfId="49509"/>
    <cellStyle name="好_VS_CONTENT 32" xfId="49510"/>
    <cellStyle name="好_VS_CONTENT 33" xfId="49511"/>
    <cellStyle name="好_VS_CONTENT 34" xfId="49512"/>
    <cellStyle name="好_VS_CONTENT 35" xfId="49513"/>
    <cellStyle name="好_VS_CONTENT 36" xfId="49514"/>
    <cellStyle name="好_VS_CONTENT 37" xfId="49515"/>
    <cellStyle name="好_VS_CONTENT 38" xfId="49516"/>
    <cellStyle name="好_VS_CONTENT 39" xfId="49517"/>
    <cellStyle name="好_VS_CONTENT 4" xfId="49518"/>
    <cellStyle name="好_VS_CONTENT 40" xfId="49519"/>
    <cellStyle name="好_VS_CONTENT 41" xfId="49520"/>
    <cellStyle name="好_VS_CONTENT 42" xfId="49521"/>
    <cellStyle name="好_VS_CONTENT 43" xfId="49522"/>
    <cellStyle name="好_VS_CONTENT 44" xfId="49523"/>
    <cellStyle name="好_VS_CONTENT 45" xfId="49524"/>
    <cellStyle name="好_VS_CONTENT 46" xfId="49525"/>
    <cellStyle name="好_VS_CONTENT 47" xfId="49526"/>
    <cellStyle name="好_VS_CONTENT 48" xfId="49527"/>
    <cellStyle name="好_VS_CONTENT 49" xfId="49528"/>
    <cellStyle name="好_VS_CONTENT 5" xfId="49529"/>
    <cellStyle name="好_VS_CONTENT 50" xfId="49530"/>
    <cellStyle name="好_VS_CONTENT 51" xfId="49531"/>
    <cellStyle name="好_VS_CONTENT 52" xfId="49532"/>
    <cellStyle name="好_VS_CONTENT 53" xfId="49533"/>
    <cellStyle name="好_VS_CONTENT 54" xfId="49534"/>
    <cellStyle name="好_VS_CONTENT 6" xfId="49535"/>
    <cellStyle name="好_VS_CONTENT 7" xfId="49536"/>
    <cellStyle name="好_VS_CONTENT 8" xfId="49537"/>
    <cellStyle name="好_VS_CONTENT 9" xfId="49538"/>
    <cellStyle name="好_VS_CONTENT_QS" xfId="740"/>
    <cellStyle name="好_VS_CONTENT_QSTEST" xfId="741"/>
    <cellStyle name="好_VS_CONTENT_Revision History" xfId="49539"/>
    <cellStyle name="好_VS_CONTENT_Sheet2" xfId="49540"/>
    <cellStyle name="好_VS_CONTENT_XMTEST" xfId="742"/>
    <cellStyle name="好_VS_CONTENT_YR" xfId="743"/>
    <cellStyle name="好_VS_DM" xfId="744"/>
    <cellStyle name="好_VS_DM 10" xfId="49541"/>
    <cellStyle name="好_VS_DM 11" xfId="49542"/>
    <cellStyle name="好_VS_DM 12" xfId="49543"/>
    <cellStyle name="好_VS_DM 13" xfId="49544"/>
    <cellStyle name="好_VS_DM 14" xfId="49545"/>
    <cellStyle name="好_VS_DM 15" xfId="49546"/>
    <cellStyle name="好_VS_DM 16" xfId="49547"/>
    <cellStyle name="好_VS_DM 17" xfId="49548"/>
    <cellStyle name="好_VS_DM 18" xfId="49549"/>
    <cellStyle name="好_VS_DM 19" xfId="49550"/>
    <cellStyle name="好_VS_DM 2" xfId="2327"/>
    <cellStyle name="好_VS_DM 20" xfId="49551"/>
    <cellStyle name="好_VS_DM 21" xfId="49552"/>
    <cellStyle name="好_VS_DM 22" xfId="49553"/>
    <cellStyle name="好_VS_DM 23" xfId="49554"/>
    <cellStyle name="好_VS_DM 24" xfId="49555"/>
    <cellStyle name="好_VS_DM 25" xfId="49556"/>
    <cellStyle name="好_VS_DM 26" xfId="49557"/>
    <cellStyle name="好_VS_DM 27" xfId="49558"/>
    <cellStyle name="好_VS_DM 28" xfId="49559"/>
    <cellStyle name="好_VS_DM 29" xfId="49560"/>
    <cellStyle name="好_VS_DM 3" xfId="2326"/>
    <cellStyle name="好_VS_DM 30" xfId="49561"/>
    <cellStyle name="好_VS_DM 31" xfId="49562"/>
    <cellStyle name="好_VS_DM 32" xfId="49563"/>
    <cellStyle name="好_VS_DM 33" xfId="49564"/>
    <cellStyle name="好_VS_DM 34" xfId="49565"/>
    <cellStyle name="好_VS_DM 35" xfId="49566"/>
    <cellStyle name="好_VS_DM 36" xfId="49567"/>
    <cellStyle name="好_VS_DM 37" xfId="49568"/>
    <cellStyle name="好_VS_DM 38" xfId="49569"/>
    <cellStyle name="好_VS_DM 39" xfId="49570"/>
    <cellStyle name="好_VS_DM 4" xfId="49571"/>
    <cellStyle name="好_VS_DM 40" xfId="49572"/>
    <cellStyle name="好_VS_DM 41" xfId="49573"/>
    <cellStyle name="好_VS_DM 42" xfId="49574"/>
    <cellStyle name="好_VS_DM 43" xfId="49575"/>
    <cellStyle name="好_VS_DM 44" xfId="49576"/>
    <cellStyle name="好_VS_DM 45" xfId="49577"/>
    <cellStyle name="好_VS_DM 46" xfId="49578"/>
    <cellStyle name="好_VS_DM 47" xfId="49579"/>
    <cellStyle name="好_VS_DM 48" xfId="49580"/>
    <cellStyle name="好_VS_DM 49" xfId="49581"/>
    <cellStyle name="好_VS_DM 5" xfId="49582"/>
    <cellStyle name="好_VS_DM 50" xfId="49583"/>
    <cellStyle name="好_VS_DM 51" xfId="49584"/>
    <cellStyle name="好_VS_DM 52" xfId="49585"/>
    <cellStyle name="好_VS_DM 53" xfId="49586"/>
    <cellStyle name="好_VS_DM 54" xfId="49587"/>
    <cellStyle name="好_VS_DM 6" xfId="49588"/>
    <cellStyle name="好_VS_DM 7" xfId="49589"/>
    <cellStyle name="好_VS_DM 8" xfId="49590"/>
    <cellStyle name="好_VS_DM 9" xfId="49591"/>
    <cellStyle name="好_VS_DM_1" xfId="49592"/>
    <cellStyle name="好_VS_DM_1_OM-EPA-001 - SDTM312 Domain Mapping Specifications_v0.7_GP" xfId="49593"/>
    <cellStyle name="好_VS_DM_1_SC" xfId="49594"/>
    <cellStyle name="好_VS_DM_1_SCTEST" xfId="49595"/>
    <cellStyle name="好_VS_DM_QS" xfId="745"/>
    <cellStyle name="好_VS_DM_QSTEST" xfId="746"/>
    <cellStyle name="好_VS_DM_Revision History" xfId="49596"/>
    <cellStyle name="好_VS_DM_Sheet2" xfId="49597"/>
    <cellStyle name="好_VS_DM_XMTEST" xfId="747"/>
    <cellStyle name="好_VS_DM_YR" xfId="748"/>
    <cellStyle name="好_VS_DS" xfId="749"/>
    <cellStyle name="好_VS_DS 10" xfId="49598"/>
    <cellStyle name="好_VS_DS 11" xfId="49599"/>
    <cellStyle name="好_VS_DS 12" xfId="49600"/>
    <cellStyle name="好_VS_DS 13" xfId="49601"/>
    <cellStyle name="好_VS_DS 14" xfId="49602"/>
    <cellStyle name="好_VS_DS 15" xfId="49603"/>
    <cellStyle name="好_VS_DS 16" xfId="49604"/>
    <cellStyle name="好_VS_DS 17" xfId="49605"/>
    <cellStyle name="好_VS_DS 18" xfId="49606"/>
    <cellStyle name="好_VS_DS 19" xfId="49607"/>
    <cellStyle name="好_VS_DS 2" xfId="2329"/>
    <cellStyle name="好_VS_DS 20" xfId="49608"/>
    <cellStyle name="好_VS_DS 21" xfId="49609"/>
    <cellStyle name="好_VS_DS 22" xfId="49610"/>
    <cellStyle name="好_VS_DS 23" xfId="49611"/>
    <cellStyle name="好_VS_DS 24" xfId="49612"/>
    <cellStyle name="好_VS_DS 25" xfId="49613"/>
    <cellStyle name="好_VS_DS 26" xfId="49614"/>
    <cellStyle name="好_VS_DS 27" xfId="49615"/>
    <cellStyle name="好_VS_DS 28" xfId="49616"/>
    <cellStyle name="好_VS_DS 29" xfId="49617"/>
    <cellStyle name="好_VS_DS 3" xfId="2328"/>
    <cellStyle name="好_VS_DS 30" xfId="49618"/>
    <cellStyle name="好_VS_DS 31" xfId="49619"/>
    <cellStyle name="好_VS_DS 32" xfId="49620"/>
    <cellStyle name="好_VS_DS 33" xfId="49621"/>
    <cellStyle name="好_VS_DS 34" xfId="49622"/>
    <cellStyle name="好_VS_DS 35" xfId="49623"/>
    <cellStyle name="好_VS_DS 36" xfId="49624"/>
    <cellStyle name="好_VS_DS 37" xfId="49625"/>
    <cellStyle name="好_VS_DS 38" xfId="49626"/>
    <cellStyle name="好_VS_DS 39" xfId="49627"/>
    <cellStyle name="好_VS_DS 4" xfId="49628"/>
    <cellStyle name="好_VS_DS 40" xfId="49629"/>
    <cellStyle name="好_VS_DS 41" xfId="49630"/>
    <cellStyle name="好_VS_DS 42" xfId="49631"/>
    <cellStyle name="好_VS_DS 43" xfId="49632"/>
    <cellStyle name="好_VS_DS 44" xfId="49633"/>
    <cellStyle name="好_VS_DS 45" xfId="49634"/>
    <cellStyle name="好_VS_DS 46" xfId="49635"/>
    <cellStyle name="好_VS_DS 47" xfId="49636"/>
    <cellStyle name="好_VS_DS 48" xfId="49637"/>
    <cellStyle name="好_VS_DS 49" xfId="49638"/>
    <cellStyle name="好_VS_DS 5" xfId="49639"/>
    <cellStyle name="好_VS_DS 50" xfId="49640"/>
    <cellStyle name="好_VS_DS 51" xfId="49641"/>
    <cellStyle name="好_VS_DS 52" xfId="49642"/>
    <cellStyle name="好_VS_DS 53" xfId="49643"/>
    <cellStyle name="好_VS_DS 54" xfId="49644"/>
    <cellStyle name="好_VS_DS 6" xfId="49645"/>
    <cellStyle name="好_VS_DS 7" xfId="49646"/>
    <cellStyle name="好_VS_DS 8" xfId="49647"/>
    <cellStyle name="好_VS_DS 9" xfId="49648"/>
    <cellStyle name="好_VS_DS_QS" xfId="750"/>
    <cellStyle name="好_VS_DS_QSTEST" xfId="751"/>
    <cellStyle name="好_VS_DS_Revision History" xfId="49649"/>
    <cellStyle name="好_VS_DS_Sheet2" xfId="49650"/>
    <cellStyle name="好_VS_DS_XMTEST" xfId="752"/>
    <cellStyle name="好_VS_DS_YR" xfId="753"/>
    <cellStyle name="好_VS_DSTERM" xfId="754"/>
    <cellStyle name="好_VS_DSTERM 10" xfId="49651"/>
    <cellStyle name="好_VS_DSTERM 11" xfId="49652"/>
    <cellStyle name="好_VS_DSTERM 12" xfId="49653"/>
    <cellStyle name="好_VS_DSTERM 13" xfId="49654"/>
    <cellStyle name="好_VS_DSTERM 14" xfId="49655"/>
    <cellStyle name="好_VS_DSTERM 15" xfId="49656"/>
    <cellStyle name="好_VS_DSTERM 16" xfId="49657"/>
    <cellStyle name="好_VS_DSTERM 17" xfId="49658"/>
    <cellStyle name="好_VS_DSTERM 18" xfId="49659"/>
    <cellStyle name="好_VS_DSTERM 19" xfId="49660"/>
    <cellStyle name="好_VS_DSTERM 2" xfId="2331"/>
    <cellStyle name="好_VS_DSTERM 20" xfId="49661"/>
    <cellStyle name="好_VS_DSTERM 21" xfId="49662"/>
    <cellStyle name="好_VS_DSTERM 22" xfId="49663"/>
    <cellStyle name="好_VS_DSTERM 23" xfId="49664"/>
    <cellStyle name="好_VS_DSTERM 24" xfId="49665"/>
    <cellStyle name="好_VS_DSTERM 25" xfId="49666"/>
    <cellStyle name="好_VS_DSTERM 26" xfId="49667"/>
    <cellStyle name="好_VS_DSTERM 27" xfId="49668"/>
    <cellStyle name="好_VS_DSTERM 28" xfId="49669"/>
    <cellStyle name="好_VS_DSTERM 29" xfId="49670"/>
    <cellStyle name="好_VS_DSTERM 3" xfId="2330"/>
    <cellStyle name="好_VS_DSTERM 30" xfId="49671"/>
    <cellStyle name="好_VS_DSTERM 31" xfId="49672"/>
    <cellStyle name="好_VS_DSTERM 32" xfId="49673"/>
    <cellStyle name="好_VS_DSTERM 33" xfId="49674"/>
    <cellStyle name="好_VS_DSTERM 34" xfId="49675"/>
    <cellStyle name="好_VS_DSTERM 35" xfId="49676"/>
    <cellStyle name="好_VS_DSTERM 36" xfId="49677"/>
    <cellStyle name="好_VS_DSTERM 37" xfId="49678"/>
    <cellStyle name="好_VS_DSTERM 38" xfId="49679"/>
    <cellStyle name="好_VS_DSTERM 39" xfId="49680"/>
    <cellStyle name="好_VS_DSTERM 4" xfId="49681"/>
    <cellStyle name="好_VS_DSTERM 40" xfId="49682"/>
    <cellStyle name="好_VS_DSTERM 41" xfId="49683"/>
    <cellStyle name="好_VS_DSTERM 42" xfId="49684"/>
    <cellStyle name="好_VS_DSTERM 43" xfId="49685"/>
    <cellStyle name="好_VS_DSTERM 44" xfId="49686"/>
    <cellStyle name="好_VS_DSTERM 45" xfId="49687"/>
    <cellStyle name="好_VS_DSTERM 46" xfId="49688"/>
    <cellStyle name="好_VS_DSTERM 47" xfId="49689"/>
    <cellStyle name="好_VS_DSTERM 48" xfId="49690"/>
    <cellStyle name="好_VS_DSTERM 49" xfId="49691"/>
    <cellStyle name="好_VS_DSTERM 5" xfId="49692"/>
    <cellStyle name="好_VS_DSTERM 50" xfId="49693"/>
    <cellStyle name="好_VS_DSTERM 51" xfId="49694"/>
    <cellStyle name="好_VS_DSTERM 52" xfId="49695"/>
    <cellStyle name="好_VS_DSTERM 53" xfId="49696"/>
    <cellStyle name="好_VS_DSTERM 54" xfId="49697"/>
    <cellStyle name="好_VS_DSTERM 6" xfId="49698"/>
    <cellStyle name="好_VS_DSTERM 7" xfId="49699"/>
    <cellStyle name="好_VS_DSTERM 8" xfId="49700"/>
    <cellStyle name="好_VS_DSTERM 9" xfId="49701"/>
    <cellStyle name="好_VS_DSTERM_QS" xfId="755"/>
    <cellStyle name="好_VS_DSTERM_QSTEST" xfId="756"/>
    <cellStyle name="好_VS_DSTERM_Revision History" xfId="49702"/>
    <cellStyle name="好_VS_DSTERM_Sheet2" xfId="49703"/>
    <cellStyle name="好_VS_DSTERM_XMTEST" xfId="757"/>
    <cellStyle name="好_VS_DSTERM_YR" xfId="758"/>
    <cellStyle name="好_VS_EX" xfId="759"/>
    <cellStyle name="好_VS_QS" xfId="760"/>
    <cellStyle name="好_VS_QSTEST" xfId="761"/>
    <cellStyle name="好_VS_Revision History" xfId="49704"/>
    <cellStyle name="好_VS_Sheet2" xfId="49705"/>
    <cellStyle name="好_VS_VISIT" xfId="762"/>
    <cellStyle name="好_VS_XCTEST" xfId="763"/>
    <cellStyle name="好_VS_XMTEST" xfId="764"/>
    <cellStyle name="好_VS_YR" xfId="765"/>
    <cellStyle name="好_XCTEST" xfId="766"/>
    <cellStyle name="好_XD" xfId="767"/>
    <cellStyle name="好_XD 10" xfId="49706"/>
    <cellStyle name="好_XD 11" xfId="49707"/>
    <cellStyle name="好_XD 12" xfId="49708"/>
    <cellStyle name="好_XD 13" xfId="49709"/>
    <cellStyle name="好_XD 14" xfId="49710"/>
    <cellStyle name="好_XD 15" xfId="49711"/>
    <cellStyle name="好_XD 16" xfId="49712"/>
    <cellStyle name="好_XD 17" xfId="49713"/>
    <cellStyle name="好_XD 18" xfId="49714"/>
    <cellStyle name="好_XD 19" xfId="49715"/>
    <cellStyle name="好_XD 2" xfId="2334"/>
    <cellStyle name="好_XD 20" xfId="49716"/>
    <cellStyle name="好_XD 21" xfId="49717"/>
    <cellStyle name="好_XD 22" xfId="49718"/>
    <cellStyle name="好_XD 23" xfId="49719"/>
    <cellStyle name="好_XD 24" xfId="49720"/>
    <cellStyle name="好_XD 25" xfId="49721"/>
    <cellStyle name="好_XD 26" xfId="49722"/>
    <cellStyle name="好_XD 27" xfId="49723"/>
    <cellStyle name="好_XD 28" xfId="49724"/>
    <cellStyle name="好_XD 29" xfId="49725"/>
    <cellStyle name="好_XD 3" xfId="2333"/>
    <cellStyle name="好_XD 30" xfId="49726"/>
    <cellStyle name="好_XD 31" xfId="49727"/>
    <cellStyle name="好_XD 32" xfId="49728"/>
    <cellStyle name="好_XD 33" xfId="49729"/>
    <cellStyle name="好_XD 34" xfId="49730"/>
    <cellStyle name="好_XD 35" xfId="49731"/>
    <cellStyle name="好_XD 36" xfId="49732"/>
    <cellStyle name="好_XD 37" xfId="49733"/>
    <cellStyle name="好_XD 38" xfId="49734"/>
    <cellStyle name="好_XD 39" xfId="49735"/>
    <cellStyle name="好_XD 4" xfId="49736"/>
    <cellStyle name="好_XD 40" xfId="49737"/>
    <cellStyle name="好_XD 41" xfId="49738"/>
    <cellStyle name="好_XD 42" xfId="49739"/>
    <cellStyle name="好_XD 43" xfId="49740"/>
    <cellStyle name="好_XD 44" xfId="49741"/>
    <cellStyle name="好_XD 45" xfId="49742"/>
    <cellStyle name="好_XD 46" xfId="49743"/>
    <cellStyle name="好_XD 47" xfId="49744"/>
    <cellStyle name="好_XD 48" xfId="49745"/>
    <cellStyle name="好_XD 49" xfId="49746"/>
    <cellStyle name="好_XD 5" xfId="49747"/>
    <cellStyle name="好_XD 50" xfId="49748"/>
    <cellStyle name="好_XD 51" xfId="49749"/>
    <cellStyle name="好_XD 52" xfId="49750"/>
    <cellStyle name="好_XD 53" xfId="49751"/>
    <cellStyle name="好_XD 54" xfId="49752"/>
    <cellStyle name="好_XD 6" xfId="49753"/>
    <cellStyle name="好_XD 7" xfId="49754"/>
    <cellStyle name="好_XD 8" xfId="49755"/>
    <cellStyle name="好_XD 9" xfId="49756"/>
    <cellStyle name="好_XD_CONTENT" xfId="768"/>
    <cellStyle name="好_XD_CONTENT 10" xfId="49757"/>
    <cellStyle name="好_XD_CONTENT 11" xfId="49758"/>
    <cellStyle name="好_XD_CONTENT 12" xfId="49759"/>
    <cellStyle name="好_XD_CONTENT 13" xfId="49760"/>
    <cellStyle name="好_XD_CONTENT 14" xfId="49761"/>
    <cellStyle name="好_XD_CONTENT 15" xfId="49762"/>
    <cellStyle name="好_XD_CONTENT 16" xfId="49763"/>
    <cellStyle name="好_XD_CONTENT 17" xfId="49764"/>
    <cellStyle name="好_XD_CONTENT 18" xfId="49765"/>
    <cellStyle name="好_XD_CONTENT 19" xfId="49766"/>
    <cellStyle name="好_XD_CONTENT 2" xfId="2336"/>
    <cellStyle name="好_XD_CONTENT 20" xfId="49767"/>
    <cellStyle name="好_XD_CONTENT 21" xfId="49768"/>
    <cellStyle name="好_XD_CONTENT 22" xfId="49769"/>
    <cellStyle name="好_XD_CONTENT 23" xfId="49770"/>
    <cellStyle name="好_XD_CONTENT 24" xfId="49771"/>
    <cellStyle name="好_XD_CONTENT 25" xfId="49772"/>
    <cellStyle name="好_XD_CONTENT 26" xfId="49773"/>
    <cellStyle name="好_XD_CONTENT 27" xfId="49774"/>
    <cellStyle name="好_XD_CONTENT 28" xfId="49775"/>
    <cellStyle name="好_XD_CONTENT 29" xfId="49776"/>
    <cellStyle name="好_XD_CONTENT 3" xfId="2335"/>
    <cellStyle name="好_XD_CONTENT 30" xfId="49777"/>
    <cellStyle name="好_XD_CONTENT 31" xfId="49778"/>
    <cellStyle name="好_XD_CONTENT 32" xfId="49779"/>
    <cellStyle name="好_XD_CONTENT 33" xfId="49780"/>
    <cellStyle name="好_XD_CONTENT 34" xfId="49781"/>
    <cellStyle name="好_XD_CONTENT 35" xfId="49782"/>
    <cellStyle name="好_XD_CONTENT 36" xfId="49783"/>
    <cellStyle name="好_XD_CONTENT 37" xfId="49784"/>
    <cellStyle name="好_XD_CONTENT 38" xfId="49785"/>
    <cellStyle name="好_XD_CONTENT 39" xfId="49786"/>
    <cellStyle name="好_XD_CONTENT 4" xfId="49787"/>
    <cellStyle name="好_XD_CONTENT 40" xfId="49788"/>
    <cellStyle name="好_XD_CONTENT 41" xfId="49789"/>
    <cellStyle name="好_XD_CONTENT 42" xfId="49790"/>
    <cellStyle name="好_XD_CONTENT 43" xfId="49791"/>
    <cellStyle name="好_XD_CONTENT 44" xfId="49792"/>
    <cellStyle name="好_XD_CONTENT 45" xfId="49793"/>
    <cellStyle name="好_XD_CONTENT 46" xfId="49794"/>
    <cellStyle name="好_XD_CONTENT 47" xfId="49795"/>
    <cellStyle name="好_XD_CONTENT 48" xfId="49796"/>
    <cellStyle name="好_XD_CONTENT 49" xfId="49797"/>
    <cellStyle name="好_XD_CONTENT 5" xfId="49798"/>
    <cellStyle name="好_XD_CONTENT 50" xfId="49799"/>
    <cellStyle name="好_XD_CONTENT 51" xfId="49800"/>
    <cellStyle name="好_XD_CONTENT 52" xfId="49801"/>
    <cellStyle name="好_XD_CONTENT 53" xfId="49802"/>
    <cellStyle name="好_XD_CONTENT 54" xfId="49803"/>
    <cellStyle name="好_XD_CONTENT 6" xfId="49804"/>
    <cellStyle name="好_XD_CONTENT 7" xfId="49805"/>
    <cellStyle name="好_XD_CONTENT 8" xfId="49806"/>
    <cellStyle name="好_XD_CONTENT 9" xfId="49807"/>
    <cellStyle name="好_XD_CONTENT_QS" xfId="769"/>
    <cellStyle name="好_XD_CONTENT_QSTEST" xfId="770"/>
    <cellStyle name="好_XD_CONTENT_Revision History" xfId="49808"/>
    <cellStyle name="好_XD_CONTENT_Sheet2" xfId="49809"/>
    <cellStyle name="好_XD_CONTENT_XMTEST" xfId="771"/>
    <cellStyle name="好_XD_CONTENT_YR" xfId="772"/>
    <cellStyle name="好_XD_DM" xfId="773"/>
    <cellStyle name="好_XD_DM 10" xfId="49810"/>
    <cellStyle name="好_XD_DM 11" xfId="49811"/>
    <cellStyle name="好_XD_DM 12" xfId="49812"/>
    <cellStyle name="好_XD_DM 13" xfId="49813"/>
    <cellStyle name="好_XD_DM 14" xfId="49814"/>
    <cellStyle name="好_XD_DM 15" xfId="49815"/>
    <cellStyle name="好_XD_DM 16" xfId="49816"/>
    <cellStyle name="好_XD_DM 17" xfId="49817"/>
    <cellStyle name="好_XD_DM 18" xfId="49818"/>
    <cellStyle name="好_XD_DM 19" xfId="49819"/>
    <cellStyle name="好_XD_DM 2" xfId="2338"/>
    <cellStyle name="好_XD_DM 20" xfId="49820"/>
    <cellStyle name="好_XD_DM 21" xfId="49821"/>
    <cellStyle name="好_XD_DM 22" xfId="49822"/>
    <cellStyle name="好_XD_DM 23" xfId="49823"/>
    <cellStyle name="好_XD_DM 24" xfId="49824"/>
    <cellStyle name="好_XD_DM 25" xfId="49825"/>
    <cellStyle name="好_XD_DM 26" xfId="49826"/>
    <cellStyle name="好_XD_DM 27" xfId="49827"/>
    <cellStyle name="好_XD_DM 28" xfId="49828"/>
    <cellStyle name="好_XD_DM 29" xfId="49829"/>
    <cellStyle name="好_XD_DM 3" xfId="2337"/>
    <cellStyle name="好_XD_DM 30" xfId="49830"/>
    <cellStyle name="好_XD_DM 31" xfId="49831"/>
    <cellStyle name="好_XD_DM 32" xfId="49832"/>
    <cellStyle name="好_XD_DM 33" xfId="49833"/>
    <cellStyle name="好_XD_DM 34" xfId="49834"/>
    <cellStyle name="好_XD_DM 35" xfId="49835"/>
    <cellStyle name="好_XD_DM 36" xfId="49836"/>
    <cellStyle name="好_XD_DM 37" xfId="49837"/>
    <cellStyle name="好_XD_DM 38" xfId="49838"/>
    <cellStyle name="好_XD_DM 39" xfId="49839"/>
    <cellStyle name="好_XD_DM 4" xfId="49840"/>
    <cellStyle name="好_XD_DM 40" xfId="49841"/>
    <cellStyle name="好_XD_DM 41" xfId="49842"/>
    <cellStyle name="好_XD_DM 42" xfId="49843"/>
    <cellStyle name="好_XD_DM 43" xfId="49844"/>
    <cellStyle name="好_XD_DM 44" xfId="49845"/>
    <cellStyle name="好_XD_DM 45" xfId="49846"/>
    <cellStyle name="好_XD_DM 46" xfId="49847"/>
    <cellStyle name="好_XD_DM 47" xfId="49848"/>
    <cellStyle name="好_XD_DM 48" xfId="49849"/>
    <cellStyle name="好_XD_DM 49" xfId="49850"/>
    <cellStyle name="好_XD_DM 5" xfId="49851"/>
    <cellStyle name="好_XD_DM 50" xfId="49852"/>
    <cellStyle name="好_XD_DM 51" xfId="49853"/>
    <cellStyle name="好_XD_DM 52" xfId="49854"/>
    <cellStyle name="好_XD_DM 53" xfId="49855"/>
    <cellStyle name="好_XD_DM 54" xfId="49856"/>
    <cellStyle name="好_XD_DM 6" xfId="49857"/>
    <cellStyle name="好_XD_DM 7" xfId="49858"/>
    <cellStyle name="好_XD_DM 8" xfId="49859"/>
    <cellStyle name="好_XD_DM 9" xfId="49860"/>
    <cellStyle name="好_XD_DM_1" xfId="49861"/>
    <cellStyle name="好_XD_DM_1_OM-EPA-001 - SDTM312 Domain Mapping Specifications_v0.7_GP" xfId="49862"/>
    <cellStyle name="好_XD_DM_1_SC" xfId="49863"/>
    <cellStyle name="好_XD_DM_1_SCTEST" xfId="49864"/>
    <cellStyle name="好_XD_DM_QS" xfId="774"/>
    <cellStyle name="好_XD_DM_QSTEST" xfId="775"/>
    <cellStyle name="好_XD_DM_Revision History" xfId="49865"/>
    <cellStyle name="好_XD_DM_Sheet2" xfId="49866"/>
    <cellStyle name="好_XD_DM_XMTEST" xfId="776"/>
    <cellStyle name="好_XD_DM_YR" xfId="777"/>
    <cellStyle name="好_XD_DS" xfId="778"/>
    <cellStyle name="好_XD_DS 10" xfId="49867"/>
    <cellStyle name="好_XD_DS 11" xfId="49868"/>
    <cellStyle name="好_XD_DS 12" xfId="49869"/>
    <cellStyle name="好_XD_DS 13" xfId="49870"/>
    <cellStyle name="好_XD_DS 14" xfId="49871"/>
    <cellStyle name="好_XD_DS 15" xfId="49872"/>
    <cellStyle name="好_XD_DS 16" xfId="49873"/>
    <cellStyle name="好_XD_DS 17" xfId="49874"/>
    <cellStyle name="好_XD_DS 18" xfId="49875"/>
    <cellStyle name="好_XD_DS 19" xfId="49876"/>
    <cellStyle name="好_XD_DS 2" xfId="2340"/>
    <cellStyle name="好_XD_DS 20" xfId="49877"/>
    <cellStyle name="好_XD_DS 21" xfId="49878"/>
    <cellStyle name="好_XD_DS 22" xfId="49879"/>
    <cellStyle name="好_XD_DS 23" xfId="49880"/>
    <cellStyle name="好_XD_DS 24" xfId="49881"/>
    <cellStyle name="好_XD_DS 25" xfId="49882"/>
    <cellStyle name="好_XD_DS 26" xfId="49883"/>
    <cellStyle name="好_XD_DS 27" xfId="49884"/>
    <cellStyle name="好_XD_DS 28" xfId="49885"/>
    <cellStyle name="好_XD_DS 29" xfId="49886"/>
    <cellStyle name="好_XD_DS 3" xfId="2339"/>
    <cellStyle name="好_XD_DS 30" xfId="49887"/>
    <cellStyle name="好_XD_DS 31" xfId="49888"/>
    <cellStyle name="好_XD_DS 32" xfId="49889"/>
    <cellStyle name="好_XD_DS 33" xfId="49890"/>
    <cellStyle name="好_XD_DS 34" xfId="49891"/>
    <cellStyle name="好_XD_DS 35" xfId="49892"/>
    <cellStyle name="好_XD_DS 36" xfId="49893"/>
    <cellStyle name="好_XD_DS 37" xfId="49894"/>
    <cellStyle name="好_XD_DS 38" xfId="49895"/>
    <cellStyle name="好_XD_DS 39" xfId="49896"/>
    <cellStyle name="好_XD_DS 4" xfId="49897"/>
    <cellStyle name="好_XD_DS 40" xfId="49898"/>
    <cellStyle name="好_XD_DS 41" xfId="49899"/>
    <cellStyle name="好_XD_DS 42" xfId="49900"/>
    <cellStyle name="好_XD_DS 43" xfId="49901"/>
    <cellStyle name="好_XD_DS 44" xfId="49902"/>
    <cellStyle name="好_XD_DS 45" xfId="49903"/>
    <cellStyle name="好_XD_DS 46" xfId="49904"/>
    <cellStyle name="好_XD_DS 47" xfId="49905"/>
    <cellStyle name="好_XD_DS 48" xfId="49906"/>
    <cellStyle name="好_XD_DS 49" xfId="49907"/>
    <cellStyle name="好_XD_DS 5" xfId="49908"/>
    <cellStyle name="好_XD_DS 50" xfId="49909"/>
    <cellStyle name="好_XD_DS 51" xfId="49910"/>
    <cellStyle name="好_XD_DS 52" xfId="49911"/>
    <cellStyle name="好_XD_DS 53" xfId="49912"/>
    <cellStyle name="好_XD_DS 54" xfId="49913"/>
    <cellStyle name="好_XD_DS 6" xfId="49914"/>
    <cellStyle name="好_XD_DS 7" xfId="49915"/>
    <cellStyle name="好_XD_DS 8" xfId="49916"/>
    <cellStyle name="好_XD_DS 9" xfId="49917"/>
    <cellStyle name="好_XD_DS_QS" xfId="779"/>
    <cellStyle name="好_XD_DS_QSTEST" xfId="780"/>
    <cellStyle name="好_XD_DS_Revision History" xfId="49918"/>
    <cellStyle name="好_XD_DS_Sheet2" xfId="49919"/>
    <cellStyle name="好_XD_DS_XMTEST" xfId="781"/>
    <cellStyle name="好_XD_DS_YR" xfId="782"/>
    <cellStyle name="好_XD_DSTERM" xfId="783"/>
    <cellStyle name="好_XD_DSTERM 10" xfId="49920"/>
    <cellStyle name="好_XD_DSTERM 11" xfId="49921"/>
    <cellStyle name="好_XD_DSTERM 12" xfId="49922"/>
    <cellStyle name="好_XD_DSTERM 13" xfId="49923"/>
    <cellStyle name="好_XD_DSTERM 14" xfId="49924"/>
    <cellStyle name="好_XD_DSTERM 15" xfId="49925"/>
    <cellStyle name="好_XD_DSTERM 16" xfId="49926"/>
    <cellStyle name="好_XD_DSTERM 17" xfId="49927"/>
    <cellStyle name="好_XD_DSTERM 18" xfId="49928"/>
    <cellStyle name="好_XD_DSTERM 19" xfId="49929"/>
    <cellStyle name="好_XD_DSTERM 2" xfId="2342"/>
    <cellStyle name="好_XD_DSTERM 20" xfId="49930"/>
    <cellStyle name="好_XD_DSTERM 21" xfId="49931"/>
    <cellStyle name="好_XD_DSTERM 22" xfId="49932"/>
    <cellStyle name="好_XD_DSTERM 23" xfId="49933"/>
    <cellStyle name="好_XD_DSTERM 24" xfId="49934"/>
    <cellStyle name="好_XD_DSTERM 25" xfId="49935"/>
    <cellStyle name="好_XD_DSTERM 26" xfId="49936"/>
    <cellStyle name="好_XD_DSTERM 27" xfId="49937"/>
    <cellStyle name="好_XD_DSTERM 28" xfId="49938"/>
    <cellStyle name="好_XD_DSTERM 29" xfId="49939"/>
    <cellStyle name="好_XD_DSTERM 3" xfId="2341"/>
    <cellStyle name="好_XD_DSTERM 30" xfId="49940"/>
    <cellStyle name="好_XD_DSTERM 31" xfId="49941"/>
    <cellStyle name="好_XD_DSTERM 32" xfId="49942"/>
    <cellStyle name="好_XD_DSTERM 33" xfId="49943"/>
    <cellStyle name="好_XD_DSTERM 34" xfId="49944"/>
    <cellStyle name="好_XD_DSTERM 35" xfId="49945"/>
    <cellStyle name="好_XD_DSTERM 36" xfId="49946"/>
    <cellStyle name="好_XD_DSTERM 37" xfId="49947"/>
    <cellStyle name="好_XD_DSTERM 38" xfId="49948"/>
    <cellStyle name="好_XD_DSTERM 39" xfId="49949"/>
    <cellStyle name="好_XD_DSTERM 4" xfId="49950"/>
    <cellStyle name="好_XD_DSTERM 40" xfId="49951"/>
    <cellStyle name="好_XD_DSTERM 41" xfId="49952"/>
    <cellStyle name="好_XD_DSTERM 42" xfId="49953"/>
    <cellStyle name="好_XD_DSTERM 43" xfId="49954"/>
    <cellStyle name="好_XD_DSTERM 44" xfId="49955"/>
    <cellStyle name="好_XD_DSTERM 45" xfId="49956"/>
    <cellStyle name="好_XD_DSTERM 46" xfId="49957"/>
    <cellStyle name="好_XD_DSTERM 47" xfId="49958"/>
    <cellStyle name="好_XD_DSTERM 48" xfId="49959"/>
    <cellStyle name="好_XD_DSTERM 49" xfId="49960"/>
    <cellStyle name="好_XD_DSTERM 5" xfId="49961"/>
    <cellStyle name="好_XD_DSTERM 50" xfId="49962"/>
    <cellStyle name="好_XD_DSTERM 51" xfId="49963"/>
    <cellStyle name="好_XD_DSTERM 52" xfId="49964"/>
    <cellStyle name="好_XD_DSTERM 53" xfId="49965"/>
    <cellStyle name="好_XD_DSTERM 54" xfId="49966"/>
    <cellStyle name="好_XD_DSTERM 6" xfId="49967"/>
    <cellStyle name="好_XD_DSTERM 7" xfId="49968"/>
    <cellStyle name="好_XD_DSTERM 8" xfId="49969"/>
    <cellStyle name="好_XD_DSTERM 9" xfId="49970"/>
    <cellStyle name="好_XD_DSTERM_QS" xfId="784"/>
    <cellStyle name="好_XD_DSTERM_QSTEST" xfId="785"/>
    <cellStyle name="好_XD_DSTERM_Revision History" xfId="49971"/>
    <cellStyle name="好_XD_DSTERM_Sheet2" xfId="49972"/>
    <cellStyle name="好_XD_DSTERM_XMTEST" xfId="786"/>
    <cellStyle name="好_XD_DSTERM_YR" xfId="787"/>
    <cellStyle name="好_XD_EX" xfId="788"/>
    <cellStyle name="好_XD_QS" xfId="789"/>
    <cellStyle name="好_XD_QSTEST" xfId="790"/>
    <cellStyle name="好_XD_Revision History" xfId="49973"/>
    <cellStyle name="好_XD_Sheet2" xfId="49974"/>
    <cellStyle name="好_XD_VISIT" xfId="791"/>
    <cellStyle name="好_XD_XCTEST" xfId="792"/>
    <cellStyle name="好_XD_XMTEST" xfId="793"/>
    <cellStyle name="好_XD_YR" xfId="794"/>
    <cellStyle name="好_XDTEST" xfId="795"/>
    <cellStyle name="好_XDTEST 10" xfId="49975"/>
    <cellStyle name="好_XDTEST 11" xfId="49976"/>
    <cellStyle name="好_XDTEST 12" xfId="49977"/>
    <cellStyle name="好_XDTEST 13" xfId="49978"/>
    <cellStyle name="好_XDTEST 14" xfId="49979"/>
    <cellStyle name="好_XDTEST 15" xfId="49980"/>
    <cellStyle name="好_XDTEST 16" xfId="49981"/>
    <cellStyle name="好_XDTEST 17" xfId="49982"/>
    <cellStyle name="好_XDTEST 18" xfId="49983"/>
    <cellStyle name="好_XDTEST 19" xfId="49984"/>
    <cellStyle name="好_XDTEST 2" xfId="2344"/>
    <cellStyle name="好_XDTEST 20" xfId="49985"/>
    <cellStyle name="好_XDTEST 21" xfId="49986"/>
    <cellStyle name="好_XDTEST 22" xfId="49987"/>
    <cellStyle name="好_XDTEST 23" xfId="49988"/>
    <cellStyle name="好_XDTEST 24" xfId="49989"/>
    <cellStyle name="好_XDTEST 25" xfId="49990"/>
    <cellStyle name="好_XDTEST 26" xfId="49991"/>
    <cellStyle name="好_XDTEST 27" xfId="49992"/>
    <cellStyle name="好_XDTEST 28" xfId="49993"/>
    <cellStyle name="好_XDTEST 29" xfId="49994"/>
    <cellStyle name="好_XDTEST 3" xfId="2343"/>
    <cellStyle name="好_XDTEST 30" xfId="49995"/>
    <cellStyle name="好_XDTEST 31" xfId="49996"/>
    <cellStyle name="好_XDTEST 32" xfId="49997"/>
    <cellStyle name="好_XDTEST 33" xfId="49998"/>
    <cellStyle name="好_XDTEST 34" xfId="49999"/>
    <cellStyle name="好_XDTEST 35" xfId="50000"/>
    <cellStyle name="好_XDTEST 36" xfId="50001"/>
    <cellStyle name="好_XDTEST 37" xfId="50002"/>
    <cellStyle name="好_XDTEST 38" xfId="50003"/>
    <cellStyle name="好_XDTEST 39" xfId="50004"/>
    <cellStyle name="好_XDTEST 4" xfId="50005"/>
    <cellStyle name="好_XDTEST 40" xfId="50006"/>
    <cellStyle name="好_XDTEST 41" xfId="50007"/>
    <cellStyle name="好_XDTEST 42" xfId="50008"/>
    <cellStyle name="好_XDTEST 43" xfId="50009"/>
    <cellStyle name="好_XDTEST 44" xfId="50010"/>
    <cellStyle name="好_XDTEST 45" xfId="50011"/>
    <cellStyle name="好_XDTEST 46" xfId="50012"/>
    <cellStyle name="好_XDTEST 47" xfId="50013"/>
    <cellStyle name="好_XDTEST 48" xfId="50014"/>
    <cellStyle name="好_XDTEST 49" xfId="50015"/>
    <cellStyle name="好_XDTEST 5" xfId="50016"/>
    <cellStyle name="好_XDTEST 50" xfId="50017"/>
    <cellStyle name="好_XDTEST 51" xfId="50018"/>
    <cellStyle name="好_XDTEST 52" xfId="50019"/>
    <cellStyle name="好_XDTEST 53" xfId="50020"/>
    <cellStyle name="好_XDTEST 54" xfId="50021"/>
    <cellStyle name="好_XDTEST 6" xfId="50022"/>
    <cellStyle name="好_XDTEST 7" xfId="50023"/>
    <cellStyle name="好_XDTEST 8" xfId="50024"/>
    <cellStyle name="好_XDTEST 9" xfId="50025"/>
    <cellStyle name="好_XDTEST_CONTENT" xfId="796"/>
    <cellStyle name="好_XDTEST_CONTENT 10" xfId="50026"/>
    <cellStyle name="好_XDTEST_CONTENT 11" xfId="50027"/>
    <cellStyle name="好_XDTEST_CONTENT 12" xfId="50028"/>
    <cellStyle name="好_XDTEST_CONTENT 13" xfId="50029"/>
    <cellStyle name="好_XDTEST_CONTENT 14" xfId="50030"/>
    <cellStyle name="好_XDTEST_CONTENT 15" xfId="50031"/>
    <cellStyle name="好_XDTEST_CONTENT 16" xfId="50032"/>
    <cellStyle name="好_XDTEST_CONTENT 17" xfId="50033"/>
    <cellStyle name="好_XDTEST_CONTENT 18" xfId="50034"/>
    <cellStyle name="好_XDTEST_CONTENT 19" xfId="50035"/>
    <cellStyle name="好_XDTEST_CONTENT 2" xfId="2346"/>
    <cellStyle name="好_XDTEST_CONTENT 20" xfId="50036"/>
    <cellStyle name="好_XDTEST_CONTENT 21" xfId="50037"/>
    <cellStyle name="好_XDTEST_CONTENT 22" xfId="50038"/>
    <cellStyle name="好_XDTEST_CONTENT 23" xfId="50039"/>
    <cellStyle name="好_XDTEST_CONTENT 24" xfId="50040"/>
    <cellStyle name="好_XDTEST_CONTENT 25" xfId="50041"/>
    <cellStyle name="好_XDTEST_CONTENT 26" xfId="50042"/>
    <cellStyle name="好_XDTEST_CONTENT 27" xfId="50043"/>
    <cellStyle name="好_XDTEST_CONTENT 28" xfId="50044"/>
    <cellStyle name="好_XDTEST_CONTENT 29" xfId="50045"/>
    <cellStyle name="好_XDTEST_CONTENT 3" xfId="2345"/>
    <cellStyle name="好_XDTEST_CONTENT 30" xfId="50046"/>
    <cellStyle name="好_XDTEST_CONTENT 31" xfId="50047"/>
    <cellStyle name="好_XDTEST_CONTENT 32" xfId="50048"/>
    <cellStyle name="好_XDTEST_CONTENT 33" xfId="50049"/>
    <cellStyle name="好_XDTEST_CONTENT 34" xfId="50050"/>
    <cellStyle name="好_XDTEST_CONTENT 35" xfId="50051"/>
    <cellStyle name="好_XDTEST_CONTENT 36" xfId="50052"/>
    <cellStyle name="好_XDTEST_CONTENT 37" xfId="50053"/>
    <cellStyle name="好_XDTEST_CONTENT 38" xfId="50054"/>
    <cellStyle name="好_XDTEST_CONTENT 39" xfId="50055"/>
    <cellStyle name="好_XDTEST_CONTENT 4" xfId="50056"/>
    <cellStyle name="好_XDTEST_CONTENT 40" xfId="50057"/>
    <cellStyle name="好_XDTEST_CONTENT 41" xfId="50058"/>
    <cellStyle name="好_XDTEST_CONTENT 42" xfId="50059"/>
    <cellStyle name="好_XDTEST_CONTENT 43" xfId="50060"/>
    <cellStyle name="好_XDTEST_CONTENT 44" xfId="50061"/>
    <cellStyle name="好_XDTEST_CONTENT 45" xfId="50062"/>
    <cellStyle name="好_XDTEST_CONTENT 46" xfId="50063"/>
    <cellStyle name="好_XDTEST_CONTENT 47" xfId="50064"/>
    <cellStyle name="好_XDTEST_CONTENT 48" xfId="50065"/>
    <cellStyle name="好_XDTEST_CONTENT 49" xfId="50066"/>
    <cellStyle name="好_XDTEST_CONTENT 5" xfId="50067"/>
    <cellStyle name="好_XDTEST_CONTENT 50" xfId="50068"/>
    <cellStyle name="好_XDTEST_CONTENT 51" xfId="50069"/>
    <cellStyle name="好_XDTEST_CONTENT 52" xfId="50070"/>
    <cellStyle name="好_XDTEST_CONTENT 53" xfId="50071"/>
    <cellStyle name="好_XDTEST_CONTENT 54" xfId="50072"/>
    <cellStyle name="好_XDTEST_CONTENT 6" xfId="50073"/>
    <cellStyle name="好_XDTEST_CONTENT 7" xfId="50074"/>
    <cellStyle name="好_XDTEST_CONTENT 8" xfId="50075"/>
    <cellStyle name="好_XDTEST_CONTENT 9" xfId="50076"/>
    <cellStyle name="好_XDTEST_CONTENT_QS" xfId="797"/>
    <cellStyle name="好_XDTEST_CONTENT_QSTEST" xfId="798"/>
    <cellStyle name="好_XDTEST_CONTENT_Revision History" xfId="50077"/>
    <cellStyle name="好_XDTEST_CONTENT_Sheet2" xfId="50078"/>
    <cellStyle name="好_XDTEST_CONTENT_XMTEST" xfId="799"/>
    <cellStyle name="好_XDTEST_CONTENT_YR" xfId="800"/>
    <cellStyle name="好_XDTEST_DM" xfId="801"/>
    <cellStyle name="好_XDTEST_DM 10" xfId="50079"/>
    <cellStyle name="好_XDTEST_DM 11" xfId="50080"/>
    <cellStyle name="好_XDTEST_DM 12" xfId="50081"/>
    <cellStyle name="好_XDTEST_DM 13" xfId="50082"/>
    <cellStyle name="好_XDTEST_DM 14" xfId="50083"/>
    <cellStyle name="好_XDTEST_DM 15" xfId="50084"/>
    <cellStyle name="好_XDTEST_DM 16" xfId="50085"/>
    <cellStyle name="好_XDTEST_DM 17" xfId="50086"/>
    <cellStyle name="好_XDTEST_DM 18" xfId="50087"/>
    <cellStyle name="好_XDTEST_DM 19" xfId="50088"/>
    <cellStyle name="好_XDTEST_DM 2" xfId="2348"/>
    <cellStyle name="好_XDTEST_DM 20" xfId="50089"/>
    <cellStyle name="好_XDTEST_DM 21" xfId="50090"/>
    <cellStyle name="好_XDTEST_DM 22" xfId="50091"/>
    <cellStyle name="好_XDTEST_DM 23" xfId="50092"/>
    <cellStyle name="好_XDTEST_DM 24" xfId="50093"/>
    <cellStyle name="好_XDTEST_DM 25" xfId="50094"/>
    <cellStyle name="好_XDTEST_DM 26" xfId="50095"/>
    <cellStyle name="好_XDTEST_DM 27" xfId="50096"/>
    <cellStyle name="好_XDTEST_DM 28" xfId="50097"/>
    <cellStyle name="好_XDTEST_DM 29" xfId="50098"/>
    <cellStyle name="好_XDTEST_DM 3" xfId="2347"/>
    <cellStyle name="好_XDTEST_DM 30" xfId="50099"/>
    <cellStyle name="好_XDTEST_DM 31" xfId="50100"/>
    <cellStyle name="好_XDTEST_DM 32" xfId="50101"/>
    <cellStyle name="好_XDTEST_DM 33" xfId="50102"/>
    <cellStyle name="好_XDTEST_DM 34" xfId="50103"/>
    <cellStyle name="好_XDTEST_DM 35" xfId="50104"/>
    <cellStyle name="好_XDTEST_DM 36" xfId="50105"/>
    <cellStyle name="好_XDTEST_DM 37" xfId="50106"/>
    <cellStyle name="好_XDTEST_DM 38" xfId="50107"/>
    <cellStyle name="好_XDTEST_DM 39" xfId="50108"/>
    <cellStyle name="好_XDTEST_DM 4" xfId="50109"/>
    <cellStyle name="好_XDTEST_DM 40" xfId="50110"/>
    <cellStyle name="好_XDTEST_DM 41" xfId="50111"/>
    <cellStyle name="好_XDTEST_DM 42" xfId="50112"/>
    <cellStyle name="好_XDTEST_DM 43" xfId="50113"/>
    <cellStyle name="好_XDTEST_DM 44" xfId="50114"/>
    <cellStyle name="好_XDTEST_DM 45" xfId="50115"/>
    <cellStyle name="好_XDTEST_DM 46" xfId="50116"/>
    <cellStyle name="好_XDTEST_DM 47" xfId="50117"/>
    <cellStyle name="好_XDTEST_DM 48" xfId="50118"/>
    <cellStyle name="好_XDTEST_DM 49" xfId="50119"/>
    <cellStyle name="好_XDTEST_DM 5" xfId="50120"/>
    <cellStyle name="好_XDTEST_DM 50" xfId="50121"/>
    <cellStyle name="好_XDTEST_DM 51" xfId="50122"/>
    <cellStyle name="好_XDTEST_DM 52" xfId="50123"/>
    <cellStyle name="好_XDTEST_DM 53" xfId="50124"/>
    <cellStyle name="好_XDTEST_DM 54" xfId="50125"/>
    <cellStyle name="好_XDTEST_DM 6" xfId="50126"/>
    <cellStyle name="好_XDTEST_DM 7" xfId="50127"/>
    <cellStyle name="好_XDTEST_DM 8" xfId="50128"/>
    <cellStyle name="好_XDTEST_DM 9" xfId="50129"/>
    <cellStyle name="好_XDTEST_DM_1" xfId="50130"/>
    <cellStyle name="好_XDTEST_DM_1_OM-EPA-001 - SDTM312 Domain Mapping Specifications_v0.7_GP" xfId="50131"/>
    <cellStyle name="好_XDTEST_DM_1_SC" xfId="50132"/>
    <cellStyle name="好_XDTEST_DM_1_SCTEST" xfId="50133"/>
    <cellStyle name="好_XDTEST_DM_QS" xfId="802"/>
    <cellStyle name="好_XDTEST_DM_QSTEST" xfId="803"/>
    <cellStyle name="好_XDTEST_DM_Revision History" xfId="50134"/>
    <cellStyle name="好_XDTEST_DM_Sheet2" xfId="50135"/>
    <cellStyle name="好_XDTEST_DM_XMTEST" xfId="804"/>
    <cellStyle name="好_XDTEST_DM_YR" xfId="805"/>
    <cellStyle name="好_XDTEST_DS" xfId="806"/>
    <cellStyle name="好_XDTEST_DS 10" xfId="50136"/>
    <cellStyle name="好_XDTEST_DS 11" xfId="50137"/>
    <cellStyle name="好_XDTEST_DS 12" xfId="50138"/>
    <cellStyle name="好_XDTEST_DS 13" xfId="50139"/>
    <cellStyle name="好_XDTEST_DS 14" xfId="50140"/>
    <cellStyle name="好_XDTEST_DS 15" xfId="50141"/>
    <cellStyle name="好_XDTEST_DS 16" xfId="50142"/>
    <cellStyle name="好_XDTEST_DS 17" xfId="50143"/>
    <cellStyle name="好_XDTEST_DS 18" xfId="50144"/>
    <cellStyle name="好_XDTEST_DS 19" xfId="50145"/>
    <cellStyle name="好_XDTEST_DS 2" xfId="2350"/>
    <cellStyle name="好_XDTEST_DS 20" xfId="50146"/>
    <cellStyle name="好_XDTEST_DS 21" xfId="50147"/>
    <cellStyle name="好_XDTEST_DS 22" xfId="50148"/>
    <cellStyle name="好_XDTEST_DS 23" xfId="50149"/>
    <cellStyle name="好_XDTEST_DS 24" xfId="50150"/>
    <cellStyle name="好_XDTEST_DS 25" xfId="50151"/>
    <cellStyle name="好_XDTEST_DS 26" xfId="50152"/>
    <cellStyle name="好_XDTEST_DS 27" xfId="50153"/>
    <cellStyle name="好_XDTEST_DS 28" xfId="50154"/>
    <cellStyle name="好_XDTEST_DS 29" xfId="50155"/>
    <cellStyle name="好_XDTEST_DS 3" xfId="2349"/>
    <cellStyle name="好_XDTEST_DS 30" xfId="50156"/>
    <cellStyle name="好_XDTEST_DS 31" xfId="50157"/>
    <cellStyle name="好_XDTEST_DS 32" xfId="50158"/>
    <cellStyle name="好_XDTEST_DS 33" xfId="50159"/>
    <cellStyle name="好_XDTEST_DS 34" xfId="50160"/>
    <cellStyle name="好_XDTEST_DS 35" xfId="50161"/>
    <cellStyle name="好_XDTEST_DS 36" xfId="50162"/>
    <cellStyle name="好_XDTEST_DS 37" xfId="50163"/>
    <cellStyle name="好_XDTEST_DS 38" xfId="50164"/>
    <cellStyle name="好_XDTEST_DS 39" xfId="50165"/>
    <cellStyle name="好_XDTEST_DS 4" xfId="50166"/>
    <cellStyle name="好_XDTEST_DS 40" xfId="50167"/>
    <cellStyle name="好_XDTEST_DS 41" xfId="50168"/>
    <cellStyle name="好_XDTEST_DS 42" xfId="50169"/>
    <cellStyle name="好_XDTEST_DS 43" xfId="50170"/>
    <cellStyle name="好_XDTEST_DS 44" xfId="50171"/>
    <cellStyle name="好_XDTEST_DS 45" xfId="50172"/>
    <cellStyle name="好_XDTEST_DS 46" xfId="50173"/>
    <cellStyle name="好_XDTEST_DS 47" xfId="50174"/>
    <cellStyle name="好_XDTEST_DS 48" xfId="50175"/>
    <cellStyle name="好_XDTEST_DS 49" xfId="50176"/>
    <cellStyle name="好_XDTEST_DS 5" xfId="50177"/>
    <cellStyle name="好_XDTEST_DS 50" xfId="50178"/>
    <cellStyle name="好_XDTEST_DS 51" xfId="50179"/>
    <cellStyle name="好_XDTEST_DS 52" xfId="50180"/>
    <cellStyle name="好_XDTEST_DS 53" xfId="50181"/>
    <cellStyle name="好_XDTEST_DS 54" xfId="50182"/>
    <cellStyle name="好_XDTEST_DS 6" xfId="50183"/>
    <cellStyle name="好_XDTEST_DS 7" xfId="50184"/>
    <cellStyle name="好_XDTEST_DS 8" xfId="50185"/>
    <cellStyle name="好_XDTEST_DS 9" xfId="50186"/>
    <cellStyle name="好_XDTEST_DS_QS" xfId="807"/>
    <cellStyle name="好_XDTEST_DS_QSTEST" xfId="808"/>
    <cellStyle name="好_XDTEST_DS_Revision History" xfId="50187"/>
    <cellStyle name="好_XDTEST_DS_Sheet2" xfId="50188"/>
    <cellStyle name="好_XDTEST_DS_XMTEST" xfId="809"/>
    <cellStyle name="好_XDTEST_DS_YR" xfId="810"/>
    <cellStyle name="好_XDTEST_DSTERM" xfId="811"/>
    <cellStyle name="好_XDTEST_DSTERM 10" xfId="50189"/>
    <cellStyle name="好_XDTEST_DSTERM 11" xfId="50190"/>
    <cellStyle name="好_XDTEST_DSTERM 12" xfId="50191"/>
    <cellStyle name="好_XDTEST_DSTERM 13" xfId="50192"/>
    <cellStyle name="好_XDTEST_DSTERM 14" xfId="50193"/>
    <cellStyle name="好_XDTEST_DSTERM 15" xfId="50194"/>
    <cellStyle name="好_XDTEST_DSTERM 16" xfId="50195"/>
    <cellStyle name="好_XDTEST_DSTERM 17" xfId="50196"/>
    <cellStyle name="好_XDTEST_DSTERM 18" xfId="50197"/>
    <cellStyle name="好_XDTEST_DSTERM 19" xfId="50198"/>
    <cellStyle name="好_XDTEST_DSTERM 2" xfId="2352"/>
    <cellStyle name="好_XDTEST_DSTERM 20" xfId="50199"/>
    <cellStyle name="好_XDTEST_DSTERM 21" xfId="50200"/>
    <cellStyle name="好_XDTEST_DSTERM 22" xfId="50201"/>
    <cellStyle name="好_XDTEST_DSTERM 23" xfId="50202"/>
    <cellStyle name="好_XDTEST_DSTERM 24" xfId="50203"/>
    <cellStyle name="好_XDTEST_DSTERM 25" xfId="50204"/>
    <cellStyle name="好_XDTEST_DSTERM 26" xfId="50205"/>
    <cellStyle name="好_XDTEST_DSTERM 27" xfId="50206"/>
    <cellStyle name="好_XDTEST_DSTERM 28" xfId="50207"/>
    <cellStyle name="好_XDTEST_DSTERM 29" xfId="50208"/>
    <cellStyle name="好_XDTEST_DSTERM 3" xfId="2351"/>
    <cellStyle name="好_XDTEST_DSTERM 30" xfId="50209"/>
    <cellStyle name="好_XDTEST_DSTERM 31" xfId="50210"/>
    <cellStyle name="好_XDTEST_DSTERM 32" xfId="50211"/>
    <cellStyle name="好_XDTEST_DSTERM 33" xfId="50212"/>
    <cellStyle name="好_XDTEST_DSTERM 34" xfId="50213"/>
    <cellStyle name="好_XDTEST_DSTERM 35" xfId="50214"/>
    <cellStyle name="好_XDTEST_DSTERM 36" xfId="50215"/>
    <cellStyle name="好_XDTEST_DSTERM 37" xfId="50216"/>
    <cellStyle name="好_XDTEST_DSTERM 38" xfId="50217"/>
    <cellStyle name="好_XDTEST_DSTERM 39" xfId="50218"/>
    <cellStyle name="好_XDTEST_DSTERM 4" xfId="50219"/>
    <cellStyle name="好_XDTEST_DSTERM 40" xfId="50220"/>
    <cellStyle name="好_XDTEST_DSTERM 41" xfId="50221"/>
    <cellStyle name="好_XDTEST_DSTERM 42" xfId="50222"/>
    <cellStyle name="好_XDTEST_DSTERM 43" xfId="50223"/>
    <cellStyle name="好_XDTEST_DSTERM 44" xfId="50224"/>
    <cellStyle name="好_XDTEST_DSTERM 45" xfId="50225"/>
    <cellStyle name="好_XDTEST_DSTERM 46" xfId="50226"/>
    <cellStyle name="好_XDTEST_DSTERM 47" xfId="50227"/>
    <cellStyle name="好_XDTEST_DSTERM 48" xfId="50228"/>
    <cellStyle name="好_XDTEST_DSTERM 49" xfId="50229"/>
    <cellStyle name="好_XDTEST_DSTERM 5" xfId="50230"/>
    <cellStyle name="好_XDTEST_DSTERM 50" xfId="50231"/>
    <cellStyle name="好_XDTEST_DSTERM 51" xfId="50232"/>
    <cellStyle name="好_XDTEST_DSTERM 52" xfId="50233"/>
    <cellStyle name="好_XDTEST_DSTERM 53" xfId="50234"/>
    <cellStyle name="好_XDTEST_DSTERM 54" xfId="50235"/>
    <cellStyle name="好_XDTEST_DSTERM 6" xfId="50236"/>
    <cellStyle name="好_XDTEST_DSTERM 7" xfId="50237"/>
    <cellStyle name="好_XDTEST_DSTERM 8" xfId="50238"/>
    <cellStyle name="好_XDTEST_DSTERM 9" xfId="50239"/>
    <cellStyle name="好_XDTEST_DSTERM_QS" xfId="812"/>
    <cellStyle name="好_XDTEST_DSTERM_QSTEST" xfId="813"/>
    <cellStyle name="好_XDTEST_DSTERM_Revision History" xfId="50240"/>
    <cellStyle name="好_XDTEST_DSTERM_Sheet2" xfId="50241"/>
    <cellStyle name="好_XDTEST_DSTERM_XMTEST" xfId="814"/>
    <cellStyle name="好_XDTEST_DSTERM_YR" xfId="815"/>
    <cellStyle name="好_XDTEST_EX" xfId="816"/>
    <cellStyle name="好_XDTEST_QS" xfId="817"/>
    <cellStyle name="好_XDTEST_QSTEST" xfId="818"/>
    <cellStyle name="好_XDTEST_Revision History" xfId="50242"/>
    <cellStyle name="好_XDTEST_Sheet2" xfId="50243"/>
    <cellStyle name="好_XDTEST_VISIT" xfId="819"/>
    <cellStyle name="好_XDTEST_XCTEST" xfId="820"/>
    <cellStyle name="好_XDTEST_XMTEST" xfId="821"/>
    <cellStyle name="好_XDTEST_YR" xfId="822"/>
    <cellStyle name="好_XMTEST" xfId="823"/>
    <cellStyle name="好_YA" xfId="824"/>
    <cellStyle name="好_YA 10" xfId="50244"/>
    <cellStyle name="好_YA 11" xfId="50245"/>
    <cellStyle name="好_YA 12" xfId="50246"/>
    <cellStyle name="好_YA 13" xfId="50247"/>
    <cellStyle name="好_YA 14" xfId="50248"/>
    <cellStyle name="好_YA 15" xfId="50249"/>
    <cellStyle name="好_YA 16" xfId="50250"/>
    <cellStyle name="好_YA 17" xfId="50251"/>
    <cellStyle name="好_YA 18" xfId="50252"/>
    <cellStyle name="好_YA 19" xfId="50253"/>
    <cellStyle name="好_YA 2" xfId="2354"/>
    <cellStyle name="好_YA 20" xfId="50254"/>
    <cellStyle name="好_YA 21" xfId="50255"/>
    <cellStyle name="好_YA 22" xfId="50256"/>
    <cellStyle name="好_YA 23" xfId="50257"/>
    <cellStyle name="好_YA 24" xfId="50258"/>
    <cellStyle name="好_YA 25" xfId="50259"/>
    <cellStyle name="好_YA 26" xfId="50260"/>
    <cellStyle name="好_YA 27" xfId="50261"/>
    <cellStyle name="好_YA 28" xfId="50262"/>
    <cellStyle name="好_YA 29" xfId="50263"/>
    <cellStyle name="好_YA 3" xfId="2353"/>
    <cellStyle name="好_YA 30" xfId="50264"/>
    <cellStyle name="好_YA 31" xfId="50265"/>
    <cellStyle name="好_YA 32" xfId="50266"/>
    <cellStyle name="好_YA 33" xfId="50267"/>
    <cellStyle name="好_YA 34" xfId="50268"/>
    <cellStyle name="好_YA 35" xfId="50269"/>
    <cellStyle name="好_YA 36" xfId="50270"/>
    <cellStyle name="好_YA 37" xfId="50271"/>
    <cellStyle name="好_YA 38" xfId="50272"/>
    <cellStyle name="好_YA 39" xfId="50273"/>
    <cellStyle name="好_YA 4" xfId="50274"/>
    <cellStyle name="好_YA 40" xfId="50275"/>
    <cellStyle name="好_YA 41" xfId="50276"/>
    <cellStyle name="好_YA 42" xfId="50277"/>
    <cellStyle name="好_YA 43" xfId="50278"/>
    <cellStyle name="好_YA 44" xfId="50279"/>
    <cellStyle name="好_YA 45" xfId="50280"/>
    <cellStyle name="好_YA 46" xfId="50281"/>
    <cellStyle name="好_YA 47" xfId="50282"/>
    <cellStyle name="好_YA 48" xfId="50283"/>
    <cellStyle name="好_YA 49" xfId="50284"/>
    <cellStyle name="好_YA 5" xfId="50285"/>
    <cellStyle name="好_YA 50" xfId="50286"/>
    <cellStyle name="好_YA 51" xfId="50287"/>
    <cellStyle name="好_YA 52" xfId="50288"/>
    <cellStyle name="好_YA 53" xfId="50289"/>
    <cellStyle name="好_YA 54" xfId="50290"/>
    <cellStyle name="好_YA 6" xfId="50291"/>
    <cellStyle name="好_YA 7" xfId="50292"/>
    <cellStyle name="好_YA 8" xfId="50293"/>
    <cellStyle name="好_YA 9" xfId="50294"/>
    <cellStyle name="好_YA_CONTENT" xfId="825"/>
    <cellStyle name="好_YA_CONTENT 10" xfId="50295"/>
    <cellStyle name="好_YA_CONTENT 11" xfId="50296"/>
    <cellStyle name="好_YA_CONTENT 12" xfId="50297"/>
    <cellStyle name="好_YA_CONTENT 13" xfId="50298"/>
    <cellStyle name="好_YA_CONTENT 14" xfId="50299"/>
    <cellStyle name="好_YA_CONTENT 15" xfId="50300"/>
    <cellStyle name="好_YA_CONTENT 16" xfId="50301"/>
    <cellStyle name="好_YA_CONTENT 17" xfId="50302"/>
    <cellStyle name="好_YA_CONTENT 18" xfId="50303"/>
    <cellStyle name="好_YA_CONTENT 19" xfId="50304"/>
    <cellStyle name="好_YA_CONTENT 2" xfId="2356"/>
    <cellStyle name="好_YA_CONTENT 20" xfId="50305"/>
    <cellStyle name="好_YA_CONTENT 21" xfId="50306"/>
    <cellStyle name="好_YA_CONTENT 22" xfId="50307"/>
    <cellStyle name="好_YA_CONTENT 23" xfId="50308"/>
    <cellStyle name="好_YA_CONTENT 24" xfId="50309"/>
    <cellStyle name="好_YA_CONTENT 25" xfId="50310"/>
    <cellStyle name="好_YA_CONTENT 26" xfId="50311"/>
    <cellStyle name="好_YA_CONTENT 27" xfId="50312"/>
    <cellStyle name="好_YA_CONTENT 28" xfId="50313"/>
    <cellStyle name="好_YA_CONTENT 29" xfId="50314"/>
    <cellStyle name="好_YA_CONTENT 3" xfId="2355"/>
    <cellStyle name="好_YA_CONTENT 30" xfId="50315"/>
    <cellStyle name="好_YA_CONTENT 31" xfId="50316"/>
    <cellStyle name="好_YA_CONTENT 32" xfId="50317"/>
    <cellStyle name="好_YA_CONTENT 33" xfId="50318"/>
    <cellStyle name="好_YA_CONTENT 34" xfId="50319"/>
    <cellStyle name="好_YA_CONTENT 35" xfId="50320"/>
    <cellStyle name="好_YA_CONTENT 36" xfId="50321"/>
    <cellStyle name="好_YA_CONTENT 37" xfId="50322"/>
    <cellStyle name="好_YA_CONTENT 38" xfId="50323"/>
    <cellStyle name="好_YA_CONTENT 39" xfId="50324"/>
    <cellStyle name="好_YA_CONTENT 4" xfId="50325"/>
    <cellStyle name="好_YA_CONTENT 40" xfId="50326"/>
    <cellStyle name="好_YA_CONTENT 41" xfId="50327"/>
    <cellStyle name="好_YA_CONTENT 42" xfId="50328"/>
    <cellStyle name="好_YA_CONTENT 43" xfId="50329"/>
    <cellStyle name="好_YA_CONTENT 44" xfId="50330"/>
    <cellStyle name="好_YA_CONTENT 45" xfId="50331"/>
    <cellStyle name="好_YA_CONTENT 46" xfId="50332"/>
    <cellStyle name="好_YA_CONTENT 47" xfId="50333"/>
    <cellStyle name="好_YA_CONTENT 48" xfId="50334"/>
    <cellStyle name="好_YA_CONTENT 49" xfId="50335"/>
    <cellStyle name="好_YA_CONTENT 5" xfId="50336"/>
    <cellStyle name="好_YA_CONTENT 50" xfId="50337"/>
    <cellStyle name="好_YA_CONTENT 51" xfId="50338"/>
    <cellStyle name="好_YA_CONTENT 52" xfId="50339"/>
    <cellStyle name="好_YA_CONTENT 53" xfId="50340"/>
    <cellStyle name="好_YA_CONTENT 54" xfId="50341"/>
    <cellStyle name="好_YA_CONTENT 6" xfId="50342"/>
    <cellStyle name="好_YA_CONTENT 7" xfId="50343"/>
    <cellStyle name="好_YA_CONTENT 8" xfId="50344"/>
    <cellStyle name="好_YA_CONTENT 9" xfId="50345"/>
    <cellStyle name="好_YA_CONTENT_QS" xfId="826"/>
    <cellStyle name="好_YA_CONTENT_QSTEST" xfId="827"/>
    <cellStyle name="好_YA_CONTENT_Revision History" xfId="50346"/>
    <cellStyle name="好_YA_CONTENT_Sheet2" xfId="50347"/>
    <cellStyle name="好_YA_CONTENT_XMTEST" xfId="828"/>
    <cellStyle name="好_YA_CONTENT_YR" xfId="829"/>
    <cellStyle name="好_YA_DM" xfId="830"/>
    <cellStyle name="好_YA_DM 10" xfId="50348"/>
    <cellStyle name="好_YA_DM 11" xfId="50349"/>
    <cellStyle name="好_YA_DM 12" xfId="50350"/>
    <cellStyle name="好_YA_DM 13" xfId="50351"/>
    <cellStyle name="好_YA_DM 14" xfId="50352"/>
    <cellStyle name="好_YA_DM 15" xfId="50353"/>
    <cellStyle name="好_YA_DM 16" xfId="50354"/>
    <cellStyle name="好_YA_DM 17" xfId="50355"/>
    <cellStyle name="好_YA_DM 18" xfId="50356"/>
    <cellStyle name="好_YA_DM 19" xfId="50357"/>
    <cellStyle name="好_YA_DM 2" xfId="2358"/>
    <cellStyle name="好_YA_DM 20" xfId="50358"/>
    <cellStyle name="好_YA_DM 21" xfId="50359"/>
    <cellStyle name="好_YA_DM 22" xfId="50360"/>
    <cellStyle name="好_YA_DM 23" xfId="50361"/>
    <cellStyle name="好_YA_DM 24" xfId="50362"/>
    <cellStyle name="好_YA_DM 25" xfId="50363"/>
    <cellStyle name="好_YA_DM 26" xfId="50364"/>
    <cellStyle name="好_YA_DM 27" xfId="50365"/>
    <cellStyle name="好_YA_DM 28" xfId="50366"/>
    <cellStyle name="好_YA_DM 29" xfId="50367"/>
    <cellStyle name="好_YA_DM 3" xfId="2357"/>
    <cellStyle name="好_YA_DM 30" xfId="50368"/>
    <cellStyle name="好_YA_DM 31" xfId="50369"/>
    <cellStyle name="好_YA_DM 32" xfId="50370"/>
    <cellStyle name="好_YA_DM 33" xfId="50371"/>
    <cellStyle name="好_YA_DM 34" xfId="50372"/>
    <cellStyle name="好_YA_DM 35" xfId="50373"/>
    <cellStyle name="好_YA_DM 36" xfId="50374"/>
    <cellStyle name="好_YA_DM 37" xfId="50375"/>
    <cellStyle name="好_YA_DM 38" xfId="50376"/>
    <cellStyle name="好_YA_DM 39" xfId="50377"/>
    <cellStyle name="好_YA_DM 4" xfId="50378"/>
    <cellStyle name="好_YA_DM 40" xfId="50379"/>
    <cellStyle name="好_YA_DM 41" xfId="50380"/>
    <cellStyle name="好_YA_DM 42" xfId="50381"/>
    <cellStyle name="好_YA_DM 43" xfId="50382"/>
    <cellStyle name="好_YA_DM 44" xfId="50383"/>
    <cellStyle name="好_YA_DM 45" xfId="50384"/>
    <cellStyle name="好_YA_DM 46" xfId="50385"/>
    <cellStyle name="好_YA_DM 47" xfId="50386"/>
    <cellStyle name="好_YA_DM 48" xfId="50387"/>
    <cellStyle name="好_YA_DM 49" xfId="50388"/>
    <cellStyle name="好_YA_DM 5" xfId="50389"/>
    <cellStyle name="好_YA_DM 50" xfId="50390"/>
    <cellStyle name="好_YA_DM 51" xfId="50391"/>
    <cellStyle name="好_YA_DM 52" xfId="50392"/>
    <cellStyle name="好_YA_DM 53" xfId="50393"/>
    <cellStyle name="好_YA_DM 54" xfId="50394"/>
    <cellStyle name="好_YA_DM 6" xfId="50395"/>
    <cellStyle name="好_YA_DM 7" xfId="50396"/>
    <cellStyle name="好_YA_DM 8" xfId="50397"/>
    <cellStyle name="好_YA_DM 9" xfId="50398"/>
    <cellStyle name="好_YA_DM_1" xfId="50399"/>
    <cellStyle name="好_YA_DM_1_OM-EPA-001 - SDTM312 Domain Mapping Specifications_v0.7_GP" xfId="50400"/>
    <cellStyle name="好_YA_DM_1_SC" xfId="50401"/>
    <cellStyle name="好_YA_DM_1_SCTEST" xfId="50402"/>
    <cellStyle name="好_YA_DM_QS" xfId="831"/>
    <cellStyle name="好_YA_DM_QSTEST" xfId="832"/>
    <cellStyle name="好_YA_DM_Revision History" xfId="50403"/>
    <cellStyle name="好_YA_DM_Sheet2" xfId="50404"/>
    <cellStyle name="好_YA_DM_XMTEST" xfId="833"/>
    <cellStyle name="好_YA_DM_YR" xfId="834"/>
    <cellStyle name="好_YA_DS" xfId="835"/>
    <cellStyle name="好_YA_DS 10" xfId="50405"/>
    <cellStyle name="好_YA_DS 11" xfId="50406"/>
    <cellStyle name="好_YA_DS 12" xfId="50407"/>
    <cellStyle name="好_YA_DS 13" xfId="50408"/>
    <cellStyle name="好_YA_DS 14" xfId="50409"/>
    <cellStyle name="好_YA_DS 15" xfId="50410"/>
    <cellStyle name="好_YA_DS 16" xfId="50411"/>
    <cellStyle name="好_YA_DS 17" xfId="50412"/>
    <cellStyle name="好_YA_DS 18" xfId="50413"/>
    <cellStyle name="好_YA_DS 19" xfId="50414"/>
    <cellStyle name="好_YA_DS 2" xfId="2360"/>
    <cellStyle name="好_YA_DS 20" xfId="50415"/>
    <cellStyle name="好_YA_DS 21" xfId="50416"/>
    <cellStyle name="好_YA_DS 22" xfId="50417"/>
    <cellStyle name="好_YA_DS 23" xfId="50418"/>
    <cellStyle name="好_YA_DS 24" xfId="50419"/>
    <cellStyle name="好_YA_DS 25" xfId="50420"/>
    <cellStyle name="好_YA_DS 26" xfId="50421"/>
    <cellStyle name="好_YA_DS 27" xfId="50422"/>
    <cellStyle name="好_YA_DS 28" xfId="50423"/>
    <cellStyle name="好_YA_DS 29" xfId="50424"/>
    <cellStyle name="好_YA_DS 3" xfId="2359"/>
    <cellStyle name="好_YA_DS 30" xfId="50425"/>
    <cellStyle name="好_YA_DS 31" xfId="50426"/>
    <cellStyle name="好_YA_DS 32" xfId="50427"/>
    <cellStyle name="好_YA_DS 33" xfId="50428"/>
    <cellStyle name="好_YA_DS 34" xfId="50429"/>
    <cellStyle name="好_YA_DS 35" xfId="50430"/>
    <cellStyle name="好_YA_DS 36" xfId="50431"/>
    <cellStyle name="好_YA_DS 37" xfId="50432"/>
    <cellStyle name="好_YA_DS 38" xfId="50433"/>
    <cellStyle name="好_YA_DS 39" xfId="50434"/>
    <cellStyle name="好_YA_DS 4" xfId="50435"/>
    <cellStyle name="好_YA_DS 40" xfId="50436"/>
    <cellStyle name="好_YA_DS 41" xfId="50437"/>
    <cellStyle name="好_YA_DS 42" xfId="50438"/>
    <cellStyle name="好_YA_DS 43" xfId="50439"/>
    <cellStyle name="好_YA_DS 44" xfId="50440"/>
    <cellStyle name="好_YA_DS 45" xfId="50441"/>
    <cellStyle name="好_YA_DS 46" xfId="50442"/>
    <cellStyle name="好_YA_DS 47" xfId="50443"/>
    <cellStyle name="好_YA_DS 48" xfId="50444"/>
    <cellStyle name="好_YA_DS 49" xfId="50445"/>
    <cellStyle name="好_YA_DS 5" xfId="50446"/>
    <cellStyle name="好_YA_DS 50" xfId="50447"/>
    <cellStyle name="好_YA_DS 51" xfId="50448"/>
    <cellStyle name="好_YA_DS 52" xfId="50449"/>
    <cellStyle name="好_YA_DS 53" xfId="50450"/>
    <cellStyle name="好_YA_DS 54" xfId="50451"/>
    <cellStyle name="好_YA_DS 6" xfId="50452"/>
    <cellStyle name="好_YA_DS 7" xfId="50453"/>
    <cellStyle name="好_YA_DS 8" xfId="50454"/>
    <cellStyle name="好_YA_DS 9" xfId="50455"/>
    <cellStyle name="好_YA_DS_QS" xfId="836"/>
    <cellStyle name="好_YA_DS_QSTEST" xfId="837"/>
    <cellStyle name="好_YA_DS_Revision History" xfId="50456"/>
    <cellStyle name="好_YA_DS_Sheet2" xfId="50457"/>
    <cellStyle name="好_YA_DS_XMTEST" xfId="838"/>
    <cellStyle name="好_YA_DS_YR" xfId="839"/>
    <cellStyle name="好_YA_DSTERM" xfId="840"/>
    <cellStyle name="好_YA_DSTERM 10" xfId="50458"/>
    <cellStyle name="好_YA_DSTERM 11" xfId="50459"/>
    <cellStyle name="好_YA_DSTERM 12" xfId="50460"/>
    <cellStyle name="好_YA_DSTERM 13" xfId="50461"/>
    <cellStyle name="好_YA_DSTERM 14" xfId="50462"/>
    <cellStyle name="好_YA_DSTERM 15" xfId="50463"/>
    <cellStyle name="好_YA_DSTERM 16" xfId="50464"/>
    <cellStyle name="好_YA_DSTERM 17" xfId="50465"/>
    <cellStyle name="好_YA_DSTERM 18" xfId="50466"/>
    <cellStyle name="好_YA_DSTERM 19" xfId="50467"/>
    <cellStyle name="好_YA_DSTERM 2" xfId="2363"/>
    <cellStyle name="好_YA_DSTERM 20" xfId="50468"/>
    <cellStyle name="好_YA_DSTERM 21" xfId="50469"/>
    <cellStyle name="好_YA_DSTERM 22" xfId="50470"/>
    <cellStyle name="好_YA_DSTERM 23" xfId="50471"/>
    <cellStyle name="好_YA_DSTERM 24" xfId="50472"/>
    <cellStyle name="好_YA_DSTERM 25" xfId="50473"/>
    <cellStyle name="好_YA_DSTERM 26" xfId="50474"/>
    <cellStyle name="好_YA_DSTERM 27" xfId="50475"/>
    <cellStyle name="好_YA_DSTERM 28" xfId="50476"/>
    <cellStyle name="好_YA_DSTERM 29" xfId="50477"/>
    <cellStyle name="好_YA_DSTERM 3" xfId="2362"/>
    <cellStyle name="好_YA_DSTERM 30" xfId="50478"/>
    <cellStyle name="好_YA_DSTERM 31" xfId="50479"/>
    <cellStyle name="好_YA_DSTERM 32" xfId="50480"/>
    <cellStyle name="好_YA_DSTERM 33" xfId="50481"/>
    <cellStyle name="好_YA_DSTERM 34" xfId="50482"/>
    <cellStyle name="好_YA_DSTERM 35" xfId="50483"/>
    <cellStyle name="好_YA_DSTERM 36" xfId="50484"/>
    <cellStyle name="好_YA_DSTERM 37" xfId="50485"/>
    <cellStyle name="好_YA_DSTERM 38" xfId="50486"/>
    <cellStyle name="好_YA_DSTERM 39" xfId="50487"/>
    <cellStyle name="好_YA_DSTERM 4" xfId="50488"/>
    <cellStyle name="好_YA_DSTERM 40" xfId="50489"/>
    <cellStyle name="好_YA_DSTERM 41" xfId="50490"/>
    <cellStyle name="好_YA_DSTERM 42" xfId="50491"/>
    <cellStyle name="好_YA_DSTERM 43" xfId="50492"/>
    <cellStyle name="好_YA_DSTERM 44" xfId="50493"/>
    <cellStyle name="好_YA_DSTERM 45" xfId="50494"/>
    <cellStyle name="好_YA_DSTERM 46" xfId="50495"/>
    <cellStyle name="好_YA_DSTERM 47" xfId="50496"/>
    <cellStyle name="好_YA_DSTERM 48" xfId="50497"/>
    <cellStyle name="好_YA_DSTERM 49" xfId="50498"/>
    <cellStyle name="好_YA_DSTERM 5" xfId="50499"/>
    <cellStyle name="好_YA_DSTERM 50" xfId="50500"/>
    <cellStyle name="好_YA_DSTERM 51" xfId="50501"/>
    <cellStyle name="好_YA_DSTERM 52" xfId="50502"/>
    <cellStyle name="好_YA_DSTERM 53" xfId="50503"/>
    <cellStyle name="好_YA_DSTERM 54" xfId="50504"/>
    <cellStyle name="好_YA_DSTERM 6" xfId="50505"/>
    <cellStyle name="好_YA_DSTERM 7" xfId="50506"/>
    <cellStyle name="好_YA_DSTERM 8" xfId="50507"/>
    <cellStyle name="好_YA_DSTERM 9" xfId="50508"/>
    <cellStyle name="好_YA_DSTERM_QS" xfId="841"/>
    <cellStyle name="好_YA_DSTERM_QSTEST" xfId="842"/>
    <cellStyle name="好_YA_DSTERM_Revision History" xfId="50509"/>
    <cellStyle name="好_YA_DSTERM_Sheet2" xfId="50510"/>
    <cellStyle name="好_YA_DSTERM_XMTEST" xfId="843"/>
    <cellStyle name="好_YA_DSTERM_YR" xfId="844"/>
    <cellStyle name="好_YA_EX" xfId="845"/>
    <cellStyle name="好_YA_QS" xfId="846"/>
    <cellStyle name="好_YA_QSTEST" xfId="847"/>
    <cellStyle name="好_YA_Revision History" xfId="50511"/>
    <cellStyle name="好_YA_Sheet2" xfId="50512"/>
    <cellStyle name="好_YA_VISIT" xfId="848"/>
    <cellStyle name="好_YA_XCTEST" xfId="849"/>
    <cellStyle name="好_YA_XMTEST" xfId="850"/>
    <cellStyle name="好_YA_YR" xfId="851"/>
    <cellStyle name="好_YR" xfId="852"/>
    <cellStyle name="汇总 2" xfId="2690"/>
    <cellStyle name="汇总 2 2" xfId="50513"/>
    <cellStyle name="汇总 3" xfId="2691"/>
    <cellStyle name="汇总 4" xfId="2692"/>
    <cellStyle name="货币 2" xfId="2718"/>
    <cellStyle name="集計" xfId="114"/>
    <cellStyle name="集計 2" xfId="50514"/>
    <cellStyle name="集計 3" xfId="50515"/>
    <cellStyle name="集計 4" xfId="50516"/>
    <cellStyle name="集計 5" xfId="50517"/>
    <cellStyle name="计算 2" xfId="2702"/>
    <cellStyle name="计算 2 2" xfId="50518"/>
    <cellStyle name="计算 3" xfId="2703"/>
    <cellStyle name="计算 4" xfId="2704"/>
    <cellStyle name="計算" xfId="115"/>
    <cellStyle name="計算 2" xfId="50519"/>
    <cellStyle name="計算 2 2" xfId="50520"/>
    <cellStyle name="計算 3" xfId="50521"/>
    <cellStyle name="計算 4" xfId="50522"/>
    <cellStyle name="計算 5" xfId="50523"/>
    <cellStyle name="检查单元格 2" xfId="2687"/>
    <cellStyle name="检查单元格 2 2" xfId="50524"/>
    <cellStyle name="检查单元格 3" xfId="2688"/>
    <cellStyle name="检查单元格 4" xfId="2689"/>
    <cellStyle name="見出し 1" xfId="116"/>
    <cellStyle name="見出し 1 2" xfId="50525"/>
    <cellStyle name="見出し 1 3" xfId="50526"/>
    <cellStyle name="見出し 1 4" xfId="50527"/>
    <cellStyle name="見出し 1 5" xfId="50528"/>
    <cellStyle name="見出し 2" xfId="117"/>
    <cellStyle name="見出し 2 2" xfId="50529"/>
    <cellStyle name="見出し 2 3" xfId="50530"/>
    <cellStyle name="見出し 2 4" xfId="50531"/>
    <cellStyle name="見出し 2 5" xfId="50532"/>
    <cellStyle name="見出し 3" xfId="118"/>
    <cellStyle name="見出し 3 2" xfId="50533"/>
    <cellStyle name="見出し 3 3" xfId="50534"/>
    <cellStyle name="見出し 3 4" xfId="50535"/>
    <cellStyle name="見出し 3 5" xfId="50536"/>
    <cellStyle name="見出し 4" xfId="119"/>
    <cellStyle name="見出し 4 2" xfId="50537"/>
    <cellStyle name="見出し 4 3" xfId="50538"/>
    <cellStyle name="見出し 4 4" xfId="50539"/>
    <cellStyle name="見出し 4 5" xfId="50540"/>
    <cellStyle name="解释性文本 2" xfId="2696"/>
    <cellStyle name="解释性文本 2 2" xfId="50541"/>
    <cellStyle name="解释性文本 3" xfId="2697"/>
    <cellStyle name="解释性文本 4" xfId="2698"/>
    <cellStyle name="警告文" xfId="120"/>
    <cellStyle name="警告文 2" xfId="50542"/>
    <cellStyle name="警告文 3" xfId="50543"/>
    <cellStyle name="警告文 4" xfId="50544"/>
    <cellStyle name="警告文 5" xfId="50545"/>
    <cellStyle name="警告文本 2" xfId="2699"/>
    <cellStyle name="警告文本 2 2" xfId="50546"/>
    <cellStyle name="警告文本 3" xfId="2700"/>
    <cellStyle name="警告文本 4" xfId="2701"/>
    <cellStyle name="链接单元格 2" xfId="2714"/>
    <cellStyle name="链接单元格 2 2" xfId="50547"/>
    <cellStyle name="链接单元格 3" xfId="2715"/>
    <cellStyle name="链接单元格 4" xfId="2716"/>
    <cellStyle name="良い" xfId="121"/>
    <cellStyle name="良い 2" xfId="50548"/>
    <cellStyle name="良い 2 2" xfId="50549"/>
    <cellStyle name="良い 3" xfId="50550"/>
    <cellStyle name="良い 4" xfId="50551"/>
    <cellStyle name="良い 5" xfId="50552"/>
    <cellStyle name="强调文字颜色 1 2" xfId="2654"/>
    <cellStyle name="强调文字颜色 1 2 2" xfId="50553"/>
    <cellStyle name="强调文字颜色 1 3" xfId="2655"/>
    <cellStyle name="强调文字颜色 1 4" xfId="2656"/>
    <cellStyle name="强调文字颜色 2 2" xfId="2657"/>
    <cellStyle name="强调文字颜色 2 2 2" xfId="50554"/>
    <cellStyle name="强调文字颜色 2 3" xfId="2658"/>
    <cellStyle name="强调文字颜色 2 4" xfId="2659"/>
    <cellStyle name="强调文字颜色 3 2" xfId="2660"/>
    <cellStyle name="强调文字颜色 3 2 2" xfId="50555"/>
    <cellStyle name="强调文字颜色 3 3" xfId="2661"/>
    <cellStyle name="强调文字颜色 3 4" xfId="2662"/>
    <cellStyle name="强调文字颜色 4 2" xfId="2663"/>
    <cellStyle name="强调文字颜色 4 2 2" xfId="50556"/>
    <cellStyle name="强调文字颜色 4 3" xfId="2664"/>
    <cellStyle name="强调文字颜色 4 4" xfId="2665"/>
    <cellStyle name="强调文字颜色 5 2" xfId="2666"/>
    <cellStyle name="强调文字颜色 5 2 2" xfId="50557"/>
    <cellStyle name="强调文字颜色 5 3" xfId="2667"/>
    <cellStyle name="强调文字颜色 5 4" xfId="2668"/>
    <cellStyle name="强调文字颜色 6 2" xfId="2669"/>
    <cellStyle name="强调文字颜色 6 2 2" xfId="50558"/>
    <cellStyle name="强调文字颜色 6 3" xfId="2670"/>
    <cellStyle name="强调文字颜色 6 4" xfId="2671"/>
    <cellStyle name="入力" xfId="122"/>
    <cellStyle name="入力 2" xfId="50559"/>
    <cellStyle name="入力 2 2" xfId="50560"/>
    <cellStyle name="入力 3" xfId="50561"/>
    <cellStyle name="入力 4" xfId="50562"/>
    <cellStyle name="入力 5" xfId="50563"/>
    <cellStyle name="适中 2" xfId="2711"/>
    <cellStyle name="适中 2 2" xfId="50564"/>
    <cellStyle name="适中 3" xfId="2712"/>
    <cellStyle name="适中 4" xfId="2713"/>
    <cellStyle name="输出 2" xfId="2708"/>
    <cellStyle name="输出 2 2" xfId="50565"/>
    <cellStyle name="输出 3" xfId="2709"/>
    <cellStyle name="输出 4" xfId="2710"/>
    <cellStyle name="输入 2" xfId="2705"/>
    <cellStyle name="输入 2 2" xfId="50566"/>
    <cellStyle name="输入 3" xfId="2706"/>
    <cellStyle name="输入 4" xfId="2707"/>
    <cellStyle name="説明文" xfId="123"/>
    <cellStyle name="説明文 2" xfId="50567"/>
    <cellStyle name="説明文 3" xfId="50568"/>
    <cellStyle name="説明文 4" xfId="50569"/>
    <cellStyle name="説明文 5" xfId="50570"/>
    <cellStyle name="注释 2" xfId="2693"/>
    <cellStyle name="注释 2 2" xfId="50571"/>
    <cellStyle name="注释 3" xfId="2694"/>
    <cellStyle name="注释 4" xfId="2695"/>
  </cellStyles>
  <dxfs count="1">
    <dxf>
      <border>
        <left style="thin">
          <color auto="1"/>
        </left>
        <right style="thin">
          <color auto="1"/>
        </right>
        <top style="thin">
          <color auto="1"/>
        </top>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132CBF"/>
      <color rgb="FF394FEF"/>
      <color rgb="FF0032D2"/>
      <color rgb="FF2156FF"/>
      <color rgb="FF0000D4"/>
      <color rgb="FF0718B9"/>
      <color rgb="FF320F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SDTM\sdtm_template\TP-STP-101%20SDTM&#35828;&#26126;&#25991;&#20214;&#27169;&#26495;-v0.2_&#32918;&#23431;&#3913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SDTM\sdtm_template\TP-STP-101%20SDTM&#35828;&#26126;&#25991;&#20214;&#27169;&#26495;-v0.2_&#23385;&#261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hareCache/&#26446;&#26228;/SDTM%20Spec%20Template/TP-STP-101%20SDTM&#35828;&#26126;&#25991;&#20214;&#27169;&#26495;-v0.2-&#34203;&#20122;&#23425;_Q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Revision History"/>
      <sheetName val="CODELIST"/>
      <sheetName val="codelist_old"/>
      <sheetName val="AE"/>
      <sheetName val="CE"/>
      <sheetName val="CM"/>
      <sheetName val="CO"/>
      <sheetName val="CMTRT"/>
      <sheetName val="DA"/>
      <sheetName val="DD"/>
      <sheetName val="DM"/>
      <sheetName val="DS"/>
      <sheetName val="DV"/>
      <sheetName val="DSTERM"/>
      <sheetName val="EC"/>
      <sheetName val="EG"/>
      <sheetName val="EGTEST"/>
      <sheetName val="EX"/>
      <sheetName val="FA"/>
      <sheetName val="FATEST"/>
      <sheetName val="HO"/>
      <sheetName val="IE"/>
      <sheetName val="IETEST"/>
      <sheetName val="IS"/>
      <sheetName val="LB"/>
      <sheetName val="LBTEST"/>
      <sheetName val="LB_UNIT"/>
      <sheetName val="MB"/>
      <sheetName val="MH"/>
      <sheetName val="MI"/>
      <sheetName val="MO"/>
      <sheetName val="MS"/>
      <sheetName val="PC"/>
      <sheetName val="PE"/>
      <sheetName val="PETEST"/>
      <sheetName val="PP"/>
      <sheetName val="PR"/>
      <sheetName val="PRTRT"/>
      <sheetName val="QS"/>
      <sheetName val="RELREC"/>
      <sheetName val="RP"/>
      <sheetName val="RS"/>
      <sheetName val="RSTEST"/>
      <sheetName val="SC"/>
      <sheetName val="SE"/>
      <sheetName val="SEETCD"/>
      <sheetName val="SR"/>
      <sheetName val="SS"/>
      <sheetName val="SU"/>
      <sheetName val="SV"/>
      <sheetName val="VISIT"/>
      <sheetName val="TA"/>
      <sheetName val="TD"/>
      <sheetName val="TE"/>
      <sheetName val="TI"/>
      <sheetName val="TR"/>
      <sheetName val="TRTEST"/>
      <sheetName val="TS"/>
      <sheetName val="TU"/>
      <sheetName val="TV"/>
      <sheetName val="VS"/>
      <sheetName val="VSTEST"/>
      <sheetName val="SUPPQUAL"/>
    </sheetNames>
    <sheetDataSet>
      <sheetData sheetId="0" refreshError="1">
        <row r="3">
          <cell r="B3" t="str">
            <v>XXXXX</v>
          </cell>
        </row>
        <row r="18">
          <cell r="B18" t="str">
            <v>暴露</v>
          </cell>
        </row>
        <row r="24">
          <cell r="B24" t="str">
            <v>微生物检测</v>
          </cell>
        </row>
        <row r="25">
          <cell r="B25" t="str">
            <v>病史</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Revision History"/>
      <sheetName val="CODELIST"/>
      <sheetName val="codelist_old"/>
      <sheetName val="AE"/>
      <sheetName val="CE"/>
      <sheetName val="CM"/>
      <sheetName val="CO"/>
      <sheetName val="CMTRT"/>
      <sheetName val="DA"/>
      <sheetName val="DD"/>
      <sheetName val="DM"/>
      <sheetName val="DS"/>
      <sheetName val="DV"/>
      <sheetName val="DSTERM"/>
      <sheetName val="EC"/>
      <sheetName val="EG"/>
      <sheetName val="EGTEST"/>
      <sheetName val="EX"/>
      <sheetName val="FA"/>
      <sheetName val="FATEST"/>
      <sheetName val="HO"/>
      <sheetName val="IE"/>
      <sheetName val="IETEST"/>
      <sheetName val="IS"/>
      <sheetName val="LB"/>
      <sheetName val="LBTEST"/>
      <sheetName val="LB_UNIT"/>
      <sheetName val="MB"/>
      <sheetName val="MH"/>
      <sheetName val="MI"/>
      <sheetName val="MO"/>
      <sheetName val="MS"/>
      <sheetName val="PC"/>
      <sheetName val="PE"/>
      <sheetName val="PETEST"/>
      <sheetName val="PP"/>
      <sheetName val="PR"/>
      <sheetName val="PRTRT"/>
      <sheetName val="QS"/>
      <sheetName val="RELREC"/>
      <sheetName val="RP"/>
      <sheetName val="RS"/>
      <sheetName val="RSTEST"/>
      <sheetName val="SC"/>
      <sheetName val="SE"/>
      <sheetName val="SEETCD"/>
      <sheetName val="SR"/>
      <sheetName val="SS"/>
      <sheetName val="SU"/>
      <sheetName val="SV"/>
      <sheetName val="VISIT"/>
      <sheetName val="TA"/>
      <sheetName val="TD"/>
      <sheetName val="TE"/>
      <sheetName val="TI"/>
      <sheetName val="TR"/>
      <sheetName val="TRTEST"/>
      <sheetName val="TS"/>
      <sheetName val="TU"/>
      <sheetName val="TV"/>
      <sheetName val="VS"/>
      <sheetName val="VSTEST"/>
      <sheetName val="SUPPQUAL"/>
    </sheetNames>
    <sheetDataSet>
      <sheetData sheetId="0">
        <row r="3">
          <cell r="B3" t="str">
            <v>XXXXX</v>
          </cell>
        </row>
        <row r="19">
          <cell r="B19" t="str">
            <v>事件或干预相关发现</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ow r="3">
          <cell r="F3" t="str">
            <v>指定</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Revision History"/>
      <sheetName val="CODELIST"/>
      <sheetName val="codelist_old"/>
      <sheetName val="AE"/>
      <sheetName val="CE"/>
      <sheetName val="CM"/>
      <sheetName val="CMTRT"/>
      <sheetName val="CO"/>
      <sheetName val="DA"/>
      <sheetName val="DD"/>
      <sheetName val="DM"/>
      <sheetName val="DS"/>
      <sheetName val="DV"/>
      <sheetName val="DSTERM"/>
      <sheetName val="EC"/>
      <sheetName val="EG"/>
      <sheetName val="EGTEST"/>
      <sheetName val="EX"/>
      <sheetName val="FA"/>
      <sheetName val="FATEST"/>
      <sheetName val="HO"/>
      <sheetName val="IE"/>
      <sheetName val="IETEST"/>
      <sheetName val="IS"/>
      <sheetName val="LB"/>
      <sheetName val="LBTEST"/>
      <sheetName val="LB_UNIT"/>
      <sheetName val="MB"/>
      <sheetName val="MH"/>
      <sheetName val="MI"/>
      <sheetName val="MO"/>
      <sheetName val="MS"/>
      <sheetName val="PC"/>
      <sheetName val="PE"/>
      <sheetName val="PETEST"/>
      <sheetName val="PP"/>
      <sheetName val="PR"/>
      <sheetName val="PRTRT"/>
      <sheetName val="QS"/>
      <sheetName val="RELREC"/>
      <sheetName val="RP"/>
      <sheetName val="RS"/>
      <sheetName val="RSTEST"/>
      <sheetName val="SC"/>
      <sheetName val="SE"/>
      <sheetName val="SEETCD"/>
      <sheetName val="SR"/>
      <sheetName val="SS"/>
      <sheetName val="SU"/>
      <sheetName val="SV"/>
      <sheetName val="VISIT"/>
      <sheetName val="TA"/>
      <sheetName val="TD"/>
      <sheetName val="TE"/>
      <sheetName val="TI"/>
      <sheetName val="TR"/>
      <sheetName val="TRTEST"/>
      <sheetName val="TS"/>
      <sheetName val="TU"/>
      <sheetName val="TV"/>
      <sheetName val="VS"/>
      <sheetName val="VSTEST"/>
      <sheetName val="SUPPQUAL"/>
    </sheetNames>
    <sheetDataSet>
      <sheetData sheetId="0">
        <row r="3">
          <cell r="B3" t="str">
            <v>XXXXX</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ow r="3">
          <cell r="F3" t="str">
            <v>指定</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printerSettings" Target="../printerSettings/printerSettings13.bin"/><Relationship Id="rId18" Type="http://schemas.openxmlformats.org/officeDocument/2006/relationships/printerSettings" Target="../printerSettings/printerSettings1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17" Type="http://schemas.openxmlformats.org/officeDocument/2006/relationships/printerSettings" Target="../printerSettings/printerSettings17.bin"/><Relationship Id="rId2" Type="http://schemas.openxmlformats.org/officeDocument/2006/relationships/printerSettings" Target="../printerSettings/printerSettings2.bin"/><Relationship Id="rId16" Type="http://schemas.openxmlformats.org/officeDocument/2006/relationships/printerSettings" Target="../printerSettings/printerSettings16.bin"/><Relationship Id="rId20" Type="http://schemas.openxmlformats.org/officeDocument/2006/relationships/printerSettings" Target="../printerSettings/printerSettings20.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5" Type="http://schemas.openxmlformats.org/officeDocument/2006/relationships/printerSettings" Target="../printerSettings/printerSettings15.bin"/><Relationship Id="rId10" Type="http://schemas.openxmlformats.org/officeDocument/2006/relationships/printerSettings" Target="../printerSettings/printerSettings10.bin"/><Relationship Id="rId19" Type="http://schemas.openxmlformats.org/officeDocument/2006/relationships/printerSettings" Target="../printerSettings/printerSettings19.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8.bin"/><Relationship Id="rId13" Type="http://schemas.openxmlformats.org/officeDocument/2006/relationships/printerSettings" Target="../printerSettings/printerSettings33.bin"/><Relationship Id="rId18" Type="http://schemas.openxmlformats.org/officeDocument/2006/relationships/printerSettings" Target="../printerSettings/printerSettings38.bin"/><Relationship Id="rId3" Type="http://schemas.openxmlformats.org/officeDocument/2006/relationships/printerSettings" Target="../printerSettings/printerSettings23.bin"/><Relationship Id="rId7" Type="http://schemas.openxmlformats.org/officeDocument/2006/relationships/printerSettings" Target="../printerSettings/printerSettings27.bin"/><Relationship Id="rId12" Type="http://schemas.openxmlformats.org/officeDocument/2006/relationships/printerSettings" Target="../printerSettings/printerSettings32.bin"/><Relationship Id="rId17" Type="http://schemas.openxmlformats.org/officeDocument/2006/relationships/printerSettings" Target="../printerSettings/printerSettings37.bin"/><Relationship Id="rId2" Type="http://schemas.openxmlformats.org/officeDocument/2006/relationships/printerSettings" Target="../printerSettings/printerSettings22.bin"/><Relationship Id="rId16" Type="http://schemas.openxmlformats.org/officeDocument/2006/relationships/printerSettings" Target="../printerSettings/printerSettings36.bin"/><Relationship Id="rId20" Type="http://schemas.openxmlformats.org/officeDocument/2006/relationships/printerSettings" Target="../printerSettings/printerSettings40.bin"/><Relationship Id="rId1" Type="http://schemas.openxmlformats.org/officeDocument/2006/relationships/printerSettings" Target="../printerSettings/printerSettings21.bin"/><Relationship Id="rId6" Type="http://schemas.openxmlformats.org/officeDocument/2006/relationships/printerSettings" Target="../printerSettings/printerSettings26.bin"/><Relationship Id="rId11" Type="http://schemas.openxmlformats.org/officeDocument/2006/relationships/printerSettings" Target="../printerSettings/printerSettings31.bin"/><Relationship Id="rId5" Type="http://schemas.openxmlformats.org/officeDocument/2006/relationships/printerSettings" Target="../printerSettings/printerSettings25.bin"/><Relationship Id="rId15" Type="http://schemas.openxmlformats.org/officeDocument/2006/relationships/printerSettings" Target="../printerSettings/printerSettings35.bin"/><Relationship Id="rId10" Type="http://schemas.openxmlformats.org/officeDocument/2006/relationships/printerSettings" Target="../printerSettings/printerSettings30.bin"/><Relationship Id="rId19" Type="http://schemas.openxmlformats.org/officeDocument/2006/relationships/printerSettings" Target="../printerSettings/printerSettings39.bin"/><Relationship Id="rId4" Type="http://schemas.openxmlformats.org/officeDocument/2006/relationships/printerSettings" Target="../printerSettings/printerSettings24.bin"/><Relationship Id="rId9" Type="http://schemas.openxmlformats.org/officeDocument/2006/relationships/printerSettings" Target="../printerSettings/printerSettings29.bin"/><Relationship Id="rId14" Type="http://schemas.openxmlformats.org/officeDocument/2006/relationships/printerSettings" Target="../printerSettings/printerSettings34.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48.bin"/><Relationship Id="rId13" Type="http://schemas.openxmlformats.org/officeDocument/2006/relationships/printerSettings" Target="../printerSettings/printerSettings53.bin"/><Relationship Id="rId18" Type="http://schemas.openxmlformats.org/officeDocument/2006/relationships/printerSettings" Target="../printerSettings/printerSettings58.bin"/><Relationship Id="rId3" Type="http://schemas.openxmlformats.org/officeDocument/2006/relationships/printerSettings" Target="../printerSettings/printerSettings43.bin"/><Relationship Id="rId7" Type="http://schemas.openxmlformats.org/officeDocument/2006/relationships/printerSettings" Target="../printerSettings/printerSettings47.bin"/><Relationship Id="rId12" Type="http://schemas.openxmlformats.org/officeDocument/2006/relationships/printerSettings" Target="../printerSettings/printerSettings52.bin"/><Relationship Id="rId17" Type="http://schemas.openxmlformats.org/officeDocument/2006/relationships/printerSettings" Target="../printerSettings/printerSettings57.bin"/><Relationship Id="rId2" Type="http://schemas.openxmlformats.org/officeDocument/2006/relationships/printerSettings" Target="../printerSettings/printerSettings42.bin"/><Relationship Id="rId16" Type="http://schemas.openxmlformats.org/officeDocument/2006/relationships/printerSettings" Target="../printerSettings/printerSettings56.bin"/><Relationship Id="rId20" Type="http://schemas.openxmlformats.org/officeDocument/2006/relationships/printerSettings" Target="../printerSettings/printerSettings60.bin"/><Relationship Id="rId1" Type="http://schemas.openxmlformats.org/officeDocument/2006/relationships/printerSettings" Target="../printerSettings/printerSettings41.bin"/><Relationship Id="rId6" Type="http://schemas.openxmlformats.org/officeDocument/2006/relationships/printerSettings" Target="../printerSettings/printerSettings46.bin"/><Relationship Id="rId11" Type="http://schemas.openxmlformats.org/officeDocument/2006/relationships/printerSettings" Target="../printerSettings/printerSettings51.bin"/><Relationship Id="rId5" Type="http://schemas.openxmlformats.org/officeDocument/2006/relationships/printerSettings" Target="../printerSettings/printerSettings45.bin"/><Relationship Id="rId15" Type="http://schemas.openxmlformats.org/officeDocument/2006/relationships/printerSettings" Target="../printerSettings/printerSettings55.bin"/><Relationship Id="rId10" Type="http://schemas.openxmlformats.org/officeDocument/2006/relationships/printerSettings" Target="../printerSettings/printerSettings50.bin"/><Relationship Id="rId19" Type="http://schemas.openxmlformats.org/officeDocument/2006/relationships/printerSettings" Target="../printerSettings/printerSettings59.bin"/><Relationship Id="rId4" Type="http://schemas.openxmlformats.org/officeDocument/2006/relationships/printerSettings" Target="../printerSettings/printerSettings44.bin"/><Relationship Id="rId9" Type="http://schemas.openxmlformats.org/officeDocument/2006/relationships/printerSettings" Target="../printerSettings/printerSettings49.bin"/><Relationship Id="rId14" Type="http://schemas.openxmlformats.org/officeDocument/2006/relationships/printerSettings" Target="../printerSettings/printerSettings54.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68.bin"/><Relationship Id="rId13" Type="http://schemas.openxmlformats.org/officeDocument/2006/relationships/printerSettings" Target="../printerSettings/printerSettings73.bin"/><Relationship Id="rId18" Type="http://schemas.openxmlformats.org/officeDocument/2006/relationships/printerSettings" Target="../printerSettings/printerSettings78.bin"/><Relationship Id="rId3" Type="http://schemas.openxmlformats.org/officeDocument/2006/relationships/printerSettings" Target="../printerSettings/printerSettings63.bin"/><Relationship Id="rId21" Type="http://schemas.openxmlformats.org/officeDocument/2006/relationships/vmlDrawing" Target="../drawings/vmlDrawing1.vml"/><Relationship Id="rId7" Type="http://schemas.openxmlformats.org/officeDocument/2006/relationships/printerSettings" Target="../printerSettings/printerSettings67.bin"/><Relationship Id="rId12" Type="http://schemas.openxmlformats.org/officeDocument/2006/relationships/printerSettings" Target="../printerSettings/printerSettings72.bin"/><Relationship Id="rId17" Type="http://schemas.openxmlformats.org/officeDocument/2006/relationships/printerSettings" Target="../printerSettings/printerSettings77.bin"/><Relationship Id="rId2" Type="http://schemas.openxmlformats.org/officeDocument/2006/relationships/printerSettings" Target="../printerSettings/printerSettings62.bin"/><Relationship Id="rId16" Type="http://schemas.openxmlformats.org/officeDocument/2006/relationships/printerSettings" Target="../printerSettings/printerSettings76.bin"/><Relationship Id="rId20" Type="http://schemas.openxmlformats.org/officeDocument/2006/relationships/printerSettings" Target="../printerSettings/printerSettings80.bin"/><Relationship Id="rId1" Type="http://schemas.openxmlformats.org/officeDocument/2006/relationships/printerSettings" Target="../printerSettings/printerSettings61.bin"/><Relationship Id="rId6" Type="http://schemas.openxmlformats.org/officeDocument/2006/relationships/printerSettings" Target="../printerSettings/printerSettings66.bin"/><Relationship Id="rId11" Type="http://schemas.openxmlformats.org/officeDocument/2006/relationships/printerSettings" Target="../printerSettings/printerSettings71.bin"/><Relationship Id="rId5" Type="http://schemas.openxmlformats.org/officeDocument/2006/relationships/printerSettings" Target="../printerSettings/printerSettings65.bin"/><Relationship Id="rId15" Type="http://schemas.openxmlformats.org/officeDocument/2006/relationships/printerSettings" Target="../printerSettings/printerSettings75.bin"/><Relationship Id="rId10" Type="http://schemas.openxmlformats.org/officeDocument/2006/relationships/printerSettings" Target="../printerSettings/printerSettings70.bin"/><Relationship Id="rId19" Type="http://schemas.openxmlformats.org/officeDocument/2006/relationships/printerSettings" Target="../printerSettings/printerSettings79.bin"/><Relationship Id="rId4" Type="http://schemas.openxmlformats.org/officeDocument/2006/relationships/printerSettings" Target="../printerSettings/printerSettings64.bin"/><Relationship Id="rId9" Type="http://schemas.openxmlformats.org/officeDocument/2006/relationships/printerSettings" Target="../printerSettings/printerSettings69.bin"/><Relationship Id="rId14" Type="http://schemas.openxmlformats.org/officeDocument/2006/relationships/printerSettings" Target="../printerSettings/printerSettings74.bin"/><Relationship Id="rId22" Type="http://schemas.openxmlformats.org/officeDocument/2006/relationships/comments" Target="../comments1.xm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88.bin"/><Relationship Id="rId13" Type="http://schemas.openxmlformats.org/officeDocument/2006/relationships/printerSettings" Target="../printerSettings/printerSettings93.bin"/><Relationship Id="rId18" Type="http://schemas.openxmlformats.org/officeDocument/2006/relationships/printerSettings" Target="../printerSettings/printerSettings98.bin"/><Relationship Id="rId3" Type="http://schemas.openxmlformats.org/officeDocument/2006/relationships/printerSettings" Target="../printerSettings/printerSettings83.bin"/><Relationship Id="rId7" Type="http://schemas.openxmlformats.org/officeDocument/2006/relationships/printerSettings" Target="../printerSettings/printerSettings87.bin"/><Relationship Id="rId12" Type="http://schemas.openxmlformats.org/officeDocument/2006/relationships/printerSettings" Target="../printerSettings/printerSettings92.bin"/><Relationship Id="rId17" Type="http://schemas.openxmlformats.org/officeDocument/2006/relationships/printerSettings" Target="../printerSettings/printerSettings97.bin"/><Relationship Id="rId2" Type="http://schemas.openxmlformats.org/officeDocument/2006/relationships/printerSettings" Target="../printerSettings/printerSettings82.bin"/><Relationship Id="rId16" Type="http://schemas.openxmlformats.org/officeDocument/2006/relationships/printerSettings" Target="../printerSettings/printerSettings96.bin"/><Relationship Id="rId20" Type="http://schemas.openxmlformats.org/officeDocument/2006/relationships/printerSettings" Target="../printerSettings/printerSettings100.bin"/><Relationship Id="rId1" Type="http://schemas.openxmlformats.org/officeDocument/2006/relationships/printerSettings" Target="../printerSettings/printerSettings81.bin"/><Relationship Id="rId6" Type="http://schemas.openxmlformats.org/officeDocument/2006/relationships/printerSettings" Target="../printerSettings/printerSettings86.bin"/><Relationship Id="rId11" Type="http://schemas.openxmlformats.org/officeDocument/2006/relationships/printerSettings" Target="../printerSettings/printerSettings91.bin"/><Relationship Id="rId5" Type="http://schemas.openxmlformats.org/officeDocument/2006/relationships/printerSettings" Target="../printerSettings/printerSettings85.bin"/><Relationship Id="rId15" Type="http://schemas.openxmlformats.org/officeDocument/2006/relationships/printerSettings" Target="../printerSettings/printerSettings95.bin"/><Relationship Id="rId10" Type="http://schemas.openxmlformats.org/officeDocument/2006/relationships/printerSettings" Target="../printerSettings/printerSettings90.bin"/><Relationship Id="rId19" Type="http://schemas.openxmlformats.org/officeDocument/2006/relationships/printerSettings" Target="../printerSettings/printerSettings99.bin"/><Relationship Id="rId4" Type="http://schemas.openxmlformats.org/officeDocument/2006/relationships/printerSettings" Target="../printerSettings/printerSettings84.bin"/><Relationship Id="rId9" Type="http://schemas.openxmlformats.org/officeDocument/2006/relationships/printerSettings" Target="../printerSettings/printerSettings89.bin"/><Relationship Id="rId14" Type="http://schemas.openxmlformats.org/officeDocument/2006/relationships/printerSettings" Target="../printerSettings/printerSettings94.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108.bin"/><Relationship Id="rId13" Type="http://schemas.openxmlformats.org/officeDocument/2006/relationships/printerSettings" Target="../printerSettings/printerSettings113.bin"/><Relationship Id="rId18" Type="http://schemas.openxmlformats.org/officeDocument/2006/relationships/printerSettings" Target="../printerSettings/printerSettings118.bin"/><Relationship Id="rId3" Type="http://schemas.openxmlformats.org/officeDocument/2006/relationships/printerSettings" Target="../printerSettings/printerSettings103.bin"/><Relationship Id="rId7" Type="http://schemas.openxmlformats.org/officeDocument/2006/relationships/printerSettings" Target="../printerSettings/printerSettings107.bin"/><Relationship Id="rId12" Type="http://schemas.openxmlformats.org/officeDocument/2006/relationships/printerSettings" Target="../printerSettings/printerSettings112.bin"/><Relationship Id="rId17" Type="http://schemas.openxmlformats.org/officeDocument/2006/relationships/printerSettings" Target="../printerSettings/printerSettings117.bin"/><Relationship Id="rId2" Type="http://schemas.openxmlformats.org/officeDocument/2006/relationships/printerSettings" Target="../printerSettings/printerSettings102.bin"/><Relationship Id="rId16" Type="http://schemas.openxmlformats.org/officeDocument/2006/relationships/printerSettings" Target="../printerSettings/printerSettings116.bin"/><Relationship Id="rId20" Type="http://schemas.openxmlformats.org/officeDocument/2006/relationships/printerSettings" Target="../printerSettings/printerSettings120.bin"/><Relationship Id="rId1" Type="http://schemas.openxmlformats.org/officeDocument/2006/relationships/printerSettings" Target="../printerSettings/printerSettings101.bin"/><Relationship Id="rId6" Type="http://schemas.openxmlformats.org/officeDocument/2006/relationships/printerSettings" Target="../printerSettings/printerSettings106.bin"/><Relationship Id="rId11" Type="http://schemas.openxmlformats.org/officeDocument/2006/relationships/printerSettings" Target="../printerSettings/printerSettings111.bin"/><Relationship Id="rId5" Type="http://schemas.openxmlformats.org/officeDocument/2006/relationships/printerSettings" Target="../printerSettings/printerSettings105.bin"/><Relationship Id="rId15" Type="http://schemas.openxmlformats.org/officeDocument/2006/relationships/printerSettings" Target="../printerSettings/printerSettings115.bin"/><Relationship Id="rId10" Type="http://schemas.openxmlformats.org/officeDocument/2006/relationships/printerSettings" Target="../printerSettings/printerSettings110.bin"/><Relationship Id="rId19" Type="http://schemas.openxmlformats.org/officeDocument/2006/relationships/printerSettings" Target="../printerSettings/printerSettings119.bin"/><Relationship Id="rId4" Type="http://schemas.openxmlformats.org/officeDocument/2006/relationships/printerSettings" Target="../printerSettings/printerSettings104.bin"/><Relationship Id="rId9" Type="http://schemas.openxmlformats.org/officeDocument/2006/relationships/printerSettings" Target="../printerSettings/printerSettings109.bin"/><Relationship Id="rId14" Type="http://schemas.openxmlformats.org/officeDocument/2006/relationships/printerSettings" Target="../printerSettings/printerSettings114.bin"/></Relationships>
</file>

<file path=xl/worksheets/_rels/sheet12.xml.rels><?xml version="1.0" encoding="UTF-8" standalone="yes"?>
<Relationships xmlns="http://schemas.openxmlformats.org/package/2006/relationships"><Relationship Id="rId8" Type="http://schemas.openxmlformats.org/officeDocument/2006/relationships/printerSettings" Target="../printerSettings/printerSettings128.bin"/><Relationship Id="rId13" Type="http://schemas.openxmlformats.org/officeDocument/2006/relationships/printerSettings" Target="../printerSettings/printerSettings133.bin"/><Relationship Id="rId18" Type="http://schemas.openxmlformats.org/officeDocument/2006/relationships/printerSettings" Target="../printerSettings/printerSettings138.bin"/><Relationship Id="rId3" Type="http://schemas.openxmlformats.org/officeDocument/2006/relationships/printerSettings" Target="../printerSettings/printerSettings123.bin"/><Relationship Id="rId7" Type="http://schemas.openxmlformats.org/officeDocument/2006/relationships/printerSettings" Target="../printerSettings/printerSettings127.bin"/><Relationship Id="rId12" Type="http://schemas.openxmlformats.org/officeDocument/2006/relationships/printerSettings" Target="../printerSettings/printerSettings132.bin"/><Relationship Id="rId17" Type="http://schemas.openxmlformats.org/officeDocument/2006/relationships/printerSettings" Target="../printerSettings/printerSettings137.bin"/><Relationship Id="rId2" Type="http://schemas.openxmlformats.org/officeDocument/2006/relationships/printerSettings" Target="../printerSettings/printerSettings122.bin"/><Relationship Id="rId16" Type="http://schemas.openxmlformats.org/officeDocument/2006/relationships/printerSettings" Target="../printerSettings/printerSettings136.bin"/><Relationship Id="rId20" Type="http://schemas.openxmlformats.org/officeDocument/2006/relationships/printerSettings" Target="../printerSettings/printerSettings140.bin"/><Relationship Id="rId1" Type="http://schemas.openxmlformats.org/officeDocument/2006/relationships/printerSettings" Target="../printerSettings/printerSettings121.bin"/><Relationship Id="rId6" Type="http://schemas.openxmlformats.org/officeDocument/2006/relationships/printerSettings" Target="../printerSettings/printerSettings126.bin"/><Relationship Id="rId11" Type="http://schemas.openxmlformats.org/officeDocument/2006/relationships/printerSettings" Target="../printerSettings/printerSettings131.bin"/><Relationship Id="rId5" Type="http://schemas.openxmlformats.org/officeDocument/2006/relationships/printerSettings" Target="../printerSettings/printerSettings125.bin"/><Relationship Id="rId15" Type="http://schemas.openxmlformats.org/officeDocument/2006/relationships/printerSettings" Target="../printerSettings/printerSettings135.bin"/><Relationship Id="rId10" Type="http://schemas.openxmlformats.org/officeDocument/2006/relationships/printerSettings" Target="../printerSettings/printerSettings130.bin"/><Relationship Id="rId19" Type="http://schemas.openxmlformats.org/officeDocument/2006/relationships/printerSettings" Target="../printerSettings/printerSettings139.bin"/><Relationship Id="rId4" Type="http://schemas.openxmlformats.org/officeDocument/2006/relationships/printerSettings" Target="../printerSettings/printerSettings124.bin"/><Relationship Id="rId9" Type="http://schemas.openxmlformats.org/officeDocument/2006/relationships/printerSettings" Target="../printerSettings/printerSettings129.bin"/><Relationship Id="rId14" Type="http://schemas.openxmlformats.org/officeDocument/2006/relationships/printerSettings" Target="../printerSettings/printerSettings134.bin"/></Relationships>
</file>

<file path=xl/worksheets/_rels/sheet16.xml.rels><?xml version="1.0" encoding="UTF-8" standalone="yes"?>
<Relationships xmlns="http://schemas.openxmlformats.org/package/2006/relationships"><Relationship Id="rId8" Type="http://schemas.openxmlformats.org/officeDocument/2006/relationships/printerSettings" Target="../printerSettings/printerSettings148.bin"/><Relationship Id="rId13" Type="http://schemas.openxmlformats.org/officeDocument/2006/relationships/printerSettings" Target="../printerSettings/printerSettings153.bin"/><Relationship Id="rId18" Type="http://schemas.openxmlformats.org/officeDocument/2006/relationships/printerSettings" Target="../printerSettings/printerSettings158.bin"/><Relationship Id="rId3" Type="http://schemas.openxmlformats.org/officeDocument/2006/relationships/printerSettings" Target="../printerSettings/printerSettings143.bin"/><Relationship Id="rId7" Type="http://schemas.openxmlformats.org/officeDocument/2006/relationships/printerSettings" Target="../printerSettings/printerSettings147.bin"/><Relationship Id="rId12" Type="http://schemas.openxmlformats.org/officeDocument/2006/relationships/printerSettings" Target="../printerSettings/printerSettings152.bin"/><Relationship Id="rId17" Type="http://schemas.openxmlformats.org/officeDocument/2006/relationships/printerSettings" Target="../printerSettings/printerSettings157.bin"/><Relationship Id="rId2" Type="http://schemas.openxmlformats.org/officeDocument/2006/relationships/printerSettings" Target="../printerSettings/printerSettings142.bin"/><Relationship Id="rId16" Type="http://schemas.openxmlformats.org/officeDocument/2006/relationships/printerSettings" Target="../printerSettings/printerSettings156.bin"/><Relationship Id="rId20" Type="http://schemas.openxmlformats.org/officeDocument/2006/relationships/printerSettings" Target="../printerSettings/printerSettings160.bin"/><Relationship Id="rId1" Type="http://schemas.openxmlformats.org/officeDocument/2006/relationships/printerSettings" Target="../printerSettings/printerSettings141.bin"/><Relationship Id="rId6" Type="http://schemas.openxmlformats.org/officeDocument/2006/relationships/printerSettings" Target="../printerSettings/printerSettings146.bin"/><Relationship Id="rId11" Type="http://schemas.openxmlformats.org/officeDocument/2006/relationships/printerSettings" Target="../printerSettings/printerSettings151.bin"/><Relationship Id="rId5" Type="http://schemas.openxmlformats.org/officeDocument/2006/relationships/printerSettings" Target="../printerSettings/printerSettings145.bin"/><Relationship Id="rId15" Type="http://schemas.openxmlformats.org/officeDocument/2006/relationships/printerSettings" Target="../printerSettings/printerSettings155.bin"/><Relationship Id="rId10" Type="http://schemas.openxmlformats.org/officeDocument/2006/relationships/printerSettings" Target="../printerSettings/printerSettings150.bin"/><Relationship Id="rId19" Type="http://schemas.openxmlformats.org/officeDocument/2006/relationships/printerSettings" Target="../printerSettings/printerSettings159.bin"/><Relationship Id="rId4" Type="http://schemas.openxmlformats.org/officeDocument/2006/relationships/printerSettings" Target="../printerSettings/printerSettings144.bin"/><Relationship Id="rId9" Type="http://schemas.openxmlformats.org/officeDocument/2006/relationships/printerSettings" Target="../printerSettings/printerSettings149.bin"/><Relationship Id="rId14" Type="http://schemas.openxmlformats.org/officeDocument/2006/relationships/printerSettings" Target="../printerSettings/printerSettings154.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68.bin"/><Relationship Id="rId13" Type="http://schemas.openxmlformats.org/officeDocument/2006/relationships/printerSettings" Target="../printerSettings/printerSettings173.bin"/><Relationship Id="rId18" Type="http://schemas.openxmlformats.org/officeDocument/2006/relationships/printerSettings" Target="../printerSettings/printerSettings178.bin"/><Relationship Id="rId3" Type="http://schemas.openxmlformats.org/officeDocument/2006/relationships/printerSettings" Target="../printerSettings/printerSettings163.bin"/><Relationship Id="rId7" Type="http://schemas.openxmlformats.org/officeDocument/2006/relationships/printerSettings" Target="../printerSettings/printerSettings167.bin"/><Relationship Id="rId12" Type="http://schemas.openxmlformats.org/officeDocument/2006/relationships/printerSettings" Target="../printerSettings/printerSettings172.bin"/><Relationship Id="rId17" Type="http://schemas.openxmlformats.org/officeDocument/2006/relationships/printerSettings" Target="../printerSettings/printerSettings177.bin"/><Relationship Id="rId2" Type="http://schemas.openxmlformats.org/officeDocument/2006/relationships/printerSettings" Target="../printerSettings/printerSettings162.bin"/><Relationship Id="rId16" Type="http://schemas.openxmlformats.org/officeDocument/2006/relationships/printerSettings" Target="../printerSettings/printerSettings176.bin"/><Relationship Id="rId20" Type="http://schemas.openxmlformats.org/officeDocument/2006/relationships/printerSettings" Target="../printerSettings/printerSettings180.bin"/><Relationship Id="rId1" Type="http://schemas.openxmlformats.org/officeDocument/2006/relationships/printerSettings" Target="../printerSettings/printerSettings161.bin"/><Relationship Id="rId6" Type="http://schemas.openxmlformats.org/officeDocument/2006/relationships/printerSettings" Target="../printerSettings/printerSettings166.bin"/><Relationship Id="rId11" Type="http://schemas.openxmlformats.org/officeDocument/2006/relationships/printerSettings" Target="../printerSettings/printerSettings171.bin"/><Relationship Id="rId5" Type="http://schemas.openxmlformats.org/officeDocument/2006/relationships/printerSettings" Target="../printerSettings/printerSettings165.bin"/><Relationship Id="rId15" Type="http://schemas.openxmlformats.org/officeDocument/2006/relationships/printerSettings" Target="../printerSettings/printerSettings175.bin"/><Relationship Id="rId10" Type="http://schemas.openxmlformats.org/officeDocument/2006/relationships/printerSettings" Target="../printerSettings/printerSettings170.bin"/><Relationship Id="rId19" Type="http://schemas.openxmlformats.org/officeDocument/2006/relationships/printerSettings" Target="../printerSettings/printerSettings179.bin"/><Relationship Id="rId4" Type="http://schemas.openxmlformats.org/officeDocument/2006/relationships/printerSettings" Target="../printerSettings/printerSettings164.bin"/><Relationship Id="rId9" Type="http://schemas.openxmlformats.org/officeDocument/2006/relationships/printerSettings" Target="../printerSettings/printerSettings169.bin"/><Relationship Id="rId14" Type="http://schemas.openxmlformats.org/officeDocument/2006/relationships/printerSettings" Target="../printerSettings/printerSettings174.bin"/></Relationships>
</file>

<file path=xl/worksheets/_rels/sheet19.xml.rels><?xml version="1.0" encoding="UTF-8" standalone="yes"?>
<Relationships xmlns="http://schemas.openxmlformats.org/package/2006/relationships"><Relationship Id="rId8" Type="http://schemas.openxmlformats.org/officeDocument/2006/relationships/printerSettings" Target="../printerSettings/printerSettings188.bin"/><Relationship Id="rId13" Type="http://schemas.openxmlformats.org/officeDocument/2006/relationships/printerSettings" Target="../printerSettings/printerSettings193.bin"/><Relationship Id="rId18" Type="http://schemas.openxmlformats.org/officeDocument/2006/relationships/printerSettings" Target="../printerSettings/printerSettings198.bin"/><Relationship Id="rId3" Type="http://schemas.openxmlformats.org/officeDocument/2006/relationships/printerSettings" Target="../printerSettings/printerSettings183.bin"/><Relationship Id="rId7" Type="http://schemas.openxmlformats.org/officeDocument/2006/relationships/printerSettings" Target="../printerSettings/printerSettings187.bin"/><Relationship Id="rId12" Type="http://schemas.openxmlformats.org/officeDocument/2006/relationships/printerSettings" Target="../printerSettings/printerSettings192.bin"/><Relationship Id="rId17" Type="http://schemas.openxmlformats.org/officeDocument/2006/relationships/printerSettings" Target="../printerSettings/printerSettings197.bin"/><Relationship Id="rId2" Type="http://schemas.openxmlformats.org/officeDocument/2006/relationships/printerSettings" Target="../printerSettings/printerSettings182.bin"/><Relationship Id="rId16" Type="http://schemas.openxmlformats.org/officeDocument/2006/relationships/printerSettings" Target="../printerSettings/printerSettings196.bin"/><Relationship Id="rId20" Type="http://schemas.openxmlformats.org/officeDocument/2006/relationships/printerSettings" Target="../printerSettings/printerSettings200.bin"/><Relationship Id="rId1" Type="http://schemas.openxmlformats.org/officeDocument/2006/relationships/printerSettings" Target="../printerSettings/printerSettings181.bin"/><Relationship Id="rId6" Type="http://schemas.openxmlformats.org/officeDocument/2006/relationships/printerSettings" Target="../printerSettings/printerSettings186.bin"/><Relationship Id="rId11" Type="http://schemas.openxmlformats.org/officeDocument/2006/relationships/printerSettings" Target="../printerSettings/printerSettings191.bin"/><Relationship Id="rId5" Type="http://schemas.openxmlformats.org/officeDocument/2006/relationships/printerSettings" Target="../printerSettings/printerSettings185.bin"/><Relationship Id="rId15" Type="http://schemas.openxmlformats.org/officeDocument/2006/relationships/printerSettings" Target="../printerSettings/printerSettings195.bin"/><Relationship Id="rId10" Type="http://schemas.openxmlformats.org/officeDocument/2006/relationships/printerSettings" Target="../printerSettings/printerSettings190.bin"/><Relationship Id="rId19" Type="http://schemas.openxmlformats.org/officeDocument/2006/relationships/printerSettings" Target="../printerSettings/printerSettings199.bin"/><Relationship Id="rId4" Type="http://schemas.openxmlformats.org/officeDocument/2006/relationships/printerSettings" Target="../printerSettings/printerSettings184.bin"/><Relationship Id="rId9" Type="http://schemas.openxmlformats.org/officeDocument/2006/relationships/printerSettings" Target="../printerSettings/printerSettings189.bin"/><Relationship Id="rId14" Type="http://schemas.openxmlformats.org/officeDocument/2006/relationships/printerSettings" Target="../printerSettings/printerSettings194.bin"/></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208.bin"/><Relationship Id="rId13" Type="http://schemas.openxmlformats.org/officeDocument/2006/relationships/printerSettings" Target="../printerSettings/printerSettings213.bin"/><Relationship Id="rId18" Type="http://schemas.openxmlformats.org/officeDocument/2006/relationships/printerSettings" Target="../printerSettings/printerSettings218.bin"/><Relationship Id="rId3" Type="http://schemas.openxmlformats.org/officeDocument/2006/relationships/printerSettings" Target="../printerSettings/printerSettings203.bin"/><Relationship Id="rId7" Type="http://schemas.openxmlformats.org/officeDocument/2006/relationships/printerSettings" Target="../printerSettings/printerSettings207.bin"/><Relationship Id="rId12" Type="http://schemas.openxmlformats.org/officeDocument/2006/relationships/printerSettings" Target="../printerSettings/printerSettings212.bin"/><Relationship Id="rId17" Type="http://schemas.openxmlformats.org/officeDocument/2006/relationships/printerSettings" Target="../printerSettings/printerSettings217.bin"/><Relationship Id="rId2" Type="http://schemas.openxmlformats.org/officeDocument/2006/relationships/printerSettings" Target="../printerSettings/printerSettings202.bin"/><Relationship Id="rId16" Type="http://schemas.openxmlformats.org/officeDocument/2006/relationships/printerSettings" Target="../printerSettings/printerSettings216.bin"/><Relationship Id="rId20" Type="http://schemas.openxmlformats.org/officeDocument/2006/relationships/printerSettings" Target="../printerSettings/printerSettings220.bin"/><Relationship Id="rId1" Type="http://schemas.openxmlformats.org/officeDocument/2006/relationships/printerSettings" Target="../printerSettings/printerSettings201.bin"/><Relationship Id="rId6" Type="http://schemas.openxmlformats.org/officeDocument/2006/relationships/printerSettings" Target="../printerSettings/printerSettings206.bin"/><Relationship Id="rId11" Type="http://schemas.openxmlformats.org/officeDocument/2006/relationships/printerSettings" Target="../printerSettings/printerSettings211.bin"/><Relationship Id="rId5" Type="http://schemas.openxmlformats.org/officeDocument/2006/relationships/printerSettings" Target="../printerSettings/printerSettings205.bin"/><Relationship Id="rId15" Type="http://schemas.openxmlformats.org/officeDocument/2006/relationships/printerSettings" Target="../printerSettings/printerSettings215.bin"/><Relationship Id="rId10" Type="http://schemas.openxmlformats.org/officeDocument/2006/relationships/printerSettings" Target="../printerSettings/printerSettings210.bin"/><Relationship Id="rId19" Type="http://schemas.openxmlformats.org/officeDocument/2006/relationships/printerSettings" Target="../printerSettings/printerSettings219.bin"/><Relationship Id="rId4" Type="http://schemas.openxmlformats.org/officeDocument/2006/relationships/printerSettings" Target="../printerSettings/printerSettings204.bin"/><Relationship Id="rId9" Type="http://schemas.openxmlformats.org/officeDocument/2006/relationships/printerSettings" Target="../printerSettings/printerSettings209.bin"/><Relationship Id="rId14" Type="http://schemas.openxmlformats.org/officeDocument/2006/relationships/printerSettings" Target="../printerSettings/printerSettings214.bin"/></Relationships>
</file>

<file path=xl/worksheets/_rels/sheet24.xml.rels><?xml version="1.0" encoding="UTF-8" standalone="yes"?>
<Relationships xmlns="http://schemas.openxmlformats.org/package/2006/relationships"><Relationship Id="rId8" Type="http://schemas.openxmlformats.org/officeDocument/2006/relationships/printerSettings" Target="../printerSettings/printerSettings228.bin"/><Relationship Id="rId13" Type="http://schemas.openxmlformats.org/officeDocument/2006/relationships/printerSettings" Target="../printerSettings/printerSettings233.bin"/><Relationship Id="rId18" Type="http://schemas.openxmlformats.org/officeDocument/2006/relationships/printerSettings" Target="../printerSettings/printerSettings238.bin"/><Relationship Id="rId3" Type="http://schemas.openxmlformats.org/officeDocument/2006/relationships/printerSettings" Target="../printerSettings/printerSettings223.bin"/><Relationship Id="rId7" Type="http://schemas.openxmlformats.org/officeDocument/2006/relationships/printerSettings" Target="../printerSettings/printerSettings227.bin"/><Relationship Id="rId12" Type="http://schemas.openxmlformats.org/officeDocument/2006/relationships/printerSettings" Target="../printerSettings/printerSettings232.bin"/><Relationship Id="rId17" Type="http://schemas.openxmlformats.org/officeDocument/2006/relationships/printerSettings" Target="../printerSettings/printerSettings237.bin"/><Relationship Id="rId2" Type="http://schemas.openxmlformats.org/officeDocument/2006/relationships/printerSettings" Target="../printerSettings/printerSettings222.bin"/><Relationship Id="rId16" Type="http://schemas.openxmlformats.org/officeDocument/2006/relationships/printerSettings" Target="../printerSettings/printerSettings236.bin"/><Relationship Id="rId20" Type="http://schemas.openxmlformats.org/officeDocument/2006/relationships/printerSettings" Target="../printerSettings/printerSettings240.bin"/><Relationship Id="rId1" Type="http://schemas.openxmlformats.org/officeDocument/2006/relationships/printerSettings" Target="../printerSettings/printerSettings221.bin"/><Relationship Id="rId6" Type="http://schemas.openxmlformats.org/officeDocument/2006/relationships/printerSettings" Target="../printerSettings/printerSettings226.bin"/><Relationship Id="rId11" Type="http://schemas.openxmlformats.org/officeDocument/2006/relationships/printerSettings" Target="../printerSettings/printerSettings231.bin"/><Relationship Id="rId5" Type="http://schemas.openxmlformats.org/officeDocument/2006/relationships/printerSettings" Target="../printerSettings/printerSettings225.bin"/><Relationship Id="rId15" Type="http://schemas.openxmlformats.org/officeDocument/2006/relationships/printerSettings" Target="../printerSettings/printerSettings235.bin"/><Relationship Id="rId10" Type="http://schemas.openxmlformats.org/officeDocument/2006/relationships/printerSettings" Target="../printerSettings/printerSettings230.bin"/><Relationship Id="rId19" Type="http://schemas.openxmlformats.org/officeDocument/2006/relationships/printerSettings" Target="../printerSettings/printerSettings239.bin"/><Relationship Id="rId4" Type="http://schemas.openxmlformats.org/officeDocument/2006/relationships/printerSettings" Target="../printerSettings/printerSettings224.bin"/><Relationship Id="rId9" Type="http://schemas.openxmlformats.org/officeDocument/2006/relationships/printerSettings" Target="../printerSettings/printerSettings229.bin"/><Relationship Id="rId14" Type="http://schemas.openxmlformats.org/officeDocument/2006/relationships/printerSettings" Target="../printerSettings/printerSettings234.bin"/></Relationships>
</file>

<file path=xl/worksheets/_rels/sheet25.xml.rels><?xml version="1.0" encoding="UTF-8" standalone="yes"?>
<Relationships xmlns="http://schemas.openxmlformats.org/package/2006/relationships"><Relationship Id="rId8" Type="http://schemas.openxmlformats.org/officeDocument/2006/relationships/printerSettings" Target="../printerSettings/printerSettings248.bin"/><Relationship Id="rId13" Type="http://schemas.openxmlformats.org/officeDocument/2006/relationships/printerSettings" Target="../printerSettings/printerSettings253.bin"/><Relationship Id="rId18" Type="http://schemas.openxmlformats.org/officeDocument/2006/relationships/printerSettings" Target="../printerSettings/printerSettings258.bin"/><Relationship Id="rId3" Type="http://schemas.openxmlformats.org/officeDocument/2006/relationships/printerSettings" Target="../printerSettings/printerSettings243.bin"/><Relationship Id="rId7" Type="http://schemas.openxmlformats.org/officeDocument/2006/relationships/printerSettings" Target="../printerSettings/printerSettings247.bin"/><Relationship Id="rId12" Type="http://schemas.openxmlformats.org/officeDocument/2006/relationships/printerSettings" Target="../printerSettings/printerSettings252.bin"/><Relationship Id="rId17" Type="http://schemas.openxmlformats.org/officeDocument/2006/relationships/printerSettings" Target="../printerSettings/printerSettings257.bin"/><Relationship Id="rId2" Type="http://schemas.openxmlformats.org/officeDocument/2006/relationships/printerSettings" Target="../printerSettings/printerSettings242.bin"/><Relationship Id="rId16" Type="http://schemas.openxmlformats.org/officeDocument/2006/relationships/printerSettings" Target="../printerSettings/printerSettings256.bin"/><Relationship Id="rId20" Type="http://schemas.openxmlformats.org/officeDocument/2006/relationships/printerSettings" Target="../printerSettings/printerSettings260.bin"/><Relationship Id="rId1" Type="http://schemas.openxmlformats.org/officeDocument/2006/relationships/printerSettings" Target="../printerSettings/printerSettings241.bin"/><Relationship Id="rId6" Type="http://schemas.openxmlformats.org/officeDocument/2006/relationships/printerSettings" Target="../printerSettings/printerSettings246.bin"/><Relationship Id="rId11" Type="http://schemas.openxmlformats.org/officeDocument/2006/relationships/printerSettings" Target="../printerSettings/printerSettings251.bin"/><Relationship Id="rId5" Type="http://schemas.openxmlformats.org/officeDocument/2006/relationships/printerSettings" Target="../printerSettings/printerSettings245.bin"/><Relationship Id="rId15" Type="http://schemas.openxmlformats.org/officeDocument/2006/relationships/printerSettings" Target="../printerSettings/printerSettings255.bin"/><Relationship Id="rId10" Type="http://schemas.openxmlformats.org/officeDocument/2006/relationships/printerSettings" Target="../printerSettings/printerSettings250.bin"/><Relationship Id="rId19" Type="http://schemas.openxmlformats.org/officeDocument/2006/relationships/printerSettings" Target="../printerSettings/printerSettings259.bin"/><Relationship Id="rId4" Type="http://schemas.openxmlformats.org/officeDocument/2006/relationships/printerSettings" Target="../printerSettings/printerSettings244.bin"/><Relationship Id="rId9" Type="http://schemas.openxmlformats.org/officeDocument/2006/relationships/printerSettings" Target="../printerSettings/printerSettings249.bin"/><Relationship Id="rId14" Type="http://schemas.openxmlformats.org/officeDocument/2006/relationships/printerSettings" Target="../printerSettings/printerSettings25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1.bin"/></Relationships>
</file>

<file path=xl/worksheets/_rels/sheet29.xml.rels><?xml version="1.0" encoding="UTF-8" standalone="yes"?>
<Relationships xmlns="http://schemas.openxmlformats.org/package/2006/relationships"><Relationship Id="rId8" Type="http://schemas.openxmlformats.org/officeDocument/2006/relationships/printerSettings" Target="../printerSettings/printerSettings269.bin"/><Relationship Id="rId13" Type="http://schemas.openxmlformats.org/officeDocument/2006/relationships/printerSettings" Target="../printerSettings/printerSettings274.bin"/><Relationship Id="rId18" Type="http://schemas.openxmlformats.org/officeDocument/2006/relationships/printerSettings" Target="../printerSettings/printerSettings279.bin"/><Relationship Id="rId3" Type="http://schemas.openxmlformats.org/officeDocument/2006/relationships/printerSettings" Target="../printerSettings/printerSettings264.bin"/><Relationship Id="rId7" Type="http://schemas.openxmlformats.org/officeDocument/2006/relationships/printerSettings" Target="../printerSettings/printerSettings268.bin"/><Relationship Id="rId12" Type="http://schemas.openxmlformats.org/officeDocument/2006/relationships/printerSettings" Target="../printerSettings/printerSettings273.bin"/><Relationship Id="rId17" Type="http://schemas.openxmlformats.org/officeDocument/2006/relationships/printerSettings" Target="../printerSettings/printerSettings278.bin"/><Relationship Id="rId2" Type="http://schemas.openxmlformats.org/officeDocument/2006/relationships/printerSettings" Target="../printerSettings/printerSettings263.bin"/><Relationship Id="rId16" Type="http://schemas.openxmlformats.org/officeDocument/2006/relationships/printerSettings" Target="../printerSettings/printerSettings277.bin"/><Relationship Id="rId20" Type="http://schemas.openxmlformats.org/officeDocument/2006/relationships/printerSettings" Target="../printerSettings/printerSettings281.bin"/><Relationship Id="rId1" Type="http://schemas.openxmlformats.org/officeDocument/2006/relationships/printerSettings" Target="../printerSettings/printerSettings262.bin"/><Relationship Id="rId6" Type="http://schemas.openxmlformats.org/officeDocument/2006/relationships/printerSettings" Target="../printerSettings/printerSettings267.bin"/><Relationship Id="rId11" Type="http://schemas.openxmlformats.org/officeDocument/2006/relationships/printerSettings" Target="../printerSettings/printerSettings272.bin"/><Relationship Id="rId5" Type="http://schemas.openxmlformats.org/officeDocument/2006/relationships/printerSettings" Target="../printerSettings/printerSettings266.bin"/><Relationship Id="rId15" Type="http://schemas.openxmlformats.org/officeDocument/2006/relationships/printerSettings" Target="../printerSettings/printerSettings276.bin"/><Relationship Id="rId10" Type="http://schemas.openxmlformats.org/officeDocument/2006/relationships/printerSettings" Target="../printerSettings/printerSettings271.bin"/><Relationship Id="rId19" Type="http://schemas.openxmlformats.org/officeDocument/2006/relationships/printerSettings" Target="../printerSettings/printerSettings280.bin"/><Relationship Id="rId4" Type="http://schemas.openxmlformats.org/officeDocument/2006/relationships/printerSettings" Target="../printerSettings/printerSettings265.bin"/><Relationship Id="rId9" Type="http://schemas.openxmlformats.org/officeDocument/2006/relationships/printerSettings" Target="../printerSettings/printerSettings270.bin"/><Relationship Id="rId14" Type="http://schemas.openxmlformats.org/officeDocument/2006/relationships/printerSettings" Target="../printerSettings/printerSettings275.bin"/></Relationships>
</file>

<file path=xl/worksheets/_rels/sheet34.xml.rels><?xml version="1.0" encoding="UTF-8" standalone="yes"?>
<Relationships xmlns="http://schemas.openxmlformats.org/package/2006/relationships"><Relationship Id="rId8" Type="http://schemas.openxmlformats.org/officeDocument/2006/relationships/printerSettings" Target="../printerSettings/printerSettings289.bin"/><Relationship Id="rId13" Type="http://schemas.openxmlformats.org/officeDocument/2006/relationships/printerSettings" Target="../printerSettings/printerSettings294.bin"/><Relationship Id="rId18" Type="http://schemas.openxmlformats.org/officeDocument/2006/relationships/printerSettings" Target="../printerSettings/printerSettings299.bin"/><Relationship Id="rId3" Type="http://schemas.openxmlformats.org/officeDocument/2006/relationships/printerSettings" Target="../printerSettings/printerSettings284.bin"/><Relationship Id="rId7" Type="http://schemas.openxmlformats.org/officeDocument/2006/relationships/printerSettings" Target="../printerSettings/printerSettings288.bin"/><Relationship Id="rId12" Type="http://schemas.openxmlformats.org/officeDocument/2006/relationships/printerSettings" Target="../printerSettings/printerSettings293.bin"/><Relationship Id="rId17" Type="http://schemas.openxmlformats.org/officeDocument/2006/relationships/printerSettings" Target="../printerSettings/printerSettings298.bin"/><Relationship Id="rId2" Type="http://schemas.openxmlformats.org/officeDocument/2006/relationships/printerSettings" Target="../printerSettings/printerSettings283.bin"/><Relationship Id="rId16" Type="http://schemas.openxmlformats.org/officeDocument/2006/relationships/printerSettings" Target="../printerSettings/printerSettings297.bin"/><Relationship Id="rId20" Type="http://schemas.openxmlformats.org/officeDocument/2006/relationships/printerSettings" Target="../printerSettings/printerSettings301.bin"/><Relationship Id="rId1" Type="http://schemas.openxmlformats.org/officeDocument/2006/relationships/printerSettings" Target="../printerSettings/printerSettings282.bin"/><Relationship Id="rId6" Type="http://schemas.openxmlformats.org/officeDocument/2006/relationships/printerSettings" Target="../printerSettings/printerSettings287.bin"/><Relationship Id="rId11" Type="http://schemas.openxmlformats.org/officeDocument/2006/relationships/printerSettings" Target="../printerSettings/printerSettings292.bin"/><Relationship Id="rId5" Type="http://schemas.openxmlformats.org/officeDocument/2006/relationships/printerSettings" Target="../printerSettings/printerSettings286.bin"/><Relationship Id="rId15" Type="http://schemas.openxmlformats.org/officeDocument/2006/relationships/printerSettings" Target="../printerSettings/printerSettings296.bin"/><Relationship Id="rId10" Type="http://schemas.openxmlformats.org/officeDocument/2006/relationships/printerSettings" Target="../printerSettings/printerSettings291.bin"/><Relationship Id="rId19" Type="http://schemas.openxmlformats.org/officeDocument/2006/relationships/printerSettings" Target="../printerSettings/printerSettings300.bin"/><Relationship Id="rId4" Type="http://schemas.openxmlformats.org/officeDocument/2006/relationships/printerSettings" Target="../printerSettings/printerSettings285.bin"/><Relationship Id="rId9" Type="http://schemas.openxmlformats.org/officeDocument/2006/relationships/printerSettings" Target="../printerSettings/printerSettings290.bin"/><Relationship Id="rId14" Type="http://schemas.openxmlformats.org/officeDocument/2006/relationships/printerSettings" Target="../printerSettings/printerSettings295.bin"/></Relationships>
</file>

<file path=xl/worksheets/_rels/sheet37.xml.rels><?xml version="1.0" encoding="UTF-8" standalone="yes"?>
<Relationships xmlns="http://schemas.openxmlformats.org/package/2006/relationships"><Relationship Id="rId8" Type="http://schemas.openxmlformats.org/officeDocument/2006/relationships/printerSettings" Target="../printerSettings/printerSettings309.bin"/><Relationship Id="rId3" Type="http://schemas.openxmlformats.org/officeDocument/2006/relationships/printerSettings" Target="../printerSettings/printerSettings304.bin"/><Relationship Id="rId7" Type="http://schemas.openxmlformats.org/officeDocument/2006/relationships/printerSettings" Target="../printerSettings/printerSettings308.bin"/><Relationship Id="rId12" Type="http://schemas.openxmlformats.org/officeDocument/2006/relationships/printerSettings" Target="../printerSettings/printerSettings313.bin"/><Relationship Id="rId2" Type="http://schemas.openxmlformats.org/officeDocument/2006/relationships/printerSettings" Target="../printerSettings/printerSettings303.bin"/><Relationship Id="rId1" Type="http://schemas.openxmlformats.org/officeDocument/2006/relationships/printerSettings" Target="../printerSettings/printerSettings302.bin"/><Relationship Id="rId6" Type="http://schemas.openxmlformats.org/officeDocument/2006/relationships/printerSettings" Target="../printerSettings/printerSettings307.bin"/><Relationship Id="rId11" Type="http://schemas.openxmlformats.org/officeDocument/2006/relationships/printerSettings" Target="../printerSettings/printerSettings312.bin"/><Relationship Id="rId5" Type="http://schemas.openxmlformats.org/officeDocument/2006/relationships/printerSettings" Target="../printerSettings/printerSettings306.bin"/><Relationship Id="rId10" Type="http://schemas.openxmlformats.org/officeDocument/2006/relationships/printerSettings" Target="../printerSettings/printerSettings311.bin"/><Relationship Id="rId4" Type="http://schemas.openxmlformats.org/officeDocument/2006/relationships/printerSettings" Target="../printerSettings/printerSettings305.bin"/><Relationship Id="rId9" Type="http://schemas.openxmlformats.org/officeDocument/2006/relationships/printerSettings" Target="../printerSettings/printerSettings310.bin"/></Relationships>
</file>

<file path=xl/worksheets/_rels/sheet39.xml.rels><?xml version="1.0" encoding="UTF-8" standalone="yes"?>
<Relationships xmlns="http://schemas.openxmlformats.org/package/2006/relationships"><Relationship Id="rId8" Type="http://schemas.openxmlformats.org/officeDocument/2006/relationships/printerSettings" Target="../printerSettings/printerSettings321.bin"/><Relationship Id="rId13" Type="http://schemas.openxmlformats.org/officeDocument/2006/relationships/printerSettings" Target="../printerSettings/printerSettings326.bin"/><Relationship Id="rId18" Type="http://schemas.openxmlformats.org/officeDocument/2006/relationships/printerSettings" Target="../printerSettings/printerSettings331.bin"/><Relationship Id="rId3" Type="http://schemas.openxmlformats.org/officeDocument/2006/relationships/printerSettings" Target="../printerSettings/printerSettings316.bin"/><Relationship Id="rId7" Type="http://schemas.openxmlformats.org/officeDocument/2006/relationships/printerSettings" Target="../printerSettings/printerSettings320.bin"/><Relationship Id="rId12" Type="http://schemas.openxmlformats.org/officeDocument/2006/relationships/printerSettings" Target="../printerSettings/printerSettings325.bin"/><Relationship Id="rId17" Type="http://schemas.openxmlformats.org/officeDocument/2006/relationships/printerSettings" Target="../printerSettings/printerSettings330.bin"/><Relationship Id="rId2" Type="http://schemas.openxmlformats.org/officeDocument/2006/relationships/printerSettings" Target="../printerSettings/printerSettings315.bin"/><Relationship Id="rId16" Type="http://schemas.openxmlformats.org/officeDocument/2006/relationships/printerSettings" Target="../printerSettings/printerSettings329.bin"/><Relationship Id="rId20" Type="http://schemas.openxmlformats.org/officeDocument/2006/relationships/printerSettings" Target="../printerSettings/printerSettings333.bin"/><Relationship Id="rId1" Type="http://schemas.openxmlformats.org/officeDocument/2006/relationships/printerSettings" Target="../printerSettings/printerSettings314.bin"/><Relationship Id="rId6" Type="http://schemas.openxmlformats.org/officeDocument/2006/relationships/printerSettings" Target="../printerSettings/printerSettings319.bin"/><Relationship Id="rId11" Type="http://schemas.openxmlformats.org/officeDocument/2006/relationships/printerSettings" Target="../printerSettings/printerSettings324.bin"/><Relationship Id="rId5" Type="http://schemas.openxmlformats.org/officeDocument/2006/relationships/printerSettings" Target="../printerSettings/printerSettings318.bin"/><Relationship Id="rId15" Type="http://schemas.openxmlformats.org/officeDocument/2006/relationships/printerSettings" Target="../printerSettings/printerSettings328.bin"/><Relationship Id="rId10" Type="http://schemas.openxmlformats.org/officeDocument/2006/relationships/printerSettings" Target="../printerSettings/printerSettings323.bin"/><Relationship Id="rId19" Type="http://schemas.openxmlformats.org/officeDocument/2006/relationships/printerSettings" Target="../printerSettings/printerSettings332.bin"/><Relationship Id="rId4" Type="http://schemas.openxmlformats.org/officeDocument/2006/relationships/printerSettings" Target="../printerSettings/printerSettings317.bin"/><Relationship Id="rId9" Type="http://schemas.openxmlformats.org/officeDocument/2006/relationships/printerSettings" Target="../printerSettings/printerSettings322.bin"/><Relationship Id="rId14" Type="http://schemas.openxmlformats.org/officeDocument/2006/relationships/printerSettings" Target="../printerSettings/printerSettings327.bin"/></Relationships>
</file>

<file path=xl/worksheets/_rels/sheet42.xml.rels><?xml version="1.0" encoding="UTF-8" standalone="yes"?>
<Relationships xmlns="http://schemas.openxmlformats.org/package/2006/relationships"><Relationship Id="rId8" Type="http://schemas.openxmlformats.org/officeDocument/2006/relationships/printerSettings" Target="../printerSettings/printerSettings341.bin"/><Relationship Id="rId13" Type="http://schemas.openxmlformats.org/officeDocument/2006/relationships/printerSettings" Target="../printerSettings/printerSettings346.bin"/><Relationship Id="rId18" Type="http://schemas.openxmlformats.org/officeDocument/2006/relationships/printerSettings" Target="../printerSettings/printerSettings351.bin"/><Relationship Id="rId3" Type="http://schemas.openxmlformats.org/officeDocument/2006/relationships/printerSettings" Target="../printerSettings/printerSettings336.bin"/><Relationship Id="rId7" Type="http://schemas.openxmlformats.org/officeDocument/2006/relationships/printerSettings" Target="../printerSettings/printerSettings340.bin"/><Relationship Id="rId12" Type="http://schemas.openxmlformats.org/officeDocument/2006/relationships/printerSettings" Target="../printerSettings/printerSettings345.bin"/><Relationship Id="rId17" Type="http://schemas.openxmlformats.org/officeDocument/2006/relationships/printerSettings" Target="../printerSettings/printerSettings350.bin"/><Relationship Id="rId2" Type="http://schemas.openxmlformats.org/officeDocument/2006/relationships/printerSettings" Target="../printerSettings/printerSettings335.bin"/><Relationship Id="rId16" Type="http://schemas.openxmlformats.org/officeDocument/2006/relationships/printerSettings" Target="../printerSettings/printerSettings349.bin"/><Relationship Id="rId20" Type="http://schemas.openxmlformats.org/officeDocument/2006/relationships/printerSettings" Target="../printerSettings/printerSettings353.bin"/><Relationship Id="rId1" Type="http://schemas.openxmlformats.org/officeDocument/2006/relationships/printerSettings" Target="../printerSettings/printerSettings334.bin"/><Relationship Id="rId6" Type="http://schemas.openxmlformats.org/officeDocument/2006/relationships/printerSettings" Target="../printerSettings/printerSettings339.bin"/><Relationship Id="rId11" Type="http://schemas.openxmlformats.org/officeDocument/2006/relationships/printerSettings" Target="../printerSettings/printerSettings344.bin"/><Relationship Id="rId5" Type="http://schemas.openxmlformats.org/officeDocument/2006/relationships/printerSettings" Target="../printerSettings/printerSettings338.bin"/><Relationship Id="rId15" Type="http://schemas.openxmlformats.org/officeDocument/2006/relationships/printerSettings" Target="../printerSettings/printerSettings348.bin"/><Relationship Id="rId10" Type="http://schemas.openxmlformats.org/officeDocument/2006/relationships/printerSettings" Target="../printerSettings/printerSettings343.bin"/><Relationship Id="rId19" Type="http://schemas.openxmlformats.org/officeDocument/2006/relationships/printerSettings" Target="../printerSettings/printerSettings352.bin"/><Relationship Id="rId4" Type="http://schemas.openxmlformats.org/officeDocument/2006/relationships/printerSettings" Target="../printerSettings/printerSettings337.bin"/><Relationship Id="rId9" Type="http://schemas.openxmlformats.org/officeDocument/2006/relationships/printerSettings" Target="../printerSettings/printerSettings342.bin"/><Relationship Id="rId14" Type="http://schemas.openxmlformats.org/officeDocument/2006/relationships/printerSettings" Target="../printerSettings/printerSettings347.bin"/></Relationships>
</file>

<file path=xl/worksheets/_rels/sheet45.xml.rels><?xml version="1.0" encoding="UTF-8" standalone="yes"?>
<Relationships xmlns="http://schemas.openxmlformats.org/package/2006/relationships"><Relationship Id="rId8" Type="http://schemas.openxmlformats.org/officeDocument/2006/relationships/printerSettings" Target="../printerSettings/printerSettings361.bin"/><Relationship Id="rId13" Type="http://schemas.openxmlformats.org/officeDocument/2006/relationships/printerSettings" Target="../printerSettings/printerSettings366.bin"/><Relationship Id="rId18" Type="http://schemas.openxmlformats.org/officeDocument/2006/relationships/printerSettings" Target="../printerSettings/printerSettings371.bin"/><Relationship Id="rId3" Type="http://schemas.openxmlformats.org/officeDocument/2006/relationships/printerSettings" Target="../printerSettings/printerSettings356.bin"/><Relationship Id="rId7" Type="http://schemas.openxmlformats.org/officeDocument/2006/relationships/printerSettings" Target="../printerSettings/printerSettings360.bin"/><Relationship Id="rId12" Type="http://schemas.openxmlformats.org/officeDocument/2006/relationships/printerSettings" Target="../printerSettings/printerSettings365.bin"/><Relationship Id="rId17" Type="http://schemas.openxmlformats.org/officeDocument/2006/relationships/printerSettings" Target="../printerSettings/printerSettings370.bin"/><Relationship Id="rId2" Type="http://schemas.openxmlformats.org/officeDocument/2006/relationships/printerSettings" Target="../printerSettings/printerSettings355.bin"/><Relationship Id="rId16" Type="http://schemas.openxmlformats.org/officeDocument/2006/relationships/printerSettings" Target="../printerSettings/printerSettings369.bin"/><Relationship Id="rId20" Type="http://schemas.openxmlformats.org/officeDocument/2006/relationships/printerSettings" Target="../printerSettings/printerSettings373.bin"/><Relationship Id="rId1" Type="http://schemas.openxmlformats.org/officeDocument/2006/relationships/printerSettings" Target="../printerSettings/printerSettings354.bin"/><Relationship Id="rId6" Type="http://schemas.openxmlformats.org/officeDocument/2006/relationships/printerSettings" Target="../printerSettings/printerSettings359.bin"/><Relationship Id="rId11" Type="http://schemas.openxmlformats.org/officeDocument/2006/relationships/printerSettings" Target="../printerSettings/printerSettings364.bin"/><Relationship Id="rId5" Type="http://schemas.openxmlformats.org/officeDocument/2006/relationships/printerSettings" Target="../printerSettings/printerSettings358.bin"/><Relationship Id="rId15" Type="http://schemas.openxmlformats.org/officeDocument/2006/relationships/printerSettings" Target="../printerSettings/printerSettings368.bin"/><Relationship Id="rId10" Type="http://schemas.openxmlformats.org/officeDocument/2006/relationships/printerSettings" Target="../printerSettings/printerSettings363.bin"/><Relationship Id="rId19" Type="http://schemas.openxmlformats.org/officeDocument/2006/relationships/printerSettings" Target="../printerSettings/printerSettings372.bin"/><Relationship Id="rId4" Type="http://schemas.openxmlformats.org/officeDocument/2006/relationships/printerSettings" Target="../printerSettings/printerSettings357.bin"/><Relationship Id="rId9" Type="http://schemas.openxmlformats.org/officeDocument/2006/relationships/printerSettings" Target="../printerSettings/printerSettings362.bin"/><Relationship Id="rId14" Type="http://schemas.openxmlformats.org/officeDocument/2006/relationships/printerSettings" Target="../printerSettings/printerSettings367.bin"/></Relationships>
</file>

<file path=xl/worksheets/_rels/sheet49.xml.rels><?xml version="1.0" encoding="UTF-8" standalone="yes"?>
<Relationships xmlns="http://schemas.openxmlformats.org/package/2006/relationships"><Relationship Id="rId8" Type="http://schemas.openxmlformats.org/officeDocument/2006/relationships/printerSettings" Target="../printerSettings/printerSettings381.bin"/><Relationship Id="rId13" Type="http://schemas.openxmlformats.org/officeDocument/2006/relationships/printerSettings" Target="../printerSettings/printerSettings386.bin"/><Relationship Id="rId18" Type="http://schemas.openxmlformats.org/officeDocument/2006/relationships/printerSettings" Target="../printerSettings/printerSettings391.bin"/><Relationship Id="rId3" Type="http://schemas.openxmlformats.org/officeDocument/2006/relationships/printerSettings" Target="../printerSettings/printerSettings376.bin"/><Relationship Id="rId7" Type="http://schemas.openxmlformats.org/officeDocument/2006/relationships/printerSettings" Target="../printerSettings/printerSettings380.bin"/><Relationship Id="rId12" Type="http://schemas.openxmlformats.org/officeDocument/2006/relationships/printerSettings" Target="../printerSettings/printerSettings385.bin"/><Relationship Id="rId17" Type="http://schemas.openxmlformats.org/officeDocument/2006/relationships/printerSettings" Target="../printerSettings/printerSettings390.bin"/><Relationship Id="rId2" Type="http://schemas.openxmlformats.org/officeDocument/2006/relationships/printerSettings" Target="../printerSettings/printerSettings375.bin"/><Relationship Id="rId16" Type="http://schemas.openxmlformats.org/officeDocument/2006/relationships/printerSettings" Target="../printerSettings/printerSettings389.bin"/><Relationship Id="rId20" Type="http://schemas.openxmlformats.org/officeDocument/2006/relationships/printerSettings" Target="../printerSettings/printerSettings393.bin"/><Relationship Id="rId1" Type="http://schemas.openxmlformats.org/officeDocument/2006/relationships/printerSettings" Target="../printerSettings/printerSettings374.bin"/><Relationship Id="rId6" Type="http://schemas.openxmlformats.org/officeDocument/2006/relationships/printerSettings" Target="../printerSettings/printerSettings379.bin"/><Relationship Id="rId11" Type="http://schemas.openxmlformats.org/officeDocument/2006/relationships/printerSettings" Target="../printerSettings/printerSettings384.bin"/><Relationship Id="rId5" Type="http://schemas.openxmlformats.org/officeDocument/2006/relationships/printerSettings" Target="../printerSettings/printerSettings378.bin"/><Relationship Id="rId15" Type="http://schemas.openxmlformats.org/officeDocument/2006/relationships/printerSettings" Target="../printerSettings/printerSettings388.bin"/><Relationship Id="rId10" Type="http://schemas.openxmlformats.org/officeDocument/2006/relationships/printerSettings" Target="../printerSettings/printerSettings383.bin"/><Relationship Id="rId19" Type="http://schemas.openxmlformats.org/officeDocument/2006/relationships/printerSettings" Target="../printerSettings/printerSettings392.bin"/><Relationship Id="rId4" Type="http://schemas.openxmlformats.org/officeDocument/2006/relationships/printerSettings" Target="../printerSettings/printerSettings377.bin"/><Relationship Id="rId9" Type="http://schemas.openxmlformats.org/officeDocument/2006/relationships/printerSettings" Target="../printerSettings/printerSettings382.bin"/><Relationship Id="rId14" Type="http://schemas.openxmlformats.org/officeDocument/2006/relationships/printerSettings" Target="../printerSettings/printerSettings387.bin"/></Relationships>
</file>

<file path=xl/worksheets/_rels/sheet50.xml.rels><?xml version="1.0" encoding="UTF-8" standalone="yes"?>
<Relationships xmlns="http://schemas.openxmlformats.org/package/2006/relationships"><Relationship Id="rId8" Type="http://schemas.openxmlformats.org/officeDocument/2006/relationships/printerSettings" Target="../printerSettings/printerSettings401.bin"/><Relationship Id="rId13" Type="http://schemas.openxmlformats.org/officeDocument/2006/relationships/printerSettings" Target="../printerSettings/printerSettings406.bin"/><Relationship Id="rId18" Type="http://schemas.openxmlformats.org/officeDocument/2006/relationships/printerSettings" Target="../printerSettings/printerSettings411.bin"/><Relationship Id="rId3" Type="http://schemas.openxmlformats.org/officeDocument/2006/relationships/printerSettings" Target="../printerSettings/printerSettings396.bin"/><Relationship Id="rId7" Type="http://schemas.openxmlformats.org/officeDocument/2006/relationships/printerSettings" Target="../printerSettings/printerSettings400.bin"/><Relationship Id="rId12" Type="http://schemas.openxmlformats.org/officeDocument/2006/relationships/printerSettings" Target="../printerSettings/printerSettings405.bin"/><Relationship Id="rId17" Type="http://schemas.openxmlformats.org/officeDocument/2006/relationships/printerSettings" Target="../printerSettings/printerSettings410.bin"/><Relationship Id="rId2" Type="http://schemas.openxmlformats.org/officeDocument/2006/relationships/printerSettings" Target="../printerSettings/printerSettings395.bin"/><Relationship Id="rId16" Type="http://schemas.openxmlformats.org/officeDocument/2006/relationships/printerSettings" Target="../printerSettings/printerSettings409.bin"/><Relationship Id="rId20" Type="http://schemas.openxmlformats.org/officeDocument/2006/relationships/printerSettings" Target="../printerSettings/printerSettings413.bin"/><Relationship Id="rId1" Type="http://schemas.openxmlformats.org/officeDocument/2006/relationships/printerSettings" Target="../printerSettings/printerSettings394.bin"/><Relationship Id="rId6" Type="http://schemas.openxmlformats.org/officeDocument/2006/relationships/printerSettings" Target="../printerSettings/printerSettings399.bin"/><Relationship Id="rId11" Type="http://schemas.openxmlformats.org/officeDocument/2006/relationships/printerSettings" Target="../printerSettings/printerSettings404.bin"/><Relationship Id="rId5" Type="http://schemas.openxmlformats.org/officeDocument/2006/relationships/printerSettings" Target="../printerSettings/printerSettings398.bin"/><Relationship Id="rId15" Type="http://schemas.openxmlformats.org/officeDocument/2006/relationships/printerSettings" Target="../printerSettings/printerSettings408.bin"/><Relationship Id="rId10" Type="http://schemas.openxmlformats.org/officeDocument/2006/relationships/printerSettings" Target="../printerSettings/printerSettings403.bin"/><Relationship Id="rId19" Type="http://schemas.openxmlformats.org/officeDocument/2006/relationships/printerSettings" Target="../printerSettings/printerSettings412.bin"/><Relationship Id="rId4" Type="http://schemas.openxmlformats.org/officeDocument/2006/relationships/printerSettings" Target="../printerSettings/printerSettings397.bin"/><Relationship Id="rId9" Type="http://schemas.openxmlformats.org/officeDocument/2006/relationships/printerSettings" Target="../printerSettings/printerSettings402.bin"/><Relationship Id="rId14" Type="http://schemas.openxmlformats.org/officeDocument/2006/relationships/printerSettings" Target="../printerSettings/printerSettings407.bin"/></Relationships>
</file>

<file path=xl/worksheets/_rels/sheet59.xml.rels><?xml version="1.0" encoding="UTF-8" standalone="yes"?>
<Relationships xmlns="http://schemas.openxmlformats.org/package/2006/relationships"><Relationship Id="rId8" Type="http://schemas.openxmlformats.org/officeDocument/2006/relationships/printerSettings" Target="../printerSettings/printerSettings421.bin"/><Relationship Id="rId13" Type="http://schemas.openxmlformats.org/officeDocument/2006/relationships/printerSettings" Target="../printerSettings/printerSettings426.bin"/><Relationship Id="rId18" Type="http://schemas.openxmlformats.org/officeDocument/2006/relationships/printerSettings" Target="../printerSettings/printerSettings431.bin"/><Relationship Id="rId3" Type="http://schemas.openxmlformats.org/officeDocument/2006/relationships/printerSettings" Target="../printerSettings/printerSettings416.bin"/><Relationship Id="rId7" Type="http://schemas.openxmlformats.org/officeDocument/2006/relationships/printerSettings" Target="../printerSettings/printerSettings420.bin"/><Relationship Id="rId12" Type="http://schemas.openxmlformats.org/officeDocument/2006/relationships/printerSettings" Target="../printerSettings/printerSettings425.bin"/><Relationship Id="rId17" Type="http://schemas.openxmlformats.org/officeDocument/2006/relationships/printerSettings" Target="../printerSettings/printerSettings430.bin"/><Relationship Id="rId2" Type="http://schemas.openxmlformats.org/officeDocument/2006/relationships/printerSettings" Target="../printerSettings/printerSettings415.bin"/><Relationship Id="rId16" Type="http://schemas.openxmlformats.org/officeDocument/2006/relationships/printerSettings" Target="../printerSettings/printerSettings429.bin"/><Relationship Id="rId20" Type="http://schemas.openxmlformats.org/officeDocument/2006/relationships/printerSettings" Target="../printerSettings/printerSettings433.bin"/><Relationship Id="rId1" Type="http://schemas.openxmlformats.org/officeDocument/2006/relationships/printerSettings" Target="../printerSettings/printerSettings414.bin"/><Relationship Id="rId6" Type="http://schemas.openxmlformats.org/officeDocument/2006/relationships/printerSettings" Target="../printerSettings/printerSettings419.bin"/><Relationship Id="rId11" Type="http://schemas.openxmlformats.org/officeDocument/2006/relationships/printerSettings" Target="../printerSettings/printerSettings424.bin"/><Relationship Id="rId5" Type="http://schemas.openxmlformats.org/officeDocument/2006/relationships/printerSettings" Target="../printerSettings/printerSettings418.bin"/><Relationship Id="rId15" Type="http://schemas.openxmlformats.org/officeDocument/2006/relationships/printerSettings" Target="../printerSettings/printerSettings428.bin"/><Relationship Id="rId10" Type="http://schemas.openxmlformats.org/officeDocument/2006/relationships/printerSettings" Target="../printerSettings/printerSettings423.bin"/><Relationship Id="rId19" Type="http://schemas.openxmlformats.org/officeDocument/2006/relationships/printerSettings" Target="../printerSettings/printerSettings432.bin"/><Relationship Id="rId4" Type="http://schemas.openxmlformats.org/officeDocument/2006/relationships/printerSettings" Target="../printerSettings/printerSettings417.bin"/><Relationship Id="rId9" Type="http://schemas.openxmlformats.org/officeDocument/2006/relationships/printerSettings" Target="../printerSettings/printerSettings422.bin"/><Relationship Id="rId14" Type="http://schemas.openxmlformats.org/officeDocument/2006/relationships/printerSettings" Target="../printerSettings/printerSettings427.bin"/></Relationships>
</file>

<file path=xl/worksheets/_rels/sheet60.xml.rels><?xml version="1.0" encoding="UTF-8" standalone="yes"?>
<Relationships xmlns="http://schemas.openxmlformats.org/package/2006/relationships"><Relationship Id="rId3" Type="http://schemas.openxmlformats.org/officeDocument/2006/relationships/printerSettings" Target="../printerSettings/printerSettings436.bin"/><Relationship Id="rId2" Type="http://schemas.openxmlformats.org/officeDocument/2006/relationships/printerSettings" Target="../printerSettings/printerSettings435.bin"/><Relationship Id="rId1" Type="http://schemas.openxmlformats.org/officeDocument/2006/relationships/printerSettings" Target="../printerSettings/printerSettings434.bin"/><Relationship Id="rId4" Type="http://schemas.openxmlformats.org/officeDocument/2006/relationships/printerSettings" Target="../printerSettings/printerSettings437.bin"/></Relationships>
</file>

<file path=xl/worksheets/_rels/sheet63.xml.rels><?xml version="1.0" encoding="UTF-8" standalone="yes"?>
<Relationships xmlns="http://schemas.openxmlformats.org/package/2006/relationships"><Relationship Id="rId8" Type="http://schemas.openxmlformats.org/officeDocument/2006/relationships/printerSettings" Target="../printerSettings/printerSettings445.bin"/><Relationship Id="rId13" Type="http://schemas.openxmlformats.org/officeDocument/2006/relationships/printerSettings" Target="../printerSettings/printerSettings450.bin"/><Relationship Id="rId18" Type="http://schemas.openxmlformats.org/officeDocument/2006/relationships/printerSettings" Target="../printerSettings/printerSettings455.bin"/><Relationship Id="rId3" Type="http://schemas.openxmlformats.org/officeDocument/2006/relationships/printerSettings" Target="../printerSettings/printerSettings440.bin"/><Relationship Id="rId7" Type="http://schemas.openxmlformats.org/officeDocument/2006/relationships/printerSettings" Target="../printerSettings/printerSettings444.bin"/><Relationship Id="rId12" Type="http://schemas.openxmlformats.org/officeDocument/2006/relationships/printerSettings" Target="../printerSettings/printerSettings449.bin"/><Relationship Id="rId17" Type="http://schemas.openxmlformats.org/officeDocument/2006/relationships/printerSettings" Target="../printerSettings/printerSettings454.bin"/><Relationship Id="rId2" Type="http://schemas.openxmlformats.org/officeDocument/2006/relationships/printerSettings" Target="../printerSettings/printerSettings439.bin"/><Relationship Id="rId16" Type="http://schemas.openxmlformats.org/officeDocument/2006/relationships/printerSettings" Target="../printerSettings/printerSettings453.bin"/><Relationship Id="rId20" Type="http://schemas.openxmlformats.org/officeDocument/2006/relationships/printerSettings" Target="../printerSettings/printerSettings457.bin"/><Relationship Id="rId1" Type="http://schemas.openxmlformats.org/officeDocument/2006/relationships/printerSettings" Target="../printerSettings/printerSettings438.bin"/><Relationship Id="rId6" Type="http://schemas.openxmlformats.org/officeDocument/2006/relationships/printerSettings" Target="../printerSettings/printerSettings443.bin"/><Relationship Id="rId11" Type="http://schemas.openxmlformats.org/officeDocument/2006/relationships/printerSettings" Target="../printerSettings/printerSettings448.bin"/><Relationship Id="rId5" Type="http://schemas.openxmlformats.org/officeDocument/2006/relationships/printerSettings" Target="../printerSettings/printerSettings442.bin"/><Relationship Id="rId15" Type="http://schemas.openxmlformats.org/officeDocument/2006/relationships/printerSettings" Target="../printerSettings/printerSettings452.bin"/><Relationship Id="rId10" Type="http://schemas.openxmlformats.org/officeDocument/2006/relationships/printerSettings" Target="../printerSettings/printerSettings447.bin"/><Relationship Id="rId19" Type="http://schemas.openxmlformats.org/officeDocument/2006/relationships/printerSettings" Target="../printerSettings/printerSettings456.bin"/><Relationship Id="rId4" Type="http://schemas.openxmlformats.org/officeDocument/2006/relationships/printerSettings" Target="../printerSettings/printerSettings441.bin"/><Relationship Id="rId9" Type="http://schemas.openxmlformats.org/officeDocument/2006/relationships/printerSettings" Target="../printerSettings/printerSettings446.bin"/><Relationship Id="rId14" Type="http://schemas.openxmlformats.org/officeDocument/2006/relationships/printerSettings" Target="../printerSettings/printerSettings451.bin"/></Relationships>
</file>

<file path=xl/worksheets/_rels/sheet66.xml.rels><?xml version="1.0" encoding="UTF-8" standalone="yes"?>
<Relationships xmlns="http://schemas.openxmlformats.org/package/2006/relationships"><Relationship Id="rId8" Type="http://schemas.openxmlformats.org/officeDocument/2006/relationships/printerSettings" Target="../printerSettings/printerSettings465.bin"/><Relationship Id="rId13" Type="http://schemas.openxmlformats.org/officeDocument/2006/relationships/printerSettings" Target="../printerSettings/printerSettings470.bin"/><Relationship Id="rId18" Type="http://schemas.openxmlformats.org/officeDocument/2006/relationships/printerSettings" Target="../printerSettings/printerSettings475.bin"/><Relationship Id="rId3" Type="http://schemas.openxmlformats.org/officeDocument/2006/relationships/printerSettings" Target="../printerSettings/printerSettings460.bin"/><Relationship Id="rId7" Type="http://schemas.openxmlformats.org/officeDocument/2006/relationships/printerSettings" Target="../printerSettings/printerSettings464.bin"/><Relationship Id="rId12" Type="http://schemas.openxmlformats.org/officeDocument/2006/relationships/printerSettings" Target="../printerSettings/printerSettings469.bin"/><Relationship Id="rId17" Type="http://schemas.openxmlformats.org/officeDocument/2006/relationships/printerSettings" Target="../printerSettings/printerSettings474.bin"/><Relationship Id="rId2" Type="http://schemas.openxmlformats.org/officeDocument/2006/relationships/printerSettings" Target="../printerSettings/printerSettings459.bin"/><Relationship Id="rId16" Type="http://schemas.openxmlformats.org/officeDocument/2006/relationships/printerSettings" Target="../printerSettings/printerSettings473.bin"/><Relationship Id="rId20" Type="http://schemas.openxmlformats.org/officeDocument/2006/relationships/printerSettings" Target="../printerSettings/printerSettings477.bin"/><Relationship Id="rId1" Type="http://schemas.openxmlformats.org/officeDocument/2006/relationships/printerSettings" Target="../printerSettings/printerSettings458.bin"/><Relationship Id="rId6" Type="http://schemas.openxmlformats.org/officeDocument/2006/relationships/printerSettings" Target="../printerSettings/printerSettings463.bin"/><Relationship Id="rId11" Type="http://schemas.openxmlformats.org/officeDocument/2006/relationships/printerSettings" Target="../printerSettings/printerSettings468.bin"/><Relationship Id="rId5" Type="http://schemas.openxmlformats.org/officeDocument/2006/relationships/printerSettings" Target="../printerSettings/printerSettings462.bin"/><Relationship Id="rId15" Type="http://schemas.openxmlformats.org/officeDocument/2006/relationships/printerSettings" Target="../printerSettings/printerSettings472.bin"/><Relationship Id="rId10" Type="http://schemas.openxmlformats.org/officeDocument/2006/relationships/printerSettings" Target="../printerSettings/printerSettings467.bin"/><Relationship Id="rId19" Type="http://schemas.openxmlformats.org/officeDocument/2006/relationships/printerSettings" Target="../printerSettings/printerSettings476.bin"/><Relationship Id="rId4" Type="http://schemas.openxmlformats.org/officeDocument/2006/relationships/printerSettings" Target="../printerSettings/printerSettings461.bin"/><Relationship Id="rId9" Type="http://schemas.openxmlformats.org/officeDocument/2006/relationships/printerSettings" Target="../printerSettings/printerSettings466.bin"/><Relationship Id="rId14" Type="http://schemas.openxmlformats.org/officeDocument/2006/relationships/printerSettings" Target="../printerSettings/printerSettings471.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47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8"/>
  <sheetViews>
    <sheetView zoomScale="115" zoomScaleNormal="115" workbookViewId="0">
      <pane ySplit="5" topLeftCell="A6" activePane="bottomLeft" state="frozen"/>
      <selection pane="bottomLeft"/>
    </sheetView>
  </sheetViews>
  <sheetFormatPr defaultColWidth="9" defaultRowHeight="13"/>
  <cols>
    <col min="1" max="1" width="9.90625" style="358" customWidth="1"/>
    <col min="2" max="2" width="18.26953125" style="351" customWidth="1"/>
    <col min="3" max="3" width="52.453125" style="351" customWidth="1"/>
    <col min="4" max="4" width="9.36328125" style="351" customWidth="1"/>
    <col min="5" max="5" width="14.08984375" style="351" customWidth="1"/>
    <col min="6" max="6" width="22.36328125" style="351" customWidth="1"/>
    <col min="7" max="7" width="22.90625" style="351" customWidth="1"/>
    <col min="8" max="8" width="49.1796875" style="351" customWidth="1"/>
    <col min="9" max="10" width="27" style="351" customWidth="1"/>
    <col min="11" max="11" width="12.6328125" style="352" customWidth="1"/>
    <col min="12" max="16384" width="9" style="351"/>
  </cols>
  <sheetData>
    <row r="1" spans="1:11" s="349" customFormat="1">
      <c r="A1" s="347" t="s">
        <v>386</v>
      </c>
      <c r="B1" s="348"/>
      <c r="C1" s="348"/>
      <c r="D1" s="348"/>
      <c r="E1" s="348"/>
      <c r="F1" s="348"/>
      <c r="G1" s="348"/>
      <c r="H1" s="348"/>
      <c r="K1" s="350"/>
    </row>
    <row r="2" spans="1:11">
      <c r="A2" s="685"/>
      <c r="B2" s="685"/>
      <c r="C2" s="686"/>
      <c r="D2" s="686"/>
      <c r="E2" s="686"/>
      <c r="F2" s="686"/>
      <c r="G2" s="686"/>
      <c r="H2" s="686"/>
    </row>
    <row r="3" spans="1:11">
      <c r="A3" s="48" t="s">
        <v>1645</v>
      </c>
      <c r="B3" s="353" t="s">
        <v>1492</v>
      </c>
      <c r="C3" s="687"/>
      <c r="D3" s="687"/>
      <c r="E3" s="687"/>
      <c r="F3" s="687"/>
      <c r="G3" s="687"/>
      <c r="H3" s="687"/>
    </row>
    <row r="4" spans="1:11">
      <c r="A4" s="48" t="s">
        <v>4123</v>
      </c>
      <c r="B4" s="354">
        <v>3.2</v>
      </c>
      <c r="C4" s="687"/>
      <c r="D4" s="687"/>
      <c r="E4" s="687"/>
      <c r="F4" s="687"/>
      <c r="G4" s="687"/>
      <c r="H4" s="687"/>
    </row>
    <row r="5" spans="1:11">
      <c r="A5" s="685"/>
      <c r="B5" s="685"/>
      <c r="C5" s="688"/>
      <c r="D5" s="688"/>
      <c r="E5" s="688"/>
      <c r="F5" s="688"/>
      <c r="G5" s="688"/>
      <c r="H5" s="688"/>
    </row>
    <row r="6" spans="1:11" s="357" customFormat="1">
      <c r="A6" s="355" t="s">
        <v>0</v>
      </c>
      <c r="B6" s="51" t="s">
        <v>4124</v>
      </c>
      <c r="C6" s="51" t="s">
        <v>4127</v>
      </c>
      <c r="D6" s="49" t="s">
        <v>1646</v>
      </c>
      <c r="E6" s="50" t="s">
        <v>1647</v>
      </c>
      <c r="F6" s="50" t="s">
        <v>1649</v>
      </c>
      <c r="G6" s="50" t="s">
        <v>1650</v>
      </c>
      <c r="H6" s="50" t="s">
        <v>1652</v>
      </c>
      <c r="I6" s="51" t="s">
        <v>1653</v>
      </c>
      <c r="J6" s="51" t="s">
        <v>307</v>
      </c>
      <c r="K6" s="356" t="s">
        <v>1626</v>
      </c>
    </row>
    <row r="7" spans="1:11" s="359" customFormat="1" ht="28.5">
      <c r="A7" s="379" t="s">
        <v>1</v>
      </c>
      <c r="B7" s="47" t="s">
        <v>1628</v>
      </c>
      <c r="C7" s="370" t="s">
        <v>1500</v>
      </c>
      <c r="D7" s="14" t="s">
        <v>2</v>
      </c>
      <c r="E7" s="18" t="s">
        <v>1498</v>
      </c>
      <c r="F7" s="392" t="s">
        <v>1445</v>
      </c>
      <c r="G7" s="11" t="s">
        <v>5962</v>
      </c>
      <c r="H7" s="392" t="s">
        <v>5962</v>
      </c>
      <c r="I7" s="395" t="s">
        <v>224</v>
      </c>
      <c r="J7" s="395"/>
      <c r="K7" s="396">
        <v>10</v>
      </c>
    </row>
    <row r="8" spans="1:11" s="359" customFormat="1" ht="25" customHeight="1">
      <c r="A8" s="380" t="s">
        <v>1543</v>
      </c>
      <c r="B8" s="47" t="s">
        <v>1544</v>
      </c>
      <c r="C8" s="371" t="s">
        <v>1546</v>
      </c>
      <c r="D8" s="14" t="s">
        <v>1545</v>
      </c>
      <c r="E8" s="18" t="s">
        <v>1498</v>
      </c>
      <c r="F8" s="392" t="s">
        <v>1542</v>
      </c>
      <c r="G8" s="11" t="s">
        <v>4937</v>
      </c>
      <c r="H8" s="392" t="s">
        <v>4937</v>
      </c>
      <c r="I8" s="395" t="s">
        <v>1542</v>
      </c>
      <c r="J8" s="395"/>
      <c r="K8" s="396">
        <v>11</v>
      </c>
    </row>
    <row r="9" spans="1:11" s="359" customFormat="1" ht="28.5">
      <c r="A9" s="379" t="s">
        <v>3</v>
      </c>
      <c r="B9" s="47" t="s">
        <v>1501</v>
      </c>
      <c r="C9" s="371" t="s">
        <v>1502</v>
      </c>
      <c r="D9" s="14" t="s">
        <v>4</v>
      </c>
      <c r="E9" s="18" t="s">
        <v>1496</v>
      </c>
      <c r="F9" s="392" t="s">
        <v>1125</v>
      </c>
      <c r="G9" s="11" t="s">
        <v>4938</v>
      </c>
      <c r="H9" s="392" t="s">
        <v>5961</v>
      </c>
      <c r="I9" s="395" t="s">
        <v>4125</v>
      </c>
      <c r="J9" s="395"/>
      <c r="K9" s="396">
        <v>12</v>
      </c>
    </row>
    <row r="10" spans="1:11" s="359" customFormat="1" ht="26" customHeight="1">
      <c r="A10" s="380" t="s">
        <v>1538</v>
      </c>
      <c r="B10" s="47" t="s">
        <v>1539</v>
      </c>
      <c r="C10" s="19" t="s">
        <v>1540</v>
      </c>
      <c r="D10" s="14" t="s">
        <v>1541</v>
      </c>
      <c r="E10" s="23" t="s">
        <v>1513</v>
      </c>
      <c r="F10" s="392" t="s">
        <v>1542</v>
      </c>
      <c r="G10" s="11" t="s">
        <v>4939</v>
      </c>
      <c r="H10" s="392" t="s">
        <v>4939</v>
      </c>
      <c r="I10" s="395" t="s">
        <v>1547</v>
      </c>
      <c r="J10" s="395"/>
      <c r="K10" s="396">
        <v>13</v>
      </c>
    </row>
    <row r="11" spans="1:11" s="359" customFormat="1" ht="21.5" customHeight="1">
      <c r="A11" s="380" t="s">
        <v>1555</v>
      </c>
      <c r="B11" s="47" t="s">
        <v>1556</v>
      </c>
      <c r="C11" s="370" t="s">
        <v>1557</v>
      </c>
      <c r="D11" s="14" t="s">
        <v>1558</v>
      </c>
      <c r="E11" s="23" t="s">
        <v>1559</v>
      </c>
      <c r="F11" s="392" t="s">
        <v>1560</v>
      </c>
      <c r="G11" s="11" t="s">
        <v>4940</v>
      </c>
      <c r="H11" s="392" t="s">
        <v>5963</v>
      </c>
      <c r="I11" s="392" t="s">
        <v>1560</v>
      </c>
      <c r="J11" s="395"/>
      <c r="K11" s="396">
        <v>14</v>
      </c>
    </row>
    <row r="12" spans="1:11" s="359" customFormat="1" ht="21.5" customHeight="1">
      <c r="A12" s="380" t="s">
        <v>1739</v>
      </c>
      <c r="B12" s="47" t="s">
        <v>1562</v>
      </c>
      <c r="C12" s="370" t="s">
        <v>1563</v>
      </c>
      <c r="D12" s="14" t="s">
        <v>1561</v>
      </c>
      <c r="E12" s="23" t="s">
        <v>1559</v>
      </c>
      <c r="F12" s="392" t="s">
        <v>1560</v>
      </c>
      <c r="G12" s="11" t="s">
        <v>4941</v>
      </c>
      <c r="H12" s="392" t="s">
        <v>4941</v>
      </c>
      <c r="I12" s="392" t="s">
        <v>1564</v>
      </c>
      <c r="J12" s="395"/>
      <c r="K12" s="396">
        <v>15</v>
      </c>
    </row>
    <row r="13" spans="1:11" s="359" customFormat="1" ht="95">
      <c r="A13" s="379" t="s">
        <v>1644</v>
      </c>
      <c r="B13" s="19" t="s">
        <v>1499</v>
      </c>
      <c r="C13" s="370" t="s">
        <v>1537</v>
      </c>
      <c r="D13" s="14" t="s">
        <v>6</v>
      </c>
      <c r="E13" s="11" t="s">
        <v>1627</v>
      </c>
      <c r="F13" s="392" t="s">
        <v>917</v>
      </c>
      <c r="G13" s="11" t="s">
        <v>4942</v>
      </c>
      <c r="H13" s="392" t="s">
        <v>4942</v>
      </c>
      <c r="I13" s="395" t="s">
        <v>224</v>
      </c>
      <c r="J13" s="395"/>
      <c r="K13" s="396">
        <v>1</v>
      </c>
    </row>
    <row r="14" spans="1:11" s="359" customFormat="1" ht="19">
      <c r="A14" s="379" t="s">
        <v>8</v>
      </c>
      <c r="B14" s="19" t="s">
        <v>1503</v>
      </c>
      <c r="C14" s="372" t="s">
        <v>1504</v>
      </c>
      <c r="D14" s="14" t="s">
        <v>9</v>
      </c>
      <c r="E14" s="18" t="s">
        <v>1498</v>
      </c>
      <c r="F14" s="392" t="s">
        <v>4943</v>
      </c>
      <c r="G14" s="11" t="s">
        <v>5777</v>
      </c>
      <c r="H14" s="392" t="s">
        <v>5777</v>
      </c>
      <c r="I14" s="395" t="s">
        <v>224</v>
      </c>
      <c r="J14" s="395"/>
      <c r="K14" s="396">
        <v>16</v>
      </c>
    </row>
    <row r="15" spans="1:11" s="359" customFormat="1" ht="21.5" customHeight="1">
      <c r="A15" s="380" t="s">
        <v>1740</v>
      </c>
      <c r="B15" s="19" t="s">
        <v>1548</v>
      </c>
      <c r="C15" s="11" t="s">
        <v>1549</v>
      </c>
      <c r="D15" s="14" t="s">
        <v>1550</v>
      </c>
      <c r="E15" s="18" t="s">
        <v>1498</v>
      </c>
      <c r="F15" s="392" t="s">
        <v>1547</v>
      </c>
      <c r="G15" s="11" t="s">
        <v>4944</v>
      </c>
      <c r="H15" s="392" t="s">
        <v>4944</v>
      </c>
      <c r="I15" s="395" t="s">
        <v>1542</v>
      </c>
      <c r="J15" s="395"/>
      <c r="K15" s="396">
        <v>17</v>
      </c>
    </row>
    <row r="16" spans="1:11" s="359" customFormat="1" ht="21" customHeight="1">
      <c r="A16" s="380" t="s">
        <v>1506</v>
      </c>
      <c r="B16" s="11" t="s">
        <v>1507</v>
      </c>
      <c r="C16" s="372" t="s">
        <v>1509</v>
      </c>
      <c r="D16" s="14" t="s">
        <v>1508</v>
      </c>
      <c r="E16" s="18" t="s">
        <v>1496</v>
      </c>
      <c r="F16" s="392" t="s">
        <v>4945</v>
      </c>
      <c r="G16" s="11" t="s">
        <v>4946</v>
      </c>
      <c r="H16" s="392" t="s">
        <v>4946</v>
      </c>
      <c r="I16" s="395" t="s">
        <v>224</v>
      </c>
      <c r="J16" s="395"/>
      <c r="K16" s="396">
        <v>18</v>
      </c>
    </row>
    <row r="17" spans="1:11" s="359" customFormat="1" ht="19">
      <c r="A17" s="379" t="s">
        <v>10</v>
      </c>
      <c r="B17" s="19" t="s">
        <v>1192</v>
      </c>
      <c r="C17" s="11" t="s">
        <v>1505</v>
      </c>
      <c r="D17" s="333" t="s">
        <v>11</v>
      </c>
      <c r="E17" s="23" t="s">
        <v>1494</v>
      </c>
      <c r="F17" s="392" t="s">
        <v>4947</v>
      </c>
      <c r="G17" s="11" t="s">
        <v>4948</v>
      </c>
      <c r="H17" s="392" t="s">
        <v>4948</v>
      </c>
      <c r="I17" s="395" t="s">
        <v>224</v>
      </c>
      <c r="J17" s="395"/>
      <c r="K17" s="396">
        <v>19</v>
      </c>
    </row>
    <row r="18" spans="1:11" s="359" customFormat="1" ht="19">
      <c r="A18" s="379" t="s">
        <v>12</v>
      </c>
      <c r="B18" s="11" t="s">
        <v>308</v>
      </c>
      <c r="C18" s="372" t="s">
        <v>1510</v>
      </c>
      <c r="D18" s="14" t="s">
        <v>13</v>
      </c>
      <c r="E18" s="18" t="s">
        <v>1497</v>
      </c>
      <c r="F18" s="392" t="s">
        <v>4945</v>
      </c>
      <c r="G18" s="11" t="s">
        <v>4949</v>
      </c>
      <c r="H18" s="392" t="s">
        <v>4949</v>
      </c>
      <c r="I18" s="395" t="s">
        <v>1536</v>
      </c>
      <c r="J18" s="395"/>
      <c r="K18" s="396">
        <v>20</v>
      </c>
    </row>
    <row r="19" spans="1:11" s="359" customFormat="1" ht="19">
      <c r="A19" s="379" t="s">
        <v>220</v>
      </c>
      <c r="B19" s="19" t="s">
        <v>1511</v>
      </c>
      <c r="C19" s="373" t="s">
        <v>1512</v>
      </c>
      <c r="D19" s="374" t="s">
        <v>221</v>
      </c>
      <c r="E19" s="23" t="s">
        <v>1494</v>
      </c>
      <c r="F19" s="393" t="s">
        <v>1396</v>
      </c>
      <c r="G19" s="11" t="s">
        <v>894</v>
      </c>
      <c r="H19" s="392" t="s">
        <v>894</v>
      </c>
      <c r="I19" s="395" t="s">
        <v>224</v>
      </c>
      <c r="J19" s="395"/>
      <c r="K19" s="396">
        <v>21</v>
      </c>
    </row>
    <row r="20" spans="1:11" s="359" customFormat="1" ht="22.5" customHeight="1">
      <c r="A20" s="380" t="s">
        <v>1551</v>
      </c>
      <c r="B20" s="19" t="s">
        <v>1552</v>
      </c>
      <c r="C20" s="375" t="s">
        <v>1553</v>
      </c>
      <c r="D20" s="376" t="s">
        <v>1554</v>
      </c>
      <c r="E20" s="18" t="s">
        <v>1498</v>
      </c>
      <c r="F20" s="393" t="s">
        <v>1542</v>
      </c>
      <c r="G20" s="11" t="s">
        <v>4950</v>
      </c>
      <c r="H20" s="392" t="s">
        <v>4950</v>
      </c>
      <c r="I20" s="395" t="s">
        <v>1542</v>
      </c>
      <c r="J20" s="395"/>
      <c r="K20" s="396">
        <v>22</v>
      </c>
    </row>
    <row r="21" spans="1:11" s="359" customFormat="1" ht="19">
      <c r="A21" s="379" t="s">
        <v>14</v>
      </c>
      <c r="B21" s="19" t="s">
        <v>1515</v>
      </c>
      <c r="C21" s="370" t="s">
        <v>342</v>
      </c>
      <c r="D21" s="333" t="s">
        <v>15</v>
      </c>
      <c r="E21" s="23" t="s">
        <v>1495</v>
      </c>
      <c r="F21" s="392" t="s">
        <v>453</v>
      </c>
      <c r="G21" s="11" t="s">
        <v>4951</v>
      </c>
      <c r="H21" s="392" t="s">
        <v>4951</v>
      </c>
      <c r="I21" s="395" t="s">
        <v>1429</v>
      </c>
      <c r="J21" s="395"/>
      <c r="K21" s="396">
        <v>23</v>
      </c>
    </row>
    <row r="22" spans="1:11" s="359" customFormat="1" ht="28.5">
      <c r="A22" s="379" t="s">
        <v>266</v>
      </c>
      <c r="B22" s="19" t="s">
        <v>1516</v>
      </c>
      <c r="C22" s="372" t="s">
        <v>343</v>
      </c>
      <c r="D22" s="333" t="s">
        <v>267</v>
      </c>
      <c r="E22" s="23" t="s">
        <v>1494</v>
      </c>
      <c r="F22" s="392" t="s">
        <v>920</v>
      </c>
      <c r="G22" s="11" t="s">
        <v>1206</v>
      </c>
      <c r="H22" s="392" t="s">
        <v>1206</v>
      </c>
      <c r="I22" s="395" t="s">
        <v>224</v>
      </c>
      <c r="J22" s="395"/>
      <c r="K22" s="396">
        <v>24</v>
      </c>
    </row>
    <row r="23" spans="1:11" s="359" customFormat="1" ht="19">
      <c r="A23" s="379" t="s">
        <v>16</v>
      </c>
      <c r="B23" s="19" t="s">
        <v>1517</v>
      </c>
      <c r="C23" s="370" t="s">
        <v>344</v>
      </c>
      <c r="D23" s="14" t="s">
        <v>17</v>
      </c>
      <c r="E23" s="23" t="s">
        <v>1494</v>
      </c>
      <c r="F23" s="392" t="s">
        <v>4952</v>
      </c>
      <c r="G23" s="11" t="s">
        <v>4953</v>
      </c>
      <c r="H23" s="392" t="s">
        <v>4953</v>
      </c>
      <c r="I23" s="395" t="s">
        <v>224</v>
      </c>
      <c r="J23" s="395"/>
      <c r="K23" s="396">
        <v>25</v>
      </c>
    </row>
    <row r="24" spans="1:11" s="359" customFormat="1" ht="24.5" customHeight="1">
      <c r="A24" s="380" t="s">
        <v>1741</v>
      </c>
      <c r="B24" s="19" t="s">
        <v>1565</v>
      </c>
      <c r="C24" s="372" t="s">
        <v>1566</v>
      </c>
      <c r="D24" s="14" t="s">
        <v>1567</v>
      </c>
      <c r="E24" s="18" t="s">
        <v>1559</v>
      </c>
      <c r="F24" s="392" t="s">
        <v>1560</v>
      </c>
      <c r="G24" s="11" t="s">
        <v>4954</v>
      </c>
      <c r="H24" s="392" t="s">
        <v>4954</v>
      </c>
      <c r="I24" s="392" t="s">
        <v>1560</v>
      </c>
      <c r="J24" s="395"/>
      <c r="K24" s="396">
        <v>26</v>
      </c>
    </row>
    <row r="25" spans="1:11" s="359" customFormat="1" ht="19">
      <c r="A25" s="379" t="s">
        <v>18</v>
      </c>
      <c r="B25" s="19" t="s">
        <v>1518</v>
      </c>
      <c r="C25" s="370" t="s">
        <v>1519</v>
      </c>
      <c r="D25" s="14" t="s">
        <v>19</v>
      </c>
      <c r="E25" s="18" t="s">
        <v>1498</v>
      </c>
      <c r="F25" s="392" t="s">
        <v>4955</v>
      </c>
      <c r="G25" s="11" t="s">
        <v>1452</v>
      </c>
      <c r="H25" s="392" t="s">
        <v>1452</v>
      </c>
      <c r="I25" s="395" t="s">
        <v>4128</v>
      </c>
      <c r="J25" s="395"/>
      <c r="K25" s="396">
        <v>27</v>
      </c>
    </row>
    <row r="26" spans="1:11" s="359" customFormat="1" ht="24" customHeight="1">
      <c r="A26" s="380" t="s">
        <v>1744</v>
      </c>
      <c r="B26" s="377" t="s">
        <v>1569</v>
      </c>
      <c r="C26" s="372" t="s">
        <v>1571</v>
      </c>
      <c r="D26" s="14" t="s">
        <v>1573</v>
      </c>
      <c r="E26" s="18" t="s">
        <v>1559</v>
      </c>
      <c r="F26" s="392" t="s">
        <v>1560</v>
      </c>
      <c r="G26" s="11" t="s">
        <v>4956</v>
      </c>
      <c r="H26" s="392" t="s">
        <v>4956</v>
      </c>
      <c r="I26" s="392" t="s">
        <v>1560</v>
      </c>
      <c r="J26" s="395"/>
      <c r="K26" s="396">
        <v>28</v>
      </c>
    </row>
    <row r="27" spans="1:11" s="359" customFormat="1" ht="22.5" customHeight="1">
      <c r="A27" s="380" t="s">
        <v>1568</v>
      </c>
      <c r="B27" s="377" t="s">
        <v>1570</v>
      </c>
      <c r="C27" s="372" t="s">
        <v>1572</v>
      </c>
      <c r="D27" s="14" t="s">
        <v>1574</v>
      </c>
      <c r="E27" s="18" t="s">
        <v>1559</v>
      </c>
      <c r="F27" s="392" t="s">
        <v>1560</v>
      </c>
      <c r="G27" s="11" t="s">
        <v>4957</v>
      </c>
      <c r="H27" s="392" t="s">
        <v>4957</v>
      </c>
      <c r="I27" s="392" t="s">
        <v>1560</v>
      </c>
      <c r="J27" s="395"/>
      <c r="K27" s="396">
        <v>29</v>
      </c>
    </row>
    <row r="28" spans="1:11" s="359" customFormat="1" ht="22.5" customHeight="1">
      <c r="A28" s="380" t="s">
        <v>1745</v>
      </c>
      <c r="B28" s="377" t="s">
        <v>1575</v>
      </c>
      <c r="C28" s="372" t="s">
        <v>4899</v>
      </c>
      <c r="D28" s="14" t="s">
        <v>1576</v>
      </c>
      <c r="E28" s="18" t="s">
        <v>1559</v>
      </c>
      <c r="F28" s="392" t="s">
        <v>1560</v>
      </c>
      <c r="G28" s="11" t="s">
        <v>4958</v>
      </c>
      <c r="H28" s="392" t="s">
        <v>4958</v>
      </c>
      <c r="I28" s="392" t="s">
        <v>1560</v>
      </c>
      <c r="J28" s="395"/>
      <c r="K28" s="396">
        <v>30</v>
      </c>
    </row>
    <row r="29" spans="1:11" s="359" customFormat="1" ht="22.5" customHeight="1">
      <c r="A29" s="380" t="s">
        <v>1747</v>
      </c>
      <c r="B29" s="377" t="s">
        <v>1577</v>
      </c>
      <c r="C29" s="372" t="s">
        <v>1579</v>
      </c>
      <c r="D29" s="14" t="s">
        <v>1578</v>
      </c>
      <c r="E29" s="18" t="s">
        <v>1559</v>
      </c>
      <c r="F29" s="392" t="s">
        <v>1560</v>
      </c>
      <c r="G29" s="11" t="s">
        <v>4959</v>
      </c>
      <c r="H29" s="392" t="s">
        <v>4959</v>
      </c>
      <c r="I29" s="392" t="s">
        <v>1560</v>
      </c>
      <c r="J29" s="395"/>
      <c r="K29" s="396">
        <v>31</v>
      </c>
    </row>
    <row r="30" spans="1:11" s="359" customFormat="1" ht="19">
      <c r="A30" s="379" t="s">
        <v>20</v>
      </c>
      <c r="B30" s="11" t="s">
        <v>324</v>
      </c>
      <c r="C30" s="372" t="s">
        <v>1520</v>
      </c>
      <c r="D30" s="333" t="s">
        <v>21</v>
      </c>
      <c r="E30" s="23" t="s">
        <v>1494</v>
      </c>
      <c r="F30" s="392" t="s">
        <v>4960</v>
      </c>
      <c r="G30" s="11" t="s">
        <v>4961</v>
      </c>
      <c r="H30" s="392" t="s">
        <v>4961</v>
      </c>
      <c r="I30" s="395" t="s">
        <v>224</v>
      </c>
      <c r="J30" s="395"/>
      <c r="K30" s="396">
        <v>32</v>
      </c>
    </row>
    <row r="31" spans="1:11" s="359" customFormat="1" ht="22.5" customHeight="1">
      <c r="A31" s="380" t="s">
        <v>1580</v>
      </c>
      <c r="B31" s="377" t="s">
        <v>1581</v>
      </c>
      <c r="C31" s="372" t="s">
        <v>1582</v>
      </c>
      <c r="D31" s="14" t="s">
        <v>1583</v>
      </c>
      <c r="E31" s="18" t="s">
        <v>1559</v>
      </c>
      <c r="F31" s="392" t="s">
        <v>1560</v>
      </c>
      <c r="G31" s="11" t="s">
        <v>4962</v>
      </c>
      <c r="H31" s="392" t="s">
        <v>4962</v>
      </c>
      <c r="I31" s="392" t="s">
        <v>1560</v>
      </c>
      <c r="J31" s="395"/>
      <c r="K31" s="396">
        <v>33</v>
      </c>
    </row>
    <row r="32" spans="1:11" s="359" customFormat="1" ht="19">
      <c r="A32" s="379" t="s">
        <v>298</v>
      </c>
      <c r="B32" s="19" t="s">
        <v>1523</v>
      </c>
      <c r="C32" s="372" t="s">
        <v>1521</v>
      </c>
      <c r="D32" s="14" t="s">
        <v>854</v>
      </c>
      <c r="E32" s="18" t="s">
        <v>1496</v>
      </c>
      <c r="F32" s="392" t="s">
        <v>922</v>
      </c>
      <c r="G32" s="11" t="s">
        <v>5964</v>
      </c>
      <c r="H32" s="392" t="s">
        <v>5964</v>
      </c>
      <c r="I32" s="395" t="s">
        <v>224</v>
      </c>
      <c r="J32" s="395"/>
      <c r="K32" s="396">
        <v>34</v>
      </c>
    </row>
    <row r="33" spans="1:11" s="359" customFormat="1" ht="19">
      <c r="A33" s="379" t="s">
        <v>22</v>
      </c>
      <c r="B33" s="19" t="s">
        <v>1522</v>
      </c>
      <c r="C33" s="372" t="s">
        <v>1524</v>
      </c>
      <c r="D33" s="14" t="s">
        <v>23</v>
      </c>
      <c r="E33" s="23" t="s">
        <v>1494</v>
      </c>
      <c r="F33" s="392" t="s">
        <v>924</v>
      </c>
      <c r="G33" s="11" t="s">
        <v>4963</v>
      </c>
      <c r="H33" s="392" t="s">
        <v>4963</v>
      </c>
      <c r="I33" s="395" t="s">
        <v>224</v>
      </c>
      <c r="J33" s="395"/>
      <c r="K33" s="396">
        <v>35</v>
      </c>
    </row>
    <row r="34" spans="1:11" s="359" customFormat="1" ht="24" customHeight="1">
      <c r="A34" s="380" t="s">
        <v>1620</v>
      </c>
      <c r="B34" s="19" t="s">
        <v>1621</v>
      </c>
      <c r="C34" s="372" t="s">
        <v>1622</v>
      </c>
      <c r="D34" s="14" t="s">
        <v>1623</v>
      </c>
      <c r="E34" s="23" t="s">
        <v>1513</v>
      </c>
      <c r="F34" s="392" t="s">
        <v>1560</v>
      </c>
      <c r="G34" s="11" t="s">
        <v>4964</v>
      </c>
      <c r="H34" s="392" t="s">
        <v>4964</v>
      </c>
      <c r="I34" s="392" t="s">
        <v>1624</v>
      </c>
      <c r="J34" s="395"/>
      <c r="K34" s="396">
        <v>36</v>
      </c>
    </row>
    <row r="35" spans="1:11" s="359" customFormat="1" ht="20.5" customHeight="1">
      <c r="A35" s="380" t="s">
        <v>1584</v>
      </c>
      <c r="B35" s="19" t="s">
        <v>1585</v>
      </c>
      <c r="C35" s="372" t="s">
        <v>1586</v>
      </c>
      <c r="D35" s="14" t="s">
        <v>1587</v>
      </c>
      <c r="E35" s="23" t="s">
        <v>1559</v>
      </c>
      <c r="F35" s="392" t="s">
        <v>1560</v>
      </c>
      <c r="G35" s="11" t="s">
        <v>4965</v>
      </c>
      <c r="H35" s="392" t="s">
        <v>4965</v>
      </c>
      <c r="I35" s="392" t="s">
        <v>1560</v>
      </c>
      <c r="J35" s="395"/>
      <c r="K35" s="396">
        <v>37</v>
      </c>
    </row>
    <row r="36" spans="1:11" s="359" customFormat="1" ht="19">
      <c r="A36" s="379" t="s">
        <v>299</v>
      </c>
      <c r="B36" s="11" t="s">
        <v>1525</v>
      </c>
      <c r="C36" s="372" t="s">
        <v>1526</v>
      </c>
      <c r="D36" s="14" t="s">
        <v>300</v>
      </c>
      <c r="E36" s="23" t="s">
        <v>1494</v>
      </c>
      <c r="F36" s="392" t="s">
        <v>1111</v>
      </c>
      <c r="G36" s="11" t="s">
        <v>4966</v>
      </c>
      <c r="H36" s="392" t="s">
        <v>4966</v>
      </c>
      <c r="I36" s="395" t="s">
        <v>224</v>
      </c>
      <c r="J36" s="395"/>
      <c r="K36" s="396">
        <v>38</v>
      </c>
    </row>
    <row r="37" spans="1:11" s="359" customFormat="1" ht="22" customHeight="1">
      <c r="A37" s="380" t="s">
        <v>1753</v>
      </c>
      <c r="B37" s="11" t="s">
        <v>1588</v>
      </c>
      <c r="C37" s="372" t="s">
        <v>1589</v>
      </c>
      <c r="D37" s="333" t="s">
        <v>1590</v>
      </c>
      <c r="E37" s="23" t="s">
        <v>1494</v>
      </c>
      <c r="F37" s="392" t="s">
        <v>1560</v>
      </c>
      <c r="G37" s="11" t="s">
        <v>4967</v>
      </c>
      <c r="H37" s="392" t="s">
        <v>4967</v>
      </c>
      <c r="I37" s="392" t="s">
        <v>1560</v>
      </c>
      <c r="J37" s="395"/>
      <c r="K37" s="396">
        <v>39</v>
      </c>
    </row>
    <row r="38" spans="1:11" s="359" customFormat="1" ht="19">
      <c r="A38" s="381" t="s">
        <v>222</v>
      </c>
      <c r="B38" s="19" t="s">
        <v>1527</v>
      </c>
      <c r="C38" s="372" t="s">
        <v>1528</v>
      </c>
      <c r="D38" s="333" t="s">
        <v>223</v>
      </c>
      <c r="E38" s="360" t="s">
        <v>341</v>
      </c>
      <c r="F38" s="392" t="s">
        <v>496</v>
      </c>
      <c r="G38" s="11" t="s">
        <v>4968</v>
      </c>
      <c r="H38" s="392" t="s">
        <v>4968</v>
      </c>
      <c r="I38" s="395" t="s">
        <v>224</v>
      </c>
      <c r="J38" s="395"/>
      <c r="K38" s="396">
        <v>2</v>
      </c>
    </row>
    <row r="39" spans="1:11" s="359" customFormat="1" ht="23.5" customHeight="1">
      <c r="A39" s="380" t="s">
        <v>1595</v>
      </c>
      <c r="B39" s="19" t="s">
        <v>1596</v>
      </c>
      <c r="C39" s="372" t="s">
        <v>1598</v>
      </c>
      <c r="D39" s="333" t="s">
        <v>1597</v>
      </c>
      <c r="E39" s="23" t="s">
        <v>1494</v>
      </c>
      <c r="F39" s="392" t="s">
        <v>1560</v>
      </c>
      <c r="G39" s="11" t="s">
        <v>4969</v>
      </c>
      <c r="H39" s="392" t="s">
        <v>4969</v>
      </c>
      <c r="I39" s="392" t="s">
        <v>1560</v>
      </c>
      <c r="J39" s="395"/>
      <c r="K39" s="396">
        <v>40</v>
      </c>
    </row>
    <row r="40" spans="1:11" s="359" customFormat="1" ht="24" customHeight="1">
      <c r="A40" s="381" t="s">
        <v>1591</v>
      </c>
      <c r="B40" s="19" t="s">
        <v>1592</v>
      </c>
      <c r="C40" s="372" t="s">
        <v>1594</v>
      </c>
      <c r="D40" s="333" t="s">
        <v>1593</v>
      </c>
      <c r="E40" s="23" t="s">
        <v>1494</v>
      </c>
      <c r="F40" s="392" t="s">
        <v>1560</v>
      </c>
      <c r="G40" s="11" t="s">
        <v>4970</v>
      </c>
      <c r="H40" s="392" t="s">
        <v>4970</v>
      </c>
      <c r="I40" s="392" t="s">
        <v>1560</v>
      </c>
      <c r="J40" s="395"/>
      <c r="K40" s="396">
        <v>41</v>
      </c>
    </row>
    <row r="41" spans="1:11" s="359" customFormat="1" ht="22.5" customHeight="1">
      <c r="A41" s="381" t="s">
        <v>24</v>
      </c>
      <c r="B41" s="19" t="s">
        <v>1529</v>
      </c>
      <c r="C41" s="372" t="s">
        <v>1530</v>
      </c>
      <c r="D41" s="333" t="s">
        <v>25</v>
      </c>
      <c r="E41" s="18" t="s">
        <v>1496</v>
      </c>
      <c r="F41" s="392" t="s">
        <v>4971</v>
      </c>
      <c r="G41" s="11" t="s">
        <v>4972</v>
      </c>
      <c r="H41" s="392" t="s">
        <v>4972</v>
      </c>
      <c r="I41" s="395" t="s">
        <v>224</v>
      </c>
      <c r="J41" s="395"/>
      <c r="K41" s="396">
        <v>42</v>
      </c>
    </row>
    <row r="42" spans="1:11" s="359" customFormat="1" ht="85.5">
      <c r="A42" s="379" t="s">
        <v>26</v>
      </c>
      <c r="B42" s="19" t="s">
        <v>368</v>
      </c>
      <c r="C42" s="372" t="s">
        <v>1531</v>
      </c>
      <c r="D42" s="14" t="s">
        <v>27</v>
      </c>
      <c r="E42" s="18" t="s">
        <v>341</v>
      </c>
      <c r="F42" s="392" t="s">
        <v>1114</v>
      </c>
      <c r="G42" s="11" t="s">
        <v>28</v>
      </c>
      <c r="H42" s="392" t="s">
        <v>5778</v>
      </c>
      <c r="I42" s="395" t="s">
        <v>224</v>
      </c>
      <c r="J42" s="395"/>
      <c r="K42" s="396">
        <v>3</v>
      </c>
    </row>
    <row r="43" spans="1:11" s="359" customFormat="1" ht="25.5" customHeight="1">
      <c r="A43" s="381" t="s">
        <v>1757</v>
      </c>
      <c r="B43" s="19" t="s">
        <v>1599</v>
      </c>
      <c r="C43" s="372" t="s">
        <v>1600</v>
      </c>
      <c r="D43" s="14" t="s">
        <v>1601</v>
      </c>
      <c r="E43" s="23" t="s">
        <v>1602</v>
      </c>
      <c r="F43" s="392" t="s">
        <v>1560</v>
      </c>
      <c r="G43" s="11" t="s">
        <v>4973</v>
      </c>
      <c r="H43" s="392" t="s">
        <v>4973</v>
      </c>
      <c r="I43" s="392" t="s">
        <v>1560</v>
      </c>
      <c r="J43" s="395"/>
      <c r="K43" s="396">
        <v>4</v>
      </c>
    </row>
    <row r="44" spans="1:11" s="359" customFormat="1" ht="25.5" customHeight="1">
      <c r="A44" s="381" t="s">
        <v>1758</v>
      </c>
      <c r="B44" s="19" t="s">
        <v>1606</v>
      </c>
      <c r="C44" s="372" t="s">
        <v>1607</v>
      </c>
      <c r="D44" s="14" t="s">
        <v>1608</v>
      </c>
      <c r="E44" s="23" t="s">
        <v>1602</v>
      </c>
      <c r="F44" s="392" t="s">
        <v>1560</v>
      </c>
      <c r="G44" s="11" t="s">
        <v>4974</v>
      </c>
      <c r="H44" s="392" t="s">
        <v>4974</v>
      </c>
      <c r="I44" s="392" t="s">
        <v>1560</v>
      </c>
      <c r="J44" s="395"/>
      <c r="K44" s="396">
        <v>5</v>
      </c>
    </row>
    <row r="45" spans="1:11" s="359" customFormat="1" ht="25.5" customHeight="1">
      <c r="A45" s="381" t="s">
        <v>1759</v>
      </c>
      <c r="B45" s="19" t="s">
        <v>1603</v>
      </c>
      <c r="C45" s="372" t="s">
        <v>1604</v>
      </c>
      <c r="D45" s="14" t="s">
        <v>1605</v>
      </c>
      <c r="E45" s="23" t="s">
        <v>1602</v>
      </c>
      <c r="F45" s="392" t="s">
        <v>1560</v>
      </c>
      <c r="G45" s="11" t="s">
        <v>4975</v>
      </c>
      <c r="H45" s="392" t="s">
        <v>4975</v>
      </c>
      <c r="I45" s="392" t="s">
        <v>1560</v>
      </c>
      <c r="J45" s="395"/>
      <c r="K45" s="396">
        <v>6</v>
      </c>
    </row>
    <row r="46" spans="1:11" s="359" customFormat="1" ht="25.5" customHeight="1">
      <c r="A46" s="381" t="s">
        <v>1609</v>
      </c>
      <c r="B46" s="19" t="s">
        <v>1610</v>
      </c>
      <c r="C46" s="372" t="s">
        <v>1611</v>
      </c>
      <c r="D46" s="14" t="s">
        <v>1612</v>
      </c>
      <c r="E46" s="23" t="s">
        <v>1602</v>
      </c>
      <c r="F46" s="392" t="s">
        <v>1560</v>
      </c>
      <c r="G46" s="11" t="s">
        <v>4976</v>
      </c>
      <c r="H46" s="392" t="s">
        <v>4976</v>
      </c>
      <c r="I46" s="392" t="s">
        <v>1560</v>
      </c>
      <c r="J46" s="395"/>
      <c r="K46" s="396">
        <v>7</v>
      </c>
    </row>
    <row r="47" spans="1:11" s="359" customFormat="1" ht="28.5">
      <c r="A47" s="382" t="s">
        <v>301</v>
      </c>
      <c r="B47" s="361" t="s">
        <v>1532</v>
      </c>
      <c r="C47" s="361" t="s">
        <v>1533</v>
      </c>
      <c r="D47" s="361" t="s">
        <v>303</v>
      </c>
      <c r="E47" s="23" t="s">
        <v>1494</v>
      </c>
      <c r="F47" s="394" t="s">
        <v>4977</v>
      </c>
      <c r="G47" s="11" t="s">
        <v>4978</v>
      </c>
      <c r="H47" s="392" t="s">
        <v>4978</v>
      </c>
      <c r="I47" s="397" t="s">
        <v>5160</v>
      </c>
      <c r="J47" s="397"/>
      <c r="K47" s="396">
        <v>43</v>
      </c>
    </row>
    <row r="48" spans="1:11" s="359" customFormat="1" ht="25.5" customHeight="1">
      <c r="A48" s="381" t="s">
        <v>1613</v>
      </c>
      <c r="B48" s="11" t="s">
        <v>1614</v>
      </c>
      <c r="C48" s="372" t="s">
        <v>1615</v>
      </c>
      <c r="D48" s="14" t="s">
        <v>1616</v>
      </c>
      <c r="E48" s="23" t="s">
        <v>1602</v>
      </c>
      <c r="F48" s="392" t="s">
        <v>1560</v>
      </c>
      <c r="G48" s="11" t="s">
        <v>4979</v>
      </c>
      <c r="H48" s="392" t="s">
        <v>4979</v>
      </c>
      <c r="I48" s="392" t="s">
        <v>1560</v>
      </c>
      <c r="J48" s="397"/>
      <c r="K48" s="396">
        <v>8</v>
      </c>
    </row>
    <row r="49" spans="1:11" s="359" customFormat="1" ht="28.5">
      <c r="A49" s="382" t="s">
        <v>302</v>
      </c>
      <c r="B49" s="19" t="s">
        <v>1535</v>
      </c>
      <c r="C49" s="361" t="s">
        <v>1534</v>
      </c>
      <c r="D49" s="361" t="s">
        <v>304</v>
      </c>
      <c r="E49" s="23" t="s">
        <v>1494</v>
      </c>
      <c r="F49" s="392" t="s">
        <v>4980</v>
      </c>
      <c r="G49" s="11" t="s">
        <v>895</v>
      </c>
      <c r="H49" s="392" t="s">
        <v>895</v>
      </c>
      <c r="I49" s="397" t="s">
        <v>5161</v>
      </c>
      <c r="J49" s="397"/>
      <c r="K49" s="396">
        <v>44</v>
      </c>
    </row>
    <row r="50" spans="1:11" s="359" customFormat="1" ht="24.5" customHeight="1">
      <c r="A50" s="381" t="s">
        <v>1762</v>
      </c>
      <c r="B50" s="11" t="s">
        <v>1617</v>
      </c>
      <c r="C50" s="372" t="s">
        <v>1618</v>
      </c>
      <c r="D50" s="14" t="s">
        <v>1619</v>
      </c>
      <c r="E50" s="23" t="s">
        <v>1602</v>
      </c>
      <c r="F50" s="392" t="s">
        <v>1560</v>
      </c>
      <c r="G50" s="11" t="s">
        <v>4981</v>
      </c>
      <c r="H50" s="392" t="s">
        <v>4981</v>
      </c>
      <c r="I50" s="392" t="s">
        <v>1560</v>
      </c>
      <c r="J50" s="397"/>
      <c r="K50" s="396">
        <v>9</v>
      </c>
    </row>
    <row r="51" spans="1:11" s="359" customFormat="1" ht="33.5" customHeight="1">
      <c r="A51" s="379" t="s">
        <v>29</v>
      </c>
      <c r="B51" s="11" t="s">
        <v>1309</v>
      </c>
      <c r="C51" s="372" t="s">
        <v>345</v>
      </c>
      <c r="D51" s="14" t="s">
        <v>30</v>
      </c>
      <c r="E51" s="23" t="s">
        <v>1494</v>
      </c>
      <c r="F51" s="392" t="s">
        <v>4982</v>
      </c>
      <c r="G51" s="11" t="s">
        <v>4983</v>
      </c>
      <c r="H51" s="392" t="s">
        <v>4983</v>
      </c>
      <c r="I51" s="395" t="s">
        <v>4126</v>
      </c>
      <c r="J51" s="395"/>
      <c r="K51" s="396">
        <v>45</v>
      </c>
    </row>
    <row r="52" spans="1:11" s="359" customFormat="1" ht="19">
      <c r="A52" s="381" t="s">
        <v>1763</v>
      </c>
      <c r="B52" s="392" t="s">
        <v>1625</v>
      </c>
      <c r="C52" s="11" t="s">
        <v>1514</v>
      </c>
      <c r="D52" s="378"/>
      <c r="E52" s="23" t="s">
        <v>1513</v>
      </c>
      <c r="F52" s="392"/>
      <c r="G52" s="11" t="s">
        <v>219</v>
      </c>
      <c r="H52" s="392" t="s">
        <v>5975</v>
      </c>
      <c r="I52" s="392"/>
      <c r="J52" s="395"/>
      <c r="K52" s="396"/>
    </row>
    <row r="54" spans="1:11">
      <c r="A54" s="362" t="s">
        <v>31</v>
      </c>
    </row>
    <row r="56" spans="1:11" s="358" customFormat="1">
      <c r="A56" s="13" t="s">
        <v>5162</v>
      </c>
      <c r="I56" s="351"/>
      <c r="J56" s="351"/>
      <c r="K56" s="363"/>
    </row>
    <row r="57" spans="1:11">
      <c r="A57" s="358" t="s">
        <v>5967</v>
      </c>
      <c r="K57" s="351"/>
    </row>
    <row r="58" spans="1:11">
      <c r="A58" s="358" t="s">
        <v>5965</v>
      </c>
    </row>
    <row r="59" spans="1:11">
      <c r="A59" s="359" t="s">
        <v>5966</v>
      </c>
      <c r="B59" s="357"/>
      <c r="C59" s="357"/>
    </row>
    <row r="60" spans="1:11">
      <c r="A60" s="358" t="s">
        <v>4828</v>
      </c>
    </row>
    <row r="61" spans="1:11" s="366" customFormat="1">
      <c r="A61" s="364" t="s">
        <v>5971</v>
      </c>
      <c r="B61" s="365"/>
      <c r="I61" s="351"/>
      <c r="J61" s="351"/>
      <c r="K61" s="367"/>
    </row>
    <row r="62" spans="1:11" s="366" customFormat="1">
      <c r="A62" s="364" t="s">
        <v>5969</v>
      </c>
      <c r="B62" s="365"/>
      <c r="I62" s="351"/>
      <c r="J62" s="351"/>
      <c r="K62" s="367"/>
    </row>
    <row r="63" spans="1:11" s="366" customFormat="1">
      <c r="A63" s="364" t="s">
        <v>5970</v>
      </c>
      <c r="B63" s="365"/>
      <c r="I63" s="351"/>
      <c r="J63" s="351"/>
      <c r="K63" s="367"/>
    </row>
    <row r="64" spans="1:11" s="357" customFormat="1">
      <c r="A64" s="368"/>
      <c r="I64" s="351"/>
      <c r="J64" s="351"/>
      <c r="K64" s="369"/>
    </row>
    <row r="66" spans="1:1">
      <c r="A66" s="351"/>
    </row>
    <row r="67" spans="1:1">
      <c r="A67" s="351"/>
    </row>
    <row r="68" spans="1:1">
      <c r="A68" s="351"/>
    </row>
  </sheetData>
  <sheetProtection formatRows="0" insertRows="0" deleteRows="0" selectLockedCells="1"/>
  <autoFilter ref="A6:L52"/>
  <customSheetViews>
    <customSheetView guid="{F52FD1CD-C9F9-411A-82A2-AC58001253B0}">
      <pane ySplit="6" topLeftCell="A7" activePane="bottomLeft" state="frozen"/>
      <selection pane="bottomLeft"/>
      <pageMargins left="0.75" right="0.75" top="1" bottom="1" header="0.5" footer="0.5"/>
      <pageSetup scale="74" orientation="landscape" r:id="rId1"/>
      <headerFooter alignWithMargins="0">
        <oddFooter>&amp;L&amp;8Filename: &amp;F&amp;C&amp;8&amp;P of &amp;N&amp;R&amp;8Print Date: &amp;D</oddFooter>
      </headerFooter>
    </customSheetView>
    <customSheetView guid="{DD6CB69E-579A-474E-AD52-D4A9062E7832}">
      <pane ySplit="6" topLeftCell="A19" activePane="bottomLeft" state="frozen"/>
      <selection pane="bottomLeft" activeCell="A23" sqref="A23"/>
      <pageMargins left="0.75" right="0.75" top="1" bottom="1" header="0.5" footer="0.5"/>
      <pageSetup scale="74" orientation="landscape" r:id="rId2"/>
      <headerFooter alignWithMargins="0">
        <oddFooter>&amp;L&amp;8Filename: &amp;F&amp;C&amp;8&amp;P of &amp;N&amp;R&amp;8Print Date: &amp;D</oddFooter>
      </headerFooter>
    </customSheetView>
    <customSheetView guid="{2C3FCAA7-87BD-4830-9CEE-C2279ACAC734}">
      <pane ySplit="6" topLeftCell="A22" activePane="bottomLeft" state="frozen"/>
      <selection pane="bottomLeft" activeCell="C3" sqref="C3:H3"/>
      <pageMargins left="0.75" right="0.75" top="1" bottom="1" header="0.5" footer="0.5"/>
      <pageSetup scale="74" orientation="landscape" r:id="rId3"/>
      <headerFooter alignWithMargins="0">
        <oddFooter>&amp;L&amp;8Filename: &amp;F&amp;C&amp;8&amp;P of &amp;N&amp;R&amp;8Print Date: &amp;D</oddFooter>
      </headerFooter>
    </customSheetView>
    <customSheetView guid="{1CD920D7-030C-4079-910D-7F949B4EFCEA}" topLeftCell="C1">
      <pane ySplit="6" topLeftCell="A52" activePane="bottomLeft" state="frozen"/>
      <selection pane="bottomLeft" activeCell="J1" sqref="J1:J65536"/>
      <pageMargins left="0.75" right="0.75" top="1" bottom="1" header="0.5" footer="0.5"/>
      <pageSetup scale="74" orientation="landscape" r:id="rId4"/>
      <headerFooter alignWithMargins="0">
        <oddFooter>&amp;L&amp;8Filename: &amp;F&amp;C&amp;8&amp;P of &amp;N&amp;R&amp;8Print Date: &amp;D</oddFooter>
      </headerFooter>
    </customSheetView>
    <customSheetView guid="{0CF6DCD8-25B3-4E93-A281-B3E9163A7430}">
      <pane ySplit="6" topLeftCell="A46" activePane="bottomLeft" state="frozen"/>
      <selection pane="bottomLeft" sqref="A1:H1"/>
      <pageMargins left="0.75" right="0.75" top="1" bottom="1" header="0.5" footer="0.5"/>
      <pageSetup scale="74" orientation="landscape" r:id="rId5"/>
      <headerFooter alignWithMargins="0">
        <oddFooter>&amp;L&amp;8Filename: &amp;F&amp;C&amp;8&amp;P of &amp;N&amp;R&amp;8Print Date: &amp;D</oddFooter>
      </headerFooter>
    </customSheetView>
    <customSheetView guid="{C529C456-D2A3-4F0E-8FDD-14BEC6A66AA0}">
      <pane ySplit="6" topLeftCell="A46" activePane="bottomLeft" state="frozen"/>
      <selection pane="bottomLeft" sqref="A1:H1"/>
      <pageMargins left="0.75" right="0.75" top="1" bottom="1" header="0.5" footer="0.5"/>
      <pageSetup scale="74" orientation="landscape" r:id="rId6"/>
      <headerFooter alignWithMargins="0">
        <oddFooter>&amp;L&amp;8Filename: &amp;F&amp;C&amp;8&amp;P of &amp;N&amp;R&amp;8Print Date: &amp;D</oddFooter>
      </headerFooter>
    </customSheetView>
    <customSheetView guid="{E08E1B1E-28FA-48E4-A2C8-336CA07228AF}">
      <pane ySplit="6" topLeftCell="A19" activePane="bottomLeft" state="frozen"/>
      <selection pane="bottomLeft" activeCell="B27" sqref="B27"/>
      <pageMargins left="0.75" right="0.75" top="1" bottom="1" header="0.5" footer="0.5"/>
      <pageSetup scale="74" orientation="landscape" r:id="rId7"/>
      <headerFooter alignWithMargins="0">
        <oddFooter>&amp;L&amp;8Filename: &amp;F&amp;C&amp;8&amp;P of &amp;N&amp;R&amp;8Print Date: &amp;D</oddFooter>
      </headerFooter>
    </customSheetView>
    <customSheetView guid="{C7DE87C5-E97C-4EF1-BACB-77DADAF05146}">
      <pane ySplit="6" topLeftCell="A22" activePane="bottomLeft" state="frozen"/>
      <selection pane="bottomLeft" activeCell="B3" sqref="B3"/>
      <pageMargins left="0.75" right="0.75" top="1" bottom="1" header="0.5" footer="0.5"/>
      <pageSetup scale="74" orientation="landscape" r:id="rId8"/>
      <headerFooter alignWithMargins="0">
        <oddFooter>&amp;L&amp;8Filename: &amp;F&amp;C&amp;8&amp;P of &amp;N&amp;R&amp;8Print Date: &amp;D</oddFooter>
      </headerFooter>
    </customSheetView>
    <customSheetView guid="{564FA703-1B6C-405D-9AF6-8C930F8DB9A8}">
      <pane ySplit="6" topLeftCell="A45" activePane="bottomLeft" state="frozen"/>
      <selection pane="bottomLeft" activeCell="A58" sqref="A58"/>
      <pageMargins left="0.75" right="0.75" top="1" bottom="1" header="0.5" footer="0.5"/>
      <pageSetup scale="74" orientation="landscape" r:id="rId9"/>
      <headerFooter alignWithMargins="0">
        <oddFooter>&amp;L&amp;8Filename: &amp;F&amp;C&amp;8&amp;P of &amp;N&amp;R&amp;8Print Date: &amp;D</oddFooter>
      </headerFooter>
    </customSheetView>
    <customSheetView guid="{7F529FCE-0654-472E-98F4-083CD47C5777}">
      <pane ySplit="6" topLeftCell="A22" activePane="bottomLeft" state="frozen"/>
      <selection pane="bottomLeft" activeCell="C3" sqref="C3:H3"/>
      <pageMargins left="0.75" right="0.75" top="1" bottom="1" header="0.5" footer="0.5"/>
      <pageSetup scale="74" orientation="landscape" r:id="rId10"/>
      <headerFooter alignWithMargins="0">
        <oddFooter>&amp;L&amp;8Filename: &amp;F&amp;C&amp;8&amp;P of &amp;N&amp;R&amp;8Print Date: &amp;D</oddFooter>
      </headerFooter>
    </customSheetView>
    <customSheetView guid="{C5BAFE3E-719A-4A6D-864A-987543BE22CD}">
      <pane ySplit="6" topLeftCell="A7" activePane="bottomLeft" state="frozen"/>
      <selection pane="bottomLeft" activeCell="A17" sqref="A17"/>
      <pageMargins left="0.75" right="0.75" top="1" bottom="1" header="0.5" footer="0.5"/>
      <pageSetup scale="74" orientation="landscape" r:id="rId11"/>
      <headerFooter alignWithMargins="0">
        <oddFooter>&amp;L&amp;8Filename: &amp;F&amp;C&amp;8&amp;P of &amp;N&amp;R&amp;8Print Date: &amp;D</oddFooter>
      </headerFooter>
    </customSheetView>
    <customSheetView guid="{688943BB-BF34-4821-9BB8-4F0C0CC40ADA}">
      <pane ySplit="6" topLeftCell="A51" activePane="bottomLeft" state="frozen"/>
      <selection pane="bottomLeft" activeCell="A56" sqref="A56"/>
      <pageMargins left="0.75" right="0.75" top="1" bottom="1" header="0.5" footer="0.5"/>
      <pageSetup scale="74" orientation="landscape" r:id="rId12"/>
      <headerFooter alignWithMargins="0">
        <oddFooter>&amp;L&amp;8Filename: &amp;F&amp;C&amp;8&amp;P of &amp;N&amp;R&amp;8Print Date: &amp;D</oddFooter>
      </headerFooter>
    </customSheetView>
    <customSheetView guid="{F9C70793-296D-4A94-A7B6-1A0A490D516C}">
      <pane ySplit="5" topLeftCell="A30" activePane="bottomLeft" state="frozen"/>
      <selection pane="bottomLeft" activeCell="A33" sqref="A33"/>
      <pageMargins left="0.75" right="0.75" top="1" bottom="1" header="0.5" footer="0.5"/>
      <pageSetup scale="74" orientation="landscape" r:id="rId13"/>
      <headerFooter alignWithMargins="0">
        <oddFooter>&amp;L&amp;8Filename: &amp;F&amp;C&amp;8&amp;P of &amp;N&amp;R&amp;8Print Date: &amp;D</oddFooter>
      </headerFooter>
    </customSheetView>
    <customSheetView guid="{262D3C59-0F75-4E36-8540-422D339E4A30}">
      <pane ySplit="5" topLeftCell="A7" activePane="bottomLeft" state="frozen"/>
      <selection pane="bottomLeft" activeCell="B17" sqref="B17"/>
      <pageMargins left="0.75" right="0.75" top="1" bottom="1" header="0.5" footer="0.5"/>
      <pageSetup scale="74" orientation="landscape" r:id="rId14"/>
      <headerFooter alignWithMargins="0">
        <oddFooter>&amp;L&amp;8Filename: &amp;F&amp;C&amp;8&amp;P of &amp;N&amp;R&amp;8Print Date: &amp;D</oddFooter>
      </headerFooter>
    </customSheetView>
    <customSheetView guid="{542A9533-2ED1-4FE5-AA97-4E8B5E2254F9}">
      <pane ySplit="6" topLeftCell="A37" activePane="bottomLeft" state="frozen"/>
      <selection pane="bottomLeft" activeCell="A41" sqref="A41"/>
      <pageMargins left="0.75" right="0.75" top="1" bottom="1" header="0.5" footer="0.5"/>
      <pageSetup scale="74" orientation="landscape" r:id="rId15"/>
      <headerFooter alignWithMargins="0">
        <oddFooter>&amp;L&amp;8Filename: &amp;F&amp;C&amp;8&amp;P of &amp;N&amp;R&amp;8Print Date: &amp;D</oddFooter>
      </headerFooter>
    </customSheetView>
    <customSheetView guid="{6E3ADFDF-9BC6-4CA1-BD12-7E86FF7A6CCD}">
      <pane ySplit="5" topLeftCell="A46" activePane="bottomLeft" state="frozen"/>
      <selection pane="bottomLeft" activeCell="J60" sqref="J60"/>
      <pageMargins left="0.75" right="0.75" top="1" bottom="1" header="0.5" footer="0.5"/>
      <pageSetup scale="74" orientation="landscape" r:id="rId16"/>
      <headerFooter alignWithMargins="0">
        <oddFooter>&amp;L&amp;8Filename: &amp;F&amp;C&amp;8&amp;P of &amp;N&amp;R&amp;8Print Date: &amp;D</oddFooter>
      </headerFooter>
    </customSheetView>
    <customSheetView guid="{16D31944-8AA9-4646-8CD2-C81EC8259013}">
      <pane ySplit="6" topLeftCell="A7" activePane="bottomLeft" state="frozen"/>
      <selection pane="bottomLeft"/>
      <pageMargins left="0.75" right="0.75" top="1" bottom="1" header="0.5" footer="0.5"/>
      <pageSetup scale="74" orientation="landscape" r:id="rId17"/>
      <headerFooter alignWithMargins="0">
        <oddFooter>&amp;L&amp;8Filename: &amp;F&amp;C&amp;8&amp;P of &amp;N&amp;R&amp;8Print Date: &amp;D</oddFooter>
      </headerFooter>
    </customSheetView>
    <customSheetView guid="{D91DD750-48F2-4D19-A653-1C25386AD393}">
      <pane ySplit="5" topLeftCell="A6" activePane="bottomLeft" state="frozen"/>
      <selection pane="bottomLeft" activeCell="A15" sqref="A15:XFD16"/>
      <pageMargins left="0.75" right="0.75" top="1" bottom="1" header="0.5" footer="0.5"/>
      <pageSetup scale="74" orientation="landscape" r:id="rId18"/>
      <headerFooter alignWithMargins="0">
        <oddFooter>&amp;L&amp;8Filename: &amp;F&amp;C&amp;8&amp;P of &amp;N&amp;R&amp;8Print Date: &amp;D</oddFooter>
      </headerFooter>
    </customSheetView>
    <customSheetView guid="{D4C65735-E0DF-4886-8A92-1B419579BDF9}" showAutoFilter="1">
      <pane ySplit="5" topLeftCell="A63" activePane="bottomLeft" state="frozen"/>
      <selection pane="bottomLeft" activeCell="C77" sqref="C77"/>
      <pageMargins left="0.75" right="0.75" top="1" bottom="1" header="0.5" footer="0.5"/>
      <pageSetup scale="74" orientation="landscape" r:id="rId19"/>
      <headerFooter alignWithMargins="0">
        <oddFooter>&amp;L&amp;8Filename: &amp;F&amp;C&amp;8&amp;P of &amp;N&amp;R&amp;8Print Date: &amp;D</oddFooter>
      </headerFooter>
      <autoFilter ref="A6:J75"/>
    </customSheetView>
  </customSheetViews>
  <mergeCells count="4">
    <mergeCell ref="A2:H2"/>
    <mergeCell ref="C3:H3"/>
    <mergeCell ref="C4:H4"/>
    <mergeCell ref="A5:H5"/>
  </mergeCells>
  <phoneticPr fontId="4" type="noConversion"/>
  <hyperlinks>
    <hyperlink ref="A13" location="DM!A1" display="DM"/>
    <hyperlink ref="A51" location="VS!A1" display="VS"/>
    <hyperlink ref="A7" location="AE!A1" display="AE"/>
    <hyperlink ref="A14" location="DS!A1" display="DS"/>
    <hyperlink ref="A23" location="LB!A1" display="LB"/>
    <hyperlink ref="A18" location="EX!A1" display="EX"/>
    <hyperlink ref="A9" location="CM!A1" display="CM"/>
    <hyperlink ref="A33" location="QS!A1" display="QS"/>
    <hyperlink ref="A54" location="CODELIST!A1" display="CODELIST"/>
    <hyperlink ref="A42" location="SV!A1" display="SV"/>
    <hyperlink ref="A19" location="FA!A1" display="FA!A1"/>
    <hyperlink ref="A25" location="MH!A1" display="MH"/>
    <hyperlink ref="A17" location="EG!A1" display="EG"/>
    <hyperlink ref="A21" location="IE!A1" display="IE"/>
    <hyperlink ref="A30" location="PE!A1" display="PE"/>
    <hyperlink ref="A41" location="SU!A1" display="SU"/>
    <hyperlink ref="A38" location="SE!A1" display="SE"/>
    <hyperlink ref="A22" location="IS!A1" display="IS"/>
    <hyperlink ref="A32" location="PR!A1" display="PR"/>
    <hyperlink ref="A36" location="RS!A1" display="RS"/>
    <hyperlink ref="A47" location="TR!A1" display="TR"/>
    <hyperlink ref="A49" location="TU!A1" display="TU"/>
    <hyperlink ref="A8" location="CE!A1" display="CE"/>
    <hyperlink ref="A10" location="CO!A1" display="CO"/>
    <hyperlink ref="A11" location="DA!A1" display="DA"/>
    <hyperlink ref="A12" location="DD!A1" display="DD"/>
    <hyperlink ref="A15" location="DV!A1" display="DV"/>
    <hyperlink ref="A16" location="EC!A1" display="EC"/>
    <hyperlink ref="A20" location="HO!A1" display="HO"/>
    <hyperlink ref="A24" location="MB!A1" display="MB"/>
    <hyperlink ref="A26" location="MI!A1" display="MI"/>
    <hyperlink ref="A27" location="MO!A1" display="MO"/>
    <hyperlink ref="A28" location="MS!A1" display="MS"/>
    <hyperlink ref="A29" location="PC!A1" display="PC"/>
    <hyperlink ref="A31" location="PP!A1" display="PP"/>
    <hyperlink ref="A34" location="RELREC!A1" display="RELREC"/>
    <hyperlink ref="A35" location="RP!A1" display="RP"/>
    <hyperlink ref="A37" location="SC!A1" display="SC"/>
    <hyperlink ref="A39" location="SR!A1" display="SR"/>
    <hyperlink ref="A43" location="TA!A1" display="TA"/>
    <hyperlink ref="A44" location="TD!A1" display="TD"/>
    <hyperlink ref="A45" location="TE!A1" display="TE"/>
    <hyperlink ref="A46" location="TI!A1" display="TI"/>
    <hyperlink ref="A48" location="TS!A1" display="TS"/>
    <hyperlink ref="A50" location="TV!A1" display="TV"/>
    <hyperlink ref="A52" location="SUPPQUAL!A1" display="SUPP--"/>
  </hyperlinks>
  <pageMargins left="0.75" right="0.75" top="1" bottom="1" header="0.5" footer="0.5"/>
  <pageSetup scale="74" orientation="landscape" r:id="rId20"/>
  <headerFooter alignWithMargins="0">
    <oddFooter>&amp;L&amp;8Filename: &amp;F&amp;C&amp;8&amp;P of &amp;N&amp;R&amp;8Print Date: &amp;D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E95"/>
  <sheetViews>
    <sheetView workbookViewId="0">
      <selection activeCell="E21" sqref="E21"/>
    </sheetView>
  </sheetViews>
  <sheetFormatPr defaultColWidth="9" defaultRowHeight="12.5"/>
  <cols>
    <col min="1" max="1" width="12.90625" style="1" customWidth="1"/>
    <col min="2" max="3" width="10.7265625" style="1" customWidth="1"/>
    <col min="4" max="4" width="10.7265625" style="7" customWidth="1"/>
    <col min="5" max="5" width="68.7265625" style="3" customWidth="1"/>
    <col min="6" max="6" width="16.7265625" style="1" customWidth="1"/>
    <col min="7" max="16384" width="9" style="1"/>
  </cols>
  <sheetData>
    <row r="1" spans="1:5" s="9" customFormat="1" ht="14.25" customHeight="1">
      <c r="A1" s="39" t="s">
        <v>33</v>
      </c>
      <c r="B1" s="39" t="s">
        <v>34</v>
      </c>
      <c r="C1" s="39" t="s">
        <v>4829</v>
      </c>
      <c r="D1" s="42" t="s">
        <v>4830</v>
      </c>
      <c r="E1" s="40" t="s">
        <v>35</v>
      </c>
    </row>
    <row r="2" spans="1:5">
      <c r="A2" s="36" t="s">
        <v>1493</v>
      </c>
      <c r="B2" s="38">
        <v>44897</v>
      </c>
      <c r="C2" s="38" t="s">
        <v>6033</v>
      </c>
      <c r="D2" s="43" t="s">
        <v>6039</v>
      </c>
      <c r="E2" s="37" t="s">
        <v>6034</v>
      </c>
    </row>
    <row r="3" spans="1:5">
      <c r="A3" s="36" t="s">
        <v>6035</v>
      </c>
      <c r="B3" s="38">
        <v>44924</v>
      </c>
      <c r="C3" s="38" t="s">
        <v>6038</v>
      </c>
      <c r="D3" s="43" t="s">
        <v>6036</v>
      </c>
      <c r="E3" s="37" t="s">
        <v>6037</v>
      </c>
    </row>
    <row r="4" spans="1:5">
      <c r="A4" s="36"/>
      <c r="B4" s="38"/>
      <c r="C4" s="38"/>
      <c r="D4" s="43"/>
      <c r="E4" s="37"/>
    </row>
    <row r="5" spans="1:5">
      <c r="A5" s="36"/>
      <c r="B5" s="38"/>
      <c r="C5" s="38"/>
      <c r="D5" s="43"/>
      <c r="E5" s="37"/>
    </row>
    <row r="6" spans="1:5">
      <c r="A6" s="36"/>
      <c r="B6" s="38"/>
      <c r="C6" s="38"/>
      <c r="D6" s="43"/>
      <c r="E6" s="37"/>
    </row>
    <row r="7" spans="1:5">
      <c r="A7" s="36"/>
      <c r="B7" s="38"/>
      <c r="C7" s="38"/>
      <c r="D7" s="43"/>
      <c r="E7" s="37"/>
    </row>
    <row r="8" spans="1:5">
      <c r="A8" s="36"/>
      <c r="B8" s="38"/>
      <c r="C8" s="38"/>
      <c r="D8" s="43"/>
      <c r="E8" s="37"/>
    </row>
    <row r="9" spans="1:5">
      <c r="A9" s="36"/>
      <c r="B9" s="38"/>
      <c r="C9" s="38"/>
      <c r="D9" s="43"/>
      <c r="E9" s="37"/>
    </row>
    <row r="10" spans="1:5">
      <c r="A10" s="36"/>
      <c r="B10" s="38"/>
      <c r="C10" s="38"/>
      <c r="D10" s="43"/>
      <c r="E10" s="37"/>
    </row>
    <row r="11" spans="1:5">
      <c r="A11" s="44"/>
      <c r="B11" s="45"/>
      <c r="C11" s="45"/>
      <c r="D11" s="45"/>
      <c r="E11" s="46"/>
    </row>
    <row r="12" spans="1:5">
      <c r="A12" s="44"/>
      <c r="B12" s="45"/>
      <c r="C12" s="45"/>
      <c r="D12" s="45"/>
      <c r="E12" s="46"/>
    </row>
    <row r="13" spans="1:5">
      <c r="A13" s="44"/>
      <c r="B13" s="45"/>
      <c r="C13" s="45"/>
      <c r="D13" s="45"/>
      <c r="E13" s="46"/>
    </row>
    <row r="14" spans="1:5">
      <c r="A14" s="44"/>
      <c r="B14" s="45"/>
      <c r="C14" s="45"/>
      <c r="D14" s="45"/>
      <c r="E14" s="46"/>
    </row>
    <row r="15" spans="1:5">
      <c r="A15" s="44"/>
      <c r="B15" s="45"/>
      <c r="C15" s="45"/>
      <c r="D15" s="45"/>
      <c r="E15" s="46"/>
    </row>
    <row r="16" spans="1:5">
      <c r="E16" s="4"/>
    </row>
    <row r="17" spans="1:5">
      <c r="E17" s="4"/>
    </row>
    <row r="18" spans="1:5">
      <c r="E18" s="4"/>
    </row>
    <row r="19" spans="1:5">
      <c r="E19" s="4"/>
    </row>
    <row r="20" spans="1:5">
      <c r="E20" s="4"/>
    </row>
    <row r="21" spans="1:5">
      <c r="A21" s="5"/>
      <c r="B21" s="2"/>
      <c r="C21" s="2"/>
      <c r="D21" s="41"/>
      <c r="E21" s="4"/>
    </row>
    <row r="22" spans="1:5">
      <c r="E22" s="4"/>
    </row>
    <row r="23" spans="1:5">
      <c r="E23" s="4"/>
    </row>
    <row r="24" spans="1:5">
      <c r="E24" s="4"/>
    </row>
    <row r="25" spans="1:5">
      <c r="E25" s="4"/>
    </row>
    <row r="26" spans="1:5">
      <c r="E26" s="4"/>
    </row>
    <row r="27" spans="1:5">
      <c r="B27" s="2"/>
      <c r="C27" s="2"/>
      <c r="D27" s="41"/>
      <c r="E27" s="4"/>
    </row>
    <row r="28" spans="1:5">
      <c r="B28" s="2"/>
      <c r="C28" s="2"/>
      <c r="D28" s="41"/>
      <c r="E28" s="4"/>
    </row>
    <row r="29" spans="1:5">
      <c r="B29" s="2"/>
      <c r="C29" s="2"/>
      <c r="D29" s="41"/>
      <c r="E29" s="4"/>
    </row>
    <row r="30" spans="1:5">
      <c r="C30" s="2"/>
      <c r="D30" s="41"/>
      <c r="E30" s="4"/>
    </row>
    <row r="31" spans="1:5">
      <c r="C31" s="2"/>
      <c r="D31" s="41"/>
      <c r="E31" s="4"/>
    </row>
    <row r="32" spans="1:5">
      <c r="C32" s="2"/>
      <c r="D32" s="41"/>
      <c r="E32" s="4"/>
    </row>
    <row r="33" spans="2:5">
      <c r="C33" s="2"/>
      <c r="D33" s="41"/>
      <c r="E33" s="4"/>
    </row>
    <row r="34" spans="2:5">
      <c r="C34" s="2"/>
      <c r="D34" s="41"/>
      <c r="E34" s="4"/>
    </row>
    <row r="35" spans="2:5">
      <c r="C35" s="2"/>
      <c r="D35" s="41"/>
      <c r="E35" s="4"/>
    </row>
    <row r="36" spans="2:5">
      <c r="C36" s="2"/>
      <c r="D36" s="41"/>
    </row>
    <row r="37" spans="2:5">
      <c r="C37" s="2"/>
      <c r="D37" s="41"/>
    </row>
    <row r="38" spans="2:5">
      <c r="B38" s="2"/>
      <c r="C38" s="2"/>
      <c r="D38" s="41"/>
    </row>
    <row r="39" spans="2:5">
      <c r="C39" s="2"/>
      <c r="D39" s="41"/>
    </row>
    <row r="40" spans="2:5">
      <c r="C40" s="2"/>
      <c r="D40" s="41"/>
    </row>
    <row r="41" spans="2:5">
      <c r="C41" s="2"/>
      <c r="D41" s="41"/>
    </row>
    <row r="43" spans="2:5">
      <c r="C43" s="2"/>
      <c r="D43" s="41"/>
    </row>
    <row r="44" spans="2:5">
      <c r="C44" s="2"/>
      <c r="D44" s="41"/>
    </row>
    <row r="45" spans="2:5">
      <c r="C45" s="2"/>
      <c r="D45" s="41"/>
    </row>
    <row r="46" spans="2:5">
      <c r="C46" s="2"/>
      <c r="D46" s="41"/>
    </row>
    <row r="48" spans="2:5">
      <c r="C48" s="2"/>
      <c r="D48" s="41"/>
    </row>
    <row r="50" spans="3:4">
      <c r="C50" s="2"/>
      <c r="D50" s="41"/>
    </row>
    <row r="51" spans="3:4">
      <c r="C51" s="2"/>
      <c r="D51" s="41"/>
    </row>
    <row r="69" spans="2:5">
      <c r="B69" s="2"/>
      <c r="C69" s="2"/>
      <c r="D69" s="41"/>
      <c r="E69" s="6"/>
    </row>
    <row r="70" spans="2:5">
      <c r="B70" s="2"/>
      <c r="C70" s="2"/>
      <c r="D70" s="41"/>
      <c r="E70" s="6"/>
    </row>
    <row r="71" spans="2:5">
      <c r="B71" s="2"/>
      <c r="C71" s="2"/>
      <c r="D71" s="41"/>
      <c r="E71" s="6"/>
    </row>
    <row r="72" spans="2:5">
      <c r="B72" s="2"/>
      <c r="C72" s="2"/>
      <c r="D72" s="41"/>
    </row>
    <row r="73" spans="2:5">
      <c r="B73" s="2"/>
      <c r="C73" s="2"/>
      <c r="D73" s="41"/>
    </row>
    <row r="74" spans="2:5">
      <c r="B74" s="2"/>
      <c r="C74" s="2"/>
      <c r="D74" s="41"/>
      <c r="E74" s="4"/>
    </row>
    <row r="75" spans="2:5">
      <c r="B75" s="2"/>
      <c r="C75" s="2"/>
      <c r="D75" s="41"/>
    </row>
    <row r="76" spans="2:5">
      <c r="B76" s="2"/>
      <c r="C76" s="2"/>
      <c r="D76" s="41"/>
    </row>
    <row r="77" spans="2:5">
      <c r="B77" s="2"/>
      <c r="C77" s="2"/>
      <c r="D77" s="41"/>
    </row>
    <row r="78" spans="2:5">
      <c r="C78" s="2"/>
      <c r="D78" s="41"/>
    </row>
    <row r="79" spans="2:5">
      <c r="C79" s="2"/>
      <c r="D79" s="41"/>
    </row>
    <row r="80" spans="2:5">
      <c r="C80" s="2"/>
      <c r="D80" s="41"/>
    </row>
    <row r="81" spans="3:4">
      <c r="C81" s="2"/>
      <c r="D81" s="41"/>
    </row>
    <row r="82" spans="3:4">
      <c r="C82" s="2"/>
      <c r="D82" s="41"/>
    </row>
    <row r="83" spans="3:4">
      <c r="C83" s="2"/>
      <c r="D83" s="41"/>
    </row>
    <row r="84" spans="3:4">
      <c r="C84" s="2"/>
      <c r="D84" s="41"/>
    </row>
    <row r="85" spans="3:4">
      <c r="C85" s="2"/>
      <c r="D85" s="41"/>
    </row>
    <row r="86" spans="3:4">
      <c r="C86" s="2"/>
      <c r="D86" s="41"/>
    </row>
    <row r="87" spans="3:4">
      <c r="C87" s="2"/>
      <c r="D87" s="41"/>
    </row>
    <row r="88" spans="3:4">
      <c r="C88" s="2"/>
      <c r="D88" s="41"/>
    </row>
    <row r="89" spans="3:4">
      <c r="C89" s="2"/>
      <c r="D89" s="41"/>
    </row>
    <row r="90" spans="3:4">
      <c r="C90" s="2"/>
      <c r="D90" s="41"/>
    </row>
    <row r="91" spans="3:4">
      <c r="C91" s="2"/>
      <c r="D91" s="41"/>
    </row>
    <row r="92" spans="3:4">
      <c r="C92" s="2"/>
      <c r="D92" s="41"/>
    </row>
    <row r="93" spans="3:4">
      <c r="C93" s="2"/>
      <c r="D93" s="41"/>
    </row>
    <row r="94" spans="3:4">
      <c r="C94" s="2"/>
      <c r="D94" s="41"/>
    </row>
    <row r="95" spans="3:4">
      <c r="C95" s="2"/>
      <c r="D95" s="41"/>
    </row>
  </sheetData>
  <customSheetViews>
    <customSheetView guid="{F52FD1CD-C9F9-411A-82A2-AC58001253B0}" topLeftCell="A25">
      <selection activeCell="D34" sqref="D34"/>
      <pageMargins left="0.7" right="0.7" top="0.75" bottom="0.75" header="0.3" footer="0.3"/>
      <pageSetup orientation="portrait" r:id="rId1"/>
    </customSheetView>
    <customSheetView guid="{DD6CB69E-579A-474E-AD52-D4A9062E7832}">
      <selection activeCell="D15" sqref="D15"/>
      <pageMargins left="0.7" right="0.7" top="0.75" bottom="0.75" header="0.3" footer="0.3"/>
      <pageSetup orientation="portrait" r:id="rId2"/>
    </customSheetView>
    <customSheetView guid="{2C3FCAA7-87BD-4830-9CEE-C2279ACAC734}">
      <selection activeCell="D15" sqref="D15"/>
      <pageMargins left="0.7" right="0.7" top="0.75" bottom="0.75" header="0.3" footer="0.3"/>
      <pageSetup orientation="portrait" r:id="rId3"/>
    </customSheetView>
    <customSheetView guid="{1CD920D7-030C-4079-910D-7F949B4EFCEA}">
      <selection activeCell="D15" sqref="D15"/>
      <pageMargins left="0.7" right="0.7" top="0.75" bottom="0.75" header="0.3" footer="0.3"/>
      <pageSetup orientation="portrait" r:id="rId4"/>
    </customSheetView>
    <customSheetView guid="{0CF6DCD8-25B3-4E93-A281-B3E9163A7430}">
      <selection activeCell="D15" sqref="D15"/>
      <pageMargins left="0.7" right="0.7" top="0.75" bottom="0.75" header="0.3" footer="0.3"/>
      <pageSetup orientation="portrait" r:id="rId5"/>
    </customSheetView>
    <customSheetView guid="{C529C456-D2A3-4F0E-8FDD-14BEC6A66AA0}">
      <selection activeCell="D15" sqref="D15"/>
      <pageMargins left="0.7" right="0.7" top="0.75" bottom="0.75" header="0.3" footer="0.3"/>
      <pageSetup orientation="portrait" r:id="rId6"/>
    </customSheetView>
    <customSheetView guid="{E08E1B1E-28FA-48E4-A2C8-336CA07228AF}">
      <selection activeCell="D15" sqref="D15"/>
      <pageMargins left="0.7" right="0.7" top="0.75" bottom="0.75" header="0.3" footer="0.3"/>
      <pageSetup orientation="portrait" r:id="rId7"/>
    </customSheetView>
    <customSheetView guid="{C7DE87C5-E97C-4EF1-BACB-77DADAF05146}">
      <selection activeCell="D15" sqref="D15"/>
      <pageMargins left="0.7" right="0.7" top="0.75" bottom="0.75" header="0.3" footer="0.3"/>
      <pageSetup orientation="portrait" r:id="rId8"/>
    </customSheetView>
    <customSheetView guid="{564FA703-1B6C-405D-9AF6-8C930F8DB9A8}">
      <selection activeCell="D15" sqref="D15"/>
      <pageMargins left="0.7" right="0.7" top="0.75" bottom="0.75" header="0.3" footer="0.3"/>
      <pageSetup orientation="portrait" r:id="rId9"/>
    </customSheetView>
    <customSheetView guid="{7F529FCE-0654-472E-98F4-083CD47C5777}">
      <selection activeCell="D15" sqref="D15"/>
      <pageMargins left="0.7" right="0.7" top="0.75" bottom="0.75" header="0.3" footer="0.3"/>
      <pageSetup orientation="portrait" r:id="rId10"/>
    </customSheetView>
    <customSheetView guid="{C5BAFE3E-719A-4A6D-864A-987543BE22CD}">
      <selection activeCell="D15" sqref="D15"/>
      <pageMargins left="0.7" right="0.7" top="0.75" bottom="0.75" header="0.3" footer="0.3"/>
      <pageSetup orientation="portrait" r:id="rId11"/>
    </customSheetView>
    <customSheetView guid="{688943BB-BF34-4821-9BB8-4F0C0CC40ADA}">
      <selection activeCell="D15" sqref="D15"/>
      <pageMargins left="0.7" right="0.7" top="0.75" bottom="0.75" header="0.3" footer="0.3"/>
      <pageSetup orientation="portrait" r:id="rId12"/>
    </customSheetView>
    <customSheetView guid="{F9C70793-296D-4A94-A7B6-1A0A490D516C}">
      <selection activeCell="D18" sqref="D18"/>
      <pageMargins left="0.7" right="0.7" top="0.75" bottom="0.75" header="0.3" footer="0.3"/>
      <pageSetup orientation="portrait" r:id="rId13"/>
    </customSheetView>
    <customSheetView guid="{262D3C59-0F75-4E36-8540-422D339E4A30}" topLeftCell="A16">
      <selection activeCell="E25" sqref="E25"/>
      <pageMargins left="0.7" right="0.7" top="0.75" bottom="0.75" header="0.3" footer="0.3"/>
      <pageSetup orientation="portrait" r:id="rId14"/>
    </customSheetView>
    <customSheetView guid="{542A9533-2ED1-4FE5-AA97-4E8B5E2254F9}">
      <selection activeCell="D15" sqref="D15"/>
      <pageMargins left="0.7" right="0.7" top="0.75" bottom="0.75" header="0.3" footer="0.3"/>
      <pageSetup orientation="portrait" r:id="rId15"/>
    </customSheetView>
    <customSheetView guid="{6E3ADFDF-9BC6-4CA1-BD12-7E86FF7A6CCD}">
      <selection activeCell="D15" sqref="D15"/>
      <pageMargins left="0.7" right="0.7" top="0.75" bottom="0.75" header="0.3" footer="0.3"/>
      <pageSetup orientation="portrait" r:id="rId16"/>
    </customSheetView>
    <customSheetView guid="{16D31944-8AA9-4646-8CD2-C81EC8259013}" topLeftCell="A19">
      <selection activeCell="D48" sqref="D48"/>
      <pageMargins left="0.7" right="0.7" top="0.75" bottom="0.75" header="0.3" footer="0.3"/>
      <pageSetup orientation="portrait" r:id="rId17"/>
    </customSheetView>
    <customSheetView guid="{D91DD750-48F2-4D19-A653-1C25386AD393}" topLeftCell="A13">
      <selection activeCell="E25" sqref="E25"/>
      <pageMargins left="0.7" right="0.7" top="0.75" bottom="0.75" header="0.3" footer="0.3"/>
      <pageSetup orientation="portrait" r:id="rId18"/>
    </customSheetView>
    <customSheetView guid="{D4C65735-E0DF-4886-8A92-1B419579BDF9}">
      <selection activeCell="D26" sqref="D26"/>
      <pageMargins left="0.7" right="0.7" top="0.75" bottom="0.75" header="0.3" footer="0.3"/>
      <pageSetup orientation="portrait" r:id="rId19"/>
    </customSheetView>
  </customSheetViews>
  <phoneticPr fontId="5" type="noConversion"/>
  <pageMargins left="0.7" right="0.7" top="0.75" bottom="0.75" header="0.3" footer="0.3"/>
  <pageSetup orientation="portrait"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N260"/>
  <sheetViews>
    <sheetView topLeftCell="A238" zoomScale="85" zoomScaleNormal="85" workbookViewId="0">
      <selection activeCell="A63" sqref="A46:XFD63"/>
    </sheetView>
  </sheetViews>
  <sheetFormatPr defaultColWidth="9" defaultRowHeight="13"/>
  <cols>
    <col min="1" max="2" width="9" style="58"/>
    <col min="3" max="3" width="21.26953125" style="58" customWidth="1"/>
    <col min="4" max="4" width="18.08984375" style="58" customWidth="1"/>
    <col min="5" max="5" width="9" style="58" customWidth="1"/>
    <col min="6" max="6" width="32.81640625" style="58" customWidth="1"/>
    <col min="7" max="7" width="17.453125" style="58" customWidth="1"/>
    <col min="8" max="8" width="31.1796875" style="58" customWidth="1"/>
    <col min="9" max="9" width="45" style="391" customWidth="1"/>
    <col min="10" max="10" width="48.7265625" style="57" customWidth="1"/>
    <col min="11" max="12" width="19.90625" style="57" customWidth="1"/>
    <col min="13" max="13" width="14.08984375" style="57" customWidth="1"/>
    <col min="14" max="29" width="9" style="57"/>
    <col min="30" max="16384" width="9" style="58"/>
  </cols>
  <sheetData>
    <row r="1" spans="1:11" ht="14" customHeight="1">
      <c r="A1" s="689" t="s">
        <v>1764</v>
      </c>
      <c r="B1" s="689"/>
      <c r="C1" s="689"/>
      <c r="D1" s="689"/>
      <c r="E1" s="689"/>
      <c r="F1" s="689"/>
      <c r="G1" s="689"/>
      <c r="H1" s="689"/>
      <c r="I1" s="383" t="s">
        <v>4420</v>
      </c>
    </row>
    <row r="2" spans="1:11">
      <c r="A2" s="59" t="s">
        <v>1673</v>
      </c>
      <c r="B2" s="59" t="s">
        <v>1672</v>
      </c>
      <c r="C2" s="59" t="s">
        <v>1674</v>
      </c>
      <c r="D2" s="59" t="s">
        <v>1687</v>
      </c>
      <c r="E2" s="59" t="s">
        <v>1675</v>
      </c>
      <c r="F2" s="59" t="s">
        <v>1676</v>
      </c>
      <c r="G2" s="59" t="s">
        <v>1688</v>
      </c>
      <c r="H2" s="59" t="s">
        <v>1677</v>
      </c>
      <c r="I2" s="60" t="s">
        <v>4409</v>
      </c>
    </row>
    <row r="3" spans="1:11">
      <c r="A3" s="61" t="s">
        <v>1686</v>
      </c>
      <c r="B3" s="61" t="s">
        <v>4185</v>
      </c>
      <c r="C3" s="61" t="s">
        <v>4186</v>
      </c>
      <c r="D3" s="62" t="s">
        <v>4187</v>
      </c>
      <c r="E3" s="61" t="s">
        <v>444</v>
      </c>
      <c r="F3" s="54" t="s">
        <v>4189</v>
      </c>
      <c r="G3" s="63" t="s">
        <v>4188</v>
      </c>
      <c r="H3" s="56"/>
      <c r="I3" s="652"/>
      <c r="K3" s="58"/>
    </row>
    <row r="4" spans="1:11">
      <c r="A4" s="61" t="s">
        <v>1686</v>
      </c>
      <c r="B4" s="61" t="s">
        <v>525</v>
      </c>
      <c r="C4" s="61" t="s">
        <v>1699</v>
      </c>
      <c r="D4" s="62" t="s">
        <v>1700</v>
      </c>
      <c r="E4" s="61" t="s">
        <v>444</v>
      </c>
      <c r="F4" s="54" t="s">
        <v>1704</v>
      </c>
      <c r="G4" s="63" t="s">
        <v>1702</v>
      </c>
      <c r="H4" s="56" t="s">
        <v>1766</v>
      </c>
      <c r="I4" s="652" t="s">
        <v>4411</v>
      </c>
      <c r="K4" s="58"/>
    </row>
    <row r="5" spans="1:11">
      <c r="A5" s="61" t="s">
        <v>1686</v>
      </c>
      <c r="B5" s="61" t="s">
        <v>525</v>
      </c>
      <c r="C5" s="61" t="s">
        <v>1699</v>
      </c>
      <c r="D5" s="62" t="s">
        <v>1700</v>
      </c>
      <c r="E5" s="61" t="s">
        <v>444</v>
      </c>
      <c r="F5" s="54" t="s">
        <v>1705</v>
      </c>
      <c r="G5" s="63" t="s">
        <v>1696</v>
      </c>
      <c r="H5" s="54" t="s">
        <v>1767</v>
      </c>
      <c r="I5" s="652" t="s">
        <v>4442</v>
      </c>
    </row>
    <row r="6" spans="1:11">
      <c r="A6" s="61" t="s">
        <v>1686</v>
      </c>
      <c r="B6" s="61" t="s">
        <v>525</v>
      </c>
      <c r="C6" s="61" t="s">
        <v>1699</v>
      </c>
      <c r="D6" s="62" t="s">
        <v>1700</v>
      </c>
      <c r="E6" s="61" t="s">
        <v>444</v>
      </c>
      <c r="F6" s="54" t="s">
        <v>216</v>
      </c>
      <c r="G6" s="63" t="s">
        <v>1697</v>
      </c>
      <c r="H6" s="56" t="s">
        <v>1768</v>
      </c>
      <c r="I6" s="652" t="s">
        <v>4443</v>
      </c>
    </row>
    <row r="7" spans="1:11">
      <c r="A7" s="61" t="s">
        <v>1686</v>
      </c>
      <c r="B7" s="61" t="s">
        <v>525</v>
      </c>
      <c r="C7" s="61" t="s">
        <v>1699</v>
      </c>
      <c r="D7" s="62" t="s">
        <v>1700</v>
      </c>
      <c r="E7" s="61" t="s">
        <v>444</v>
      </c>
      <c r="F7" s="54" t="s">
        <v>1701</v>
      </c>
      <c r="G7" s="63" t="s">
        <v>1703</v>
      </c>
      <c r="H7" s="56" t="s">
        <v>1765</v>
      </c>
      <c r="I7" s="652" t="s">
        <v>4410</v>
      </c>
    </row>
    <row r="8" spans="1:11">
      <c r="A8" s="61" t="s">
        <v>2821</v>
      </c>
      <c r="B8" s="61" t="s">
        <v>1706</v>
      </c>
      <c r="C8" s="61" t="s">
        <v>1707</v>
      </c>
      <c r="D8" s="61" t="s">
        <v>1708</v>
      </c>
      <c r="E8" s="61" t="s">
        <v>444</v>
      </c>
      <c r="F8" s="61" t="s">
        <v>1709</v>
      </c>
      <c r="G8" s="61" t="s">
        <v>1710</v>
      </c>
      <c r="H8" s="676" t="s">
        <v>1769</v>
      </c>
      <c r="I8" s="652"/>
    </row>
    <row r="9" spans="1:11">
      <c r="A9" s="61" t="s">
        <v>2821</v>
      </c>
      <c r="B9" s="61" t="s">
        <v>1711</v>
      </c>
      <c r="C9" s="61" t="s">
        <v>1712</v>
      </c>
      <c r="D9" s="61" t="s">
        <v>1713</v>
      </c>
      <c r="E9" s="61" t="s">
        <v>444</v>
      </c>
      <c r="F9" s="54" t="s">
        <v>1714</v>
      </c>
      <c r="G9" s="63" t="s">
        <v>1716</v>
      </c>
      <c r="H9" s="56" t="s">
        <v>1770</v>
      </c>
      <c r="I9" s="652"/>
    </row>
    <row r="10" spans="1:11">
      <c r="A10" s="61" t="s">
        <v>2821</v>
      </c>
      <c r="B10" s="61" t="s">
        <v>1711</v>
      </c>
      <c r="C10" s="61" t="s">
        <v>1712</v>
      </c>
      <c r="D10" s="61" t="s">
        <v>1713</v>
      </c>
      <c r="E10" s="61" t="s">
        <v>444</v>
      </c>
      <c r="F10" s="54" t="s">
        <v>1715</v>
      </c>
      <c r="G10" s="63" t="s">
        <v>1717</v>
      </c>
      <c r="H10" s="56" t="s">
        <v>1771</v>
      </c>
      <c r="I10" s="652"/>
    </row>
    <row r="11" spans="1:11">
      <c r="A11" s="61" t="s">
        <v>2821</v>
      </c>
      <c r="B11" s="61" t="s">
        <v>1718</v>
      </c>
      <c r="C11" s="61" t="s">
        <v>1639</v>
      </c>
      <c r="D11" s="61" t="s">
        <v>1719</v>
      </c>
      <c r="E11" s="61" t="s">
        <v>444</v>
      </c>
      <c r="F11" s="64" t="s">
        <v>1772</v>
      </c>
      <c r="G11" s="62" t="s">
        <v>1720</v>
      </c>
      <c r="H11" s="61"/>
      <c r="I11" s="652"/>
    </row>
    <row r="12" spans="1:11">
      <c r="A12" s="61" t="s">
        <v>2821</v>
      </c>
      <c r="B12" s="61" t="s">
        <v>1718</v>
      </c>
      <c r="C12" s="61" t="s">
        <v>1639</v>
      </c>
      <c r="D12" s="61" t="s">
        <v>1719</v>
      </c>
      <c r="E12" s="61" t="s">
        <v>444</v>
      </c>
      <c r="F12" s="64" t="s">
        <v>1773</v>
      </c>
      <c r="G12" s="62" t="s">
        <v>1721</v>
      </c>
      <c r="H12" s="61"/>
      <c r="I12" s="652" t="s">
        <v>4647</v>
      </c>
    </row>
    <row r="13" spans="1:11" ht="26" customHeight="1">
      <c r="A13" s="61" t="s">
        <v>2821</v>
      </c>
      <c r="B13" s="61" t="s">
        <v>1718</v>
      </c>
      <c r="C13" s="61" t="s">
        <v>1639</v>
      </c>
      <c r="D13" s="61" t="s">
        <v>1719</v>
      </c>
      <c r="E13" s="61" t="s">
        <v>444</v>
      </c>
      <c r="F13" s="64" t="s">
        <v>1774</v>
      </c>
      <c r="G13" s="62" t="s">
        <v>1722</v>
      </c>
      <c r="H13" s="61"/>
      <c r="I13" s="652"/>
    </row>
    <row r="14" spans="1:11">
      <c r="A14" s="61" t="s">
        <v>2821</v>
      </c>
      <c r="B14" s="61" t="s">
        <v>1718</v>
      </c>
      <c r="C14" s="61" t="s">
        <v>1639</v>
      </c>
      <c r="D14" s="61" t="s">
        <v>1719</v>
      </c>
      <c r="E14" s="61" t="s">
        <v>444</v>
      </c>
      <c r="F14" s="64" t="s">
        <v>1775</v>
      </c>
      <c r="G14" s="62" t="s">
        <v>1723</v>
      </c>
      <c r="H14" s="61"/>
      <c r="I14" s="652"/>
    </row>
    <row r="15" spans="1:11">
      <c r="A15" s="61" t="s">
        <v>2821</v>
      </c>
      <c r="B15" s="61" t="s">
        <v>1718</v>
      </c>
      <c r="C15" s="61" t="s">
        <v>1639</v>
      </c>
      <c r="D15" s="61" t="s">
        <v>1719</v>
      </c>
      <c r="E15" s="61" t="s">
        <v>444</v>
      </c>
      <c r="F15" s="64" t="s">
        <v>1776</v>
      </c>
      <c r="G15" s="62" t="s">
        <v>1724</v>
      </c>
      <c r="H15" s="61"/>
      <c r="I15" s="652"/>
    </row>
    <row r="16" spans="1:11">
      <c r="A16" s="61" t="s">
        <v>2821</v>
      </c>
      <c r="B16" s="61" t="s">
        <v>1725</v>
      </c>
      <c r="C16" s="61" t="s">
        <v>1729</v>
      </c>
      <c r="D16" s="65" t="s">
        <v>1730</v>
      </c>
      <c r="E16" s="61" t="s">
        <v>444</v>
      </c>
      <c r="F16" s="64" t="s">
        <v>4310</v>
      </c>
      <c r="G16" s="62" t="s">
        <v>1726</v>
      </c>
      <c r="H16" s="61"/>
      <c r="I16" s="652"/>
    </row>
    <row r="17" spans="1:40">
      <c r="A17" s="61" t="s">
        <v>2821</v>
      </c>
      <c r="B17" s="61" t="s">
        <v>1725</v>
      </c>
      <c r="C17" s="61" t="s">
        <v>1729</v>
      </c>
      <c r="D17" s="65" t="s">
        <v>1730</v>
      </c>
      <c r="E17" s="61" t="s">
        <v>444</v>
      </c>
      <c r="F17" s="64" t="s">
        <v>1777</v>
      </c>
      <c r="G17" s="62" t="s">
        <v>1727</v>
      </c>
      <c r="H17" s="61"/>
      <c r="I17" s="652"/>
    </row>
    <row r="18" spans="1:40">
      <c r="A18" s="61" t="s">
        <v>2821</v>
      </c>
      <c r="B18" s="61" t="s">
        <v>1725</v>
      </c>
      <c r="C18" s="61" t="s">
        <v>1729</v>
      </c>
      <c r="D18" s="65" t="s">
        <v>1730</v>
      </c>
      <c r="E18" s="61" t="s">
        <v>444</v>
      </c>
      <c r="F18" s="64" t="s">
        <v>1778</v>
      </c>
      <c r="G18" s="62" t="s">
        <v>1728</v>
      </c>
      <c r="H18" s="61"/>
      <c r="I18" s="652"/>
    </row>
    <row r="19" spans="1:40">
      <c r="A19" s="61" t="s">
        <v>2821</v>
      </c>
      <c r="B19" s="61" t="s">
        <v>1725</v>
      </c>
      <c r="C19" s="61" t="s">
        <v>1729</v>
      </c>
      <c r="D19" s="65" t="s">
        <v>1730</v>
      </c>
      <c r="E19" s="61" t="s">
        <v>2641</v>
      </c>
      <c r="F19" s="64" t="s">
        <v>1779</v>
      </c>
      <c r="G19" s="62" t="s">
        <v>1697</v>
      </c>
      <c r="H19" s="61"/>
      <c r="I19" s="652"/>
    </row>
    <row r="20" spans="1:40">
      <c r="A20" s="61" t="s">
        <v>2821</v>
      </c>
      <c r="B20" s="61" t="s">
        <v>1725</v>
      </c>
      <c r="C20" s="61" t="s">
        <v>1729</v>
      </c>
      <c r="D20" s="65" t="s">
        <v>1730</v>
      </c>
      <c r="E20" s="61" t="s">
        <v>2168</v>
      </c>
      <c r="F20" s="64"/>
      <c r="G20" s="62"/>
      <c r="H20" s="61"/>
      <c r="I20" s="652" t="s">
        <v>4648</v>
      </c>
    </row>
    <row r="21" spans="1:40">
      <c r="A21" s="61" t="s">
        <v>2821</v>
      </c>
      <c r="B21" s="61" t="s">
        <v>1725</v>
      </c>
      <c r="C21" s="61" t="s">
        <v>1729</v>
      </c>
      <c r="D21" s="65" t="s">
        <v>1730</v>
      </c>
      <c r="E21" s="61" t="s">
        <v>2168</v>
      </c>
      <c r="F21" s="64"/>
      <c r="G21" s="62"/>
      <c r="H21" s="61"/>
      <c r="I21" s="652" t="s">
        <v>4649</v>
      </c>
    </row>
    <row r="22" spans="1:40" s="52" customFormat="1" ht="15" customHeight="1">
      <c r="A22" s="53" t="s">
        <v>2642</v>
      </c>
      <c r="B22" s="53" t="s">
        <v>1678</v>
      </c>
      <c r="C22" s="53" t="s">
        <v>1679</v>
      </c>
      <c r="D22" s="65" t="s">
        <v>1689</v>
      </c>
      <c r="E22" s="61" t="s">
        <v>444</v>
      </c>
      <c r="F22" s="54" t="s">
        <v>1680</v>
      </c>
      <c r="G22" s="62" t="s">
        <v>1690</v>
      </c>
      <c r="H22" s="54"/>
      <c r="I22" s="652"/>
      <c r="J22" s="57"/>
      <c r="K22" s="57"/>
      <c r="L22" s="57"/>
      <c r="M22" s="57"/>
      <c r="N22" s="57"/>
      <c r="O22" s="57"/>
      <c r="P22" s="57"/>
      <c r="Q22" s="57"/>
      <c r="R22" s="57"/>
      <c r="S22" s="57"/>
      <c r="T22" s="57"/>
      <c r="U22" s="57"/>
      <c r="V22" s="57"/>
      <c r="W22" s="57"/>
      <c r="X22" s="57"/>
      <c r="Y22" s="57"/>
      <c r="Z22" s="57"/>
      <c r="AA22" s="57"/>
      <c r="AB22" s="57"/>
      <c r="AC22" s="57"/>
      <c r="AD22" s="66"/>
      <c r="AE22" s="66"/>
      <c r="AF22" s="66"/>
      <c r="AG22" s="66"/>
      <c r="AH22" s="66"/>
      <c r="AI22" s="66"/>
      <c r="AJ22" s="66"/>
      <c r="AK22" s="66"/>
      <c r="AL22" s="66"/>
      <c r="AM22" s="66"/>
      <c r="AN22" s="66"/>
    </row>
    <row r="23" spans="1:40" s="52" customFormat="1">
      <c r="A23" s="53" t="s">
        <v>2642</v>
      </c>
      <c r="B23" s="53" t="s">
        <v>1678</v>
      </c>
      <c r="C23" s="53" t="s">
        <v>1679</v>
      </c>
      <c r="D23" s="65" t="s">
        <v>1689</v>
      </c>
      <c r="E23" s="54" t="s">
        <v>444</v>
      </c>
      <c r="F23" s="54" t="s">
        <v>1681</v>
      </c>
      <c r="G23" s="62" t="s">
        <v>1691</v>
      </c>
      <c r="H23" s="54"/>
      <c r="I23" s="652" t="s">
        <v>4422</v>
      </c>
      <c r="J23" s="57"/>
      <c r="K23" s="57"/>
      <c r="L23" s="57"/>
      <c r="M23" s="57"/>
      <c r="N23" s="57"/>
      <c r="O23" s="57"/>
      <c r="P23" s="57"/>
      <c r="Q23" s="57"/>
      <c r="R23" s="57"/>
      <c r="S23" s="57"/>
      <c r="T23" s="57"/>
      <c r="U23" s="57"/>
      <c r="V23" s="57"/>
      <c r="W23" s="57"/>
      <c r="X23" s="57"/>
      <c r="Y23" s="57"/>
      <c r="Z23" s="57"/>
      <c r="AA23" s="57"/>
      <c r="AB23" s="57"/>
      <c r="AC23" s="57"/>
      <c r="AD23" s="66"/>
      <c r="AE23" s="66"/>
      <c r="AF23" s="66"/>
      <c r="AG23" s="66"/>
      <c r="AH23" s="66"/>
      <c r="AI23" s="66"/>
      <c r="AJ23" s="66"/>
      <c r="AK23" s="66"/>
      <c r="AL23" s="66"/>
      <c r="AM23" s="66"/>
      <c r="AN23" s="66"/>
    </row>
    <row r="24" spans="1:40" s="52" customFormat="1">
      <c r="A24" s="53" t="s">
        <v>2642</v>
      </c>
      <c r="B24" s="53" t="s">
        <v>1678</v>
      </c>
      <c r="C24" s="53" t="s">
        <v>1679</v>
      </c>
      <c r="D24" s="65" t="s">
        <v>1689</v>
      </c>
      <c r="E24" s="54" t="s">
        <v>444</v>
      </c>
      <c r="F24" s="55" t="s">
        <v>1682</v>
      </c>
      <c r="G24" s="62" t="s">
        <v>1692</v>
      </c>
      <c r="H24" s="55"/>
      <c r="I24" s="652"/>
      <c r="J24" s="57"/>
      <c r="K24" s="57"/>
      <c r="L24" s="57"/>
      <c r="M24" s="57"/>
      <c r="N24" s="57"/>
      <c r="O24" s="57"/>
      <c r="P24" s="57"/>
      <c r="Q24" s="57"/>
      <c r="R24" s="57"/>
      <c r="S24" s="57"/>
      <c r="T24" s="57"/>
      <c r="U24" s="57"/>
      <c r="V24" s="57"/>
      <c r="W24" s="57"/>
      <c r="X24" s="57"/>
      <c r="Y24" s="57"/>
      <c r="Z24" s="57"/>
      <c r="AA24" s="57"/>
      <c r="AB24" s="57"/>
      <c r="AC24" s="57"/>
      <c r="AD24" s="66"/>
      <c r="AE24" s="66"/>
      <c r="AF24" s="66"/>
      <c r="AG24" s="66"/>
      <c r="AH24" s="66"/>
      <c r="AI24" s="66"/>
      <c r="AJ24" s="66"/>
      <c r="AK24" s="66"/>
      <c r="AL24" s="66"/>
      <c r="AM24" s="66"/>
      <c r="AN24" s="66"/>
    </row>
    <row r="25" spans="1:40" s="52" customFormat="1">
      <c r="A25" s="53" t="s">
        <v>2642</v>
      </c>
      <c r="B25" s="53" t="s">
        <v>1678</v>
      </c>
      <c r="C25" s="53" t="s">
        <v>1679</v>
      </c>
      <c r="D25" s="65" t="s">
        <v>1689</v>
      </c>
      <c r="E25" s="54" t="s">
        <v>444</v>
      </c>
      <c r="F25" s="56" t="s">
        <v>1698</v>
      </c>
      <c r="G25" s="62" t="s">
        <v>1693</v>
      </c>
      <c r="H25" s="54"/>
      <c r="I25" s="652" t="s">
        <v>4425</v>
      </c>
      <c r="J25" s="57"/>
      <c r="K25" s="57"/>
      <c r="L25" s="57"/>
      <c r="M25" s="57"/>
      <c r="N25" s="57"/>
      <c r="O25" s="57"/>
      <c r="P25" s="57"/>
      <c r="Q25" s="57"/>
      <c r="R25" s="57"/>
      <c r="S25" s="57"/>
      <c r="T25" s="57"/>
      <c r="U25" s="57"/>
      <c r="V25" s="57"/>
      <c r="W25" s="57"/>
      <c r="X25" s="57"/>
      <c r="Y25" s="57"/>
      <c r="Z25" s="57"/>
      <c r="AA25" s="57"/>
      <c r="AB25" s="57"/>
      <c r="AC25" s="57"/>
      <c r="AD25" s="66"/>
      <c r="AE25" s="66"/>
      <c r="AF25" s="66"/>
      <c r="AG25" s="66"/>
      <c r="AH25" s="66"/>
      <c r="AI25" s="66"/>
      <c r="AJ25" s="66"/>
      <c r="AK25" s="66"/>
      <c r="AL25" s="66"/>
      <c r="AM25" s="66"/>
      <c r="AN25" s="66"/>
    </row>
    <row r="26" spans="1:40" s="52" customFormat="1">
      <c r="A26" s="53" t="s">
        <v>2642</v>
      </c>
      <c r="B26" s="53" t="s">
        <v>1678</v>
      </c>
      <c r="C26" s="53" t="s">
        <v>1679</v>
      </c>
      <c r="D26" s="65" t="s">
        <v>1689</v>
      </c>
      <c r="E26" s="54" t="s">
        <v>444</v>
      </c>
      <c r="F26" s="54" t="s">
        <v>4311</v>
      </c>
      <c r="G26" s="62" t="s">
        <v>1694</v>
      </c>
      <c r="H26" s="54"/>
      <c r="I26" s="652" t="s">
        <v>4421</v>
      </c>
      <c r="J26" s="57"/>
      <c r="K26" s="57"/>
      <c r="L26" s="57"/>
      <c r="M26" s="57"/>
      <c r="N26" s="57"/>
      <c r="O26" s="57"/>
      <c r="P26" s="57"/>
      <c r="Q26" s="57"/>
      <c r="R26" s="57"/>
      <c r="S26" s="57"/>
      <c r="T26" s="57"/>
      <c r="U26" s="57"/>
      <c r="V26" s="57"/>
      <c r="W26" s="57"/>
      <c r="X26" s="57"/>
      <c r="Y26" s="57"/>
      <c r="Z26" s="57"/>
      <c r="AA26" s="57"/>
      <c r="AB26" s="57"/>
      <c r="AC26" s="57"/>
      <c r="AD26" s="66"/>
      <c r="AE26" s="66"/>
      <c r="AF26" s="66"/>
      <c r="AG26" s="66"/>
      <c r="AH26" s="66"/>
      <c r="AI26" s="66"/>
      <c r="AJ26" s="66"/>
      <c r="AK26" s="66"/>
      <c r="AL26" s="66"/>
      <c r="AM26" s="66"/>
      <c r="AN26" s="66"/>
    </row>
    <row r="27" spans="1:40" s="52" customFormat="1">
      <c r="A27" s="53" t="s">
        <v>2642</v>
      </c>
      <c r="B27" s="53" t="s">
        <v>1678</v>
      </c>
      <c r="C27" s="53" t="s">
        <v>1679</v>
      </c>
      <c r="D27" s="65" t="s">
        <v>1689</v>
      </c>
      <c r="E27" s="54" t="s">
        <v>444</v>
      </c>
      <c r="F27" s="54" t="s">
        <v>1684</v>
      </c>
      <c r="G27" s="62" t="s">
        <v>1695</v>
      </c>
      <c r="H27" s="54"/>
      <c r="I27" s="652" t="s">
        <v>4423</v>
      </c>
      <c r="J27" s="57"/>
      <c r="K27" s="57"/>
      <c r="L27" s="57"/>
      <c r="M27" s="57"/>
      <c r="N27" s="57"/>
      <c r="O27" s="57"/>
      <c r="P27" s="57"/>
      <c r="Q27" s="57"/>
      <c r="R27" s="57"/>
      <c r="S27" s="57"/>
      <c r="T27" s="57"/>
      <c r="U27" s="57"/>
      <c r="V27" s="57"/>
      <c r="W27" s="57"/>
      <c r="X27" s="57"/>
      <c r="Y27" s="57"/>
      <c r="Z27" s="57"/>
      <c r="AA27" s="57"/>
      <c r="AB27" s="57"/>
      <c r="AC27" s="57"/>
      <c r="AD27" s="66"/>
      <c r="AE27" s="66"/>
      <c r="AF27" s="66"/>
      <c r="AG27" s="66"/>
      <c r="AH27" s="66"/>
      <c r="AI27" s="66"/>
      <c r="AJ27" s="66"/>
      <c r="AK27" s="66"/>
      <c r="AL27" s="66"/>
      <c r="AM27" s="66"/>
      <c r="AN27" s="66"/>
    </row>
    <row r="28" spans="1:40" s="52" customFormat="1">
      <c r="A28" s="53" t="s">
        <v>2642</v>
      </c>
      <c r="B28" s="53" t="s">
        <v>1678</v>
      </c>
      <c r="C28" s="53" t="s">
        <v>1679</v>
      </c>
      <c r="D28" s="65" t="s">
        <v>1689</v>
      </c>
      <c r="E28" s="54" t="s">
        <v>444</v>
      </c>
      <c r="F28" s="54" t="s">
        <v>1685</v>
      </c>
      <c r="G28" s="62" t="s">
        <v>1696</v>
      </c>
      <c r="H28" s="54"/>
      <c r="I28" s="652" t="s">
        <v>4424</v>
      </c>
      <c r="J28" s="57"/>
      <c r="K28" s="57"/>
      <c r="L28" s="57"/>
      <c r="M28" s="57"/>
      <c r="N28" s="57"/>
      <c r="O28" s="57"/>
      <c r="P28" s="57"/>
      <c r="Q28" s="57"/>
      <c r="R28" s="57"/>
      <c r="S28" s="57"/>
      <c r="T28" s="57"/>
      <c r="U28" s="57"/>
      <c r="V28" s="57"/>
      <c r="W28" s="57"/>
      <c r="X28" s="57"/>
      <c r="Y28" s="57"/>
      <c r="Z28" s="57"/>
      <c r="AA28" s="57"/>
      <c r="AB28" s="57"/>
      <c r="AC28" s="57"/>
      <c r="AD28" s="66"/>
      <c r="AE28" s="66"/>
      <c r="AF28" s="66"/>
      <c r="AG28" s="66"/>
      <c r="AH28" s="66"/>
      <c r="AI28" s="66"/>
      <c r="AJ28" s="66"/>
      <c r="AK28" s="66"/>
      <c r="AL28" s="66"/>
      <c r="AM28" s="66"/>
      <c r="AN28" s="66"/>
    </row>
    <row r="29" spans="1:40" s="52" customFormat="1">
      <c r="A29" s="53" t="s">
        <v>2642</v>
      </c>
      <c r="B29" s="53" t="s">
        <v>1678</v>
      </c>
      <c r="C29" s="53" t="s">
        <v>1679</v>
      </c>
      <c r="D29" s="65" t="s">
        <v>1689</v>
      </c>
      <c r="E29" s="54" t="s">
        <v>444</v>
      </c>
      <c r="F29" s="54" t="s">
        <v>1683</v>
      </c>
      <c r="G29" s="62" t="s">
        <v>1697</v>
      </c>
      <c r="H29" s="677"/>
      <c r="I29" s="652" t="s">
        <v>4419</v>
      </c>
      <c r="J29" s="57"/>
      <c r="K29" s="57"/>
      <c r="L29" s="57"/>
      <c r="M29" s="57"/>
      <c r="N29" s="57"/>
      <c r="O29" s="57"/>
      <c r="P29" s="57"/>
      <c r="Q29" s="57"/>
      <c r="R29" s="57"/>
      <c r="S29" s="57"/>
      <c r="T29" s="57"/>
      <c r="U29" s="57"/>
      <c r="V29" s="57"/>
      <c r="W29" s="57"/>
      <c r="X29" s="57"/>
      <c r="Y29" s="57"/>
      <c r="Z29" s="57"/>
      <c r="AA29" s="57"/>
      <c r="AB29" s="57"/>
      <c r="AC29" s="57"/>
      <c r="AD29" s="66"/>
      <c r="AE29" s="66"/>
      <c r="AF29" s="66"/>
      <c r="AG29" s="66"/>
      <c r="AH29" s="66"/>
      <c r="AI29" s="66"/>
      <c r="AJ29" s="66"/>
      <c r="AK29" s="66"/>
      <c r="AL29" s="66"/>
      <c r="AM29" s="66"/>
      <c r="AN29" s="66"/>
    </row>
    <row r="30" spans="1:40" s="52" customFormat="1">
      <c r="A30" s="53" t="s">
        <v>2642</v>
      </c>
      <c r="B30" s="53" t="s">
        <v>2643</v>
      </c>
      <c r="C30" s="53" t="s">
        <v>2645</v>
      </c>
      <c r="D30" s="53" t="s">
        <v>2646</v>
      </c>
      <c r="E30" s="53" t="s">
        <v>2647</v>
      </c>
      <c r="F30" s="219" t="s">
        <v>2648</v>
      </c>
      <c r="G30" s="62" t="s">
        <v>2649</v>
      </c>
      <c r="H30" s="220" t="s">
        <v>2650</v>
      </c>
      <c r="I30" s="652"/>
      <c r="J30" s="57"/>
      <c r="K30" s="57"/>
      <c r="L30" s="57"/>
      <c r="M30" s="57"/>
      <c r="N30" s="57"/>
      <c r="O30" s="57"/>
      <c r="P30" s="57"/>
      <c r="Q30" s="57"/>
      <c r="R30" s="57"/>
      <c r="S30" s="57"/>
      <c r="T30" s="57"/>
      <c r="U30" s="57"/>
      <c r="V30" s="57"/>
      <c r="W30" s="57"/>
      <c r="X30" s="57"/>
      <c r="Y30" s="57"/>
      <c r="Z30" s="57"/>
      <c r="AA30" s="57"/>
      <c r="AB30" s="57"/>
      <c r="AC30" s="57"/>
      <c r="AD30" s="66"/>
      <c r="AE30" s="66"/>
      <c r="AF30" s="66"/>
      <c r="AG30" s="66"/>
      <c r="AH30" s="66"/>
      <c r="AI30" s="66"/>
      <c r="AJ30" s="66"/>
      <c r="AK30" s="66"/>
      <c r="AL30" s="66"/>
      <c r="AM30" s="66"/>
      <c r="AN30" s="66"/>
    </row>
    <row r="31" spans="1:40" s="52" customFormat="1" ht="13" customHeight="1">
      <c r="A31" s="53" t="s">
        <v>2642</v>
      </c>
      <c r="B31" s="53" t="s">
        <v>2643</v>
      </c>
      <c r="C31" s="53" t="s">
        <v>2644</v>
      </c>
      <c r="D31" s="53" t="s">
        <v>2646</v>
      </c>
      <c r="E31" s="53" t="s">
        <v>2647</v>
      </c>
      <c r="F31" s="219" t="s">
        <v>2651</v>
      </c>
      <c r="G31" s="62" t="s">
        <v>2652</v>
      </c>
      <c r="H31" s="220" t="s">
        <v>2653</v>
      </c>
      <c r="I31" s="652"/>
      <c r="J31" s="57"/>
      <c r="K31" s="57"/>
      <c r="L31" s="57"/>
      <c r="M31" s="57"/>
      <c r="N31" s="57"/>
      <c r="O31" s="57"/>
      <c r="P31" s="57"/>
      <c r="Q31" s="57"/>
      <c r="R31" s="57"/>
      <c r="S31" s="57"/>
      <c r="T31" s="57"/>
      <c r="U31" s="57"/>
      <c r="V31" s="57"/>
      <c r="W31" s="57"/>
      <c r="X31" s="57"/>
      <c r="Y31" s="57"/>
      <c r="Z31" s="57"/>
      <c r="AA31" s="57"/>
      <c r="AB31" s="57"/>
      <c r="AC31" s="57"/>
      <c r="AD31" s="66"/>
      <c r="AE31" s="66"/>
      <c r="AF31" s="66"/>
      <c r="AG31" s="66"/>
      <c r="AH31" s="66"/>
      <c r="AI31" s="66"/>
      <c r="AJ31" s="66"/>
      <c r="AK31" s="66"/>
      <c r="AL31" s="66"/>
      <c r="AM31" s="66"/>
      <c r="AN31" s="66"/>
    </row>
    <row r="32" spans="1:40" s="52" customFormat="1">
      <c r="A32" s="53" t="s">
        <v>2642</v>
      </c>
      <c r="B32" s="53" t="s">
        <v>2643</v>
      </c>
      <c r="C32" s="53" t="s">
        <v>2644</v>
      </c>
      <c r="D32" s="53" t="s">
        <v>2646</v>
      </c>
      <c r="E32" s="53" t="s">
        <v>2647</v>
      </c>
      <c r="F32" s="219" t="s">
        <v>2654</v>
      </c>
      <c r="G32" s="62" t="s">
        <v>2655</v>
      </c>
      <c r="H32" s="220" t="s">
        <v>2656</v>
      </c>
      <c r="I32" s="652"/>
      <c r="J32" s="57"/>
      <c r="K32" s="57"/>
      <c r="L32" s="57"/>
      <c r="M32" s="57"/>
      <c r="N32" s="57"/>
      <c r="O32" s="57"/>
      <c r="P32" s="57"/>
      <c r="Q32" s="57"/>
      <c r="R32" s="57"/>
      <c r="S32" s="57"/>
      <c r="T32" s="57"/>
      <c r="U32" s="57"/>
      <c r="V32" s="57"/>
      <c r="W32" s="57"/>
      <c r="X32" s="57"/>
      <c r="Y32" s="57"/>
      <c r="Z32" s="57"/>
      <c r="AA32" s="57"/>
      <c r="AB32" s="57"/>
      <c r="AC32" s="57"/>
      <c r="AD32" s="66"/>
      <c r="AE32" s="66"/>
      <c r="AF32" s="66"/>
      <c r="AG32" s="66"/>
      <c r="AH32" s="66"/>
      <c r="AI32" s="66"/>
      <c r="AJ32" s="66"/>
      <c r="AK32" s="66"/>
      <c r="AL32" s="66"/>
      <c r="AM32" s="66"/>
      <c r="AN32" s="66"/>
    </row>
    <row r="33" spans="1:40" s="52" customFormat="1">
      <c r="A33" s="53" t="s">
        <v>4169</v>
      </c>
      <c r="B33" s="53" t="s">
        <v>4160</v>
      </c>
      <c r="C33" s="53" t="s">
        <v>4161</v>
      </c>
      <c r="D33" s="53" t="s">
        <v>4162</v>
      </c>
      <c r="E33" s="53" t="s">
        <v>4163</v>
      </c>
      <c r="F33" s="64" t="s">
        <v>4312</v>
      </c>
      <c r="G33" s="53" t="s">
        <v>4164</v>
      </c>
      <c r="H33" s="53" t="s">
        <v>4182</v>
      </c>
      <c r="I33" s="652" t="s">
        <v>4418</v>
      </c>
      <c r="J33" s="57"/>
      <c r="K33" s="57"/>
      <c r="L33" s="57"/>
      <c r="M33" s="57"/>
      <c r="N33" s="57"/>
      <c r="O33" s="57"/>
      <c r="P33" s="57"/>
      <c r="Q33" s="57"/>
      <c r="R33" s="57"/>
      <c r="S33" s="57"/>
      <c r="T33" s="57"/>
      <c r="U33" s="57"/>
      <c r="V33" s="57"/>
      <c r="W33" s="57"/>
      <c r="X33" s="57"/>
      <c r="Y33" s="57"/>
      <c r="Z33" s="57"/>
      <c r="AA33" s="57"/>
      <c r="AB33" s="57"/>
      <c r="AC33" s="57"/>
      <c r="AD33" s="66"/>
      <c r="AE33" s="66"/>
      <c r="AF33" s="66"/>
      <c r="AG33" s="66"/>
      <c r="AH33" s="66"/>
      <c r="AI33" s="66"/>
      <c r="AJ33" s="66"/>
      <c r="AK33" s="66"/>
      <c r="AL33" s="66"/>
      <c r="AM33" s="66"/>
      <c r="AN33" s="66"/>
    </row>
    <row r="34" spans="1:40" s="52" customFormat="1">
      <c r="A34" s="53" t="s">
        <v>4169</v>
      </c>
      <c r="B34" s="53" t="s">
        <v>4160</v>
      </c>
      <c r="C34" s="53" t="s">
        <v>4181</v>
      </c>
      <c r="D34" s="53" t="s">
        <v>4162</v>
      </c>
      <c r="E34" s="53" t="s">
        <v>4163</v>
      </c>
      <c r="F34" s="64" t="s">
        <v>4313</v>
      </c>
      <c r="G34" s="53" t="s">
        <v>4165</v>
      </c>
      <c r="H34" s="53"/>
      <c r="I34" s="652" t="s">
        <v>4417</v>
      </c>
      <c r="J34" s="57"/>
      <c r="K34" s="57"/>
      <c r="L34" s="57"/>
      <c r="M34" s="57"/>
      <c r="N34" s="57"/>
      <c r="O34" s="57"/>
      <c r="P34" s="57"/>
      <c r="Q34" s="57"/>
      <c r="R34" s="57"/>
      <c r="S34" s="57"/>
      <c r="T34" s="57"/>
      <c r="U34" s="57"/>
      <c r="V34" s="57"/>
      <c r="W34" s="57"/>
      <c r="X34" s="57"/>
      <c r="Y34" s="57"/>
      <c r="Z34" s="57"/>
      <c r="AA34" s="57"/>
      <c r="AB34" s="57"/>
      <c r="AC34" s="57"/>
      <c r="AD34" s="66"/>
      <c r="AE34" s="66"/>
      <c r="AF34" s="66"/>
      <c r="AG34" s="66"/>
      <c r="AH34" s="66"/>
      <c r="AI34" s="66"/>
      <c r="AJ34" s="66"/>
      <c r="AK34" s="66"/>
      <c r="AL34" s="66"/>
      <c r="AM34" s="66"/>
      <c r="AN34" s="66"/>
    </row>
    <row r="35" spans="1:40" s="52" customFormat="1">
      <c r="A35" s="53" t="s">
        <v>4169</v>
      </c>
      <c r="B35" s="53" t="s">
        <v>4160</v>
      </c>
      <c r="C35" s="53" t="s">
        <v>4161</v>
      </c>
      <c r="D35" s="53" t="s">
        <v>4162</v>
      </c>
      <c r="E35" s="53" t="s">
        <v>4163</v>
      </c>
      <c r="F35" s="64" t="s">
        <v>4314</v>
      </c>
      <c r="G35" s="53" t="s">
        <v>4166</v>
      </c>
      <c r="H35" s="53"/>
      <c r="I35" s="652" t="s">
        <v>4414</v>
      </c>
      <c r="J35" s="57"/>
      <c r="K35" s="57"/>
      <c r="L35" s="57"/>
      <c r="M35" s="57"/>
      <c r="N35" s="57"/>
      <c r="O35" s="57"/>
      <c r="P35" s="57"/>
      <c r="Q35" s="57"/>
      <c r="R35" s="57"/>
      <c r="S35" s="57"/>
      <c r="T35" s="57"/>
      <c r="U35" s="57"/>
      <c r="V35" s="57"/>
      <c r="W35" s="57"/>
      <c r="X35" s="57"/>
      <c r="Y35" s="57"/>
      <c r="Z35" s="57"/>
      <c r="AA35" s="57"/>
      <c r="AB35" s="57"/>
      <c r="AC35" s="57"/>
      <c r="AD35" s="66"/>
      <c r="AE35" s="66"/>
      <c r="AF35" s="66"/>
      <c r="AG35" s="66"/>
      <c r="AH35" s="66"/>
      <c r="AI35" s="66"/>
      <c r="AJ35" s="66"/>
      <c r="AK35" s="66"/>
      <c r="AL35" s="66"/>
      <c r="AM35" s="66"/>
      <c r="AN35" s="66"/>
    </row>
    <row r="36" spans="1:40" s="52" customFormat="1">
      <c r="A36" s="53" t="s">
        <v>4169</v>
      </c>
      <c r="B36" s="53" t="s">
        <v>4160</v>
      </c>
      <c r="C36" s="53" t="s">
        <v>4161</v>
      </c>
      <c r="D36" s="53" t="s">
        <v>4162</v>
      </c>
      <c r="E36" s="53" t="s">
        <v>4163</v>
      </c>
      <c r="F36" s="64" t="s">
        <v>4315</v>
      </c>
      <c r="G36" s="53" t="s">
        <v>4167</v>
      </c>
      <c r="H36" s="53"/>
      <c r="I36" s="652" t="s">
        <v>4416</v>
      </c>
      <c r="J36" s="57"/>
      <c r="K36" s="57"/>
      <c r="L36" s="57"/>
      <c r="M36" s="57"/>
      <c r="N36" s="57"/>
      <c r="O36" s="57"/>
      <c r="P36" s="57"/>
      <c r="Q36" s="57"/>
      <c r="R36" s="57"/>
      <c r="S36" s="57"/>
      <c r="T36" s="57"/>
      <c r="U36" s="57"/>
      <c r="V36" s="57"/>
      <c r="W36" s="57"/>
      <c r="X36" s="57"/>
      <c r="Y36" s="57"/>
      <c r="Z36" s="57"/>
      <c r="AA36" s="57"/>
      <c r="AB36" s="57"/>
      <c r="AC36" s="57"/>
      <c r="AD36" s="66"/>
      <c r="AE36" s="66"/>
      <c r="AF36" s="66"/>
      <c r="AG36" s="66"/>
      <c r="AH36" s="66"/>
      <c r="AI36" s="66"/>
      <c r="AJ36" s="66"/>
      <c r="AK36" s="66"/>
      <c r="AL36" s="66"/>
      <c r="AM36" s="66"/>
      <c r="AN36" s="66"/>
    </row>
    <row r="37" spans="1:40" s="52" customFormat="1">
      <c r="A37" s="53" t="s">
        <v>4169</v>
      </c>
      <c r="B37" s="53" t="s">
        <v>4160</v>
      </c>
      <c r="C37" s="53" t="s">
        <v>4161</v>
      </c>
      <c r="D37" s="53" t="s">
        <v>4162</v>
      </c>
      <c r="E37" s="53" t="s">
        <v>4163</v>
      </c>
      <c r="F37" s="64" t="s">
        <v>4316</v>
      </c>
      <c r="G37" s="53" t="s">
        <v>4168</v>
      </c>
      <c r="H37" s="53"/>
      <c r="I37" s="652" t="s">
        <v>4415</v>
      </c>
      <c r="J37" s="57"/>
      <c r="K37" s="57"/>
      <c r="L37" s="57"/>
      <c r="M37" s="57"/>
      <c r="N37" s="57"/>
      <c r="O37" s="57"/>
      <c r="P37" s="57"/>
      <c r="Q37" s="57"/>
      <c r="R37" s="57"/>
      <c r="S37" s="57"/>
      <c r="T37" s="57"/>
      <c r="U37" s="57"/>
      <c r="V37" s="57"/>
      <c r="W37" s="57"/>
      <c r="X37" s="57"/>
      <c r="Y37" s="57"/>
      <c r="Z37" s="57"/>
      <c r="AA37" s="57"/>
      <c r="AB37" s="57"/>
      <c r="AC37" s="57"/>
      <c r="AD37" s="66"/>
      <c r="AE37" s="66"/>
      <c r="AF37" s="66"/>
      <c r="AG37" s="66"/>
      <c r="AH37" s="66"/>
      <c r="AI37" s="66"/>
      <c r="AJ37" s="66"/>
      <c r="AK37" s="66"/>
      <c r="AL37" s="66"/>
      <c r="AM37" s="66"/>
      <c r="AN37" s="66"/>
    </row>
    <row r="38" spans="1:40" s="52" customFormat="1">
      <c r="A38" s="53" t="s">
        <v>4169</v>
      </c>
      <c r="B38" s="53" t="s">
        <v>4160</v>
      </c>
      <c r="C38" s="53" t="s">
        <v>4161</v>
      </c>
      <c r="D38" s="53" t="s">
        <v>4162</v>
      </c>
      <c r="E38" s="53" t="s">
        <v>4163</v>
      </c>
      <c r="F38" s="64" t="s">
        <v>1779</v>
      </c>
      <c r="G38" s="53" t="s">
        <v>1697</v>
      </c>
      <c r="H38" s="53" t="s">
        <v>4183</v>
      </c>
      <c r="I38" s="652" t="s">
        <v>4419</v>
      </c>
      <c r="J38" s="57"/>
      <c r="K38" s="57"/>
      <c r="L38" s="57"/>
      <c r="M38" s="57"/>
      <c r="N38" s="57"/>
      <c r="O38" s="57"/>
      <c r="P38" s="57"/>
      <c r="Q38" s="57"/>
      <c r="R38" s="57"/>
      <c r="S38" s="57"/>
      <c r="T38" s="57"/>
      <c r="U38" s="57"/>
      <c r="V38" s="57"/>
      <c r="W38" s="57"/>
      <c r="X38" s="57"/>
      <c r="Y38" s="57"/>
      <c r="Z38" s="57"/>
      <c r="AA38" s="57"/>
      <c r="AB38" s="57"/>
      <c r="AC38" s="57"/>
      <c r="AD38" s="66"/>
      <c r="AE38" s="66"/>
      <c r="AF38" s="66"/>
      <c r="AG38" s="66"/>
      <c r="AH38" s="66"/>
      <c r="AI38" s="66"/>
      <c r="AJ38" s="66"/>
      <c r="AK38" s="66"/>
      <c r="AL38" s="66"/>
      <c r="AM38" s="66"/>
      <c r="AN38" s="66"/>
    </row>
    <row r="39" spans="1:40" s="52" customFormat="1">
      <c r="A39" s="53" t="s">
        <v>4172</v>
      </c>
      <c r="B39" s="53" t="s">
        <v>4171</v>
      </c>
      <c r="C39" s="53" t="s">
        <v>4173</v>
      </c>
      <c r="D39" s="53" t="s">
        <v>4170</v>
      </c>
      <c r="E39" s="53" t="s">
        <v>4163</v>
      </c>
      <c r="F39" s="653" t="s">
        <v>4317</v>
      </c>
      <c r="G39" s="53" t="s">
        <v>4174</v>
      </c>
      <c r="H39" s="53"/>
      <c r="I39" s="652"/>
      <c r="J39" s="57"/>
      <c r="K39" s="57"/>
      <c r="L39" s="57"/>
      <c r="M39" s="57"/>
      <c r="N39" s="57"/>
      <c r="O39" s="57"/>
      <c r="P39" s="57"/>
      <c r="Q39" s="57"/>
      <c r="R39" s="57"/>
      <c r="S39" s="57"/>
      <c r="T39" s="57"/>
      <c r="U39" s="57"/>
      <c r="V39" s="57"/>
      <c r="W39" s="57"/>
      <c r="X39" s="57"/>
      <c r="Y39" s="57"/>
      <c r="Z39" s="57"/>
      <c r="AA39" s="57"/>
      <c r="AB39" s="57"/>
      <c r="AC39" s="57"/>
      <c r="AD39" s="66"/>
      <c r="AE39" s="66"/>
      <c r="AF39" s="66"/>
      <c r="AG39" s="66"/>
      <c r="AH39" s="66"/>
      <c r="AI39" s="66"/>
      <c r="AJ39" s="66"/>
      <c r="AK39" s="66"/>
      <c r="AL39" s="66"/>
      <c r="AM39" s="66"/>
      <c r="AN39" s="66"/>
    </row>
    <row r="40" spans="1:40" s="52" customFormat="1">
      <c r="A40" s="53" t="s">
        <v>4172</v>
      </c>
      <c r="B40" s="53" t="s">
        <v>4171</v>
      </c>
      <c r="C40" s="53" t="s">
        <v>4173</v>
      </c>
      <c r="D40" s="53" t="s">
        <v>4170</v>
      </c>
      <c r="E40" s="53" t="s">
        <v>4163</v>
      </c>
      <c r="F40" s="653" t="s">
        <v>4318</v>
      </c>
      <c r="G40" s="53" t="s">
        <v>4175</v>
      </c>
      <c r="H40" s="53"/>
      <c r="I40" s="652"/>
      <c r="J40" s="57"/>
      <c r="K40" s="57"/>
      <c r="L40" s="57"/>
      <c r="M40" s="57"/>
      <c r="N40" s="57"/>
      <c r="O40" s="57"/>
      <c r="P40" s="57"/>
      <c r="Q40" s="57"/>
      <c r="R40" s="57"/>
      <c r="S40" s="57"/>
      <c r="T40" s="57"/>
      <c r="U40" s="57"/>
      <c r="V40" s="57"/>
      <c r="W40" s="57"/>
      <c r="X40" s="57"/>
      <c r="Y40" s="57"/>
      <c r="Z40" s="57"/>
      <c r="AA40" s="57"/>
      <c r="AB40" s="57"/>
      <c r="AC40" s="57"/>
      <c r="AD40" s="66"/>
      <c r="AE40" s="66"/>
      <c r="AF40" s="66"/>
      <c r="AG40" s="66"/>
      <c r="AH40" s="66"/>
      <c r="AI40" s="66"/>
      <c r="AJ40" s="66"/>
      <c r="AK40" s="66"/>
      <c r="AL40" s="66"/>
      <c r="AM40" s="66"/>
      <c r="AN40" s="66"/>
    </row>
    <row r="41" spans="1:40" s="52" customFormat="1">
      <c r="A41" s="53" t="s">
        <v>4172</v>
      </c>
      <c r="B41" s="53" t="s">
        <v>4171</v>
      </c>
      <c r="C41" s="53" t="s">
        <v>4173</v>
      </c>
      <c r="D41" s="53" t="s">
        <v>4170</v>
      </c>
      <c r="E41" s="53" t="s">
        <v>4163</v>
      </c>
      <c r="F41" s="653" t="s">
        <v>4319</v>
      </c>
      <c r="G41" s="53" t="s">
        <v>4176</v>
      </c>
      <c r="H41" s="53"/>
      <c r="I41" s="652"/>
      <c r="J41" s="57"/>
      <c r="K41" s="57"/>
      <c r="L41" s="57"/>
      <c r="M41" s="57"/>
      <c r="N41" s="57"/>
      <c r="O41" s="57"/>
      <c r="P41" s="57"/>
      <c r="Q41" s="57"/>
      <c r="R41" s="57"/>
      <c r="S41" s="57"/>
      <c r="T41" s="57"/>
      <c r="U41" s="57"/>
      <c r="V41" s="57"/>
      <c r="W41" s="57"/>
      <c r="X41" s="57"/>
      <c r="Y41" s="57"/>
      <c r="Z41" s="57"/>
      <c r="AA41" s="57"/>
      <c r="AB41" s="57"/>
      <c r="AC41" s="57"/>
      <c r="AD41" s="66"/>
      <c r="AE41" s="66"/>
      <c r="AF41" s="66"/>
      <c r="AG41" s="66"/>
      <c r="AH41" s="66"/>
      <c r="AI41" s="66"/>
      <c r="AJ41" s="66"/>
      <c r="AK41" s="66"/>
      <c r="AL41" s="66"/>
      <c r="AM41" s="66"/>
      <c r="AN41" s="66"/>
    </row>
    <row r="42" spans="1:40" s="52" customFormat="1">
      <c r="A42" s="53" t="s">
        <v>4172</v>
      </c>
      <c r="B42" s="53" t="s">
        <v>4171</v>
      </c>
      <c r="C42" s="53" t="s">
        <v>4173</v>
      </c>
      <c r="D42" s="53" t="s">
        <v>4170</v>
      </c>
      <c r="E42" s="53" t="s">
        <v>4163</v>
      </c>
      <c r="F42" s="653" t="s">
        <v>4320</v>
      </c>
      <c r="G42" s="53" t="s">
        <v>4177</v>
      </c>
      <c r="H42" s="53"/>
      <c r="I42" s="652"/>
      <c r="J42" s="57"/>
      <c r="K42" s="57"/>
      <c r="L42" s="57"/>
      <c r="M42" s="57"/>
      <c r="N42" s="57"/>
      <c r="O42" s="57"/>
      <c r="P42" s="57"/>
      <c r="Q42" s="57"/>
      <c r="R42" s="57"/>
      <c r="S42" s="57"/>
      <c r="T42" s="57"/>
      <c r="U42" s="57"/>
      <c r="V42" s="57"/>
      <c r="W42" s="57"/>
      <c r="X42" s="57"/>
      <c r="Y42" s="57"/>
      <c r="Z42" s="57"/>
      <c r="AA42" s="57"/>
      <c r="AB42" s="57"/>
      <c r="AC42" s="57"/>
      <c r="AD42" s="66"/>
      <c r="AE42" s="66"/>
      <c r="AF42" s="66"/>
      <c r="AG42" s="66"/>
      <c r="AH42" s="66"/>
      <c r="AI42" s="66"/>
      <c r="AJ42" s="66"/>
      <c r="AK42" s="66"/>
      <c r="AL42" s="66"/>
      <c r="AM42" s="66"/>
      <c r="AN42" s="66"/>
    </row>
    <row r="43" spans="1:40" s="52" customFormat="1">
      <c r="A43" s="53" t="s">
        <v>4172</v>
      </c>
      <c r="B43" s="53" t="s">
        <v>4171</v>
      </c>
      <c r="C43" s="53" t="s">
        <v>4173</v>
      </c>
      <c r="D43" s="53" t="s">
        <v>4170</v>
      </c>
      <c r="E43" s="53" t="s">
        <v>4163</v>
      </c>
      <c r="F43" s="653" t="s">
        <v>4321</v>
      </c>
      <c r="G43" s="53" t="s">
        <v>4178</v>
      </c>
      <c r="H43" s="53"/>
      <c r="I43" s="652"/>
      <c r="J43" s="57"/>
      <c r="K43" s="57"/>
      <c r="L43" s="57"/>
      <c r="M43" s="57"/>
      <c r="N43" s="57"/>
      <c r="O43" s="57"/>
      <c r="P43" s="57"/>
      <c r="Q43" s="57"/>
      <c r="R43" s="57"/>
      <c r="S43" s="57"/>
      <c r="T43" s="57"/>
      <c r="U43" s="57"/>
      <c r="V43" s="57"/>
      <c r="W43" s="57"/>
      <c r="X43" s="57"/>
      <c r="Y43" s="57"/>
      <c r="Z43" s="57"/>
      <c r="AA43" s="57"/>
      <c r="AB43" s="57"/>
      <c r="AC43" s="57"/>
      <c r="AD43" s="66"/>
      <c r="AE43" s="66"/>
      <c r="AF43" s="66"/>
      <c r="AG43" s="66"/>
      <c r="AH43" s="66"/>
      <c r="AI43" s="66"/>
      <c r="AJ43" s="66"/>
      <c r="AK43" s="66"/>
      <c r="AL43" s="66"/>
      <c r="AM43" s="66"/>
      <c r="AN43" s="66"/>
    </row>
    <row r="44" spans="1:40" s="52" customFormat="1">
      <c r="A44" s="53" t="s">
        <v>4172</v>
      </c>
      <c r="B44" s="53" t="s">
        <v>4171</v>
      </c>
      <c r="C44" s="53" t="s">
        <v>4173</v>
      </c>
      <c r="D44" s="53" t="s">
        <v>4170</v>
      </c>
      <c r="E44" s="53" t="s">
        <v>4163</v>
      </c>
      <c r="F44" s="653" t="s">
        <v>4322</v>
      </c>
      <c r="G44" s="53" t="s">
        <v>4179</v>
      </c>
      <c r="H44" s="53" t="s">
        <v>4180</v>
      </c>
      <c r="I44" s="652"/>
      <c r="J44" s="57"/>
      <c r="K44" s="57"/>
      <c r="L44" s="57"/>
      <c r="M44" s="57"/>
      <c r="N44" s="57"/>
      <c r="O44" s="57"/>
      <c r="P44" s="57"/>
      <c r="Q44" s="57"/>
      <c r="R44" s="57"/>
      <c r="S44" s="57"/>
      <c r="T44" s="57"/>
      <c r="U44" s="57"/>
      <c r="V44" s="57"/>
      <c r="W44" s="57"/>
      <c r="X44" s="57"/>
      <c r="Y44" s="57"/>
      <c r="Z44" s="57"/>
      <c r="AA44" s="57"/>
      <c r="AB44" s="57"/>
      <c r="AC44" s="57"/>
      <c r="AD44" s="66"/>
      <c r="AE44" s="66"/>
      <c r="AF44" s="66"/>
      <c r="AG44" s="66"/>
      <c r="AH44" s="66"/>
      <c r="AI44" s="66"/>
      <c r="AJ44" s="66"/>
      <c r="AK44" s="66"/>
      <c r="AL44" s="66"/>
      <c r="AM44" s="66"/>
      <c r="AN44" s="66"/>
    </row>
    <row r="45" spans="1:40" s="52" customFormat="1">
      <c r="A45" s="53" t="s">
        <v>4172</v>
      </c>
      <c r="B45" s="53" t="s">
        <v>4171</v>
      </c>
      <c r="C45" s="53" t="s">
        <v>4173</v>
      </c>
      <c r="D45" s="53" t="s">
        <v>4170</v>
      </c>
      <c r="E45" s="53" t="s">
        <v>4163</v>
      </c>
      <c r="F45" s="653" t="s">
        <v>1779</v>
      </c>
      <c r="G45" s="53" t="s">
        <v>1697</v>
      </c>
      <c r="H45" s="53" t="s">
        <v>1768</v>
      </c>
      <c r="I45" s="652"/>
      <c r="J45" s="57"/>
      <c r="K45" s="57"/>
      <c r="L45" s="57"/>
      <c r="M45" s="57"/>
      <c r="N45" s="57"/>
      <c r="O45" s="57"/>
      <c r="P45" s="57"/>
      <c r="Q45" s="57"/>
      <c r="R45" s="57"/>
      <c r="S45" s="57"/>
      <c r="T45" s="57"/>
      <c r="U45" s="57"/>
      <c r="V45" s="57"/>
      <c r="W45" s="57"/>
      <c r="X45" s="57"/>
      <c r="Y45" s="57"/>
      <c r="Z45" s="57"/>
      <c r="AA45" s="57"/>
      <c r="AB45" s="57"/>
      <c r="AC45" s="57"/>
      <c r="AD45" s="66"/>
      <c r="AE45" s="66"/>
      <c r="AF45" s="66"/>
      <c r="AG45" s="66"/>
      <c r="AH45" s="66"/>
      <c r="AI45" s="66"/>
      <c r="AJ45" s="66"/>
      <c r="AK45" s="66"/>
      <c r="AL45" s="66"/>
      <c r="AM45" s="66"/>
      <c r="AN45" s="66"/>
    </row>
    <row r="46" spans="1:40" s="52" customFormat="1">
      <c r="A46" s="53" t="s">
        <v>4172</v>
      </c>
      <c r="B46" s="53" t="s">
        <v>4190</v>
      </c>
      <c r="C46" s="684" t="s">
        <v>4323</v>
      </c>
      <c r="D46" s="53" t="s">
        <v>4191</v>
      </c>
      <c r="E46" s="53" t="s">
        <v>4163</v>
      </c>
      <c r="F46" s="53" t="s">
        <v>4205</v>
      </c>
      <c r="G46" s="53" t="s">
        <v>4207</v>
      </c>
      <c r="H46" s="53"/>
      <c r="I46" s="652" t="s">
        <v>4193</v>
      </c>
      <c r="J46" s="57"/>
      <c r="K46" s="57"/>
      <c r="L46" s="57"/>
      <c r="M46" s="57"/>
      <c r="N46" s="57"/>
      <c r="O46" s="57"/>
      <c r="P46" s="57"/>
      <c r="Q46" s="57"/>
      <c r="R46" s="57"/>
      <c r="S46" s="57"/>
      <c r="T46" s="57"/>
      <c r="U46" s="57"/>
      <c r="V46" s="57"/>
      <c r="W46" s="57"/>
      <c r="X46" s="57"/>
      <c r="Y46" s="57"/>
      <c r="Z46" s="57"/>
      <c r="AA46" s="57"/>
      <c r="AB46" s="57"/>
      <c r="AC46" s="57"/>
      <c r="AD46" s="66"/>
      <c r="AE46" s="66"/>
      <c r="AF46" s="66"/>
      <c r="AG46" s="66"/>
      <c r="AH46" s="66"/>
      <c r="AI46" s="66"/>
      <c r="AJ46" s="66"/>
      <c r="AK46" s="66"/>
      <c r="AL46" s="66"/>
      <c r="AM46" s="66"/>
      <c r="AN46" s="66"/>
    </row>
    <row r="47" spans="1:40">
      <c r="A47" s="53" t="s">
        <v>4172</v>
      </c>
      <c r="B47" s="53" t="s">
        <v>4190</v>
      </c>
      <c r="C47" s="684" t="s">
        <v>4323</v>
      </c>
      <c r="D47" s="61" t="s">
        <v>4191</v>
      </c>
      <c r="E47" s="53" t="s">
        <v>4163</v>
      </c>
      <c r="F47" s="61" t="s">
        <v>4206</v>
      </c>
      <c r="G47" s="61" t="s">
        <v>4208</v>
      </c>
      <c r="H47" s="61"/>
      <c r="I47" s="652" t="s">
        <v>4426</v>
      </c>
    </row>
    <row r="48" spans="1:40">
      <c r="A48" s="53" t="s">
        <v>4172</v>
      </c>
      <c r="B48" s="53" t="s">
        <v>4190</v>
      </c>
      <c r="C48" s="684" t="s">
        <v>4323</v>
      </c>
      <c r="D48" s="61" t="s">
        <v>4191</v>
      </c>
      <c r="E48" s="53" t="s">
        <v>4163</v>
      </c>
      <c r="F48" s="61" t="s">
        <v>4194</v>
      </c>
      <c r="G48" s="61" t="s">
        <v>4209</v>
      </c>
      <c r="H48" s="61"/>
      <c r="I48" s="652" t="s">
        <v>4428</v>
      </c>
    </row>
    <row r="49" spans="1:9">
      <c r="A49" s="53" t="s">
        <v>4172</v>
      </c>
      <c r="B49" s="53" t="s">
        <v>4190</v>
      </c>
      <c r="C49" s="684" t="s">
        <v>4323</v>
      </c>
      <c r="D49" s="61" t="s">
        <v>4191</v>
      </c>
      <c r="E49" s="53" t="s">
        <v>4163</v>
      </c>
      <c r="F49" s="61" t="s">
        <v>4195</v>
      </c>
      <c r="G49" s="61" t="s">
        <v>4210</v>
      </c>
      <c r="H49" s="61"/>
      <c r="I49" s="652"/>
    </row>
    <row r="50" spans="1:9">
      <c r="A50" s="53" t="s">
        <v>4172</v>
      </c>
      <c r="B50" s="53" t="s">
        <v>4190</v>
      </c>
      <c r="C50" s="684" t="s">
        <v>4323</v>
      </c>
      <c r="D50" s="61" t="s">
        <v>4191</v>
      </c>
      <c r="E50" s="53" t="s">
        <v>4163</v>
      </c>
      <c r="F50" s="61" t="s">
        <v>4192</v>
      </c>
      <c r="G50" s="61" t="s">
        <v>4211</v>
      </c>
      <c r="H50" s="61"/>
      <c r="I50" s="652" t="s">
        <v>4192</v>
      </c>
    </row>
    <row r="51" spans="1:9">
      <c r="A51" s="53" t="s">
        <v>4172</v>
      </c>
      <c r="B51" s="53" t="s">
        <v>4190</v>
      </c>
      <c r="C51" s="684" t="s">
        <v>4323</v>
      </c>
      <c r="D51" s="61" t="s">
        <v>4191</v>
      </c>
      <c r="E51" s="53" t="s">
        <v>4163</v>
      </c>
      <c r="F51" s="61" t="s">
        <v>4196</v>
      </c>
      <c r="G51" s="61" t="s">
        <v>4212</v>
      </c>
      <c r="H51" s="61"/>
      <c r="I51" s="652"/>
    </row>
    <row r="52" spans="1:9">
      <c r="A52" s="53" t="s">
        <v>4172</v>
      </c>
      <c r="B52" s="53" t="s">
        <v>4190</v>
      </c>
      <c r="C52" s="684" t="s">
        <v>4323</v>
      </c>
      <c r="D52" s="61" t="s">
        <v>4191</v>
      </c>
      <c r="E52" s="53" t="s">
        <v>4163</v>
      </c>
      <c r="F52" s="61" t="s">
        <v>4197</v>
      </c>
      <c r="G52" s="61" t="s">
        <v>4213</v>
      </c>
      <c r="H52" s="61"/>
      <c r="I52" s="652" t="s">
        <v>4427</v>
      </c>
    </row>
    <row r="53" spans="1:9">
      <c r="A53" s="53" t="s">
        <v>4172</v>
      </c>
      <c r="B53" s="53" t="s">
        <v>4190</v>
      </c>
      <c r="C53" s="654" t="s">
        <v>4451</v>
      </c>
      <c r="D53" s="61" t="s">
        <v>4191</v>
      </c>
      <c r="E53" s="53" t="s">
        <v>4163</v>
      </c>
      <c r="F53" s="61" t="s">
        <v>4198</v>
      </c>
      <c r="G53" s="61" t="s">
        <v>4214</v>
      </c>
      <c r="H53" s="61"/>
      <c r="I53" s="652" t="s">
        <v>4431</v>
      </c>
    </row>
    <row r="54" spans="1:9">
      <c r="A54" s="53" t="s">
        <v>4172</v>
      </c>
      <c r="B54" s="53" t="s">
        <v>4190</v>
      </c>
      <c r="C54" s="684" t="s">
        <v>4323</v>
      </c>
      <c r="D54" s="61" t="s">
        <v>4191</v>
      </c>
      <c r="E54" s="53" t="s">
        <v>4163</v>
      </c>
      <c r="F54" s="61" t="s">
        <v>4199</v>
      </c>
      <c r="G54" s="61" t="s">
        <v>4215</v>
      </c>
      <c r="H54" s="61"/>
      <c r="I54" s="652"/>
    </row>
    <row r="55" spans="1:9">
      <c r="A55" s="53" t="s">
        <v>4172</v>
      </c>
      <c r="B55" s="53" t="s">
        <v>4190</v>
      </c>
      <c r="C55" s="684" t="s">
        <v>4323</v>
      </c>
      <c r="D55" s="61" t="s">
        <v>4191</v>
      </c>
      <c r="E55" s="53" t="s">
        <v>4163</v>
      </c>
      <c r="F55" s="61" t="s">
        <v>4200</v>
      </c>
      <c r="G55" s="61" t="s">
        <v>4216</v>
      </c>
      <c r="H55" s="61"/>
      <c r="I55" s="652"/>
    </row>
    <row r="56" spans="1:9">
      <c r="A56" s="53" t="s">
        <v>4172</v>
      </c>
      <c r="B56" s="53" t="s">
        <v>4190</v>
      </c>
      <c r="C56" s="684" t="s">
        <v>4323</v>
      </c>
      <c r="D56" s="61" t="s">
        <v>4191</v>
      </c>
      <c r="E56" s="53" t="s">
        <v>4163</v>
      </c>
      <c r="F56" s="61" t="s">
        <v>4201</v>
      </c>
      <c r="G56" s="61" t="s">
        <v>4217</v>
      </c>
      <c r="H56" s="61"/>
      <c r="I56" s="652"/>
    </row>
    <row r="57" spans="1:9">
      <c r="A57" s="53" t="s">
        <v>4172</v>
      </c>
      <c r="B57" s="53" t="s">
        <v>4190</v>
      </c>
      <c r="C57" s="684" t="s">
        <v>4323</v>
      </c>
      <c r="D57" s="61" t="s">
        <v>4191</v>
      </c>
      <c r="E57" s="53" t="s">
        <v>4163</v>
      </c>
      <c r="F57" s="61" t="s">
        <v>4202</v>
      </c>
      <c r="G57" s="61" t="s">
        <v>4218</v>
      </c>
      <c r="H57" s="61"/>
      <c r="I57" s="652" t="s">
        <v>4202</v>
      </c>
    </row>
    <row r="58" spans="1:9">
      <c r="A58" s="53" t="s">
        <v>4172</v>
      </c>
      <c r="B58" s="53" t="s">
        <v>4190</v>
      </c>
      <c r="C58" s="684" t="s">
        <v>4323</v>
      </c>
      <c r="D58" s="61" t="s">
        <v>4191</v>
      </c>
      <c r="E58" s="53" t="s">
        <v>4163</v>
      </c>
      <c r="F58" s="61" t="s">
        <v>4203</v>
      </c>
      <c r="G58" s="61" t="s">
        <v>4219</v>
      </c>
      <c r="H58" s="61"/>
      <c r="I58" s="652"/>
    </row>
    <row r="59" spans="1:9">
      <c r="A59" s="53" t="s">
        <v>4172</v>
      </c>
      <c r="B59" s="53" t="s">
        <v>4190</v>
      </c>
      <c r="C59" s="684" t="s">
        <v>4323</v>
      </c>
      <c r="D59" s="61" t="s">
        <v>4191</v>
      </c>
      <c r="E59" s="53" t="s">
        <v>4163</v>
      </c>
      <c r="F59" s="61" t="s">
        <v>4204</v>
      </c>
      <c r="G59" s="61" t="s">
        <v>4220</v>
      </c>
      <c r="H59" s="61"/>
      <c r="I59" s="652" t="s">
        <v>4204</v>
      </c>
    </row>
    <row r="60" spans="1:9">
      <c r="A60" s="53" t="s">
        <v>4172</v>
      </c>
      <c r="B60" s="53" t="s">
        <v>4190</v>
      </c>
      <c r="C60" s="684" t="s">
        <v>4323</v>
      </c>
      <c r="D60" s="61" t="s">
        <v>4191</v>
      </c>
      <c r="E60" s="53" t="s">
        <v>4163</v>
      </c>
      <c r="F60" s="61"/>
      <c r="G60" s="61"/>
      <c r="H60" s="61"/>
      <c r="I60" s="652" t="s">
        <v>4433</v>
      </c>
    </row>
    <row r="61" spans="1:9">
      <c r="A61" s="53" t="s">
        <v>4172</v>
      </c>
      <c r="B61" s="53" t="s">
        <v>4190</v>
      </c>
      <c r="C61" s="684" t="s">
        <v>4323</v>
      </c>
      <c r="D61" s="61" t="s">
        <v>4191</v>
      </c>
      <c r="E61" s="53" t="s">
        <v>4163</v>
      </c>
      <c r="F61" s="61"/>
      <c r="G61" s="61"/>
      <c r="H61" s="61"/>
      <c r="I61" s="652" t="s">
        <v>4432</v>
      </c>
    </row>
    <row r="62" spans="1:9">
      <c r="A62" s="53" t="s">
        <v>4172</v>
      </c>
      <c r="B62" s="53" t="s">
        <v>4190</v>
      </c>
      <c r="C62" s="684" t="s">
        <v>4323</v>
      </c>
      <c r="D62" s="61" t="s">
        <v>4191</v>
      </c>
      <c r="E62" s="53" t="s">
        <v>4163</v>
      </c>
      <c r="F62" s="61"/>
      <c r="G62" s="61"/>
      <c r="H62" s="61"/>
      <c r="I62" s="652" t="s">
        <v>4430</v>
      </c>
    </row>
    <row r="63" spans="1:9">
      <c r="A63" s="53" t="s">
        <v>4172</v>
      </c>
      <c r="B63" s="53" t="s">
        <v>4190</v>
      </c>
      <c r="C63" s="684" t="s">
        <v>4323</v>
      </c>
      <c r="D63" s="61" t="s">
        <v>4191</v>
      </c>
      <c r="E63" s="53" t="s">
        <v>4163</v>
      </c>
      <c r="F63" s="61"/>
      <c r="G63" s="61"/>
      <c r="H63" s="61"/>
      <c r="I63" s="652" t="s">
        <v>4429</v>
      </c>
    </row>
    <row r="64" spans="1:9">
      <c r="A64" s="53" t="s">
        <v>4172</v>
      </c>
      <c r="B64" s="61" t="s">
        <v>4221</v>
      </c>
      <c r="C64" s="61" t="s">
        <v>4223</v>
      </c>
      <c r="D64" s="61" t="s">
        <v>4222</v>
      </c>
      <c r="E64" s="53" t="s">
        <v>4163</v>
      </c>
      <c r="F64" s="64" t="s">
        <v>4324</v>
      </c>
      <c r="G64" s="61" t="s">
        <v>4257</v>
      </c>
      <c r="H64" s="65" t="s">
        <v>4325</v>
      </c>
      <c r="I64" s="652"/>
    </row>
    <row r="65" spans="1:9">
      <c r="A65" s="53" t="s">
        <v>4172</v>
      </c>
      <c r="B65" s="61" t="s">
        <v>4221</v>
      </c>
      <c r="C65" s="61" t="s">
        <v>4223</v>
      </c>
      <c r="D65" s="61" t="s">
        <v>4222</v>
      </c>
      <c r="E65" s="53" t="s">
        <v>4163</v>
      </c>
      <c r="F65" s="655" t="s">
        <v>4326</v>
      </c>
      <c r="G65" s="61" t="s">
        <v>4258</v>
      </c>
      <c r="H65" s="61"/>
      <c r="I65" s="652"/>
    </row>
    <row r="66" spans="1:9">
      <c r="A66" s="53" t="s">
        <v>4172</v>
      </c>
      <c r="B66" s="61" t="s">
        <v>4221</v>
      </c>
      <c r="C66" s="61" t="s">
        <v>4223</v>
      </c>
      <c r="D66" s="61" t="s">
        <v>4222</v>
      </c>
      <c r="E66" s="53" t="s">
        <v>4163</v>
      </c>
      <c r="F66" s="655" t="s">
        <v>4327</v>
      </c>
      <c r="G66" s="61" t="s">
        <v>4259</v>
      </c>
      <c r="H66" s="61"/>
      <c r="I66" s="652"/>
    </row>
    <row r="67" spans="1:9">
      <c r="A67" s="53" t="s">
        <v>4172</v>
      </c>
      <c r="B67" s="61" t="s">
        <v>4221</v>
      </c>
      <c r="C67" s="61" t="s">
        <v>4223</v>
      </c>
      <c r="D67" s="61" t="s">
        <v>4222</v>
      </c>
      <c r="E67" s="53" t="s">
        <v>4163</v>
      </c>
      <c r="F67" s="64" t="s">
        <v>4328</v>
      </c>
      <c r="G67" s="61" t="s">
        <v>4260</v>
      </c>
      <c r="H67" s="65" t="s">
        <v>4329</v>
      </c>
      <c r="I67" s="652"/>
    </row>
    <row r="68" spans="1:9">
      <c r="A68" s="53" t="s">
        <v>4172</v>
      </c>
      <c r="B68" s="61" t="s">
        <v>4221</v>
      </c>
      <c r="C68" s="61" t="s">
        <v>4223</v>
      </c>
      <c r="D68" s="61" t="s">
        <v>4222</v>
      </c>
      <c r="E68" s="53" t="s">
        <v>4163</v>
      </c>
      <c r="F68" s="655" t="s">
        <v>4330</v>
      </c>
      <c r="G68" s="61" t="s">
        <v>4261</v>
      </c>
      <c r="H68" s="61"/>
      <c r="I68" s="652"/>
    </row>
    <row r="69" spans="1:9">
      <c r="A69" s="53" t="s">
        <v>4172</v>
      </c>
      <c r="B69" s="61" t="s">
        <v>4221</v>
      </c>
      <c r="C69" s="61" t="s">
        <v>4223</v>
      </c>
      <c r="D69" s="61" t="s">
        <v>4222</v>
      </c>
      <c r="E69" s="53" t="s">
        <v>4163</v>
      </c>
      <c r="F69" s="655" t="s">
        <v>4331</v>
      </c>
      <c r="G69" s="61" t="s">
        <v>4262</v>
      </c>
      <c r="H69" s="61"/>
      <c r="I69" s="652"/>
    </row>
    <row r="70" spans="1:9">
      <c r="A70" s="53" t="s">
        <v>4172</v>
      </c>
      <c r="B70" s="61" t="s">
        <v>4221</v>
      </c>
      <c r="C70" s="61" t="s">
        <v>4223</v>
      </c>
      <c r="D70" s="61" t="s">
        <v>4222</v>
      </c>
      <c r="E70" s="53" t="s">
        <v>4163</v>
      </c>
      <c r="F70" s="64" t="s">
        <v>4332</v>
      </c>
      <c r="G70" s="61" t="s">
        <v>4263</v>
      </c>
      <c r="H70" s="65" t="s">
        <v>4333</v>
      </c>
      <c r="I70" s="652"/>
    </row>
    <row r="71" spans="1:9">
      <c r="A71" s="53" t="s">
        <v>4172</v>
      </c>
      <c r="B71" s="61" t="s">
        <v>4221</v>
      </c>
      <c r="C71" s="61" t="s">
        <v>4223</v>
      </c>
      <c r="D71" s="61" t="s">
        <v>4222</v>
      </c>
      <c r="E71" s="53" t="s">
        <v>4163</v>
      </c>
      <c r="F71" s="655" t="s">
        <v>4334</v>
      </c>
      <c r="G71" s="61" t="s">
        <v>4264</v>
      </c>
      <c r="H71" s="61"/>
      <c r="I71" s="652"/>
    </row>
    <row r="72" spans="1:9">
      <c r="A72" s="53" t="s">
        <v>4172</v>
      </c>
      <c r="B72" s="61" t="s">
        <v>4221</v>
      </c>
      <c r="C72" s="61" t="s">
        <v>4223</v>
      </c>
      <c r="D72" s="61" t="s">
        <v>4222</v>
      </c>
      <c r="E72" s="53" t="s">
        <v>4163</v>
      </c>
      <c r="F72" s="657" t="s">
        <v>4335</v>
      </c>
      <c r="G72" s="61" t="s">
        <v>4265</v>
      </c>
      <c r="H72" s="61"/>
      <c r="I72" s="652"/>
    </row>
    <row r="73" spans="1:9">
      <c r="A73" s="53" t="s">
        <v>4172</v>
      </c>
      <c r="B73" s="61" t="s">
        <v>4221</v>
      </c>
      <c r="C73" s="61" t="s">
        <v>4223</v>
      </c>
      <c r="D73" s="61" t="s">
        <v>4222</v>
      </c>
      <c r="E73" s="53" t="s">
        <v>4163</v>
      </c>
      <c r="F73" s="64" t="s">
        <v>4224</v>
      </c>
      <c r="G73" s="61" t="s">
        <v>4266</v>
      </c>
      <c r="H73" s="65" t="s">
        <v>4336</v>
      </c>
      <c r="I73" s="652" t="s">
        <v>4437</v>
      </c>
    </row>
    <row r="74" spans="1:9">
      <c r="A74" s="53" t="s">
        <v>4172</v>
      </c>
      <c r="B74" s="61" t="s">
        <v>4221</v>
      </c>
      <c r="C74" s="61" t="s">
        <v>4223</v>
      </c>
      <c r="D74" s="61" t="s">
        <v>4222</v>
      </c>
      <c r="E74" s="53" t="s">
        <v>4163</v>
      </c>
      <c r="F74" s="64" t="s">
        <v>4225</v>
      </c>
      <c r="G74" s="61" t="s">
        <v>4267</v>
      </c>
      <c r="H74" s="61"/>
      <c r="I74" s="652"/>
    </row>
    <row r="75" spans="1:9">
      <c r="A75" s="53" t="s">
        <v>4172</v>
      </c>
      <c r="B75" s="61" t="s">
        <v>4221</v>
      </c>
      <c r="C75" s="61" t="s">
        <v>4223</v>
      </c>
      <c r="D75" s="61" t="s">
        <v>4222</v>
      </c>
      <c r="E75" s="53" t="s">
        <v>4163</v>
      </c>
      <c r="F75" s="64" t="s">
        <v>4337</v>
      </c>
      <c r="G75" s="61" t="s">
        <v>4179</v>
      </c>
      <c r="H75" s="61"/>
      <c r="I75" s="652"/>
    </row>
    <row r="76" spans="1:9">
      <c r="A76" s="53" t="s">
        <v>4172</v>
      </c>
      <c r="B76" s="61" t="s">
        <v>4221</v>
      </c>
      <c r="C76" s="61" t="s">
        <v>4223</v>
      </c>
      <c r="D76" s="61" t="s">
        <v>4222</v>
      </c>
      <c r="E76" s="53" t="s">
        <v>4163</v>
      </c>
      <c r="F76" s="64" t="s">
        <v>4338</v>
      </c>
      <c r="G76" s="61" t="s">
        <v>4268</v>
      </c>
      <c r="H76" s="65" t="s">
        <v>4339</v>
      </c>
      <c r="I76" s="652" t="s">
        <v>4435</v>
      </c>
    </row>
    <row r="77" spans="1:9">
      <c r="A77" s="53" t="s">
        <v>4172</v>
      </c>
      <c r="B77" s="61" t="s">
        <v>4221</v>
      </c>
      <c r="C77" s="61" t="s">
        <v>4223</v>
      </c>
      <c r="D77" s="61" t="s">
        <v>4222</v>
      </c>
      <c r="E77" s="53" t="s">
        <v>4163</v>
      </c>
      <c r="F77" s="64" t="s">
        <v>4340</v>
      </c>
      <c r="G77" s="61" t="s">
        <v>4269</v>
      </c>
      <c r="H77" s="65" t="s">
        <v>4341</v>
      </c>
      <c r="I77" s="652"/>
    </row>
    <row r="78" spans="1:9">
      <c r="A78" s="53" t="s">
        <v>4172</v>
      </c>
      <c r="B78" s="61" t="s">
        <v>4221</v>
      </c>
      <c r="C78" s="61" t="s">
        <v>4223</v>
      </c>
      <c r="D78" s="61" t="s">
        <v>4222</v>
      </c>
      <c r="E78" s="53" t="s">
        <v>4163</v>
      </c>
      <c r="F78" s="64" t="s">
        <v>4342</v>
      </c>
      <c r="G78" s="61" t="s">
        <v>4270</v>
      </c>
      <c r="H78" s="65" t="s">
        <v>4343</v>
      </c>
      <c r="I78" s="652"/>
    </row>
    <row r="79" spans="1:9">
      <c r="A79" s="53" t="s">
        <v>4172</v>
      </c>
      <c r="B79" s="61" t="s">
        <v>4221</v>
      </c>
      <c r="C79" s="61" t="s">
        <v>4223</v>
      </c>
      <c r="D79" s="61" t="s">
        <v>4222</v>
      </c>
      <c r="E79" s="53" t="s">
        <v>4163</v>
      </c>
      <c r="F79" s="658" t="s">
        <v>4344</v>
      </c>
      <c r="G79" s="61" t="s">
        <v>4271</v>
      </c>
      <c r="H79" s="658" t="s">
        <v>4345</v>
      </c>
      <c r="I79" s="652"/>
    </row>
    <row r="80" spans="1:9">
      <c r="A80" s="53" t="s">
        <v>4172</v>
      </c>
      <c r="B80" s="61" t="s">
        <v>4221</v>
      </c>
      <c r="C80" s="61" t="s">
        <v>4223</v>
      </c>
      <c r="D80" s="61" t="s">
        <v>4222</v>
      </c>
      <c r="E80" s="53" t="s">
        <v>4163</v>
      </c>
      <c r="F80" s="64" t="s">
        <v>4346</v>
      </c>
      <c r="G80" s="61" t="s">
        <v>4272</v>
      </c>
      <c r="H80" s="64" t="s">
        <v>4347</v>
      </c>
      <c r="I80" s="652"/>
    </row>
    <row r="81" spans="1:9">
      <c r="A81" s="53" t="s">
        <v>4172</v>
      </c>
      <c r="B81" s="61" t="s">
        <v>4221</v>
      </c>
      <c r="C81" s="61" t="s">
        <v>4223</v>
      </c>
      <c r="D81" s="61" t="s">
        <v>4222</v>
      </c>
      <c r="E81" s="53" t="s">
        <v>4163</v>
      </c>
      <c r="F81" s="656" t="s">
        <v>4348</v>
      </c>
      <c r="G81" s="61" t="s">
        <v>4273</v>
      </c>
      <c r="H81" s="659"/>
      <c r="I81" s="652"/>
    </row>
    <row r="82" spans="1:9">
      <c r="A82" s="53" t="s">
        <v>4172</v>
      </c>
      <c r="B82" s="61" t="s">
        <v>4221</v>
      </c>
      <c r="C82" s="61" t="s">
        <v>4223</v>
      </c>
      <c r="D82" s="61" t="s">
        <v>4222</v>
      </c>
      <c r="E82" s="53" t="s">
        <v>4163</v>
      </c>
      <c r="F82" s="658" t="s">
        <v>4349</v>
      </c>
      <c r="G82" s="61" t="s">
        <v>4274</v>
      </c>
      <c r="H82" s="658" t="s">
        <v>4350</v>
      </c>
      <c r="I82" s="652"/>
    </row>
    <row r="83" spans="1:9">
      <c r="A83" s="53" t="s">
        <v>4172</v>
      </c>
      <c r="B83" s="61" t="s">
        <v>4221</v>
      </c>
      <c r="C83" s="61" t="s">
        <v>4223</v>
      </c>
      <c r="D83" s="61" t="s">
        <v>4222</v>
      </c>
      <c r="E83" s="53" t="s">
        <v>4163</v>
      </c>
      <c r="F83" s="64" t="s">
        <v>4351</v>
      </c>
      <c r="G83" s="61" t="s">
        <v>4275</v>
      </c>
      <c r="H83" s="65" t="s">
        <v>4352</v>
      </c>
      <c r="I83" s="652" t="s">
        <v>4434</v>
      </c>
    </row>
    <row r="84" spans="1:9">
      <c r="A84" s="53" t="s">
        <v>4172</v>
      </c>
      <c r="B84" s="61" t="s">
        <v>4221</v>
      </c>
      <c r="C84" s="61" t="s">
        <v>4223</v>
      </c>
      <c r="D84" s="61" t="s">
        <v>4222</v>
      </c>
      <c r="E84" s="53" t="s">
        <v>4163</v>
      </c>
      <c r="F84" s="64" t="s">
        <v>4353</v>
      </c>
      <c r="G84" s="61" t="s">
        <v>4276</v>
      </c>
      <c r="H84" s="65"/>
      <c r="I84" s="652"/>
    </row>
    <row r="85" spans="1:9">
      <c r="A85" s="53" t="s">
        <v>4172</v>
      </c>
      <c r="B85" s="61" t="s">
        <v>4221</v>
      </c>
      <c r="C85" s="61" t="s">
        <v>4223</v>
      </c>
      <c r="D85" s="61" t="s">
        <v>4222</v>
      </c>
      <c r="E85" s="53" t="s">
        <v>4163</v>
      </c>
      <c r="F85" s="64" t="s">
        <v>4354</v>
      </c>
      <c r="G85" s="61" t="s">
        <v>4277</v>
      </c>
      <c r="H85" s="65"/>
      <c r="I85" s="652"/>
    </row>
    <row r="86" spans="1:9">
      <c r="A86" s="53" t="s">
        <v>4172</v>
      </c>
      <c r="B86" s="61" t="s">
        <v>4221</v>
      </c>
      <c r="C86" s="61" t="s">
        <v>4223</v>
      </c>
      <c r="D86" s="61" t="s">
        <v>4222</v>
      </c>
      <c r="E86" s="53" t="s">
        <v>4163</v>
      </c>
      <c r="F86" s="64" t="s">
        <v>4355</v>
      </c>
      <c r="G86" s="61" t="s">
        <v>4278</v>
      </c>
      <c r="H86" s="65"/>
      <c r="I86" s="652"/>
    </row>
    <row r="87" spans="1:9">
      <c r="A87" s="53" t="s">
        <v>4172</v>
      </c>
      <c r="B87" s="61" t="s">
        <v>4221</v>
      </c>
      <c r="C87" s="61" t="s">
        <v>4223</v>
      </c>
      <c r="D87" s="61" t="s">
        <v>4222</v>
      </c>
      <c r="E87" s="53" t="s">
        <v>4163</v>
      </c>
      <c r="F87" s="64" t="s">
        <v>4226</v>
      </c>
      <c r="G87" s="61" t="s">
        <v>4279</v>
      </c>
      <c r="H87" s="64" t="s">
        <v>4356</v>
      </c>
      <c r="I87" s="652"/>
    </row>
    <row r="88" spans="1:9">
      <c r="A88" s="53" t="s">
        <v>4172</v>
      </c>
      <c r="B88" s="61" t="s">
        <v>4221</v>
      </c>
      <c r="C88" s="61" t="s">
        <v>4223</v>
      </c>
      <c r="D88" s="61" t="s">
        <v>4222</v>
      </c>
      <c r="E88" s="53" t="s">
        <v>4163</v>
      </c>
      <c r="F88" s="64" t="s">
        <v>4227</v>
      </c>
      <c r="G88" s="61" t="s">
        <v>4280</v>
      </c>
      <c r="H88" s="65" t="s">
        <v>4357</v>
      </c>
      <c r="I88" s="652" t="s">
        <v>4441</v>
      </c>
    </row>
    <row r="89" spans="1:9">
      <c r="A89" s="53" t="s">
        <v>4172</v>
      </c>
      <c r="B89" s="61" t="s">
        <v>4221</v>
      </c>
      <c r="C89" s="61" t="s">
        <v>4223</v>
      </c>
      <c r="D89" s="61" t="s">
        <v>4222</v>
      </c>
      <c r="E89" s="53" t="s">
        <v>4163</v>
      </c>
      <c r="F89" s="64" t="s">
        <v>4228</v>
      </c>
      <c r="G89" s="61" t="s">
        <v>4281</v>
      </c>
      <c r="H89" s="65" t="s">
        <v>4358</v>
      </c>
      <c r="I89" s="652"/>
    </row>
    <row r="90" spans="1:9">
      <c r="A90" s="53" t="s">
        <v>4172</v>
      </c>
      <c r="B90" s="61" t="s">
        <v>4221</v>
      </c>
      <c r="C90" s="61" t="s">
        <v>4223</v>
      </c>
      <c r="D90" s="61" t="s">
        <v>4222</v>
      </c>
      <c r="E90" s="53" t="s">
        <v>4163</v>
      </c>
      <c r="F90" s="64" t="s">
        <v>4229</v>
      </c>
      <c r="G90" s="61" t="s">
        <v>4282</v>
      </c>
      <c r="H90" s="65" t="s">
        <v>4359</v>
      </c>
      <c r="I90" s="652"/>
    </row>
    <row r="91" spans="1:9">
      <c r="A91" s="53" t="s">
        <v>4172</v>
      </c>
      <c r="B91" s="61" t="s">
        <v>4221</v>
      </c>
      <c r="C91" s="61" t="s">
        <v>4223</v>
      </c>
      <c r="D91" s="61" t="s">
        <v>4222</v>
      </c>
      <c r="E91" s="53" t="s">
        <v>4163</v>
      </c>
      <c r="F91" s="656" t="s">
        <v>4230</v>
      </c>
      <c r="G91" s="61" t="s">
        <v>4283</v>
      </c>
      <c r="H91" s="659" t="s">
        <v>4360</v>
      </c>
      <c r="I91" s="652"/>
    </row>
    <row r="92" spans="1:9">
      <c r="A92" s="53" t="s">
        <v>4172</v>
      </c>
      <c r="B92" s="61" t="s">
        <v>4221</v>
      </c>
      <c r="C92" s="61" t="s">
        <v>4223</v>
      </c>
      <c r="D92" s="61" t="s">
        <v>4222</v>
      </c>
      <c r="E92" s="53" t="s">
        <v>4163</v>
      </c>
      <c r="F92" s="64" t="s">
        <v>4231</v>
      </c>
      <c r="G92" s="61" t="s">
        <v>4284</v>
      </c>
      <c r="H92" s="65" t="s">
        <v>4361</v>
      </c>
      <c r="I92" s="652"/>
    </row>
    <row r="93" spans="1:9">
      <c r="A93" s="53" t="s">
        <v>4172</v>
      </c>
      <c r="B93" s="61" t="s">
        <v>4221</v>
      </c>
      <c r="C93" s="61" t="s">
        <v>4223</v>
      </c>
      <c r="D93" s="61" t="s">
        <v>4222</v>
      </c>
      <c r="E93" s="53" t="s">
        <v>4163</v>
      </c>
      <c r="F93" s="64" t="s">
        <v>4232</v>
      </c>
      <c r="G93" s="61" t="s">
        <v>4285</v>
      </c>
      <c r="H93" s="65" t="s">
        <v>4362</v>
      </c>
      <c r="I93" s="652"/>
    </row>
    <row r="94" spans="1:9">
      <c r="A94" s="53" t="s">
        <v>4172</v>
      </c>
      <c r="B94" s="61" t="s">
        <v>4221</v>
      </c>
      <c r="C94" s="61" t="s">
        <v>4223</v>
      </c>
      <c r="D94" s="61" t="s">
        <v>4222</v>
      </c>
      <c r="E94" s="53" t="s">
        <v>4163</v>
      </c>
      <c r="F94" s="64" t="s">
        <v>4233</v>
      </c>
      <c r="G94" s="61" t="s">
        <v>4286</v>
      </c>
      <c r="H94" s="65" t="s">
        <v>4363</v>
      </c>
      <c r="I94" s="652"/>
    </row>
    <row r="95" spans="1:9">
      <c r="A95" s="53" t="s">
        <v>4172</v>
      </c>
      <c r="B95" s="61" t="s">
        <v>4221</v>
      </c>
      <c r="C95" s="61" t="s">
        <v>4223</v>
      </c>
      <c r="D95" s="61" t="s">
        <v>4222</v>
      </c>
      <c r="E95" s="53" t="s">
        <v>4163</v>
      </c>
      <c r="F95" s="656" t="s">
        <v>4234</v>
      </c>
      <c r="G95" s="61" t="s">
        <v>4287</v>
      </c>
      <c r="H95" s="659" t="s">
        <v>4364</v>
      </c>
      <c r="I95" s="652"/>
    </row>
    <row r="96" spans="1:9">
      <c r="A96" s="53" t="s">
        <v>4172</v>
      </c>
      <c r="B96" s="61" t="s">
        <v>4221</v>
      </c>
      <c r="C96" s="61" t="s">
        <v>4223</v>
      </c>
      <c r="D96" s="61" t="s">
        <v>4222</v>
      </c>
      <c r="E96" s="53" t="s">
        <v>4163</v>
      </c>
      <c r="F96" s="656" t="s">
        <v>4235</v>
      </c>
      <c r="G96" s="61" t="s">
        <v>4288</v>
      </c>
      <c r="H96" s="659" t="s">
        <v>4365</v>
      </c>
      <c r="I96" s="652"/>
    </row>
    <row r="97" spans="1:9">
      <c r="A97" s="53" t="s">
        <v>4172</v>
      </c>
      <c r="B97" s="61" t="s">
        <v>4221</v>
      </c>
      <c r="C97" s="61" t="s">
        <v>4223</v>
      </c>
      <c r="D97" s="61" t="s">
        <v>4222</v>
      </c>
      <c r="E97" s="53" t="s">
        <v>4163</v>
      </c>
      <c r="F97" s="64" t="s">
        <v>4236</v>
      </c>
      <c r="G97" s="61" t="s">
        <v>4289</v>
      </c>
      <c r="H97" s="65" t="s">
        <v>4366</v>
      </c>
      <c r="I97" s="652"/>
    </row>
    <row r="98" spans="1:9">
      <c r="A98" s="53" t="s">
        <v>4172</v>
      </c>
      <c r="B98" s="61" t="s">
        <v>4221</v>
      </c>
      <c r="C98" s="61" t="s">
        <v>4223</v>
      </c>
      <c r="D98" s="61" t="s">
        <v>4222</v>
      </c>
      <c r="E98" s="53" t="s">
        <v>4163</v>
      </c>
      <c r="F98" s="64" t="s">
        <v>4237</v>
      </c>
      <c r="G98" s="61" t="s">
        <v>4290</v>
      </c>
      <c r="H98" s="65" t="s">
        <v>4367</v>
      </c>
      <c r="I98" s="652"/>
    </row>
    <row r="99" spans="1:9">
      <c r="A99" s="53" t="s">
        <v>4172</v>
      </c>
      <c r="B99" s="61" t="s">
        <v>4221</v>
      </c>
      <c r="C99" s="61" t="s">
        <v>4223</v>
      </c>
      <c r="D99" s="61" t="s">
        <v>4222</v>
      </c>
      <c r="E99" s="53" t="s">
        <v>4163</v>
      </c>
      <c r="F99" s="64" t="s">
        <v>4238</v>
      </c>
      <c r="G99" s="61" t="s">
        <v>4291</v>
      </c>
      <c r="H99" s="65" t="s">
        <v>4368</v>
      </c>
      <c r="I99" s="652"/>
    </row>
    <row r="100" spans="1:9">
      <c r="A100" s="53" t="s">
        <v>4172</v>
      </c>
      <c r="B100" s="61" t="s">
        <v>4221</v>
      </c>
      <c r="C100" s="61" t="s">
        <v>4223</v>
      </c>
      <c r="D100" s="61" t="s">
        <v>4222</v>
      </c>
      <c r="E100" s="53" t="s">
        <v>4163</v>
      </c>
      <c r="F100" s="64" t="s">
        <v>4239</v>
      </c>
      <c r="G100" s="61" t="s">
        <v>4292</v>
      </c>
      <c r="H100" s="65" t="s">
        <v>4369</v>
      </c>
      <c r="I100" s="652"/>
    </row>
    <row r="101" spans="1:9">
      <c r="A101" s="53" t="s">
        <v>4172</v>
      </c>
      <c r="B101" s="61" t="s">
        <v>4221</v>
      </c>
      <c r="C101" s="61" t="s">
        <v>4223</v>
      </c>
      <c r="D101" s="61" t="s">
        <v>4222</v>
      </c>
      <c r="E101" s="53" t="s">
        <v>4163</v>
      </c>
      <c r="F101" s="64" t="s">
        <v>4240</v>
      </c>
      <c r="G101" s="61" t="s">
        <v>4293</v>
      </c>
      <c r="H101" s="65" t="s">
        <v>4370</v>
      </c>
      <c r="I101" s="652"/>
    </row>
    <row r="102" spans="1:9">
      <c r="A102" s="53" t="s">
        <v>4172</v>
      </c>
      <c r="B102" s="61" t="s">
        <v>4221</v>
      </c>
      <c r="C102" s="61" t="s">
        <v>4223</v>
      </c>
      <c r="D102" s="61" t="s">
        <v>4222</v>
      </c>
      <c r="E102" s="53" t="s">
        <v>4163</v>
      </c>
      <c r="F102" s="64" t="s">
        <v>4241</v>
      </c>
      <c r="G102" s="61" t="s">
        <v>4294</v>
      </c>
      <c r="H102" s="65" t="s">
        <v>4371</v>
      </c>
      <c r="I102" s="652"/>
    </row>
    <row r="103" spans="1:9">
      <c r="A103" s="53" t="s">
        <v>4172</v>
      </c>
      <c r="B103" s="61" t="s">
        <v>4221</v>
      </c>
      <c r="C103" s="61" t="s">
        <v>4223</v>
      </c>
      <c r="D103" s="61" t="s">
        <v>4222</v>
      </c>
      <c r="E103" s="53" t="s">
        <v>4163</v>
      </c>
      <c r="F103" s="658" t="s">
        <v>4242</v>
      </c>
      <c r="G103" s="61" t="s">
        <v>4295</v>
      </c>
      <c r="H103" s="65" t="s">
        <v>4372</v>
      </c>
      <c r="I103" s="652"/>
    </row>
    <row r="104" spans="1:9">
      <c r="A104" s="53" t="s">
        <v>4172</v>
      </c>
      <c r="B104" s="61" t="s">
        <v>4221</v>
      </c>
      <c r="C104" s="61" t="s">
        <v>4223</v>
      </c>
      <c r="D104" s="61" t="s">
        <v>4222</v>
      </c>
      <c r="E104" s="53" t="s">
        <v>4163</v>
      </c>
      <c r="F104" s="656" t="s">
        <v>4243</v>
      </c>
      <c r="G104" s="61" t="s">
        <v>4296</v>
      </c>
      <c r="H104" s="659" t="s">
        <v>5956</v>
      </c>
      <c r="I104" s="652"/>
    </row>
    <row r="105" spans="1:9">
      <c r="A105" s="53" t="s">
        <v>4172</v>
      </c>
      <c r="B105" s="61" t="s">
        <v>4221</v>
      </c>
      <c r="C105" s="61" t="s">
        <v>4223</v>
      </c>
      <c r="D105" s="61" t="s">
        <v>4222</v>
      </c>
      <c r="E105" s="53" t="s">
        <v>4163</v>
      </c>
      <c r="F105" s="64" t="s">
        <v>4244</v>
      </c>
      <c r="G105" s="61" t="s">
        <v>4297</v>
      </c>
      <c r="H105" s="65" t="s">
        <v>4373</v>
      </c>
      <c r="I105" s="652"/>
    </row>
    <row r="106" spans="1:9">
      <c r="A106" s="53" t="s">
        <v>4172</v>
      </c>
      <c r="B106" s="61" t="s">
        <v>4221</v>
      </c>
      <c r="C106" s="61" t="s">
        <v>4223</v>
      </c>
      <c r="D106" s="61" t="s">
        <v>4222</v>
      </c>
      <c r="E106" s="53" t="s">
        <v>4163</v>
      </c>
      <c r="F106" s="64" t="s">
        <v>4245</v>
      </c>
      <c r="G106" s="61" t="s">
        <v>4298</v>
      </c>
      <c r="H106" s="65" t="s">
        <v>4374</v>
      </c>
      <c r="I106" s="652"/>
    </row>
    <row r="107" spans="1:9">
      <c r="A107" s="53" t="s">
        <v>4172</v>
      </c>
      <c r="B107" s="61" t="s">
        <v>4221</v>
      </c>
      <c r="C107" s="61" t="s">
        <v>4223</v>
      </c>
      <c r="D107" s="61" t="s">
        <v>4222</v>
      </c>
      <c r="E107" s="53" t="s">
        <v>4163</v>
      </c>
      <c r="F107" s="64" t="s">
        <v>4246</v>
      </c>
      <c r="G107" s="61" t="s">
        <v>4299</v>
      </c>
      <c r="H107" s="65" t="s">
        <v>4375</v>
      </c>
      <c r="I107" s="652"/>
    </row>
    <row r="108" spans="1:9">
      <c r="A108" s="53" t="s">
        <v>4172</v>
      </c>
      <c r="B108" s="61" t="s">
        <v>4221</v>
      </c>
      <c r="C108" s="61" t="s">
        <v>4223</v>
      </c>
      <c r="D108" s="61" t="s">
        <v>4222</v>
      </c>
      <c r="E108" s="53" t="s">
        <v>4163</v>
      </c>
      <c r="F108" s="656" t="s">
        <v>4247</v>
      </c>
      <c r="G108" s="61" t="s">
        <v>4300</v>
      </c>
      <c r="H108" s="659" t="s">
        <v>4256</v>
      </c>
      <c r="I108" s="652"/>
    </row>
    <row r="109" spans="1:9">
      <c r="A109" s="53" t="s">
        <v>4172</v>
      </c>
      <c r="B109" s="61" t="s">
        <v>4221</v>
      </c>
      <c r="C109" s="61" t="s">
        <v>4223</v>
      </c>
      <c r="D109" s="61" t="s">
        <v>4222</v>
      </c>
      <c r="E109" s="53" t="s">
        <v>4163</v>
      </c>
      <c r="F109" s="64" t="s">
        <v>4248</v>
      </c>
      <c r="G109" s="61" t="s">
        <v>4301</v>
      </c>
      <c r="H109" s="65" t="s">
        <v>4376</v>
      </c>
      <c r="I109" s="652" t="s">
        <v>4436</v>
      </c>
    </row>
    <row r="110" spans="1:9">
      <c r="A110" s="53" t="s">
        <v>4172</v>
      </c>
      <c r="B110" s="61" t="s">
        <v>4221</v>
      </c>
      <c r="C110" s="61" t="s">
        <v>4223</v>
      </c>
      <c r="D110" s="61" t="s">
        <v>4222</v>
      </c>
      <c r="E110" s="53" t="s">
        <v>4163</v>
      </c>
      <c r="F110" s="64" t="s">
        <v>4249</v>
      </c>
      <c r="G110" s="61" t="s">
        <v>4302</v>
      </c>
      <c r="H110" s="65" t="s">
        <v>4377</v>
      </c>
      <c r="I110" s="652"/>
    </row>
    <row r="111" spans="1:9">
      <c r="A111" s="53" t="s">
        <v>4172</v>
      </c>
      <c r="B111" s="61" t="s">
        <v>4221</v>
      </c>
      <c r="C111" s="61" t="s">
        <v>4223</v>
      </c>
      <c r="D111" s="61" t="s">
        <v>4222</v>
      </c>
      <c r="E111" s="53" t="s">
        <v>4163</v>
      </c>
      <c r="F111" s="64" t="s">
        <v>4250</v>
      </c>
      <c r="G111" s="61" t="s">
        <v>4303</v>
      </c>
      <c r="H111" s="65" t="s">
        <v>4378</v>
      </c>
      <c r="I111" s="652" t="s">
        <v>4438</v>
      </c>
    </row>
    <row r="112" spans="1:9">
      <c r="A112" s="53" t="s">
        <v>4172</v>
      </c>
      <c r="B112" s="61" t="s">
        <v>4221</v>
      </c>
      <c r="C112" s="61" t="s">
        <v>4223</v>
      </c>
      <c r="D112" s="61" t="s">
        <v>4222</v>
      </c>
      <c r="E112" s="53" t="s">
        <v>4163</v>
      </c>
      <c r="F112" s="64" t="s">
        <v>4251</v>
      </c>
      <c r="G112" s="61" t="s">
        <v>4304</v>
      </c>
      <c r="H112" s="65" t="s">
        <v>4379</v>
      </c>
      <c r="I112" s="652"/>
    </row>
    <row r="113" spans="1:9">
      <c r="A113" s="53" t="s">
        <v>4172</v>
      </c>
      <c r="B113" s="61" t="s">
        <v>4221</v>
      </c>
      <c r="C113" s="61" t="s">
        <v>4223</v>
      </c>
      <c r="D113" s="61" t="s">
        <v>4222</v>
      </c>
      <c r="E113" s="53" t="s">
        <v>4163</v>
      </c>
      <c r="F113" s="656" t="s">
        <v>4252</v>
      </c>
      <c r="G113" s="61" t="s">
        <v>4305</v>
      </c>
      <c r="H113" s="659"/>
      <c r="I113" s="652"/>
    </row>
    <row r="114" spans="1:9">
      <c r="A114" s="53" t="s">
        <v>4172</v>
      </c>
      <c r="B114" s="61" t="s">
        <v>4221</v>
      </c>
      <c r="C114" s="61" t="s">
        <v>4223</v>
      </c>
      <c r="D114" s="61" t="s">
        <v>4222</v>
      </c>
      <c r="E114" s="53" t="s">
        <v>4163</v>
      </c>
      <c r="F114" s="64" t="s">
        <v>4253</v>
      </c>
      <c r="G114" s="61" t="s">
        <v>4306</v>
      </c>
      <c r="H114" s="65" t="s">
        <v>4380</v>
      </c>
      <c r="I114" s="652" t="s">
        <v>4440</v>
      </c>
    </row>
    <row r="115" spans="1:9">
      <c r="A115" s="53" t="s">
        <v>4172</v>
      </c>
      <c r="B115" s="61" t="s">
        <v>4221</v>
      </c>
      <c r="C115" s="61" t="s">
        <v>4223</v>
      </c>
      <c r="D115" s="61" t="s">
        <v>4222</v>
      </c>
      <c r="E115" s="53" t="s">
        <v>4163</v>
      </c>
      <c r="F115" s="656" t="s">
        <v>4254</v>
      </c>
      <c r="G115" s="61" t="s">
        <v>4307</v>
      </c>
      <c r="H115" s="659"/>
      <c r="I115" s="652"/>
    </row>
    <row r="116" spans="1:9">
      <c r="A116" s="53" t="s">
        <v>4172</v>
      </c>
      <c r="B116" s="61" t="s">
        <v>4221</v>
      </c>
      <c r="C116" s="61" t="s">
        <v>4223</v>
      </c>
      <c r="D116" s="61" t="s">
        <v>4222</v>
      </c>
      <c r="E116" s="53" t="s">
        <v>4163</v>
      </c>
      <c r="F116" s="64" t="s">
        <v>4255</v>
      </c>
      <c r="G116" s="61" t="s">
        <v>4308</v>
      </c>
      <c r="H116" s="65" t="s">
        <v>4381</v>
      </c>
      <c r="I116" s="652" t="s">
        <v>4439</v>
      </c>
    </row>
    <row r="117" spans="1:9">
      <c r="A117" s="53" t="s">
        <v>4172</v>
      </c>
      <c r="B117" s="61" t="s">
        <v>4221</v>
      </c>
      <c r="C117" s="61" t="s">
        <v>4223</v>
      </c>
      <c r="D117" s="61" t="s">
        <v>4222</v>
      </c>
      <c r="E117" s="53" t="s">
        <v>4163</v>
      </c>
      <c r="F117" s="656" t="s">
        <v>4382</v>
      </c>
      <c r="G117" s="61" t="s">
        <v>4309</v>
      </c>
      <c r="H117" s="659"/>
      <c r="I117" s="652"/>
    </row>
    <row r="118" spans="1:9">
      <c r="A118" s="53" t="s">
        <v>4172</v>
      </c>
      <c r="B118" s="61" t="s">
        <v>4221</v>
      </c>
      <c r="C118" s="61" t="s">
        <v>4223</v>
      </c>
      <c r="D118" s="61" t="s">
        <v>4222</v>
      </c>
      <c r="E118" s="53" t="s">
        <v>4163</v>
      </c>
      <c r="F118" s="64" t="s">
        <v>1779</v>
      </c>
      <c r="G118" s="61" t="s">
        <v>1697</v>
      </c>
      <c r="H118" s="65" t="s">
        <v>1768</v>
      </c>
      <c r="I118" s="652"/>
    </row>
    <row r="119" spans="1:9">
      <c r="A119" s="53" t="s">
        <v>4172</v>
      </c>
      <c r="B119" s="61" t="s">
        <v>4221</v>
      </c>
      <c r="C119" s="61" t="s">
        <v>4223</v>
      </c>
      <c r="D119" s="61" t="s">
        <v>4222</v>
      </c>
      <c r="E119" s="53" t="s">
        <v>4163</v>
      </c>
      <c r="F119" s="64"/>
      <c r="G119" s="61"/>
      <c r="H119" s="65"/>
      <c r="I119" s="652" t="s">
        <v>4429</v>
      </c>
    </row>
    <row r="120" spans="1:9">
      <c r="A120" s="53" t="s">
        <v>4172</v>
      </c>
      <c r="B120" s="61" t="s">
        <v>4383</v>
      </c>
      <c r="C120" s="61" t="s">
        <v>4384</v>
      </c>
      <c r="D120" s="61" t="s">
        <v>4385</v>
      </c>
      <c r="E120" s="53" t="s">
        <v>4163</v>
      </c>
      <c r="F120" s="65" t="s">
        <v>4386</v>
      </c>
      <c r="G120" s="61" t="s">
        <v>4391</v>
      </c>
      <c r="H120" s="61"/>
      <c r="I120" s="652"/>
    </row>
    <row r="121" spans="1:9">
      <c r="A121" s="53" t="s">
        <v>4172</v>
      </c>
      <c r="B121" s="61" t="s">
        <v>4383</v>
      </c>
      <c r="C121" s="61" t="s">
        <v>4384</v>
      </c>
      <c r="D121" s="61" t="s">
        <v>4385</v>
      </c>
      <c r="E121" s="53" t="s">
        <v>4163</v>
      </c>
      <c r="F121" s="64" t="s">
        <v>5878</v>
      </c>
      <c r="G121" s="61" t="s">
        <v>4392</v>
      </c>
      <c r="H121" s="61"/>
      <c r="I121" s="652"/>
    </row>
    <row r="122" spans="1:9">
      <c r="A122" s="53" t="s">
        <v>4172</v>
      </c>
      <c r="B122" s="61" t="s">
        <v>4383</v>
      </c>
      <c r="C122" s="61" t="s">
        <v>4384</v>
      </c>
      <c r="D122" s="61" t="s">
        <v>4385</v>
      </c>
      <c r="E122" s="53" t="s">
        <v>4163</v>
      </c>
      <c r="F122" s="64" t="s">
        <v>5879</v>
      </c>
      <c r="G122" s="61" t="s">
        <v>4393</v>
      </c>
      <c r="H122" s="61"/>
      <c r="I122" s="652"/>
    </row>
    <row r="123" spans="1:9">
      <c r="A123" s="53" t="s">
        <v>4172</v>
      </c>
      <c r="B123" s="61" t="s">
        <v>4383</v>
      </c>
      <c r="C123" s="61" t="s">
        <v>4384</v>
      </c>
      <c r="D123" s="61" t="s">
        <v>4385</v>
      </c>
      <c r="E123" s="53" t="s">
        <v>4163</v>
      </c>
      <c r="F123" s="64" t="s">
        <v>5880</v>
      </c>
      <c r="G123" s="61" t="s">
        <v>4394</v>
      </c>
      <c r="H123" s="61"/>
      <c r="I123" s="652" t="s">
        <v>4447</v>
      </c>
    </row>
    <row r="124" spans="1:9">
      <c r="A124" s="53" t="s">
        <v>4172</v>
      </c>
      <c r="B124" s="61" t="s">
        <v>4383</v>
      </c>
      <c r="C124" s="61" t="s">
        <v>4384</v>
      </c>
      <c r="D124" s="61" t="s">
        <v>4385</v>
      </c>
      <c r="E124" s="53" t="s">
        <v>4163</v>
      </c>
      <c r="F124" s="64" t="s">
        <v>5957</v>
      </c>
      <c r="G124" s="61" t="s">
        <v>4395</v>
      </c>
      <c r="H124" s="61"/>
      <c r="I124" s="652" t="s">
        <v>4448</v>
      </c>
    </row>
    <row r="125" spans="1:9">
      <c r="A125" s="53" t="s">
        <v>4172</v>
      </c>
      <c r="B125" s="61" t="s">
        <v>4383</v>
      </c>
      <c r="C125" s="61" t="s">
        <v>4384</v>
      </c>
      <c r="D125" s="61" t="s">
        <v>4385</v>
      </c>
      <c r="E125" s="53" t="s">
        <v>4163</v>
      </c>
      <c r="F125" s="65" t="s">
        <v>4387</v>
      </c>
      <c r="G125" s="61" t="s">
        <v>4396</v>
      </c>
      <c r="H125" s="61"/>
      <c r="I125" s="652"/>
    </row>
    <row r="126" spans="1:9">
      <c r="A126" s="53" t="s">
        <v>4172</v>
      </c>
      <c r="B126" s="61" t="s">
        <v>4383</v>
      </c>
      <c r="C126" s="61" t="s">
        <v>4384</v>
      </c>
      <c r="D126" s="61" t="s">
        <v>4385</v>
      </c>
      <c r="E126" s="53" t="s">
        <v>4163</v>
      </c>
      <c r="F126" s="64" t="s">
        <v>5881</v>
      </c>
      <c r="G126" s="61" t="s">
        <v>4397</v>
      </c>
      <c r="H126" s="61"/>
      <c r="I126" s="652" t="s">
        <v>4449</v>
      </c>
    </row>
    <row r="127" spans="1:9">
      <c r="A127" s="53" t="s">
        <v>4172</v>
      </c>
      <c r="B127" s="61" t="s">
        <v>4383</v>
      </c>
      <c r="C127" s="61" t="s">
        <v>4384</v>
      </c>
      <c r="D127" s="61" t="s">
        <v>4385</v>
      </c>
      <c r="E127" s="53" t="s">
        <v>4163</v>
      </c>
      <c r="F127" s="64" t="s">
        <v>5882</v>
      </c>
      <c r="G127" s="61" t="s">
        <v>4398</v>
      </c>
      <c r="H127" s="679" t="s">
        <v>5883</v>
      </c>
      <c r="I127" s="652"/>
    </row>
    <row r="128" spans="1:9">
      <c r="A128" s="53" t="s">
        <v>4172</v>
      </c>
      <c r="B128" s="61" t="s">
        <v>4383</v>
      </c>
      <c r="C128" s="61" t="s">
        <v>4384</v>
      </c>
      <c r="D128" s="61" t="s">
        <v>4385</v>
      </c>
      <c r="E128" s="53" t="s">
        <v>4163</v>
      </c>
      <c r="F128" s="64" t="s">
        <v>5884</v>
      </c>
      <c r="G128" s="61" t="s">
        <v>4399</v>
      </c>
      <c r="H128" s="679" t="s">
        <v>5885</v>
      </c>
      <c r="I128" s="652" t="s">
        <v>4444</v>
      </c>
    </row>
    <row r="129" spans="1:9">
      <c r="A129" s="53" t="s">
        <v>4172</v>
      </c>
      <c r="B129" s="61" t="s">
        <v>4383</v>
      </c>
      <c r="C129" s="61" t="s">
        <v>4384</v>
      </c>
      <c r="D129" s="61" t="s">
        <v>4385</v>
      </c>
      <c r="E129" s="53" t="s">
        <v>4163</v>
      </c>
      <c r="F129" s="65" t="s">
        <v>4388</v>
      </c>
      <c r="G129" s="61" t="s">
        <v>4400</v>
      </c>
      <c r="H129" s="61"/>
      <c r="I129" s="652"/>
    </row>
    <row r="130" spans="1:9">
      <c r="A130" s="53" t="s">
        <v>4172</v>
      </c>
      <c r="B130" s="61" t="s">
        <v>4383</v>
      </c>
      <c r="C130" s="61" t="s">
        <v>4384</v>
      </c>
      <c r="D130" s="61" t="s">
        <v>4385</v>
      </c>
      <c r="E130" s="53" t="s">
        <v>4163</v>
      </c>
      <c r="F130" s="65" t="s">
        <v>4831</v>
      </c>
      <c r="G130" s="61" t="s">
        <v>4401</v>
      </c>
      <c r="H130" s="61"/>
      <c r="I130" s="652" t="s">
        <v>4446</v>
      </c>
    </row>
    <row r="131" spans="1:9">
      <c r="A131" s="53" t="s">
        <v>4172</v>
      </c>
      <c r="B131" s="61" t="s">
        <v>4383</v>
      </c>
      <c r="C131" s="61" t="s">
        <v>4384</v>
      </c>
      <c r="D131" s="61" t="s">
        <v>4385</v>
      </c>
      <c r="E131" s="53" t="s">
        <v>4163</v>
      </c>
      <c r="F131" s="64" t="s">
        <v>5886</v>
      </c>
      <c r="G131" s="61" t="s">
        <v>4402</v>
      </c>
      <c r="H131" s="65" t="s">
        <v>5887</v>
      </c>
      <c r="I131" s="652" t="s">
        <v>4445</v>
      </c>
    </row>
    <row r="132" spans="1:9">
      <c r="A132" s="53" t="s">
        <v>4172</v>
      </c>
      <c r="B132" s="61" t="s">
        <v>4383</v>
      </c>
      <c r="C132" s="61" t="s">
        <v>4384</v>
      </c>
      <c r="D132" s="61" t="s">
        <v>4385</v>
      </c>
      <c r="E132" s="53" t="s">
        <v>4163</v>
      </c>
      <c r="F132" s="64" t="s">
        <v>5888</v>
      </c>
      <c r="G132" s="61" t="s">
        <v>4403</v>
      </c>
      <c r="H132" s="679" t="s">
        <v>4408</v>
      </c>
      <c r="I132" s="652"/>
    </row>
    <row r="133" spans="1:9">
      <c r="A133" s="53" t="s">
        <v>4172</v>
      </c>
      <c r="B133" s="61" t="s">
        <v>4383</v>
      </c>
      <c r="C133" s="61" t="s">
        <v>4384</v>
      </c>
      <c r="D133" s="61" t="s">
        <v>4385</v>
      </c>
      <c r="E133" s="53" t="s">
        <v>4163</v>
      </c>
      <c r="F133" s="65" t="s">
        <v>4389</v>
      </c>
      <c r="G133" s="61" t="s">
        <v>4404</v>
      </c>
      <c r="H133" s="65" t="s">
        <v>5889</v>
      </c>
      <c r="I133" s="652"/>
    </row>
    <row r="134" spans="1:9">
      <c r="A134" s="53" t="s">
        <v>4172</v>
      </c>
      <c r="B134" s="61" t="s">
        <v>4383</v>
      </c>
      <c r="C134" s="61" t="s">
        <v>4384</v>
      </c>
      <c r="D134" s="61" t="s">
        <v>4385</v>
      </c>
      <c r="E134" s="53" t="s">
        <v>4163</v>
      </c>
      <c r="F134" s="656" t="s">
        <v>5890</v>
      </c>
      <c r="G134" s="61" t="s">
        <v>4405</v>
      </c>
      <c r="H134" s="61"/>
      <c r="I134" s="652" t="s">
        <v>4450</v>
      </c>
    </row>
    <row r="135" spans="1:9">
      <c r="A135" s="53" t="s">
        <v>4172</v>
      </c>
      <c r="B135" s="61" t="s">
        <v>4383</v>
      </c>
      <c r="C135" s="61" t="s">
        <v>4384</v>
      </c>
      <c r="D135" s="61" t="s">
        <v>4385</v>
      </c>
      <c r="E135" s="53" t="s">
        <v>4163</v>
      </c>
      <c r="F135" s="65" t="s">
        <v>335</v>
      </c>
      <c r="G135" s="61" t="s">
        <v>4406</v>
      </c>
      <c r="H135" s="61"/>
      <c r="I135" s="652"/>
    </row>
    <row r="136" spans="1:9">
      <c r="A136" s="53" t="s">
        <v>4172</v>
      </c>
      <c r="B136" s="61" t="s">
        <v>4383</v>
      </c>
      <c r="C136" s="61" t="s">
        <v>4384</v>
      </c>
      <c r="D136" s="61" t="s">
        <v>4385</v>
      </c>
      <c r="E136" s="53" t="s">
        <v>4163</v>
      </c>
      <c r="F136" s="65" t="s">
        <v>4390</v>
      </c>
      <c r="G136" s="61" t="s">
        <v>4407</v>
      </c>
      <c r="H136" s="61"/>
      <c r="I136" s="652"/>
    </row>
    <row r="137" spans="1:9">
      <c r="A137" s="53" t="s">
        <v>4172</v>
      </c>
      <c r="B137" s="61" t="s">
        <v>4383</v>
      </c>
      <c r="C137" s="61" t="s">
        <v>4384</v>
      </c>
      <c r="D137" s="61" t="s">
        <v>4385</v>
      </c>
      <c r="E137" s="53" t="s">
        <v>4163</v>
      </c>
      <c r="F137" s="65"/>
      <c r="G137" s="61"/>
      <c r="H137" s="61"/>
      <c r="I137" s="652" t="s">
        <v>4429</v>
      </c>
    </row>
    <row r="138" spans="1:9" ht="31" customHeight="1">
      <c r="A138" s="53" t="s">
        <v>4653</v>
      </c>
      <c r="B138" s="61" t="s">
        <v>4650</v>
      </c>
      <c r="C138" s="61" t="s">
        <v>4651</v>
      </c>
      <c r="D138" s="61" t="s">
        <v>4652</v>
      </c>
      <c r="E138" s="53" t="s">
        <v>2168</v>
      </c>
      <c r="F138" s="64" t="s">
        <v>5891</v>
      </c>
      <c r="G138" s="61" t="s">
        <v>4654</v>
      </c>
      <c r="H138" s="61"/>
      <c r="I138" s="680" t="s">
        <v>4984</v>
      </c>
    </row>
    <row r="139" spans="1:9">
      <c r="A139" s="53" t="s">
        <v>4653</v>
      </c>
      <c r="B139" s="61" t="s">
        <v>4650</v>
      </c>
      <c r="C139" s="61" t="s">
        <v>4651</v>
      </c>
      <c r="D139" s="61" t="s">
        <v>4652</v>
      </c>
      <c r="E139" s="53" t="s">
        <v>2168</v>
      </c>
      <c r="F139" s="64" t="s">
        <v>5892</v>
      </c>
      <c r="G139" s="61" t="s">
        <v>4655</v>
      </c>
      <c r="H139" s="61"/>
      <c r="I139" s="680" t="s">
        <v>5700</v>
      </c>
    </row>
    <row r="140" spans="1:9" ht="13" customHeight="1">
      <c r="A140" s="53" t="s">
        <v>4653</v>
      </c>
      <c r="B140" s="61" t="s">
        <v>4650</v>
      </c>
      <c r="C140" s="61" t="s">
        <v>4651</v>
      </c>
      <c r="D140" s="61" t="s">
        <v>4652</v>
      </c>
      <c r="E140" s="53" t="s">
        <v>2168</v>
      </c>
      <c r="F140" s="64" t="s">
        <v>4312</v>
      </c>
      <c r="G140" s="61" t="s">
        <v>4656</v>
      </c>
      <c r="H140" s="61"/>
      <c r="I140" s="681" t="s">
        <v>5893</v>
      </c>
    </row>
    <row r="141" spans="1:9">
      <c r="A141" s="53" t="s">
        <v>4653</v>
      </c>
      <c r="B141" s="61" t="s">
        <v>4650</v>
      </c>
      <c r="C141" s="61" t="s">
        <v>4651</v>
      </c>
      <c r="D141" s="61" t="s">
        <v>4652</v>
      </c>
      <c r="E141" s="53" t="s">
        <v>2168</v>
      </c>
      <c r="F141" s="64" t="s">
        <v>5894</v>
      </c>
      <c r="G141" s="61" t="s">
        <v>4657</v>
      </c>
      <c r="H141" s="61"/>
      <c r="I141" s="652"/>
    </row>
    <row r="142" spans="1:9">
      <c r="A142" s="53" t="s">
        <v>4653</v>
      </c>
      <c r="B142" s="61" t="s">
        <v>4650</v>
      </c>
      <c r="C142" s="61" t="s">
        <v>4651</v>
      </c>
      <c r="D142" s="61" t="s">
        <v>4652</v>
      </c>
      <c r="E142" s="53" t="s">
        <v>2168</v>
      </c>
      <c r="F142" s="656" t="s">
        <v>5895</v>
      </c>
      <c r="G142" s="61" t="s">
        <v>4658</v>
      </c>
      <c r="H142" s="61"/>
      <c r="I142" s="652"/>
    </row>
    <row r="143" spans="1:9">
      <c r="A143" s="53" t="s">
        <v>4653</v>
      </c>
      <c r="B143" s="61" t="s">
        <v>4650</v>
      </c>
      <c r="C143" s="61" t="s">
        <v>4651</v>
      </c>
      <c r="D143" s="61" t="s">
        <v>4652</v>
      </c>
      <c r="E143" s="53" t="s">
        <v>2168</v>
      </c>
      <c r="F143" s="64" t="s">
        <v>5896</v>
      </c>
      <c r="G143" s="61" t="s">
        <v>4659</v>
      </c>
      <c r="H143" s="61"/>
      <c r="I143" s="652"/>
    </row>
    <row r="144" spans="1:9">
      <c r="A144" s="53" t="s">
        <v>4653</v>
      </c>
      <c r="B144" s="61" t="s">
        <v>4650</v>
      </c>
      <c r="C144" s="61" t="s">
        <v>4651</v>
      </c>
      <c r="D144" s="61" t="s">
        <v>4652</v>
      </c>
      <c r="E144" s="53" t="s">
        <v>2168</v>
      </c>
      <c r="F144" s="64" t="s">
        <v>5897</v>
      </c>
      <c r="G144" s="61" t="s">
        <v>4660</v>
      </c>
      <c r="H144" s="61"/>
      <c r="I144" s="652"/>
    </row>
    <row r="145" spans="1:9">
      <c r="A145" s="53" t="s">
        <v>4653</v>
      </c>
      <c r="B145" s="61" t="s">
        <v>4650</v>
      </c>
      <c r="C145" s="61" t="s">
        <v>4651</v>
      </c>
      <c r="D145" s="61" t="s">
        <v>4652</v>
      </c>
      <c r="E145" s="53" t="s">
        <v>2168</v>
      </c>
      <c r="F145" s="64" t="s">
        <v>5898</v>
      </c>
      <c r="G145" s="61" t="s">
        <v>4661</v>
      </c>
      <c r="H145" s="61"/>
      <c r="I145" s="652" t="s">
        <v>5899</v>
      </c>
    </row>
    <row r="146" spans="1:9" ht="26">
      <c r="A146" s="53" t="s">
        <v>4653</v>
      </c>
      <c r="B146" s="61" t="s">
        <v>4650</v>
      </c>
      <c r="C146" s="61" t="s">
        <v>4651</v>
      </c>
      <c r="D146" s="61" t="s">
        <v>4652</v>
      </c>
      <c r="E146" s="53" t="s">
        <v>2168</v>
      </c>
      <c r="F146" s="656" t="s">
        <v>5958</v>
      </c>
      <c r="G146" s="61" t="s">
        <v>4662</v>
      </c>
      <c r="H146" s="682" t="s">
        <v>4985</v>
      </c>
      <c r="I146" s="652"/>
    </row>
    <row r="147" spans="1:9">
      <c r="A147" s="53" t="s">
        <v>4653</v>
      </c>
      <c r="B147" s="61" t="s">
        <v>4650</v>
      </c>
      <c r="C147" s="61" t="s">
        <v>4651</v>
      </c>
      <c r="D147" s="61" t="s">
        <v>4652</v>
      </c>
      <c r="E147" s="53" t="s">
        <v>2168</v>
      </c>
      <c r="F147" s="656" t="s">
        <v>5900</v>
      </c>
      <c r="G147" s="61" t="s">
        <v>4663</v>
      </c>
      <c r="H147" s="61"/>
      <c r="I147" s="652"/>
    </row>
    <row r="148" spans="1:9">
      <c r="A148" s="53" t="s">
        <v>4653</v>
      </c>
      <c r="B148" s="61" t="s">
        <v>4650</v>
      </c>
      <c r="C148" s="61" t="s">
        <v>4651</v>
      </c>
      <c r="D148" s="61" t="s">
        <v>4652</v>
      </c>
      <c r="E148" s="53" t="s">
        <v>2168</v>
      </c>
      <c r="F148" s="656" t="s">
        <v>5901</v>
      </c>
      <c r="G148" s="61" t="s">
        <v>4664</v>
      </c>
      <c r="H148" s="61"/>
      <c r="I148" s="652"/>
    </row>
    <row r="149" spans="1:9">
      <c r="A149" s="53" t="s">
        <v>4653</v>
      </c>
      <c r="B149" s="61" t="s">
        <v>4650</v>
      </c>
      <c r="C149" s="61" t="s">
        <v>4651</v>
      </c>
      <c r="D149" s="61" t="s">
        <v>4652</v>
      </c>
      <c r="E149" s="53" t="s">
        <v>2168</v>
      </c>
      <c r="F149" s="64" t="s">
        <v>5902</v>
      </c>
      <c r="G149" s="61" t="s">
        <v>4665</v>
      </c>
      <c r="H149" s="61"/>
      <c r="I149" s="652"/>
    </row>
    <row r="150" spans="1:9">
      <c r="A150" s="53" t="s">
        <v>4653</v>
      </c>
      <c r="B150" s="61" t="s">
        <v>4650</v>
      </c>
      <c r="C150" s="61" t="s">
        <v>4651</v>
      </c>
      <c r="D150" s="61" t="s">
        <v>4652</v>
      </c>
      <c r="E150" s="53" t="s">
        <v>2168</v>
      </c>
      <c r="F150" s="64" t="s">
        <v>5903</v>
      </c>
      <c r="G150" s="61" t="s">
        <v>4666</v>
      </c>
      <c r="H150" s="61"/>
      <c r="I150" s="680" t="s">
        <v>4649</v>
      </c>
    </row>
    <row r="151" spans="1:9">
      <c r="A151" s="53" t="s">
        <v>4653</v>
      </c>
      <c r="B151" s="61" t="s">
        <v>4650</v>
      </c>
      <c r="C151" s="61" t="s">
        <v>4651</v>
      </c>
      <c r="D151" s="61" t="s">
        <v>4652</v>
      </c>
      <c r="E151" s="53" t="s">
        <v>2168</v>
      </c>
      <c r="F151" s="64" t="s">
        <v>5904</v>
      </c>
      <c r="G151" s="61" t="s">
        <v>4667</v>
      </c>
      <c r="H151" s="61"/>
      <c r="I151" s="652" t="s">
        <v>4685</v>
      </c>
    </row>
    <row r="152" spans="1:9">
      <c r="A152" s="53" t="s">
        <v>4653</v>
      </c>
      <c r="B152" s="61" t="s">
        <v>4650</v>
      </c>
      <c r="C152" s="61" t="s">
        <v>4651</v>
      </c>
      <c r="D152" s="61" t="s">
        <v>4652</v>
      </c>
      <c r="E152" s="53" t="s">
        <v>2168</v>
      </c>
      <c r="F152" s="64" t="s">
        <v>5905</v>
      </c>
      <c r="G152" s="61" t="s">
        <v>4668</v>
      </c>
      <c r="H152" s="61"/>
      <c r="I152" s="680" t="s">
        <v>4684</v>
      </c>
    </row>
    <row r="153" spans="1:9">
      <c r="A153" s="53" t="s">
        <v>4653</v>
      </c>
      <c r="B153" s="61" t="s">
        <v>4650</v>
      </c>
      <c r="C153" s="61" t="s">
        <v>4651</v>
      </c>
      <c r="D153" s="61" t="s">
        <v>4652</v>
      </c>
      <c r="E153" s="53" t="s">
        <v>2168</v>
      </c>
      <c r="F153" s="64" t="s">
        <v>5906</v>
      </c>
      <c r="G153" s="61" t="s">
        <v>4669</v>
      </c>
      <c r="H153" s="61"/>
      <c r="I153" s="680" t="s">
        <v>4986</v>
      </c>
    </row>
    <row r="154" spans="1:9">
      <c r="A154" s="53" t="s">
        <v>4653</v>
      </c>
      <c r="B154" s="61" t="s">
        <v>4650</v>
      </c>
      <c r="C154" s="61" t="s">
        <v>4651</v>
      </c>
      <c r="D154" s="61" t="s">
        <v>4652</v>
      </c>
      <c r="E154" s="53" t="s">
        <v>2168</v>
      </c>
      <c r="F154" s="656" t="s">
        <v>5907</v>
      </c>
      <c r="G154" s="61" t="s">
        <v>4670</v>
      </c>
      <c r="H154" s="61"/>
      <c r="I154" s="652"/>
    </row>
    <row r="155" spans="1:9" ht="26">
      <c r="A155" s="53" t="s">
        <v>4653</v>
      </c>
      <c r="B155" s="61" t="s">
        <v>4650</v>
      </c>
      <c r="C155" s="61" t="s">
        <v>4651</v>
      </c>
      <c r="D155" s="61" t="s">
        <v>4652</v>
      </c>
      <c r="E155" s="53" t="s">
        <v>2168</v>
      </c>
      <c r="F155" s="656" t="s">
        <v>5908</v>
      </c>
      <c r="G155" s="61" t="s">
        <v>4671</v>
      </c>
      <c r="H155" s="61"/>
      <c r="I155" s="680" t="s">
        <v>4987</v>
      </c>
    </row>
    <row r="156" spans="1:9">
      <c r="A156" s="53" t="s">
        <v>4653</v>
      </c>
      <c r="B156" s="61" t="s">
        <v>4650</v>
      </c>
      <c r="C156" s="61" t="s">
        <v>4651</v>
      </c>
      <c r="D156" s="61" t="s">
        <v>4652</v>
      </c>
      <c r="E156" s="53" t="s">
        <v>2168</v>
      </c>
      <c r="F156" s="656" t="s">
        <v>5909</v>
      </c>
      <c r="G156" s="61" t="s">
        <v>4672</v>
      </c>
      <c r="H156" s="61"/>
      <c r="I156" s="652"/>
    </row>
    <row r="157" spans="1:9">
      <c r="A157" s="53" t="s">
        <v>4653</v>
      </c>
      <c r="B157" s="61" t="s">
        <v>4650</v>
      </c>
      <c r="C157" s="61" t="s">
        <v>4651</v>
      </c>
      <c r="D157" s="61" t="s">
        <v>4652</v>
      </c>
      <c r="E157" s="53" t="s">
        <v>2168</v>
      </c>
      <c r="F157" s="656" t="s">
        <v>5910</v>
      </c>
      <c r="G157" s="61" t="s">
        <v>4673</v>
      </c>
      <c r="H157" s="61"/>
      <c r="I157" s="652"/>
    </row>
    <row r="158" spans="1:9">
      <c r="A158" s="53" t="s">
        <v>4653</v>
      </c>
      <c r="B158" s="61" t="s">
        <v>4650</v>
      </c>
      <c r="C158" s="61" t="s">
        <v>4651</v>
      </c>
      <c r="D158" s="61" t="s">
        <v>4652</v>
      </c>
      <c r="E158" s="53" t="s">
        <v>2168</v>
      </c>
      <c r="F158" s="656" t="s">
        <v>5911</v>
      </c>
      <c r="G158" s="61" t="s">
        <v>4674</v>
      </c>
      <c r="H158" s="61"/>
      <c r="I158" s="652"/>
    </row>
    <row r="159" spans="1:9">
      <c r="A159" s="53" t="s">
        <v>4653</v>
      </c>
      <c r="B159" s="61" t="s">
        <v>4650</v>
      </c>
      <c r="C159" s="61" t="s">
        <v>4651</v>
      </c>
      <c r="D159" s="61" t="s">
        <v>4652</v>
      </c>
      <c r="E159" s="53" t="s">
        <v>2168</v>
      </c>
      <c r="F159" s="656" t="s">
        <v>5912</v>
      </c>
      <c r="G159" s="61" t="s">
        <v>4675</v>
      </c>
      <c r="H159" s="61"/>
      <c r="I159" s="652"/>
    </row>
    <row r="160" spans="1:9">
      <c r="A160" s="53" t="s">
        <v>4653</v>
      </c>
      <c r="B160" s="61" t="s">
        <v>4650</v>
      </c>
      <c r="C160" s="61" t="s">
        <v>4651</v>
      </c>
      <c r="D160" s="61" t="s">
        <v>4652</v>
      </c>
      <c r="E160" s="53" t="s">
        <v>2168</v>
      </c>
      <c r="F160" s="64" t="s">
        <v>5913</v>
      </c>
      <c r="G160" s="61" t="s">
        <v>4676</v>
      </c>
      <c r="H160" s="61"/>
      <c r="I160" s="652"/>
    </row>
    <row r="161" spans="1:9">
      <c r="A161" s="53" t="s">
        <v>4653</v>
      </c>
      <c r="B161" s="61" t="s">
        <v>4650</v>
      </c>
      <c r="C161" s="61" t="s">
        <v>4651</v>
      </c>
      <c r="D161" s="61" t="s">
        <v>4652</v>
      </c>
      <c r="E161" s="53" t="s">
        <v>2168</v>
      </c>
      <c r="F161" s="64" t="s">
        <v>5914</v>
      </c>
      <c r="G161" s="61" t="s">
        <v>4677</v>
      </c>
      <c r="H161" s="61"/>
      <c r="I161" s="652"/>
    </row>
    <row r="162" spans="1:9">
      <c r="A162" s="53" t="s">
        <v>4653</v>
      </c>
      <c r="B162" s="61" t="s">
        <v>4650</v>
      </c>
      <c r="C162" s="61" t="s">
        <v>4651</v>
      </c>
      <c r="D162" s="61" t="s">
        <v>4652</v>
      </c>
      <c r="E162" s="53" t="s">
        <v>2168</v>
      </c>
      <c r="F162" s="64" t="s">
        <v>5915</v>
      </c>
      <c r="G162" s="61" t="s">
        <v>4678</v>
      </c>
      <c r="H162" s="61"/>
      <c r="I162" s="652"/>
    </row>
    <row r="163" spans="1:9">
      <c r="A163" s="53" t="s">
        <v>4653</v>
      </c>
      <c r="B163" s="61" t="s">
        <v>4650</v>
      </c>
      <c r="C163" s="61" t="s">
        <v>4651</v>
      </c>
      <c r="D163" s="61" t="s">
        <v>4652</v>
      </c>
      <c r="E163" s="53" t="s">
        <v>2168</v>
      </c>
      <c r="F163" s="64" t="s">
        <v>5916</v>
      </c>
      <c r="G163" s="61" t="s">
        <v>4679</v>
      </c>
      <c r="H163" s="61"/>
      <c r="I163" s="680" t="s">
        <v>4687</v>
      </c>
    </row>
    <row r="164" spans="1:9">
      <c r="A164" s="53" t="s">
        <v>4653</v>
      </c>
      <c r="B164" s="61" t="s">
        <v>4650</v>
      </c>
      <c r="C164" s="61" t="s">
        <v>4651</v>
      </c>
      <c r="D164" s="61" t="s">
        <v>4652</v>
      </c>
      <c r="E164" s="53" t="s">
        <v>2168</v>
      </c>
      <c r="F164" s="64" t="s">
        <v>5917</v>
      </c>
      <c r="G164" s="61" t="s">
        <v>4680</v>
      </c>
      <c r="H164" s="61"/>
      <c r="I164" s="652"/>
    </row>
    <row r="165" spans="1:9">
      <c r="A165" s="53" t="s">
        <v>4653</v>
      </c>
      <c r="B165" s="61" t="s">
        <v>4650</v>
      </c>
      <c r="C165" s="61" t="s">
        <v>4651</v>
      </c>
      <c r="D165" s="61" t="s">
        <v>4652</v>
      </c>
      <c r="E165" s="53" t="s">
        <v>2168</v>
      </c>
      <c r="F165" s="64" t="s">
        <v>5918</v>
      </c>
      <c r="G165" s="61" t="s">
        <v>4681</v>
      </c>
      <c r="H165" s="61"/>
      <c r="I165" s="652"/>
    </row>
    <row r="166" spans="1:9">
      <c r="A166" s="53" t="s">
        <v>4653</v>
      </c>
      <c r="B166" s="61" t="s">
        <v>4650</v>
      </c>
      <c r="C166" s="61" t="s">
        <v>4651</v>
      </c>
      <c r="D166" s="61" t="s">
        <v>4652</v>
      </c>
      <c r="E166" s="53" t="s">
        <v>2168</v>
      </c>
      <c r="F166" s="64" t="s">
        <v>5919</v>
      </c>
      <c r="G166" s="61" t="s">
        <v>4682</v>
      </c>
      <c r="H166" s="61"/>
      <c r="I166" s="680" t="s">
        <v>4683</v>
      </c>
    </row>
    <row r="167" spans="1:9">
      <c r="A167" s="53" t="s">
        <v>4653</v>
      </c>
      <c r="B167" s="61" t="s">
        <v>4650</v>
      </c>
      <c r="C167" s="61" t="s">
        <v>4651</v>
      </c>
      <c r="D167" s="61" t="s">
        <v>4652</v>
      </c>
      <c r="E167" s="53" t="s">
        <v>2168</v>
      </c>
      <c r="F167" s="61"/>
      <c r="G167" s="61"/>
      <c r="H167" s="61"/>
      <c r="I167" s="680" t="s">
        <v>4686</v>
      </c>
    </row>
    <row r="168" spans="1:9">
      <c r="A168" s="53" t="s">
        <v>4653</v>
      </c>
      <c r="B168" s="61" t="s">
        <v>4650</v>
      </c>
      <c r="C168" s="61" t="s">
        <v>4651</v>
      </c>
      <c r="D168" s="61" t="s">
        <v>4652</v>
      </c>
      <c r="E168" s="53" t="s">
        <v>2168</v>
      </c>
      <c r="F168" s="61"/>
      <c r="G168" s="61"/>
      <c r="H168" s="61"/>
      <c r="I168" s="683" t="s">
        <v>4688</v>
      </c>
    </row>
    <row r="169" spans="1:9">
      <c r="A169" s="53" t="s">
        <v>4653</v>
      </c>
      <c r="B169" s="61" t="s">
        <v>4689</v>
      </c>
      <c r="C169" s="61" t="s">
        <v>4690</v>
      </c>
      <c r="D169" s="61" t="s">
        <v>4691</v>
      </c>
      <c r="E169" s="53" t="s">
        <v>2168</v>
      </c>
      <c r="F169" s="676" t="s">
        <v>4692</v>
      </c>
      <c r="G169" s="61" t="s">
        <v>4693</v>
      </c>
      <c r="H169" s="61"/>
      <c r="I169" s="652"/>
    </row>
    <row r="170" spans="1:9">
      <c r="A170" s="53" t="s">
        <v>4653</v>
      </c>
      <c r="B170" s="61" t="s">
        <v>4689</v>
      </c>
      <c r="C170" s="61" t="s">
        <v>4690</v>
      </c>
      <c r="D170" s="61" t="s">
        <v>4691</v>
      </c>
      <c r="E170" s="53" t="s">
        <v>2168</v>
      </c>
      <c r="F170" s="54" t="s">
        <v>5920</v>
      </c>
      <c r="G170" s="61" t="s">
        <v>4694</v>
      </c>
      <c r="H170" s="61"/>
      <c r="I170" s="652"/>
    </row>
    <row r="171" spans="1:9">
      <c r="A171" s="53" t="s">
        <v>4653</v>
      </c>
      <c r="B171" s="61" t="s">
        <v>4689</v>
      </c>
      <c r="C171" s="61" t="s">
        <v>4690</v>
      </c>
      <c r="D171" s="61" t="s">
        <v>4691</v>
      </c>
      <c r="E171" s="53" t="s">
        <v>2168</v>
      </c>
      <c r="F171" s="54" t="s">
        <v>5921</v>
      </c>
      <c r="G171" s="61" t="s">
        <v>4695</v>
      </c>
      <c r="H171" s="61"/>
      <c r="I171" s="652"/>
    </row>
    <row r="172" spans="1:9">
      <c r="A172" s="53" t="s">
        <v>1686</v>
      </c>
      <c r="B172" s="61" t="s">
        <v>4696</v>
      </c>
      <c r="C172" s="61" t="s">
        <v>4697</v>
      </c>
      <c r="D172" s="61" t="s">
        <v>4698</v>
      </c>
      <c r="E172" s="53" t="s">
        <v>2168</v>
      </c>
      <c r="F172" s="61" t="s">
        <v>4710</v>
      </c>
      <c r="G172" s="64" t="s">
        <v>4699</v>
      </c>
      <c r="H172" s="61"/>
      <c r="I172" s="652"/>
    </row>
    <row r="173" spans="1:9">
      <c r="A173" s="53" t="s">
        <v>1686</v>
      </c>
      <c r="B173" s="61" t="s">
        <v>4696</v>
      </c>
      <c r="C173" s="61" t="s">
        <v>4697</v>
      </c>
      <c r="D173" s="61" t="s">
        <v>4698</v>
      </c>
      <c r="E173" s="53" t="s">
        <v>2168</v>
      </c>
      <c r="F173" s="61" t="s">
        <v>4711</v>
      </c>
      <c r="G173" s="61" t="s">
        <v>4700</v>
      </c>
      <c r="H173" s="61"/>
      <c r="I173" s="652"/>
    </row>
    <row r="174" spans="1:9">
      <c r="A174" s="53" t="s">
        <v>1686</v>
      </c>
      <c r="B174" s="61" t="s">
        <v>4696</v>
      </c>
      <c r="C174" s="61" t="s">
        <v>4697</v>
      </c>
      <c r="D174" s="61" t="s">
        <v>4698</v>
      </c>
      <c r="E174" s="53" t="s">
        <v>2168</v>
      </c>
      <c r="F174" s="61" t="s">
        <v>4712</v>
      </c>
      <c r="G174" s="61" t="s">
        <v>4701</v>
      </c>
      <c r="H174" s="61"/>
      <c r="I174" s="652"/>
    </row>
    <row r="175" spans="1:9">
      <c r="A175" s="53" t="s">
        <v>1686</v>
      </c>
      <c r="B175" s="61" t="s">
        <v>4696</v>
      </c>
      <c r="C175" s="61" t="s">
        <v>4697</v>
      </c>
      <c r="D175" s="61" t="s">
        <v>4698</v>
      </c>
      <c r="E175" s="53" t="s">
        <v>2168</v>
      </c>
      <c r="F175" s="61" t="s">
        <v>4713</v>
      </c>
      <c r="G175" s="61" t="s">
        <v>4702</v>
      </c>
      <c r="H175" s="61"/>
      <c r="I175" s="652"/>
    </row>
    <row r="176" spans="1:9">
      <c r="A176" s="53" t="s">
        <v>1686</v>
      </c>
      <c r="B176" s="61" t="s">
        <v>4696</v>
      </c>
      <c r="C176" s="61" t="s">
        <v>4697</v>
      </c>
      <c r="D176" s="61" t="s">
        <v>4698</v>
      </c>
      <c r="E176" s="53" t="s">
        <v>2168</v>
      </c>
      <c r="F176" s="61" t="s">
        <v>4714</v>
      </c>
      <c r="G176" s="61" t="s">
        <v>4703</v>
      </c>
      <c r="H176" s="61" t="s">
        <v>4720</v>
      </c>
      <c r="I176" s="652"/>
    </row>
    <row r="177" spans="1:9">
      <c r="A177" s="53" t="s">
        <v>1686</v>
      </c>
      <c r="B177" s="61" t="s">
        <v>4696</v>
      </c>
      <c r="C177" s="61" t="s">
        <v>4697</v>
      </c>
      <c r="D177" s="61" t="s">
        <v>4698</v>
      </c>
      <c r="E177" s="53" t="s">
        <v>2168</v>
      </c>
      <c r="F177" s="61" t="s">
        <v>4715</v>
      </c>
      <c r="G177" s="61" t="s">
        <v>4704</v>
      </c>
      <c r="H177" s="61"/>
      <c r="I177" s="652"/>
    </row>
    <row r="178" spans="1:9">
      <c r="A178" s="53" t="s">
        <v>1686</v>
      </c>
      <c r="B178" s="61" t="s">
        <v>4696</v>
      </c>
      <c r="C178" s="61" t="s">
        <v>4697</v>
      </c>
      <c r="D178" s="61" t="s">
        <v>4698</v>
      </c>
      <c r="E178" s="53" t="s">
        <v>2168</v>
      </c>
      <c r="F178" s="61" t="s">
        <v>4716</v>
      </c>
      <c r="G178" s="61" t="s">
        <v>4705</v>
      </c>
      <c r="H178" s="61"/>
      <c r="I178" s="652"/>
    </row>
    <row r="179" spans="1:9">
      <c r="A179" s="53" t="s">
        <v>1686</v>
      </c>
      <c r="B179" s="61" t="s">
        <v>4696</v>
      </c>
      <c r="C179" s="61" t="s">
        <v>4697</v>
      </c>
      <c r="D179" s="61" t="s">
        <v>4698</v>
      </c>
      <c r="E179" s="53" t="s">
        <v>2168</v>
      </c>
      <c r="F179" s="61" t="s">
        <v>4717</v>
      </c>
      <c r="G179" s="61" t="s">
        <v>4706</v>
      </c>
      <c r="H179" s="61"/>
      <c r="I179" s="652"/>
    </row>
    <row r="180" spans="1:9">
      <c r="A180" s="53" t="s">
        <v>1686</v>
      </c>
      <c r="B180" s="61" t="s">
        <v>4696</v>
      </c>
      <c r="C180" s="61" t="s">
        <v>4697</v>
      </c>
      <c r="D180" s="61" t="s">
        <v>4698</v>
      </c>
      <c r="E180" s="53" t="s">
        <v>2168</v>
      </c>
      <c r="F180" s="61" t="s">
        <v>4718</v>
      </c>
      <c r="G180" s="61" t="s">
        <v>4707</v>
      </c>
      <c r="H180" s="61"/>
      <c r="I180" s="652"/>
    </row>
    <row r="181" spans="1:9">
      <c r="A181" s="53" t="s">
        <v>1686</v>
      </c>
      <c r="B181" s="61" t="s">
        <v>4696</v>
      </c>
      <c r="C181" s="61" t="s">
        <v>4697</v>
      </c>
      <c r="D181" s="61" t="s">
        <v>4698</v>
      </c>
      <c r="E181" s="53" t="s">
        <v>2168</v>
      </c>
      <c r="F181" s="61" t="s">
        <v>732</v>
      </c>
      <c r="G181" s="61" t="s">
        <v>4708</v>
      </c>
      <c r="H181" s="61"/>
      <c r="I181" s="652"/>
    </row>
    <row r="182" spans="1:9">
      <c r="A182" s="53" t="s">
        <v>1686</v>
      </c>
      <c r="B182" s="61" t="s">
        <v>4696</v>
      </c>
      <c r="C182" s="61" t="s">
        <v>4697</v>
      </c>
      <c r="D182" s="61" t="s">
        <v>4698</v>
      </c>
      <c r="E182" s="53" t="s">
        <v>2168</v>
      </c>
      <c r="F182" s="61" t="s">
        <v>4719</v>
      </c>
      <c r="G182" s="61" t="s">
        <v>4709</v>
      </c>
      <c r="H182" s="61"/>
      <c r="I182" s="652"/>
    </row>
    <row r="183" spans="1:9">
      <c r="A183" s="61" t="s">
        <v>4722</v>
      </c>
      <c r="B183" s="61" t="s">
        <v>4723</v>
      </c>
      <c r="C183" s="61" t="s">
        <v>4724</v>
      </c>
      <c r="D183" s="61" t="s">
        <v>4725</v>
      </c>
      <c r="E183" s="53" t="s">
        <v>1665</v>
      </c>
      <c r="F183" s="61" t="s">
        <v>5922</v>
      </c>
      <c r="G183" s="61" t="s">
        <v>4726</v>
      </c>
      <c r="H183" s="61"/>
      <c r="I183" s="652"/>
    </row>
    <row r="184" spans="1:9">
      <c r="A184" s="61" t="s">
        <v>4722</v>
      </c>
      <c r="B184" s="61" t="s">
        <v>4723</v>
      </c>
      <c r="C184" s="61" t="s">
        <v>4724</v>
      </c>
      <c r="D184" s="61" t="s">
        <v>4725</v>
      </c>
      <c r="E184" s="53" t="s">
        <v>1665</v>
      </c>
      <c r="F184" s="61" t="s">
        <v>5923</v>
      </c>
      <c r="G184" s="61" t="s">
        <v>4727</v>
      </c>
      <c r="H184" s="61"/>
      <c r="I184" s="652"/>
    </row>
    <row r="185" spans="1:9">
      <c r="A185" s="61" t="s">
        <v>4722</v>
      </c>
      <c r="B185" s="61" t="s">
        <v>4723</v>
      </c>
      <c r="C185" s="61" t="s">
        <v>4724</v>
      </c>
      <c r="D185" s="61" t="s">
        <v>4725</v>
      </c>
      <c r="E185" s="53" t="s">
        <v>1665</v>
      </c>
      <c r="F185" s="61" t="s">
        <v>5924</v>
      </c>
      <c r="G185" s="61" t="s">
        <v>4728</v>
      </c>
      <c r="H185" s="61"/>
      <c r="I185" s="652"/>
    </row>
    <row r="186" spans="1:9">
      <c r="A186" s="61" t="s">
        <v>4722</v>
      </c>
      <c r="B186" s="61" t="s">
        <v>4723</v>
      </c>
      <c r="C186" s="61" t="s">
        <v>4724</v>
      </c>
      <c r="D186" s="61" t="s">
        <v>4725</v>
      </c>
      <c r="E186" s="53" t="s">
        <v>1665</v>
      </c>
      <c r="F186" s="61" t="s">
        <v>5925</v>
      </c>
      <c r="G186" s="61" t="s">
        <v>4729</v>
      </c>
      <c r="H186" s="61"/>
      <c r="I186" s="652"/>
    </row>
    <row r="187" spans="1:9">
      <c r="A187" s="61" t="s">
        <v>4722</v>
      </c>
      <c r="B187" s="61" t="s">
        <v>4723</v>
      </c>
      <c r="C187" s="61" t="s">
        <v>4724</v>
      </c>
      <c r="D187" s="61" t="s">
        <v>4725</v>
      </c>
      <c r="E187" s="53" t="s">
        <v>1665</v>
      </c>
      <c r="F187" s="61" t="s">
        <v>5926</v>
      </c>
      <c r="G187" s="61" t="s">
        <v>4730</v>
      </c>
      <c r="H187" s="61"/>
      <c r="I187" s="652"/>
    </row>
    <row r="188" spans="1:9">
      <c r="A188" s="61" t="s">
        <v>4722</v>
      </c>
      <c r="B188" s="61" t="s">
        <v>4723</v>
      </c>
      <c r="C188" s="61" t="s">
        <v>4724</v>
      </c>
      <c r="D188" s="61" t="s">
        <v>4725</v>
      </c>
      <c r="E188" s="53" t="s">
        <v>1665</v>
      </c>
      <c r="F188" s="61" t="s">
        <v>5959</v>
      </c>
      <c r="G188" s="61" t="s">
        <v>4731</v>
      </c>
      <c r="H188" s="61"/>
      <c r="I188" s="652"/>
    </row>
    <row r="189" spans="1:9">
      <c r="A189" s="61" t="s">
        <v>4722</v>
      </c>
      <c r="B189" s="61" t="s">
        <v>4723</v>
      </c>
      <c r="C189" s="61" t="s">
        <v>4724</v>
      </c>
      <c r="D189" s="61" t="s">
        <v>4725</v>
      </c>
      <c r="E189" s="53" t="s">
        <v>1665</v>
      </c>
      <c r="F189" s="61" t="s">
        <v>5927</v>
      </c>
      <c r="G189" s="61" t="s">
        <v>4732</v>
      </c>
      <c r="H189" s="61"/>
      <c r="I189" s="652"/>
    </row>
    <row r="190" spans="1:9">
      <c r="A190" s="61" t="s">
        <v>4722</v>
      </c>
      <c r="B190" s="61" t="s">
        <v>4723</v>
      </c>
      <c r="C190" s="61" t="s">
        <v>4724</v>
      </c>
      <c r="D190" s="61" t="s">
        <v>4725</v>
      </c>
      <c r="E190" s="53" t="s">
        <v>1665</v>
      </c>
      <c r="F190" s="61" t="s">
        <v>5928</v>
      </c>
      <c r="G190" s="61" t="s">
        <v>4733</v>
      </c>
      <c r="H190" s="61"/>
      <c r="I190" s="652"/>
    </row>
    <row r="191" spans="1:9">
      <c r="A191" s="61" t="s">
        <v>4722</v>
      </c>
      <c r="B191" s="61" t="s">
        <v>4723</v>
      </c>
      <c r="C191" s="61" t="s">
        <v>4724</v>
      </c>
      <c r="D191" s="61" t="s">
        <v>4725</v>
      </c>
      <c r="E191" s="53" t="s">
        <v>1665</v>
      </c>
      <c r="F191" s="61" t="s">
        <v>5960</v>
      </c>
      <c r="G191" s="61" t="s">
        <v>4734</v>
      </c>
      <c r="H191" s="61"/>
      <c r="I191" s="652"/>
    </row>
    <row r="192" spans="1:9">
      <c r="A192" s="61" t="s">
        <v>4722</v>
      </c>
      <c r="B192" s="61" t="s">
        <v>4723</v>
      </c>
      <c r="C192" s="61" t="s">
        <v>4724</v>
      </c>
      <c r="D192" s="61" t="s">
        <v>4725</v>
      </c>
      <c r="E192" s="53" t="s">
        <v>1665</v>
      </c>
      <c r="F192" s="61" t="s">
        <v>5929</v>
      </c>
      <c r="G192" s="61" t="s">
        <v>4735</v>
      </c>
      <c r="H192" s="679" t="s">
        <v>5930</v>
      </c>
      <c r="I192" s="652"/>
    </row>
    <row r="193" spans="1:9">
      <c r="A193" s="61" t="s">
        <v>4722</v>
      </c>
      <c r="B193" s="61" t="s">
        <v>4723</v>
      </c>
      <c r="C193" s="61" t="s">
        <v>4724</v>
      </c>
      <c r="D193" s="61" t="s">
        <v>4725</v>
      </c>
      <c r="E193" s="53" t="s">
        <v>1665</v>
      </c>
      <c r="F193" s="61" t="s">
        <v>5931</v>
      </c>
      <c r="G193" s="61" t="s">
        <v>4736</v>
      </c>
      <c r="H193" s="61"/>
      <c r="I193" s="652"/>
    </row>
    <row r="194" spans="1:9">
      <c r="A194" s="61" t="s">
        <v>4722</v>
      </c>
      <c r="B194" s="61" t="s">
        <v>4723</v>
      </c>
      <c r="C194" s="61" t="s">
        <v>4724</v>
      </c>
      <c r="D194" s="61" t="s">
        <v>4725</v>
      </c>
      <c r="E194" s="53" t="s">
        <v>1665</v>
      </c>
      <c r="F194" s="61" t="s">
        <v>5932</v>
      </c>
      <c r="G194" s="61" t="s">
        <v>4737</v>
      </c>
      <c r="H194" s="61"/>
      <c r="I194" s="652"/>
    </row>
    <row r="195" spans="1:9">
      <c r="A195" s="61" t="s">
        <v>4722</v>
      </c>
      <c r="B195" s="61" t="s">
        <v>4739</v>
      </c>
      <c r="C195" s="61" t="s">
        <v>4740</v>
      </c>
      <c r="D195" s="61" t="s">
        <v>4741</v>
      </c>
      <c r="E195" s="53" t="s">
        <v>1665</v>
      </c>
      <c r="F195" s="61" t="s">
        <v>4753</v>
      </c>
      <c r="G195" s="61" t="s">
        <v>4742</v>
      </c>
      <c r="H195" s="61" t="s">
        <v>5933</v>
      </c>
      <c r="I195" s="652"/>
    </row>
    <row r="196" spans="1:9">
      <c r="A196" s="61" t="s">
        <v>4722</v>
      </c>
      <c r="B196" s="61" t="s">
        <v>4739</v>
      </c>
      <c r="C196" s="61" t="s">
        <v>4740</v>
      </c>
      <c r="D196" s="61" t="s">
        <v>4741</v>
      </c>
      <c r="E196" s="53" t="s">
        <v>1665</v>
      </c>
      <c r="F196" s="61" t="s">
        <v>4754</v>
      </c>
      <c r="G196" s="61" t="s">
        <v>4743</v>
      </c>
      <c r="H196" s="61" t="s">
        <v>5934</v>
      </c>
      <c r="I196" s="652"/>
    </row>
    <row r="197" spans="1:9">
      <c r="A197" s="61" t="s">
        <v>4722</v>
      </c>
      <c r="B197" s="61" t="s">
        <v>4739</v>
      </c>
      <c r="C197" s="61" t="s">
        <v>4740</v>
      </c>
      <c r="D197" s="61" t="s">
        <v>4741</v>
      </c>
      <c r="E197" s="53" t="s">
        <v>1665</v>
      </c>
      <c r="F197" s="61" t="s">
        <v>4755</v>
      </c>
      <c r="G197" s="61" t="s">
        <v>4744</v>
      </c>
      <c r="H197" s="61" t="s">
        <v>4832</v>
      </c>
      <c r="I197" s="652"/>
    </row>
    <row r="198" spans="1:9">
      <c r="A198" s="61" t="s">
        <v>4722</v>
      </c>
      <c r="B198" s="61" t="s">
        <v>4739</v>
      </c>
      <c r="C198" s="61" t="s">
        <v>4740</v>
      </c>
      <c r="D198" s="61" t="s">
        <v>4741</v>
      </c>
      <c r="E198" s="53" t="s">
        <v>1665</v>
      </c>
      <c r="F198" s="61" t="s">
        <v>4763</v>
      </c>
      <c r="G198" s="61" t="s">
        <v>4745</v>
      </c>
      <c r="H198" s="61" t="s">
        <v>4833</v>
      </c>
      <c r="I198" s="652"/>
    </row>
    <row r="199" spans="1:9">
      <c r="A199" s="61" t="s">
        <v>4722</v>
      </c>
      <c r="B199" s="61" t="s">
        <v>4739</v>
      </c>
      <c r="C199" s="61" t="s">
        <v>4740</v>
      </c>
      <c r="D199" s="61" t="s">
        <v>4741</v>
      </c>
      <c r="E199" s="53" t="s">
        <v>1665</v>
      </c>
      <c r="F199" s="61" t="s">
        <v>4756</v>
      </c>
      <c r="G199" s="61" t="s">
        <v>4746</v>
      </c>
      <c r="H199" s="61" t="s">
        <v>4834</v>
      </c>
      <c r="I199" s="652"/>
    </row>
    <row r="200" spans="1:9">
      <c r="A200" s="61" t="s">
        <v>4722</v>
      </c>
      <c r="B200" s="61" t="s">
        <v>4739</v>
      </c>
      <c r="C200" s="61" t="s">
        <v>4740</v>
      </c>
      <c r="D200" s="61" t="s">
        <v>4741</v>
      </c>
      <c r="E200" s="53" t="s">
        <v>1665</v>
      </c>
      <c r="F200" s="61" t="s">
        <v>4757</v>
      </c>
      <c r="G200" s="61" t="s">
        <v>4747</v>
      </c>
      <c r="H200" s="61" t="s">
        <v>4835</v>
      </c>
      <c r="I200" s="652"/>
    </row>
    <row r="201" spans="1:9">
      <c r="A201" s="61" t="s">
        <v>4722</v>
      </c>
      <c r="B201" s="61" t="s">
        <v>4739</v>
      </c>
      <c r="C201" s="61" t="s">
        <v>4740</v>
      </c>
      <c r="D201" s="61" t="s">
        <v>4741</v>
      </c>
      <c r="E201" s="53" t="s">
        <v>1665</v>
      </c>
      <c r="F201" s="61" t="s">
        <v>4758</v>
      </c>
      <c r="G201" s="61" t="s">
        <v>4748</v>
      </c>
      <c r="H201" s="61" t="s">
        <v>4836</v>
      </c>
      <c r="I201" s="652"/>
    </row>
    <row r="202" spans="1:9">
      <c r="A202" s="61" t="s">
        <v>4722</v>
      </c>
      <c r="B202" s="61" t="s">
        <v>4739</v>
      </c>
      <c r="C202" s="61" t="s">
        <v>4740</v>
      </c>
      <c r="D202" s="61" t="s">
        <v>4741</v>
      </c>
      <c r="E202" s="53" t="s">
        <v>1665</v>
      </c>
      <c r="F202" s="61" t="s">
        <v>4759</v>
      </c>
      <c r="G202" s="61" t="s">
        <v>4749</v>
      </c>
      <c r="H202" s="61" t="s">
        <v>4837</v>
      </c>
      <c r="I202" s="652"/>
    </row>
    <row r="203" spans="1:9">
      <c r="A203" s="61" t="s">
        <v>4722</v>
      </c>
      <c r="B203" s="61" t="s">
        <v>4739</v>
      </c>
      <c r="C203" s="61" t="s">
        <v>4740</v>
      </c>
      <c r="D203" s="61" t="s">
        <v>4741</v>
      </c>
      <c r="E203" s="53" t="s">
        <v>1665</v>
      </c>
      <c r="F203" s="61" t="s">
        <v>4762</v>
      </c>
      <c r="G203" s="61" t="s">
        <v>4750</v>
      </c>
      <c r="H203" s="61" t="s">
        <v>4838</v>
      </c>
      <c r="I203" s="652"/>
    </row>
    <row r="204" spans="1:9">
      <c r="A204" s="61" t="s">
        <v>4722</v>
      </c>
      <c r="B204" s="61" t="s">
        <v>4739</v>
      </c>
      <c r="C204" s="61" t="s">
        <v>4740</v>
      </c>
      <c r="D204" s="61" t="s">
        <v>4741</v>
      </c>
      <c r="E204" s="53" t="s">
        <v>1665</v>
      </c>
      <c r="F204" s="61" t="s">
        <v>4760</v>
      </c>
      <c r="G204" s="61" t="s">
        <v>4751</v>
      </c>
      <c r="H204" s="61" t="s">
        <v>4839</v>
      </c>
      <c r="I204" s="652"/>
    </row>
    <row r="205" spans="1:9">
      <c r="A205" s="61" t="s">
        <v>4722</v>
      </c>
      <c r="B205" s="61" t="s">
        <v>4739</v>
      </c>
      <c r="C205" s="61" t="s">
        <v>4740</v>
      </c>
      <c r="D205" s="61" t="s">
        <v>4741</v>
      </c>
      <c r="E205" s="53" t="s">
        <v>1665</v>
      </c>
      <c r="F205" s="61" t="s">
        <v>4761</v>
      </c>
      <c r="G205" s="61" t="s">
        <v>4752</v>
      </c>
      <c r="H205" s="61" t="s">
        <v>4840</v>
      </c>
      <c r="I205" s="652"/>
    </row>
    <row r="206" spans="1:9" ht="12.5" customHeight="1">
      <c r="A206" s="61" t="s">
        <v>4768</v>
      </c>
      <c r="B206" s="61" t="s">
        <v>4765</v>
      </c>
      <c r="C206" s="61" t="s">
        <v>4766</v>
      </c>
      <c r="D206" s="61" t="s">
        <v>4764</v>
      </c>
      <c r="E206" s="61" t="s">
        <v>4769</v>
      </c>
      <c r="F206" s="61" t="s">
        <v>5935</v>
      </c>
      <c r="G206" s="61" t="s">
        <v>4770</v>
      </c>
      <c r="H206" s="61"/>
      <c r="I206" s="652"/>
    </row>
    <row r="207" spans="1:9">
      <c r="A207" s="61" t="s">
        <v>4722</v>
      </c>
      <c r="B207" s="61" t="s">
        <v>4765</v>
      </c>
      <c r="C207" s="61" t="s">
        <v>4766</v>
      </c>
      <c r="D207" s="61" t="s">
        <v>4764</v>
      </c>
      <c r="E207" s="61" t="s">
        <v>4767</v>
      </c>
      <c r="F207" s="61" t="s">
        <v>5936</v>
      </c>
      <c r="G207" s="61" t="s">
        <v>4771</v>
      </c>
      <c r="H207" s="61"/>
      <c r="I207" s="652"/>
    </row>
    <row r="208" spans="1:9">
      <c r="A208" s="61" t="s">
        <v>4722</v>
      </c>
      <c r="B208" s="61" t="s">
        <v>4765</v>
      </c>
      <c r="C208" s="61" t="s">
        <v>4772</v>
      </c>
      <c r="D208" s="61" t="s">
        <v>4773</v>
      </c>
      <c r="E208" s="61" t="s">
        <v>4767</v>
      </c>
      <c r="F208" s="61" t="s">
        <v>4839</v>
      </c>
      <c r="G208" s="61" t="s">
        <v>4775</v>
      </c>
      <c r="H208" s="61"/>
      <c r="I208" s="652"/>
    </row>
    <row r="209" spans="1:9">
      <c r="A209" s="61" t="s">
        <v>4722</v>
      </c>
      <c r="B209" s="61" t="s">
        <v>4765</v>
      </c>
      <c r="C209" s="61" t="s">
        <v>4766</v>
      </c>
      <c r="D209" s="61" t="s">
        <v>4773</v>
      </c>
      <c r="E209" s="61" t="s">
        <v>4767</v>
      </c>
      <c r="F209" s="662" t="s">
        <v>4840</v>
      </c>
      <c r="G209" s="61" t="s">
        <v>4776</v>
      </c>
      <c r="H209" s="61"/>
      <c r="I209" s="652"/>
    </row>
    <row r="210" spans="1:9">
      <c r="A210" s="61" t="s">
        <v>4722</v>
      </c>
      <c r="B210" s="61" t="s">
        <v>4765</v>
      </c>
      <c r="C210" s="61" t="s">
        <v>4766</v>
      </c>
      <c r="D210" s="61" t="s">
        <v>4764</v>
      </c>
      <c r="E210" s="61" t="s">
        <v>4767</v>
      </c>
      <c r="F210" s="61" t="s">
        <v>4832</v>
      </c>
      <c r="G210" s="61" t="s">
        <v>4777</v>
      </c>
      <c r="H210" s="61"/>
      <c r="I210" s="652"/>
    </row>
    <row r="211" spans="1:9">
      <c r="A211" s="61" t="s">
        <v>4722</v>
      </c>
      <c r="B211" s="61" t="s">
        <v>4765</v>
      </c>
      <c r="C211" s="61" t="s">
        <v>4766</v>
      </c>
      <c r="D211" s="61" t="s">
        <v>4773</v>
      </c>
      <c r="E211" s="61" t="s">
        <v>4767</v>
      </c>
      <c r="F211" s="61" t="s">
        <v>4838</v>
      </c>
      <c r="G211" s="61" t="s">
        <v>4778</v>
      </c>
      <c r="H211" s="61"/>
      <c r="I211" s="652"/>
    </row>
    <row r="212" spans="1:9">
      <c r="A212" s="61" t="s">
        <v>4722</v>
      </c>
      <c r="B212" s="61" t="s">
        <v>4765</v>
      </c>
      <c r="C212" s="61" t="s">
        <v>4766</v>
      </c>
      <c r="D212" s="61" t="s">
        <v>4764</v>
      </c>
      <c r="E212" s="61" t="s">
        <v>4769</v>
      </c>
      <c r="F212" s="662" t="s">
        <v>4837</v>
      </c>
      <c r="G212" s="61" t="s">
        <v>4779</v>
      </c>
      <c r="H212" s="61"/>
      <c r="I212" s="652"/>
    </row>
    <row r="213" spans="1:9">
      <c r="A213" s="61" t="s">
        <v>4722</v>
      </c>
      <c r="B213" s="61" t="s">
        <v>4765</v>
      </c>
      <c r="C213" s="61" t="s">
        <v>4766</v>
      </c>
      <c r="D213" s="61" t="s">
        <v>4773</v>
      </c>
      <c r="E213" s="61" t="s">
        <v>4767</v>
      </c>
      <c r="F213" s="61" t="s">
        <v>4833</v>
      </c>
      <c r="G213" s="61" t="s">
        <v>4780</v>
      </c>
      <c r="H213" s="61"/>
      <c r="I213" s="652"/>
    </row>
    <row r="214" spans="1:9">
      <c r="A214" s="61" t="s">
        <v>4722</v>
      </c>
      <c r="B214" s="61" t="s">
        <v>4765</v>
      </c>
      <c r="C214" s="61" t="s">
        <v>4766</v>
      </c>
      <c r="D214" s="61" t="s">
        <v>4764</v>
      </c>
      <c r="E214" s="61" t="s">
        <v>4767</v>
      </c>
      <c r="F214" s="61" t="s">
        <v>4834</v>
      </c>
      <c r="G214" s="61" t="s">
        <v>4781</v>
      </c>
      <c r="H214" s="61"/>
      <c r="I214" s="652"/>
    </row>
    <row r="215" spans="1:9">
      <c r="A215" s="61" t="s">
        <v>4722</v>
      </c>
      <c r="B215" s="61" t="s">
        <v>4765</v>
      </c>
      <c r="C215" s="61" t="s">
        <v>4766</v>
      </c>
      <c r="D215" s="61" t="s">
        <v>4764</v>
      </c>
      <c r="E215" s="61" t="s">
        <v>4767</v>
      </c>
      <c r="F215" s="61" t="s">
        <v>4835</v>
      </c>
      <c r="G215" s="61" t="s">
        <v>4782</v>
      </c>
      <c r="H215" s="61"/>
      <c r="I215" s="652"/>
    </row>
    <row r="216" spans="1:9">
      <c r="A216" s="61" t="s">
        <v>4774</v>
      </c>
      <c r="B216" s="61" t="s">
        <v>4765</v>
      </c>
      <c r="C216" s="61" t="s">
        <v>4766</v>
      </c>
      <c r="D216" s="61" t="s">
        <v>4764</v>
      </c>
      <c r="E216" s="61" t="s">
        <v>4767</v>
      </c>
      <c r="F216" s="61" t="s">
        <v>4836</v>
      </c>
      <c r="G216" s="61" t="s">
        <v>4783</v>
      </c>
      <c r="H216" s="61"/>
      <c r="I216" s="652"/>
    </row>
    <row r="217" spans="1:9">
      <c r="A217" s="61" t="s">
        <v>4784</v>
      </c>
      <c r="B217" s="61" t="s">
        <v>4785</v>
      </c>
      <c r="C217" s="61" t="s">
        <v>4786</v>
      </c>
      <c r="D217" s="61" t="s">
        <v>4787</v>
      </c>
      <c r="E217" s="61" t="s">
        <v>4767</v>
      </c>
      <c r="F217" s="61" t="s">
        <v>4788</v>
      </c>
      <c r="G217" s="61" t="s">
        <v>4790</v>
      </c>
      <c r="H217" s="61"/>
      <c r="I217" s="652"/>
    </row>
    <row r="218" spans="1:9">
      <c r="A218" s="61" t="s">
        <v>4784</v>
      </c>
      <c r="B218" s="61" t="s">
        <v>4785</v>
      </c>
      <c r="C218" s="61" t="s">
        <v>4786</v>
      </c>
      <c r="D218" s="61" t="s">
        <v>4787</v>
      </c>
      <c r="E218" s="61" t="s">
        <v>4767</v>
      </c>
      <c r="F218" s="61" t="s">
        <v>4789</v>
      </c>
      <c r="G218" s="61" t="s">
        <v>4791</v>
      </c>
      <c r="H218" s="61"/>
      <c r="I218" s="652"/>
    </row>
    <row r="219" spans="1:9">
      <c r="A219" s="61" t="s">
        <v>5781</v>
      </c>
      <c r="B219" s="61" t="s">
        <v>5782</v>
      </c>
      <c r="C219" s="61" t="s">
        <v>5798</v>
      </c>
      <c r="D219" s="61" t="s">
        <v>5784</v>
      </c>
      <c r="E219" s="61" t="s">
        <v>444</v>
      </c>
      <c r="F219" s="61" t="s">
        <v>5799</v>
      </c>
      <c r="G219" s="61" t="s">
        <v>5783</v>
      </c>
      <c r="H219" s="61" t="s">
        <v>5831</v>
      </c>
      <c r="I219" s="652"/>
    </row>
    <row r="220" spans="1:9">
      <c r="A220" s="61" t="s">
        <v>5781</v>
      </c>
      <c r="B220" s="61" t="s">
        <v>5782</v>
      </c>
      <c r="C220" s="61" t="s">
        <v>5798</v>
      </c>
      <c r="D220" s="61" t="s">
        <v>5784</v>
      </c>
      <c r="E220" s="61" t="s">
        <v>444</v>
      </c>
      <c r="F220" s="61" t="s">
        <v>5813</v>
      </c>
      <c r="G220" s="61" t="s">
        <v>5817</v>
      </c>
      <c r="H220" s="61" t="s">
        <v>5832</v>
      </c>
      <c r="I220" s="652" t="s">
        <v>5814</v>
      </c>
    </row>
    <row r="221" spans="1:9">
      <c r="A221" s="61" t="s">
        <v>5781</v>
      </c>
      <c r="B221" s="61" t="s">
        <v>5782</v>
      </c>
      <c r="C221" s="61" t="s">
        <v>5798</v>
      </c>
      <c r="D221" s="61" t="s">
        <v>5784</v>
      </c>
      <c r="E221" s="61" t="s">
        <v>444</v>
      </c>
      <c r="F221" s="61" t="s">
        <v>5813</v>
      </c>
      <c r="G221" s="61" t="s">
        <v>5818</v>
      </c>
      <c r="H221" s="61" t="s">
        <v>5833</v>
      </c>
      <c r="I221" s="652" t="s">
        <v>5814</v>
      </c>
    </row>
    <row r="222" spans="1:9">
      <c r="A222" s="61" t="s">
        <v>5781</v>
      </c>
      <c r="B222" s="61" t="s">
        <v>5782</v>
      </c>
      <c r="C222" s="61" t="s">
        <v>5798</v>
      </c>
      <c r="D222" s="61" t="s">
        <v>5784</v>
      </c>
      <c r="E222" s="61" t="s">
        <v>444</v>
      </c>
      <c r="F222" s="61" t="s">
        <v>5816</v>
      </c>
      <c r="G222" s="61" t="s">
        <v>5819</v>
      </c>
      <c r="H222" s="61" t="s">
        <v>5834</v>
      </c>
      <c r="I222" s="652" t="s">
        <v>5815</v>
      </c>
    </row>
    <row r="223" spans="1:9">
      <c r="A223" s="61" t="s">
        <v>5781</v>
      </c>
      <c r="B223" s="61" t="s">
        <v>5782</v>
      </c>
      <c r="C223" s="61" t="s">
        <v>5798</v>
      </c>
      <c r="D223" s="61" t="s">
        <v>5784</v>
      </c>
      <c r="E223" s="61" t="s">
        <v>444</v>
      </c>
      <c r="F223" s="61" t="s">
        <v>5823</v>
      </c>
      <c r="G223" s="61" t="s">
        <v>5826</v>
      </c>
      <c r="H223" s="61" t="s">
        <v>5835</v>
      </c>
      <c r="I223" s="652"/>
    </row>
    <row r="224" spans="1:9">
      <c r="A224" s="61" t="s">
        <v>5781</v>
      </c>
      <c r="B224" s="61" t="s">
        <v>5782</v>
      </c>
      <c r="C224" s="61" t="s">
        <v>5798</v>
      </c>
      <c r="D224" s="61" t="s">
        <v>5784</v>
      </c>
      <c r="E224" s="61" t="s">
        <v>444</v>
      </c>
      <c r="F224" s="61" t="s">
        <v>5800</v>
      </c>
      <c r="G224" s="61" t="s">
        <v>5785</v>
      </c>
      <c r="H224" s="61" t="s">
        <v>5836</v>
      </c>
      <c r="I224" s="652"/>
    </row>
    <row r="225" spans="1:9">
      <c r="A225" s="61" t="s">
        <v>5781</v>
      </c>
      <c r="B225" s="61" t="s">
        <v>5782</v>
      </c>
      <c r="C225" s="61" t="s">
        <v>5798</v>
      </c>
      <c r="D225" s="61" t="s">
        <v>5784</v>
      </c>
      <c r="E225" s="61" t="s">
        <v>444</v>
      </c>
      <c r="F225" s="61" t="s">
        <v>1714</v>
      </c>
      <c r="G225" s="61" t="s">
        <v>5827</v>
      </c>
      <c r="H225" s="61" t="s">
        <v>5837</v>
      </c>
      <c r="I225" s="652"/>
    </row>
    <row r="226" spans="1:9">
      <c r="A226" s="61" t="s">
        <v>5781</v>
      </c>
      <c r="B226" s="61" t="s">
        <v>5782</v>
      </c>
      <c r="C226" s="61" t="s">
        <v>5798</v>
      </c>
      <c r="D226" s="61" t="s">
        <v>5784</v>
      </c>
      <c r="E226" s="61" t="s">
        <v>444</v>
      </c>
      <c r="F226" s="61" t="s">
        <v>5801</v>
      </c>
      <c r="G226" s="61" t="s">
        <v>5786</v>
      </c>
      <c r="H226" s="61" t="s">
        <v>5838</v>
      </c>
      <c r="I226" s="652"/>
    </row>
    <row r="227" spans="1:9">
      <c r="A227" s="61" t="s">
        <v>5781</v>
      </c>
      <c r="B227" s="61" t="s">
        <v>5782</v>
      </c>
      <c r="C227" s="61" t="s">
        <v>5798</v>
      </c>
      <c r="D227" s="61" t="s">
        <v>5784</v>
      </c>
      <c r="E227" s="61" t="s">
        <v>444</v>
      </c>
      <c r="F227" s="61" t="s">
        <v>5802</v>
      </c>
      <c r="G227" s="61" t="s">
        <v>5787</v>
      </c>
      <c r="H227" s="61" t="s">
        <v>5839</v>
      </c>
      <c r="I227" s="652"/>
    </row>
    <row r="228" spans="1:9">
      <c r="A228" s="61" t="s">
        <v>5781</v>
      </c>
      <c r="B228" s="61" t="s">
        <v>5782</v>
      </c>
      <c r="C228" s="61" t="s">
        <v>5798</v>
      </c>
      <c r="D228" s="61" t="s">
        <v>5784</v>
      </c>
      <c r="E228" s="61" t="s">
        <v>444</v>
      </c>
      <c r="F228" s="61" t="s">
        <v>5824</v>
      </c>
      <c r="G228" s="61" t="s">
        <v>5828</v>
      </c>
      <c r="H228" s="61" t="s">
        <v>5840</v>
      </c>
      <c r="I228" s="652"/>
    </row>
    <row r="229" spans="1:9">
      <c r="A229" s="61" t="s">
        <v>5781</v>
      </c>
      <c r="B229" s="61" t="s">
        <v>5782</v>
      </c>
      <c r="C229" s="61" t="s">
        <v>5798</v>
      </c>
      <c r="D229" s="61" t="s">
        <v>5784</v>
      </c>
      <c r="E229" s="61" t="s">
        <v>444</v>
      </c>
      <c r="F229" s="61" t="s">
        <v>197</v>
      </c>
      <c r="G229" s="61" t="s">
        <v>5788</v>
      </c>
      <c r="H229" s="61" t="s">
        <v>5841</v>
      </c>
      <c r="I229" s="652" t="s">
        <v>5812</v>
      </c>
    </row>
    <row r="230" spans="1:9">
      <c r="A230" s="61" t="s">
        <v>5781</v>
      </c>
      <c r="B230" s="61" t="s">
        <v>5782</v>
      </c>
      <c r="C230" s="61" t="s">
        <v>5798</v>
      </c>
      <c r="D230" s="61" t="s">
        <v>5784</v>
      </c>
      <c r="E230" s="61" t="s">
        <v>444</v>
      </c>
      <c r="F230" s="61" t="s">
        <v>5810</v>
      </c>
      <c r="G230" s="61" t="s">
        <v>5789</v>
      </c>
      <c r="H230" s="61"/>
      <c r="I230" s="652"/>
    </row>
    <row r="231" spans="1:9">
      <c r="A231" s="61" t="s">
        <v>5781</v>
      </c>
      <c r="B231" s="61" t="s">
        <v>5782</v>
      </c>
      <c r="C231" s="61" t="s">
        <v>5798</v>
      </c>
      <c r="D231" s="61" t="s">
        <v>5784</v>
      </c>
      <c r="E231" s="61" t="s">
        <v>444</v>
      </c>
      <c r="F231" s="61" t="s">
        <v>5803</v>
      </c>
      <c r="G231" s="61" t="s">
        <v>5790</v>
      </c>
      <c r="H231" s="61" t="s">
        <v>5842</v>
      </c>
      <c r="I231" s="652"/>
    </row>
    <row r="232" spans="1:9">
      <c r="A232" s="61" t="s">
        <v>5781</v>
      </c>
      <c r="B232" s="61" t="s">
        <v>5782</v>
      </c>
      <c r="C232" s="61" t="s">
        <v>5798</v>
      </c>
      <c r="D232" s="61" t="s">
        <v>5784</v>
      </c>
      <c r="E232" s="61" t="s">
        <v>444</v>
      </c>
      <c r="F232" s="61" t="s">
        <v>5825</v>
      </c>
      <c r="G232" s="61" t="s">
        <v>5829</v>
      </c>
      <c r="H232" s="61" t="s">
        <v>5843</v>
      </c>
      <c r="I232" s="652"/>
    </row>
    <row r="233" spans="1:9">
      <c r="A233" s="61" t="s">
        <v>5781</v>
      </c>
      <c r="B233" s="61" t="s">
        <v>5782</v>
      </c>
      <c r="C233" s="61" t="s">
        <v>5798</v>
      </c>
      <c r="D233" s="61" t="s">
        <v>5784</v>
      </c>
      <c r="E233" s="61" t="s">
        <v>444</v>
      </c>
      <c r="F233" s="61" t="s">
        <v>16</v>
      </c>
      <c r="G233" s="61" t="s">
        <v>5830</v>
      </c>
      <c r="H233" s="61" t="s">
        <v>5844</v>
      </c>
      <c r="I233" s="652"/>
    </row>
    <row r="234" spans="1:9">
      <c r="A234" s="61" t="s">
        <v>5781</v>
      </c>
      <c r="B234" s="61" t="s">
        <v>5782</v>
      </c>
      <c r="C234" s="61" t="s">
        <v>5798</v>
      </c>
      <c r="D234" s="61" t="s">
        <v>5784</v>
      </c>
      <c r="E234" s="61" t="s">
        <v>444</v>
      </c>
      <c r="F234" s="61" t="s">
        <v>5804</v>
      </c>
      <c r="G234" s="61" t="s">
        <v>5791</v>
      </c>
      <c r="H234" s="61" t="s">
        <v>5845</v>
      </c>
      <c r="I234" s="652"/>
    </row>
    <row r="235" spans="1:9">
      <c r="A235" s="61" t="s">
        <v>5781</v>
      </c>
      <c r="B235" s="61" t="s">
        <v>5782</v>
      </c>
      <c r="C235" s="61" t="s">
        <v>5798</v>
      </c>
      <c r="D235" s="61" t="s">
        <v>5784</v>
      </c>
      <c r="E235" s="61" t="s">
        <v>444</v>
      </c>
      <c r="F235" s="61" t="s">
        <v>5805</v>
      </c>
      <c r="G235" s="61" t="s">
        <v>5792</v>
      </c>
      <c r="H235" s="61" t="s">
        <v>5846</v>
      </c>
      <c r="I235" s="652"/>
    </row>
    <row r="236" spans="1:9">
      <c r="A236" s="61" t="s">
        <v>5781</v>
      </c>
      <c r="B236" s="61" t="s">
        <v>5782</v>
      </c>
      <c r="C236" s="61" t="s">
        <v>5798</v>
      </c>
      <c r="D236" s="61" t="s">
        <v>5820</v>
      </c>
      <c r="E236" s="61" t="s">
        <v>444</v>
      </c>
      <c r="F236" s="61" t="s">
        <v>5806</v>
      </c>
      <c r="G236" s="61" t="s">
        <v>5793</v>
      </c>
      <c r="H236" s="61" t="s">
        <v>5847</v>
      </c>
      <c r="I236" s="652"/>
    </row>
    <row r="237" spans="1:9">
      <c r="A237" s="61" t="s">
        <v>5781</v>
      </c>
      <c r="B237" s="61" t="s">
        <v>5782</v>
      </c>
      <c r="C237" s="61" t="s">
        <v>5798</v>
      </c>
      <c r="D237" s="61" t="s">
        <v>5821</v>
      </c>
      <c r="E237" s="61" t="s">
        <v>444</v>
      </c>
      <c r="F237" s="61" t="s">
        <v>5807</v>
      </c>
      <c r="G237" s="61" t="s">
        <v>5794</v>
      </c>
      <c r="H237" s="61" t="s">
        <v>5848</v>
      </c>
      <c r="I237" s="652"/>
    </row>
    <row r="238" spans="1:9" ht="14" customHeight="1">
      <c r="A238" s="61" t="s">
        <v>5781</v>
      </c>
      <c r="B238" s="61" t="s">
        <v>5782</v>
      </c>
      <c r="C238" s="61" t="s">
        <v>5798</v>
      </c>
      <c r="D238" s="61" t="s">
        <v>5822</v>
      </c>
      <c r="E238" s="61" t="s">
        <v>444</v>
      </c>
      <c r="F238" s="61" t="s">
        <v>5808</v>
      </c>
      <c r="G238" s="61" t="s">
        <v>5795</v>
      </c>
      <c r="H238" s="61" t="s">
        <v>5849</v>
      </c>
      <c r="I238" s="652"/>
    </row>
    <row r="239" spans="1:9">
      <c r="A239" s="61" t="s">
        <v>5781</v>
      </c>
      <c r="B239" s="61" t="s">
        <v>5782</v>
      </c>
      <c r="C239" s="61" t="s">
        <v>5798</v>
      </c>
      <c r="D239" s="61" t="s">
        <v>5851</v>
      </c>
      <c r="E239" s="61" t="s">
        <v>444</v>
      </c>
      <c r="F239" s="61" t="s">
        <v>5811</v>
      </c>
      <c r="G239" s="61" t="s">
        <v>5796</v>
      </c>
      <c r="H239" s="61" t="s">
        <v>5850</v>
      </c>
      <c r="I239" s="678"/>
    </row>
    <row r="240" spans="1:9">
      <c r="A240" s="61" t="s">
        <v>5781</v>
      </c>
      <c r="B240" s="61" t="s">
        <v>5782</v>
      </c>
      <c r="C240" s="61" t="s">
        <v>5798</v>
      </c>
      <c r="D240" s="61" t="s">
        <v>5852</v>
      </c>
      <c r="E240" s="61" t="s">
        <v>444</v>
      </c>
      <c r="F240" s="61" t="s">
        <v>5809</v>
      </c>
      <c r="G240" s="61" t="s">
        <v>5797</v>
      </c>
      <c r="H240" s="61"/>
      <c r="I240" s="678"/>
    </row>
    <row r="241" spans="1:9">
      <c r="A241" s="61" t="s">
        <v>5781</v>
      </c>
      <c r="B241" s="61" t="s">
        <v>5871</v>
      </c>
      <c r="C241" s="61" t="s">
        <v>5937</v>
      </c>
      <c r="D241" s="61" t="s">
        <v>5853</v>
      </c>
      <c r="E241" s="61" t="s">
        <v>444</v>
      </c>
      <c r="F241" s="61" t="s">
        <v>217</v>
      </c>
      <c r="G241" s="61" t="s">
        <v>5854</v>
      </c>
      <c r="H241" s="61" t="s">
        <v>5938</v>
      </c>
      <c r="I241" s="61"/>
    </row>
    <row r="242" spans="1:9" ht="14" customHeight="1">
      <c r="A242" s="61" t="s">
        <v>5781</v>
      </c>
      <c r="B242" s="61" t="s">
        <v>5871</v>
      </c>
      <c r="C242" s="61" t="s">
        <v>5937</v>
      </c>
      <c r="D242" s="61" t="s">
        <v>5853</v>
      </c>
      <c r="E242" s="61" t="s">
        <v>444</v>
      </c>
      <c r="F242" s="61" t="s">
        <v>5864</v>
      </c>
      <c r="G242" s="61" t="s">
        <v>5855</v>
      </c>
      <c r="H242" s="61" t="s">
        <v>5939</v>
      </c>
      <c r="I242" s="61"/>
    </row>
    <row r="243" spans="1:9">
      <c r="A243" s="61" t="s">
        <v>5781</v>
      </c>
      <c r="B243" s="61" t="s">
        <v>5871</v>
      </c>
      <c r="C243" s="61" t="s">
        <v>5937</v>
      </c>
      <c r="D243" s="61" t="s">
        <v>5853</v>
      </c>
      <c r="E243" s="61" t="s">
        <v>444</v>
      </c>
      <c r="F243" s="61" t="s">
        <v>5865</v>
      </c>
      <c r="G243" s="61" t="s">
        <v>5856</v>
      </c>
      <c r="H243" s="61" t="s">
        <v>5940</v>
      </c>
      <c r="I243" s="61"/>
    </row>
    <row r="244" spans="1:9">
      <c r="A244" s="61" t="s">
        <v>5781</v>
      </c>
      <c r="B244" s="61" t="s">
        <v>5871</v>
      </c>
      <c r="C244" s="61" t="s">
        <v>5937</v>
      </c>
      <c r="D244" s="61" t="s">
        <v>5853</v>
      </c>
      <c r="E244" s="61" t="s">
        <v>444</v>
      </c>
      <c r="F244" s="61" t="s">
        <v>218</v>
      </c>
      <c r="G244" s="61" t="s">
        <v>5857</v>
      </c>
      <c r="H244" s="61" t="s">
        <v>5941</v>
      </c>
      <c r="I244" s="61"/>
    </row>
    <row r="245" spans="1:9">
      <c r="A245" s="61" t="s">
        <v>5781</v>
      </c>
      <c r="B245" s="61" t="s">
        <v>5871</v>
      </c>
      <c r="C245" s="61" t="s">
        <v>5937</v>
      </c>
      <c r="D245" s="61" t="s">
        <v>5853</v>
      </c>
      <c r="E245" s="61" t="s">
        <v>444</v>
      </c>
      <c r="F245" s="61" t="s">
        <v>5866</v>
      </c>
      <c r="G245" s="61" t="s">
        <v>5858</v>
      </c>
      <c r="H245" s="61" t="s">
        <v>5942</v>
      </c>
      <c r="I245" s="61"/>
    </row>
    <row r="246" spans="1:9">
      <c r="A246" s="61" t="s">
        <v>5781</v>
      </c>
      <c r="B246" s="61" t="s">
        <v>5871</v>
      </c>
      <c r="C246" s="61" t="s">
        <v>5937</v>
      </c>
      <c r="D246" s="61" t="s">
        <v>5853</v>
      </c>
      <c r="E246" s="61" t="s">
        <v>444</v>
      </c>
      <c r="F246" s="61" t="s">
        <v>5867</v>
      </c>
      <c r="G246" s="61" t="s">
        <v>5859</v>
      </c>
      <c r="H246" s="61" t="s">
        <v>5943</v>
      </c>
      <c r="I246" s="61"/>
    </row>
    <row r="247" spans="1:9">
      <c r="A247" s="61" t="s">
        <v>5781</v>
      </c>
      <c r="B247" s="61" t="s">
        <v>5871</v>
      </c>
      <c r="C247" s="61" t="s">
        <v>5937</v>
      </c>
      <c r="D247" s="61" t="s">
        <v>5853</v>
      </c>
      <c r="E247" s="61" t="s">
        <v>444</v>
      </c>
      <c r="F247" s="61" t="s">
        <v>5868</v>
      </c>
      <c r="G247" s="61" t="s">
        <v>5860</v>
      </c>
      <c r="H247" s="61" t="s">
        <v>5944</v>
      </c>
      <c r="I247" s="61"/>
    </row>
    <row r="248" spans="1:9">
      <c r="A248" s="61" t="s">
        <v>5781</v>
      </c>
      <c r="B248" s="61" t="s">
        <v>5871</v>
      </c>
      <c r="C248" s="61" t="s">
        <v>5937</v>
      </c>
      <c r="D248" s="61" t="s">
        <v>5853</v>
      </c>
      <c r="E248" s="61" t="s">
        <v>444</v>
      </c>
      <c r="F248" s="61" t="s">
        <v>5869</v>
      </c>
      <c r="G248" s="61" t="s">
        <v>5861</v>
      </c>
      <c r="H248" s="61" t="s">
        <v>5945</v>
      </c>
      <c r="I248" s="61"/>
    </row>
    <row r="249" spans="1:9">
      <c r="A249" s="61" t="s">
        <v>5781</v>
      </c>
      <c r="B249" s="61" t="s">
        <v>5871</v>
      </c>
      <c r="C249" s="61" t="s">
        <v>5937</v>
      </c>
      <c r="D249" s="61" t="s">
        <v>5853</v>
      </c>
      <c r="E249" s="61" t="s">
        <v>444</v>
      </c>
      <c r="F249" s="61" t="s">
        <v>5870</v>
      </c>
      <c r="G249" s="61" t="s">
        <v>5862</v>
      </c>
      <c r="H249" s="61" t="s">
        <v>5946</v>
      </c>
      <c r="I249" s="61"/>
    </row>
    <row r="250" spans="1:9">
      <c r="A250" s="61" t="s">
        <v>5781</v>
      </c>
      <c r="B250" s="61" t="s">
        <v>5871</v>
      </c>
      <c r="C250" s="61" t="s">
        <v>5937</v>
      </c>
      <c r="D250" s="61" t="s">
        <v>5853</v>
      </c>
      <c r="E250" s="61" t="s">
        <v>444</v>
      </c>
      <c r="F250" s="61" t="s">
        <v>144</v>
      </c>
      <c r="G250" s="61" t="s">
        <v>5863</v>
      </c>
      <c r="H250" s="61" t="s">
        <v>5947</v>
      </c>
      <c r="I250" s="61"/>
    </row>
    <row r="251" spans="1:9">
      <c r="A251" s="61" t="s">
        <v>5781</v>
      </c>
      <c r="B251" s="61" t="s">
        <v>5872</v>
      </c>
      <c r="C251" s="61" t="s">
        <v>5873</v>
      </c>
      <c r="D251" s="61" t="s">
        <v>5874</v>
      </c>
      <c r="E251" s="61" t="s">
        <v>444</v>
      </c>
      <c r="F251" s="61" t="s">
        <v>5938</v>
      </c>
      <c r="G251" s="61" t="s">
        <v>5854</v>
      </c>
      <c r="H251" s="61"/>
      <c r="I251" s="652" t="s">
        <v>5875</v>
      </c>
    </row>
    <row r="252" spans="1:9" ht="14" customHeight="1">
      <c r="A252" s="61" t="s">
        <v>5781</v>
      </c>
      <c r="B252" s="61" t="s">
        <v>5872</v>
      </c>
      <c r="C252" s="61" t="s">
        <v>5873</v>
      </c>
      <c r="D252" s="61" t="s">
        <v>5874</v>
      </c>
      <c r="E252" s="61" t="s">
        <v>444</v>
      </c>
      <c r="F252" s="61" t="s">
        <v>5939</v>
      </c>
      <c r="G252" s="61" t="s">
        <v>5855</v>
      </c>
      <c r="H252" s="61"/>
      <c r="I252" s="652" t="s">
        <v>5948</v>
      </c>
    </row>
    <row r="253" spans="1:9">
      <c r="A253" s="61" t="s">
        <v>5781</v>
      </c>
      <c r="B253" s="61" t="s">
        <v>5872</v>
      </c>
      <c r="C253" s="61" t="s">
        <v>5873</v>
      </c>
      <c r="D253" s="61" t="s">
        <v>5874</v>
      </c>
      <c r="E253" s="61" t="s">
        <v>444</v>
      </c>
      <c r="F253" s="61" t="s">
        <v>5940</v>
      </c>
      <c r="G253" s="61" t="s">
        <v>5856</v>
      </c>
      <c r="H253" s="61"/>
      <c r="I253" s="652" t="s">
        <v>5949</v>
      </c>
    </row>
    <row r="254" spans="1:9">
      <c r="A254" s="61" t="s">
        <v>5781</v>
      </c>
      <c r="B254" s="61" t="s">
        <v>5872</v>
      </c>
      <c r="C254" s="61" t="s">
        <v>5873</v>
      </c>
      <c r="D254" s="61" t="s">
        <v>5874</v>
      </c>
      <c r="E254" s="61" t="s">
        <v>444</v>
      </c>
      <c r="F254" s="61" t="s">
        <v>5942</v>
      </c>
      <c r="G254" s="61" t="s">
        <v>5858</v>
      </c>
      <c r="H254" s="61"/>
      <c r="I254" s="652" t="s">
        <v>5877</v>
      </c>
    </row>
    <row r="255" spans="1:9">
      <c r="A255" s="61" t="s">
        <v>5781</v>
      </c>
      <c r="B255" s="61" t="s">
        <v>5872</v>
      </c>
      <c r="C255" s="61" t="s">
        <v>5873</v>
      </c>
      <c r="D255" s="61" t="s">
        <v>5874</v>
      </c>
      <c r="E255" s="61" t="s">
        <v>444</v>
      </c>
      <c r="F255" s="61" t="s">
        <v>5941</v>
      </c>
      <c r="G255" s="61" t="s">
        <v>5857</v>
      </c>
      <c r="H255" s="61"/>
      <c r="I255" s="652" t="s">
        <v>5950</v>
      </c>
    </row>
    <row r="256" spans="1:9">
      <c r="A256" s="61" t="s">
        <v>5781</v>
      </c>
      <c r="B256" s="61" t="s">
        <v>5872</v>
      </c>
      <c r="C256" s="61" t="s">
        <v>5873</v>
      </c>
      <c r="D256" s="61" t="s">
        <v>5874</v>
      </c>
      <c r="E256" s="61" t="s">
        <v>444</v>
      </c>
      <c r="F256" s="61" t="s">
        <v>5943</v>
      </c>
      <c r="G256" s="61" t="s">
        <v>5859</v>
      </c>
      <c r="H256" s="61"/>
      <c r="I256" s="652" t="s">
        <v>5951</v>
      </c>
    </row>
    <row r="257" spans="1:9">
      <c r="A257" s="61" t="s">
        <v>5781</v>
      </c>
      <c r="B257" s="61" t="s">
        <v>5872</v>
      </c>
      <c r="C257" s="61" t="s">
        <v>5873</v>
      </c>
      <c r="D257" s="61" t="s">
        <v>5874</v>
      </c>
      <c r="E257" s="61" t="s">
        <v>444</v>
      </c>
      <c r="F257" s="61" t="s">
        <v>5944</v>
      </c>
      <c r="G257" s="61" t="s">
        <v>5860</v>
      </c>
      <c r="H257" s="61"/>
      <c r="I257" s="652" t="s">
        <v>5876</v>
      </c>
    </row>
    <row r="258" spans="1:9">
      <c r="A258" s="61" t="s">
        <v>5781</v>
      </c>
      <c r="B258" s="61" t="s">
        <v>5872</v>
      </c>
      <c r="C258" s="61" t="s">
        <v>5873</v>
      </c>
      <c r="D258" s="61" t="s">
        <v>5874</v>
      </c>
      <c r="E258" s="61" t="s">
        <v>444</v>
      </c>
      <c r="F258" s="61" t="s">
        <v>5945</v>
      </c>
      <c r="G258" s="61" t="s">
        <v>5861</v>
      </c>
      <c r="H258" s="61"/>
      <c r="I258" s="652" t="s">
        <v>5952</v>
      </c>
    </row>
    <row r="259" spans="1:9">
      <c r="A259" s="61" t="s">
        <v>5781</v>
      </c>
      <c r="B259" s="61" t="s">
        <v>5872</v>
      </c>
      <c r="C259" s="61" t="s">
        <v>5873</v>
      </c>
      <c r="D259" s="61" t="s">
        <v>5874</v>
      </c>
      <c r="E259" s="61" t="s">
        <v>444</v>
      </c>
      <c r="F259" s="61" t="s">
        <v>5953</v>
      </c>
      <c r="G259" s="61" t="s">
        <v>5862</v>
      </c>
      <c r="H259" s="61"/>
      <c r="I259" s="652" t="s">
        <v>5954</v>
      </c>
    </row>
    <row r="260" spans="1:9">
      <c r="A260" s="61" t="s">
        <v>5781</v>
      </c>
      <c r="B260" s="61" t="s">
        <v>5872</v>
      </c>
      <c r="C260" s="61" t="s">
        <v>5873</v>
      </c>
      <c r="D260" s="61" t="s">
        <v>5874</v>
      </c>
      <c r="E260" s="61" t="s">
        <v>444</v>
      </c>
      <c r="F260" s="61" t="s">
        <v>5947</v>
      </c>
      <c r="G260" s="61" t="s">
        <v>5863</v>
      </c>
      <c r="H260" s="61"/>
      <c r="I260" s="652" t="s">
        <v>5955</v>
      </c>
    </row>
  </sheetData>
  <autoFilter ref="A2:AN29"/>
  <customSheetViews>
    <customSheetView guid="{F52FD1CD-C9F9-411A-82A2-AC58001253B0}" topLeftCell="A24">
      <selection activeCell="A285" sqref="A285:XFD285"/>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topLeftCell="A24">
      <selection activeCell="A285" sqref="A285:XFD285"/>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topLeftCell="A292">
      <selection activeCell="B176" sqref="B176"/>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 topLeftCell="A2" activePane="bottomLeft" state="frozen"/>
      <selection pane="bottomLeft" activeCell="D18" sqref="D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 topLeftCell="A2" activePane="bottomLeft" state="frozen"/>
      <selection pane="bottomLeft" activeCell="D18" sqref="D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 topLeftCell="A2" activePane="bottomLeft" state="frozen"/>
      <selection pane="bottomLeft" activeCell="D18" sqref="D18"/>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 topLeftCell="A2" activePane="bottomLeft" state="frozen"/>
      <selection pane="bottomLeft" activeCell="D18" sqref="D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 topLeftCell="A200" activePane="bottomLeft" state="frozen"/>
      <selection pane="bottomLeft" activeCell="C33" sqref="C33"/>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topLeftCell="A70">
      <selection activeCell="B8" sqref="B8"/>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topLeftCell="A292">
      <selection activeCell="B176" sqref="B176"/>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topLeftCell="A292">
      <selection activeCell="B176" sqref="B176"/>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topLeftCell="A295">
      <selection activeCell="D319" sqref="D319"/>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topLeftCell="A292">
      <selection activeCell="A323" sqref="A323:XFD329"/>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topLeftCell="A292">
      <selection activeCell="B176" sqref="B176"/>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scale="70" topLeftCell="A46">
      <selection activeCell="D71" sqref="D71"/>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topLeftCell="A24">
      <selection activeCell="A285" sqref="A285:XFD285"/>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topLeftCell="A30">
      <selection activeCell="A86" sqref="A86"/>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304">
      <selection activeCell="A86" sqref="A86:XFD86"/>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278">
      <selection activeCell="A293" sqref="A293"/>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1">
    <mergeCell ref="A1:H1"/>
  </mergeCells>
  <phoneticPr fontId="5" type="noConversion"/>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K81"/>
  <sheetViews>
    <sheetView topLeftCell="A65" zoomScale="115" zoomScaleNormal="115" workbookViewId="0">
      <selection activeCell="B65" sqref="B65"/>
    </sheetView>
  </sheetViews>
  <sheetFormatPr defaultColWidth="9" defaultRowHeight="9.5"/>
  <cols>
    <col min="1" max="1" width="9.36328125" style="96" customWidth="1"/>
    <col min="2" max="2" width="22.90625" style="96" customWidth="1"/>
    <col min="3" max="3" width="5.36328125" style="96" customWidth="1"/>
    <col min="4" max="4" width="5.90625" style="96" customWidth="1"/>
    <col min="5" max="5" width="7.453125" style="96" customWidth="1"/>
    <col min="6" max="6" width="12" style="96" customWidth="1"/>
    <col min="7" max="7" width="8.08984375" style="96" customWidth="1"/>
    <col min="8" max="8" width="46.7265625" style="96" customWidth="1"/>
    <col min="9" max="10" width="9" style="67"/>
    <col min="11" max="11" width="41.08984375" style="67" customWidth="1"/>
    <col min="12" max="16384" width="9" style="67"/>
  </cols>
  <sheetData>
    <row r="1" spans="1:11" ht="12.75" customHeight="1">
      <c r="A1" s="694" t="s">
        <v>1731</v>
      </c>
      <c r="B1" s="695"/>
      <c r="C1" s="695"/>
      <c r="D1" s="695"/>
      <c r="E1" s="695"/>
      <c r="F1" s="695"/>
      <c r="G1" s="695"/>
      <c r="H1" s="695"/>
    </row>
    <row r="2" spans="1:11" ht="12.75" customHeight="1">
      <c r="A2" s="696" t="s">
        <v>5163</v>
      </c>
      <c r="B2" s="697"/>
      <c r="C2" s="698"/>
      <c r="D2" s="699" t="str">
        <f>CONTENT!$B$3</f>
        <v>XXXXX</v>
      </c>
      <c r="E2" s="700"/>
      <c r="F2" s="700"/>
      <c r="G2" s="700"/>
      <c r="H2" s="701"/>
    </row>
    <row r="3" spans="1:11" ht="12.75" customHeight="1">
      <c r="A3" s="696" t="s">
        <v>5164</v>
      </c>
      <c r="B3" s="702"/>
      <c r="C3" s="703"/>
      <c r="D3" s="699">
        <f>CONTENT!$B$4</f>
        <v>3.2</v>
      </c>
      <c r="E3" s="700"/>
      <c r="F3" s="700"/>
      <c r="G3" s="700"/>
      <c r="H3" s="701"/>
    </row>
    <row r="4" spans="1:11" ht="11.25" customHeight="1">
      <c r="A4" s="704" t="s">
        <v>5165</v>
      </c>
      <c r="B4" s="704"/>
      <c r="C4" s="704"/>
      <c r="D4" s="690" t="str">
        <f>CONTENT!$B$7</f>
        <v>不良事件</v>
      </c>
      <c r="E4" s="690"/>
      <c r="F4" s="690"/>
      <c r="G4" s="690"/>
      <c r="H4" s="690"/>
    </row>
    <row r="5" spans="1:11" ht="11.25" customHeight="1">
      <c r="A5" s="696" t="s">
        <v>5166</v>
      </c>
      <c r="B5" s="702"/>
      <c r="C5" s="703"/>
      <c r="D5" s="705" t="str">
        <f>CONTENT!$C$7</f>
        <v>每个受试者每例次不良事件一条记录</v>
      </c>
      <c r="E5" s="706"/>
      <c r="F5" s="707"/>
      <c r="G5" s="707"/>
      <c r="H5" s="708"/>
    </row>
    <row r="6" spans="1:11" ht="12.75" customHeight="1">
      <c r="A6" s="691" t="s">
        <v>2006</v>
      </c>
      <c r="B6" s="691"/>
      <c r="C6" s="691"/>
      <c r="D6" s="690" t="str">
        <f>CONTENT!$D$7</f>
        <v>ae.sas</v>
      </c>
      <c r="E6" s="690"/>
      <c r="F6" s="690"/>
      <c r="G6" s="690"/>
      <c r="H6" s="690"/>
    </row>
    <row r="7" spans="1:11" ht="12.75" customHeight="1">
      <c r="A7" s="691" t="s">
        <v>5167</v>
      </c>
      <c r="B7" s="691"/>
      <c r="C7" s="691"/>
      <c r="D7" s="690" t="str">
        <f>CONTENT!$E$7</f>
        <v>事件</v>
      </c>
      <c r="E7" s="690"/>
      <c r="F7" s="690"/>
      <c r="G7" s="690"/>
      <c r="H7" s="690"/>
    </row>
    <row r="8" spans="1:11" ht="12.75" customHeight="1">
      <c r="A8" s="691" t="s">
        <v>2007</v>
      </c>
      <c r="B8" s="691"/>
      <c r="C8" s="691"/>
      <c r="D8" s="699" t="str">
        <f>CONTENT!$F$7</f>
        <v>AE, AE_DE, SDTM.DM, SDTM.SE, SDTM.CM, SDTM.PR</v>
      </c>
      <c r="E8" s="700"/>
      <c r="F8" s="700"/>
      <c r="G8" s="700"/>
      <c r="H8" s="701"/>
    </row>
    <row r="9" spans="1:11" ht="12.75" customHeight="1">
      <c r="A9" s="691" t="s">
        <v>2008</v>
      </c>
      <c r="B9" s="692"/>
      <c r="C9" s="692"/>
      <c r="D9" s="690" t="str">
        <f>CONTENT!$G$7</f>
        <v>STUDYID, USUBJID, AESPID, AEDECOD, AETERM, AESTDTC, AEENDTC, AETOXGR</v>
      </c>
      <c r="E9" s="690"/>
      <c r="F9" s="690"/>
      <c r="G9" s="690"/>
      <c r="H9" s="690"/>
    </row>
    <row r="10" spans="1:11" ht="12.75" customHeight="1">
      <c r="A10" s="691" t="s">
        <v>2009</v>
      </c>
      <c r="B10" s="692"/>
      <c r="C10" s="692"/>
      <c r="D10" s="690" t="str">
        <f>CONTENT!$G$7</f>
        <v>STUDYID, USUBJID, AESPID, AEDECOD, AETERM, AESTDTC, AEENDTC, AETOXGR</v>
      </c>
      <c r="E10" s="690"/>
      <c r="F10" s="690"/>
      <c r="G10" s="690"/>
      <c r="H10" s="690"/>
    </row>
    <row r="11" spans="1:11" ht="12.75" customHeight="1">
      <c r="A11" s="696" t="s">
        <v>5168</v>
      </c>
      <c r="B11" s="702"/>
      <c r="C11" s="703"/>
      <c r="D11" s="690" t="str">
        <f>CONTENT!$I$7</f>
        <v>ALL</v>
      </c>
      <c r="E11" s="690"/>
      <c r="F11" s="690"/>
      <c r="G11" s="690"/>
      <c r="H11" s="690"/>
    </row>
    <row r="12" spans="1:11">
      <c r="A12" s="700"/>
      <c r="B12" s="700"/>
      <c r="C12" s="700"/>
      <c r="D12" s="700"/>
      <c r="E12" s="700"/>
      <c r="F12" s="700"/>
      <c r="G12" s="700"/>
      <c r="H12" s="700"/>
    </row>
    <row r="13" spans="1:11" s="71" customFormat="1" ht="15" customHeight="1">
      <c r="A13" s="68" t="s">
        <v>355</v>
      </c>
      <c r="B13" s="69" t="s">
        <v>356</v>
      </c>
      <c r="C13" s="69" t="s">
        <v>357</v>
      </c>
      <c r="D13" s="69" t="s">
        <v>1790</v>
      </c>
      <c r="E13" s="69" t="s">
        <v>359</v>
      </c>
      <c r="F13" s="69" t="s">
        <v>360</v>
      </c>
      <c r="G13" s="70" t="s">
        <v>1791</v>
      </c>
      <c r="H13" s="69" t="s">
        <v>838</v>
      </c>
      <c r="I13" s="69" t="s">
        <v>363</v>
      </c>
      <c r="J13" s="69" t="s">
        <v>1792</v>
      </c>
      <c r="K13" s="69" t="s">
        <v>1793</v>
      </c>
    </row>
    <row r="14" spans="1:11" s="76" customFormat="1" ht="15" customHeight="1">
      <c r="A14" s="72" t="s">
        <v>36</v>
      </c>
      <c r="B14" s="72" t="s">
        <v>1794</v>
      </c>
      <c r="C14" s="72" t="s">
        <v>37</v>
      </c>
      <c r="D14" s="384">
        <v>20</v>
      </c>
      <c r="E14" s="73"/>
      <c r="F14" s="384" t="s">
        <v>347</v>
      </c>
      <c r="G14" s="74" t="s">
        <v>1795</v>
      </c>
      <c r="H14" s="384" t="s">
        <v>1796</v>
      </c>
      <c r="I14" s="72" t="s">
        <v>225</v>
      </c>
      <c r="J14" s="75">
        <f t="shared" ref="J14:J45" si="0">ROW()-13</f>
        <v>1</v>
      </c>
      <c r="K14" s="72" t="s">
        <v>1798</v>
      </c>
    </row>
    <row r="15" spans="1:11" s="76" customFormat="1" ht="15" customHeight="1">
      <c r="A15" s="72" t="s">
        <v>39</v>
      </c>
      <c r="B15" s="72" t="s">
        <v>310</v>
      </c>
      <c r="C15" s="72" t="s">
        <v>37</v>
      </c>
      <c r="D15" s="384">
        <v>2</v>
      </c>
      <c r="E15" s="73" t="s">
        <v>1799</v>
      </c>
      <c r="F15" s="384" t="s">
        <v>347</v>
      </c>
      <c r="G15" s="74" t="s">
        <v>1795</v>
      </c>
      <c r="H15" s="384" t="s">
        <v>1</v>
      </c>
      <c r="I15" s="72" t="s">
        <v>225</v>
      </c>
      <c r="J15" s="75">
        <f t="shared" si="0"/>
        <v>2</v>
      </c>
      <c r="K15" s="72" t="s">
        <v>1801</v>
      </c>
    </row>
    <row r="16" spans="1:11" s="76" customFormat="1" ht="22" customHeight="1">
      <c r="A16" s="72" t="s">
        <v>7</v>
      </c>
      <c r="B16" s="72" t="s">
        <v>311</v>
      </c>
      <c r="C16" s="72" t="s">
        <v>444</v>
      </c>
      <c r="D16" s="384">
        <v>30</v>
      </c>
      <c r="E16" s="73"/>
      <c r="F16" s="384" t="s">
        <v>348</v>
      </c>
      <c r="G16" s="74" t="s">
        <v>1795</v>
      </c>
      <c r="H16" s="384" t="s">
        <v>5169</v>
      </c>
      <c r="I16" s="72" t="s">
        <v>225</v>
      </c>
      <c r="J16" s="75">
        <f t="shared" si="0"/>
        <v>3</v>
      </c>
      <c r="K16" s="77" t="s">
        <v>1803</v>
      </c>
    </row>
    <row r="17" spans="1:11" s="76" customFormat="1" ht="24.5" customHeight="1">
      <c r="A17" s="72" t="s">
        <v>40</v>
      </c>
      <c r="B17" s="78" t="s">
        <v>4813</v>
      </c>
      <c r="C17" s="72" t="s">
        <v>41</v>
      </c>
      <c r="D17" s="385"/>
      <c r="E17" s="73"/>
      <c r="F17" s="385" t="s">
        <v>348</v>
      </c>
      <c r="G17" s="74" t="s">
        <v>1795</v>
      </c>
      <c r="H17" s="385" t="s">
        <v>1804</v>
      </c>
      <c r="I17" s="72" t="s">
        <v>225</v>
      </c>
      <c r="J17" s="75">
        <f t="shared" si="0"/>
        <v>4</v>
      </c>
      <c r="K17" s="79" t="s">
        <v>1805</v>
      </c>
    </row>
    <row r="18" spans="1:11" s="76" customFormat="1" ht="15" customHeight="1">
      <c r="A18" s="72" t="s">
        <v>1806</v>
      </c>
      <c r="B18" s="78" t="s">
        <v>2740</v>
      </c>
      <c r="C18" s="72" t="s">
        <v>444</v>
      </c>
      <c r="D18" s="384">
        <v>25</v>
      </c>
      <c r="E18" s="73"/>
      <c r="F18" s="385"/>
      <c r="G18" s="74" t="s">
        <v>1808</v>
      </c>
      <c r="H18" s="385"/>
      <c r="I18" s="72" t="s">
        <v>225</v>
      </c>
      <c r="J18" s="75">
        <f t="shared" si="0"/>
        <v>5</v>
      </c>
      <c r="K18" s="79" t="s">
        <v>1810</v>
      </c>
    </row>
    <row r="19" spans="1:11" s="76" customFormat="1" ht="15" customHeight="1">
      <c r="A19" s="72" t="s">
        <v>1811</v>
      </c>
      <c r="B19" s="78" t="s">
        <v>3559</v>
      </c>
      <c r="C19" s="72" t="s">
        <v>1814</v>
      </c>
      <c r="D19" s="384">
        <v>25</v>
      </c>
      <c r="E19" s="73"/>
      <c r="F19" s="385"/>
      <c r="G19" s="74" t="s">
        <v>1808</v>
      </c>
      <c r="H19" s="385"/>
      <c r="I19" s="72" t="s">
        <v>225</v>
      </c>
      <c r="J19" s="75">
        <f t="shared" si="0"/>
        <v>6</v>
      </c>
      <c r="K19" s="79" t="s">
        <v>4988</v>
      </c>
    </row>
    <row r="20" spans="1:11" s="76" customFormat="1" ht="15" customHeight="1">
      <c r="A20" s="72" t="s">
        <v>1815</v>
      </c>
      <c r="B20" s="72" t="s">
        <v>2017</v>
      </c>
      <c r="C20" s="72" t="s">
        <v>37</v>
      </c>
      <c r="D20" s="384">
        <v>25</v>
      </c>
      <c r="E20" s="73"/>
      <c r="F20" s="384" t="s">
        <v>1257</v>
      </c>
      <c r="G20" s="74" t="s">
        <v>1808</v>
      </c>
      <c r="H20" s="384" t="s">
        <v>1817</v>
      </c>
      <c r="I20" s="72" t="s">
        <v>1670</v>
      </c>
      <c r="J20" s="75">
        <f t="shared" si="0"/>
        <v>7</v>
      </c>
      <c r="K20" s="72" t="s">
        <v>5170</v>
      </c>
    </row>
    <row r="21" spans="1:11" s="76" customFormat="1" ht="15" customHeight="1">
      <c r="A21" s="72" t="s">
        <v>1818</v>
      </c>
      <c r="B21" s="72" t="s">
        <v>1819</v>
      </c>
      <c r="C21" s="72" t="s">
        <v>37</v>
      </c>
      <c r="D21" s="384">
        <v>200</v>
      </c>
      <c r="E21" s="73"/>
      <c r="F21" s="384" t="s">
        <v>1257</v>
      </c>
      <c r="G21" s="74" t="s">
        <v>1795</v>
      </c>
      <c r="H21" s="384" t="s">
        <v>4452</v>
      </c>
      <c r="I21" s="72" t="s">
        <v>225</v>
      </c>
      <c r="J21" s="75">
        <f t="shared" si="0"/>
        <v>8</v>
      </c>
      <c r="K21" s="72" t="s">
        <v>1820</v>
      </c>
    </row>
    <row r="22" spans="1:11" s="76" customFormat="1" ht="15" customHeight="1">
      <c r="A22" s="72" t="s">
        <v>1821</v>
      </c>
      <c r="B22" s="72" t="s">
        <v>1823</v>
      </c>
      <c r="C22" s="72" t="s">
        <v>1824</v>
      </c>
      <c r="D22" s="384">
        <v>200</v>
      </c>
      <c r="E22" s="73"/>
      <c r="F22" s="384"/>
      <c r="G22" s="74" t="s">
        <v>1825</v>
      </c>
      <c r="H22" s="384"/>
      <c r="I22" s="72" t="s">
        <v>1826</v>
      </c>
      <c r="J22" s="75">
        <f t="shared" si="0"/>
        <v>9</v>
      </c>
      <c r="K22" s="72" t="s">
        <v>4989</v>
      </c>
    </row>
    <row r="23" spans="1:11" s="81" customFormat="1" ht="22.5" customHeight="1">
      <c r="A23" s="80" t="s">
        <v>1827</v>
      </c>
      <c r="B23" s="72" t="s">
        <v>1467</v>
      </c>
      <c r="C23" s="80" t="s">
        <v>37</v>
      </c>
      <c r="D23" s="386">
        <v>200</v>
      </c>
      <c r="E23" s="80" t="s">
        <v>226</v>
      </c>
      <c r="F23" s="386" t="s">
        <v>347</v>
      </c>
      <c r="G23" s="74" t="s">
        <v>353</v>
      </c>
      <c r="H23" s="386" t="s">
        <v>4990</v>
      </c>
      <c r="I23" s="72" t="s">
        <v>225</v>
      </c>
      <c r="J23" s="75">
        <f t="shared" si="0"/>
        <v>10</v>
      </c>
      <c r="K23" s="72" t="s">
        <v>1828</v>
      </c>
    </row>
    <row r="24" spans="1:11" s="81" customFormat="1" ht="22.5" customHeight="1">
      <c r="A24" s="80" t="s">
        <v>55</v>
      </c>
      <c r="B24" s="72" t="s">
        <v>1468</v>
      </c>
      <c r="C24" s="80" t="s">
        <v>41</v>
      </c>
      <c r="D24" s="387"/>
      <c r="E24" s="80" t="s">
        <v>226</v>
      </c>
      <c r="F24" s="387" t="s">
        <v>347</v>
      </c>
      <c r="G24" s="74" t="s">
        <v>353</v>
      </c>
      <c r="H24" s="387" t="s">
        <v>4991</v>
      </c>
      <c r="I24" s="72" t="s">
        <v>225</v>
      </c>
      <c r="J24" s="75">
        <f t="shared" si="0"/>
        <v>11</v>
      </c>
      <c r="K24" s="72" t="s">
        <v>1829</v>
      </c>
    </row>
    <row r="25" spans="1:11" s="81" customFormat="1" ht="22.5" customHeight="1">
      <c r="A25" s="72" t="s">
        <v>42</v>
      </c>
      <c r="B25" s="72" t="s">
        <v>1831</v>
      </c>
      <c r="C25" s="72" t="s">
        <v>37</v>
      </c>
      <c r="D25" s="384">
        <v>200</v>
      </c>
      <c r="E25" s="80" t="s">
        <v>226</v>
      </c>
      <c r="F25" s="384" t="s">
        <v>347</v>
      </c>
      <c r="G25" s="74" t="s">
        <v>1795</v>
      </c>
      <c r="H25" s="384" t="s">
        <v>1459</v>
      </c>
      <c r="I25" s="72" t="s">
        <v>225</v>
      </c>
      <c r="J25" s="75">
        <f t="shared" si="0"/>
        <v>12</v>
      </c>
      <c r="K25" s="72" t="s">
        <v>4992</v>
      </c>
    </row>
    <row r="26" spans="1:11" s="81" customFormat="1" ht="22.5" customHeight="1">
      <c r="A26" s="80" t="s">
        <v>227</v>
      </c>
      <c r="B26" s="72" t="s">
        <v>1832</v>
      </c>
      <c r="C26" s="80" t="s">
        <v>41</v>
      </c>
      <c r="D26" s="387"/>
      <c r="E26" s="80" t="s">
        <v>226</v>
      </c>
      <c r="F26" s="387" t="s">
        <v>347</v>
      </c>
      <c r="G26" s="74" t="s">
        <v>353</v>
      </c>
      <c r="H26" s="387" t="s">
        <v>1460</v>
      </c>
      <c r="I26" s="72" t="s">
        <v>225</v>
      </c>
      <c r="J26" s="75">
        <f t="shared" si="0"/>
        <v>13</v>
      </c>
      <c r="K26" s="72" t="s">
        <v>1833</v>
      </c>
    </row>
    <row r="27" spans="1:11" s="81" customFormat="1" ht="22.5" customHeight="1">
      <c r="A27" s="80" t="s">
        <v>57</v>
      </c>
      <c r="B27" s="72" t="s">
        <v>1469</v>
      </c>
      <c r="C27" s="80" t="s">
        <v>37</v>
      </c>
      <c r="D27" s="386">
        <v>200</v>
      </c>
      <c r="E27" s="80" t="s">
        <v>226</v>
      </c>
      <c r="F27" s="386" t="s">
        <v>347</v>
      </c>
      <c r="G27" s="74" t="s">
        <v>353</v>
      </c>
      <c r="H27" s="386" t="s">
        <v>1461</v>
      </c>
      <c r="I27" s="72" t="s">
        <v>225</v>
      </c>
      <c r="J27" s="75">
        <f t="shared" si="0"/>
        <v>14</v>
      </c>
      <c r="K27" s="72" t="s">
        <v>1834</v>
      </c>
    </row>
    <row r="28" spans="1:11" s="81" customFormat="1" ht="22.5" customHeight="1">
      <c r="A28" s="80" t="s">
        <v>56</v>
      </c>
      <c r="B28" s="72" t="s">
        <v>1470</v>
      </c>
      <c r="C28" s="80" t="s">
        <v>41</v>
      </c>
      <c r="D28" s="387"/>
      <c r="E28" s="80" t="s">
        <v>226</v>
      </c>
      <c r="F28" s="387" t="s">
        <v>824</v>
      </c>
      <c r="G28" s="74" t="s">
        <v>353</v>
      </c>
      <c r="H28" s="387" t="s">
        <v>4993</v>
      </c>
      <c r="I28" s="72" t="s">
        <v>225</v>
      </c>
      <c r="J28" s="75">
        <f t="shared" si="0"/>
        <v>15</v>
      </c>
      <c r="K28" s="72" t="s">
        <v>1835</v>
      </c>
    </row>
    <row r="29" spans="1:11" s="81" customFormat="1" ht="22.5" customHeight="1">
      <c r="A29" s="80" t="s">
        <v>228</v>
      </c>
      <c r="B29" s="72" t="s">
        <v>1471</v>
      </c>
      <c r="C29" s="80" t="s">
        <v>37</v>
      </c>
      <c r="D29" s="386">
        <v>200</v>
      </c>
      <c r="E29" s="80" t="s">
        <v>226</v>
      </c>
      <c r="F29" s="386" t="s">
        <v>347</v>
      </c>
      <c r="G29" s="74" t="s">
        <v>353</v>
      </c>
      <c r="H29" s="386" t="s">
        <v>1462</v>
      </c>
      <c r="I29" s="72" t="s">
        <v>225</v>
      </c>
      <c r="J29" s="75">
        <f t="shared" si="0"/>
        <v>16</v>
      </c>
      <c r="K29" s="72" t="s">
        <v>1836</v>
      </c>
    </row>
    <row r="30" spans="1:11" s="81" customFormat="1" ht="22.5" customHeight="1">
      <c r="A30" s="80" t="s">
        <v>229</v>
      </c>
      <c r="B30" s="72" t="s">
        <v>1472</v>
      </c>
      <c r="C30" s="80" t="s">
        <v>41</v>
      </c>
      <c r="D30" s="387"/>
      <c r="E30" s="80" t="s">
        <v>226</v>
      </c>
      <c r="F30" s="387" t="s">
        <v>347</v>
      </c>
      <c r="G30" s="74" t="s">
        <v>353</v>
      </c>
      <c r="H30" s="387" t="s">
        <v>1463</v>
      </c>
      <c r="I30" s="72" t="s">
        <v>225</v>
      </c>
      <c r="J30" s="75">
        <f t="shared" si="0"/>
        <v>17</v>
      </c>
      <c r="K30" s="72" t="s">
        <v>1837</v>
      </c>
    </row>
    <row r="31" spans="1:11" s="81" customFormat="1" ht="15" customHeight="1">
      <c r="A31" s="80" t="s">
        <v>1838</v>
      </c>
      <c r="B31" s="72" t="s">
        <v>1839</v>
      </c>
      <c r="C31" s="80" t="s">
        <v>444</v>
      </c>
      <c r="D31" s="388">
        <v>100</v>
      </c>
      <c r="E31" s="80" t="s">
        <v>1841</v>
      </c>
      <c r="F31" s="387"/>
      <c r="G31" s="74" t="s">
        <v>1825</v>
      </c>
      <c r="H31" s="387"/>
      <c r="I31" s="72" t="s">
        <v>225</v>
      </c>
      <c r="J31" s="75">
        <f t="shared" si="0"/>
        <v>18</v>
      </c>
      <c r="K31" s="72" t="s">
        <v>5171</v>
      </c>
    </row>
    <row r="32" spans="1:11" s="81" customFormat="1" ht="15" customHeight="1">
      <c r="A32" s="80" t="s">
        <v>1842</v>
      </c>
      <c r="B32" s="72" t="s">
        <v>1844</v>
      </c>
      <c r="C32" s="80" t="s">
        <v>1824</v>
      </c>
      <c r="D32" s="388">
        <v>100</v>
      </c>
      <c r="E32" s="80" t="s">
        <v>1845</v>
      </c>
      <c r="F32" s="387"/>
      <c r="G32" s="74" t="s">
        <v>1638</v>
      </c>
      <c r="H32" s="387"/>
      <c r="I32" s="72" t="s">
        <v>225</v>
      </c>
      <c r="J32" s="75">
        <f t="shared" si="0"/>
        <v>19</v>
      </c>
      <c r="K32" s="72" t="s">
        <v>5172</v>
      </c>
    </row>
    <row r="33" spans="1:11" s="81" customFormat="1" ht="15" customHeight="1">
      <c r="A33" s="80" t="s">
        <v>1846</v>
      </c>
      <c r="B33" s="72" t="s">
        <v>1848</v>
      </c>
      <c r="C33" s="80" t="s">
        <v>1849</v>
      </c>
      <c r="D33" s="388">
        <v>10</v>
      </c>
      <c r="E33" s="80" t="s">
        <v>45</v>
      </c>
      <c r="F33" s="387"/>
      <c r="G33" s="74" t="s">
        <v>1638</v>
      </c>
      <c r="H33" s="387"/>
      <c r="I33" s="72" t="s">
        <v>225</v>
      </c>
      <c r="J33" s="75">
        <f t="shared" si="0"/>
        <v>20</v>
      </c>
      <c r="K33" s="72" t="s">
        <v>4930</v>
      </c>
    </row>
    <row r="34" spans="1:11" s="81" customFormat="1" ht="21" customHeight="1">
      <c r="A34" s="72" t="s">
        <v>43</v>
      </c>
      <c r="B34" s="72" t="s">
        <v>1850</v>
      </c>
      <c r="C34" s="72" t="s">
        <v>37</v>
      </c>
      <c r="D34" s="384">
        <v>200</v>
      </c>
      <c r="E34" s="80" t="s">
        <v>1841</v>
      </c>
      <c r="F34" s="384" t="s">
        <v>347</v>
      </c>
      <c r="G34" s="74" t="s">
        <v>1851</v>
      </c>
      <c r="H34" s="384" t="s">
        <v>1464</v>
      </c>
      <c r="I34" s="72" t="s">
        <v>225</v>
      </c>
      <c r="J34" s="75">
        <f t="shared" si="0"/>
        <v>21</v>
      </c>
      <c r="K34" s="72" t="s">
        <v>4994</v>
      </c>
    </row>
    <row r="35" spans="1:11" s="81" customFormat="1" ht="21" customHeight="1">
      <c r="A35" s="80" t="s">
        <v>230</v>
      </c>
      <c r="B35" s="72" t="s">
        <v>1852</v>
      </c>
      <c r="C35" s="80" t="s">
        <v>41</v>
      </c>
      <c r="D35" s="387"/>
      <c r="E35" s="80" t="s">
        <v>226</v>
      </c>
      <c r="F35" s="387" t="s">
        <v>347</v>
      </c>
      <c r="G35" s="74" t="s">
        <v>353</v>
      </c>
      <c r="H35" s="387" t="s">
        <v>1465</v>
      </c>
      <c r="I35" s="72" t="s">
        <v>225</v>
      </c>
      <c r="J35" s="75">
        <f t="shared" si="0"/>
        <v>22</v>
      </c>
      <c r="K35" s="72" t="s">
        <v>4995</v>
      </c>
    </row>
    <row r="36" spans="1:11" s="81" customFormat="1" ht="21" customHeight="1">
      <c r="A36" s="80" t="s">
        <v>1853</v>
      </c>
      <c r="B36" s="72" t="s">
        <v>1854</v>
      </c>
      <c r="C36" s="80" t="s">
        <v>37</v>
      </c>
      <c r="D36" s="386">
        <v>200</v>
      </c>
      <c r="E36" s="80" t="s">
        <v>1855</v>
      </c>
      <c r="F36" s="386" t="s">
        <v>347</v>
      </c>
      <c r="G36" s="74" t="s">
        <v>353</v>
      </c>
      <c r="H36" s="386" t="s">
        <v>1464</v>
      </c>
      <c r="I36" s="72" t="s">
        <v>225</v>
      </c>
      <c r="J36" s="75">
        <f t="shared" si="0"/>
        <v>23</v>
      </c>
      <c r="K36" s="72" t="s">
        <v>4996</v>
      </c>
    </row>
    <row r="37" spans="1:11" s="81" customFormat="1" ht="21" customHeight="1">
      <c r="A37" s="80" t="s">
        <v>54</v>
      </c>
      <c r="B37" s="72" t="s">
        <v>1856</v>
      </c>
      <c r="C37" s="80" t="s">
        <v>41</v>
      </c>
      <c r="D37" s="387"/>
      <c r="E37" s="80" t="s">
        <v>226</v>
      </c>
      <c r="F37" s="387" t="s">
        <v>347</v>
      </c>
      <c r="G37" s="74" t="s">
        <v>353</v>
      </c>
      <c r="H37" s="387" t="s">
        <v>1465</v>
      </c>
      <c r="I37" s="72" t="s">
        <v>225</v>
      </c>
      <c r="J37" s="75">
        <f t="shared" si="0"/>
        <v>24</v>
      </c>
      <c r="K37" s="72" t="s">
        <v>4997</v>
      </c>
    </row>
    <row r="38" spans="1:11" s="81" customFormat="1" ht="15" customHeight="1">
      <c r="A38" s="80" t="s">
        <v>1857</v>
      </c>
      <c r="B38" s="72" t="s">
        <v>1858</v>
      </c>
      <c r="C38" s="80" t="s">
        <v>1859</v>
      </c>
      <c r="D38" s="388">
        <v>40</v>
      </c>
      <c r="E38" s="80" t="s">
        <v>2376</v>
      </c>
      <c r="F38" s="387"/>
      <c r="G38" s="74" t="s">
        <v>1638</v>
      </c>
      <c r="H38" s="387"/>
      <c r="I38" s="72" t="s">
        <v>225</v>
      </c>
      <c r="J38" s="75">
        <f t="shared" si="0"/>
        <v>25</v>
      </c>
      <c r="K38" s="72" t="s">
        <v>5173</v>
      </c>
    </row>
    <row r="39" spans="1:11" s="81" customFormat="1" ht="15" customHeight="1">
      <c r="A39" s="80" t="s">
        <v>1860</v>
      </c>
      <c r="B39" s="72" t="s">
        <v>1861</v>
      </c>
      <c r="C39" s="80" t="s">
        <v>444</v>
      </c>
      <c r="D39" s="388">
        <v>10</v>
      </c>
      <c r="E39" s="80" t="s">
        <v>44</v>
      </c>
      <c r="F39" s="387"/>
      <c r="G39" s="74" t="s">
        <v>1638</v>
      </c>
      <c r="H39" s="387"/>
      <c r="I39" s="72" t="s">
        <v>225</v>
      </c>
      <c r="J39" s="75">
        <f t="shared" si="0"/>
        <v>26</v>
      </c>
      <c r="K39" s="72" t="s">
        <v>5174</v>
      </c>
    </row>
    <row r="40" spans="1:11" s="81" customFormat="1" ht="15" customHeight="1">
      <c r="A40" s="72" t="s">
        <v>1862</v>
      </c>
      <c r="B40" s="72" t="s">
        <v>1863</v>
      </c>
      <c r="C40" s="72" t="s">
        <v>37</v>
      </c>
      <c r="D40" s="384">
        <v>10</v>
      </c>
      <c r="E40" s="72" t="s">
        <v>45</v>
      </c>
      <c r="F40" s="384" t="s">
        <v>1257</v>
      </c>
      <c r="G40" s="74" t="s">
        <v>353</v>
      </c>
      <c r="H40" s="384" t="s">
        <v>4998</v>
      </c>
      <c r="I40" s="72" t="s">
        <v>225</v>
      </c>
      <c r="J40" s="75">
        <f t="shared" si="0"/>
        <v>27</v>
      </c>
      <c r="K40" s="72" t="s">
        <v>5766</v>
      </c>
    </row>
    <row r="41" spans="1:11" s="81" customFormat="1" ht="15" customHeight="1">
      <c r="A41" s="72" t="s">
        <v>46</v>
      </c>
      <c r="B41" s="72" t="s">
        <v>1679</v>
      </c>
      <c r="C41" s="72" t="s">
        <v>37</v>
      </c>
      <c r="D41" s="384">
        <v>25</v>
      </c>
      <c r="E41" s="72" t="s">
        <v>4841</v>
      </c>
      <c r="F41" s="384" t="s">
        <v>1257</v>
      </c>
      <c r="G41" s="74" t="s">
        <v>353</v>
      </c>
      <c r="H41" s="384" t="s">
        <v>4999</v>
      </c>
      <c r="I41" s="72" t="s">
        <v>225</v>
      </c>
      <c r="J41" s="75">
        <f t="shared" si="0"/>
        <v>28</v>
      </c>
      <c r="K41" s="72" t="s">
        <v>5175</v>
      </c>
    </row>
    <row r="42" spans="1:11" s="81" customFormat="1" ht="15" customHeight="1">
      <c r="A42" s="72" t="s">
        <v>1864</v>
      </c>
      <c r="B42" s="72" t="s">
        <v>1865</v>
      </c>
      <c r="C42" s="72" t="s">
        <v>444</v>
      </c>
      <c r="D42" s="384">
        <v>200</v>
      </c>
      <c r="E42" s="72"/>
      <c r="F42" s="384"/>
      <c r="G42" s="74" t="s">
        <v>1638</v>
      </c>
      <c r="H42" s="384"/>
      <c r="I42" s="72" t="s">
        <v>1670</v>
      </c>
      <c r="J42" s="75">
        <f t="shared" si="0"/>
        <v>29</v>
      </c>
      <c r="K42" s="72" t="s">
        <v>5176</v>
      </c>
    </row>
    <row r="43" spans="1:11" s="81" customFormat="1" ht="15" customHeight="1">
      <c r="A43" s="72" t="s">
        <v>578</v>
      </c>
      <c r="B43" s="72" t="s">
        <v>1866</v>
      </c>
      <c r="C43" s="72" t="s">
        <v>37</v>
      </c>
      <c r="D43" s="384">
        <v>20</v>
      </c>
      <c r="E43" s="72" t="s">
        <v>1840</v>
      </c>
      <c r="F43" s="384" t="s">
        <v>1257</v>
      </c>
      <c r="G43" s="74" t="s">
        <v>353</v>
      </c>
      <c r="H43" s="384" t="s">
        <v>5000</v>
      </c>
      <c r="I43" s="72" t="s">
        <v>225</v>
      </c>
      <c r="J43" s="75">
        <f t="shared" si="0"/>
        <v>30</v>
      </c>
      <c r="K43" s="72" t="s">
        <v>5177</v>
      </c>
    </row>
    <row r="44" spans="1:11" s="81" customFormat="1" ht="15" customHeight="1">
      <c r="A44" s="72" t="s">
        <v>1867</v>
      </c>
      <c r="B44" s="72" t="s">
        <v>1868</v>
      </c>
      <c r="C44" s="72" t="s">
        <v>444</v>
      </c>
      <c r="D44" s="384">
        <v>200</v>
      </c>
      <c r="E44" s="72"/>
      <c r="F44" s="384"/>
      <c r="G44" s="74" t="s">
        <v>1638</v>
      </c>
      <c r="H44" s="384"/>
      <c r="I44" s="72" t="s">
        <v>1670</v>
      </c>
      <c r="J44" s="75">
        <f t="shared" si="0"/>
        <v>31</v>
      </c>
      <c r="K44" s="72" t="s">
        <v>5178</v>
      </c>
    </row>
    <row r="45" spans="1:11" s="81" customFormat="1" ht="15" customHeight="1">
      <c r="A45" s="72" t="s">
        <v>1869</v>
      </c>
      <c r="B45" s="72" t="s">
        <v>1870</v>
      </c>
      <c r="C45" s="72" t="s">
        <v>444</v>
      </c>
      <c r="D45" s="384">
        <v>100</v>
      </c>
      <c r="E45" s="72" t="s">
        <v>1840</v>
      </c>
      <c r="F45" s="384"/>
      <c r="G45" s="74" t="s">
        <v>1638</v>
      </c>
      <c r="H45" s="384"/>
      <c r="I45" s="72" t="s">
        <v>1670</v>
      </c>
      <c r="J45" s="75">
        <f t="shared" si="0"/>
        <v>32</v>
      </c>
      <c r="K45" s="72" t="s">
        <v>5179</v>
      </c>
    </row>
    <row r="46" spans="1:11" s="81" customFormat="1" ht="15" customHeight="1">
      <c r="A46" s="72" t="s">
        <v>47</v>
      </c>
      <c r="B46" s="72" t="s">
        <v>1871</v>
      </c>
      <c r="C46" s="72" t="s">
        <v>37</v>
      </c>
      <c r="D46" s="384">
        <v>100</v>
      </c>
      <c r="E46" s="72" t="s">
        <v>4842</v>
      </c>
      <c r="F46" s="384" t="s">
        <v>1257</v>
      </c>
      <c r="G46" s="74" t="s">
        <v>1808</v>
      </c>
      <c r="H46" s="384" t="s">
        <v>5001</v>
      </c>
      <c r="I46" s="72" t="s">
        <v>225</v>
      </c>
      <c r="J46" s="75">
        <f t="shared" ref="J46:J74" si="1">ROW()-13</f>
        <v>33</v>
      </c>
      <c r="K46" s="72" t="s">
        <v>1872</v>
      </c>
    </row>
    <row r="47" spans="1:11" s="81" customFormat="1" ht="15" customHeight="1">
      <c r="A47" s="72" t="s">
        <v>1873</v>
      </c>
      <c r="B47" s="72" t="s">
        <v>1874</v>
      </c>
      <c r="C47" s="72" t="s">
        <v>1875</v>
      </c>
      <c r="D47" s="384">
        <v>10</v>
      </c>
      <c r="E47" s="72" t="s">
        <v>45</v>
      </c>
      <c r="F47" s="384"/>
      <c r="G47" s="74" t="s">
        <v>1876</v>
      </c>
      <c r="H47" s="384"/>
      <c r="I47" s="72" t="s">
        <v>1670</v>
      </c>
      <c r="J47" s="75">
        <f t="shared" si="1"/>
        <v>34</v>
      </c>
      <c r="K47" s="72" t="s">
        <v>1877</v>
      </c>
    </row>
    <row r="48" spans="1:11" s="81" customFormat="1" ht="15" customHeight="1">
      <c r="A48" s="72" t="s">
        <v>438</v>
      </c>
      <c r="B48" s="72" t="s">
        <v>1878</v>
      </c>
      <c r="C48" s="72" t="s">
        <v>37</v>
      </c>
      <c r="D48" s="384">
        <v>10</v>
      </c>
      <c r="E48" s="72" t="s">
        <v>45</v>
      </c>
      <c r="F48" s="384" t="s">
        <v>1257</v>
      </c>
      <c r="G48" s="74" t="s">
        <v>1808</v>
      </c>
      <c r="H48" s="384" t="s">
        <v>1879</v>
      </c>
      <c r="I48" s="72" t="s">
        <v>225</v>
      </c>
      <c r="J48" s="75">
        <f t="shared" si="1"/>
        <v>35</v>
      </c>
      <c r="K48" s="72" t="s">
        <v>5767</v>
      </c>
    </row>
    <row r="49" spans="1:11" s="81" customFormat="1" ht="15" customHeight="1">
      <c r="A49" s="72" t="s">
        <v>1880</v>
      </c>
      <c r="B49" s="674" t="s">
        <v>4159</v>
      </c>
      <c r="C49" s="72" t="s">
        <v>37</v>
      </c>
      <c r="D49" s="384">
        <v>10</v>
      </c>
      <c r="E49" s="72" t="s">
        <v>45</v>
      </c>
      <c r="F49" s="384" t="s">
        <v>1257</v>
      </c>
      <c r="G49" s="74" t="s">
        <v>1808</v>
      </c>
      <c r="H49" s="384" t="s">
        <v>1881</v>
      </c>
      <c r="I49" s="72" t="s">
        <v>225</v>
      </c>
      <c r="J49" s="75">
        <f t="shared" si="1"/>
        <v>36</v>
      </c>
      <c r="K49" s="72" t="s">
        <v>5768</v>
      </c>
    </row>
    <row r="50" spans="1:11" s="81" customFormat="1" ht="15" customHeight="1">
      <c r="A50" s="72" t="s">
        <v>579</v>
      </c>
      <c r="B50" s="72" t="s">
        <v>1882</v>
      </c>
      <c r="C50" s="72" t="s">
        <v>37</v>
      </c>
      <c r="D50" s="384">
        <v>10</v>
      </c>
      <c r="E50" s="72" t="s">
        <v>45</v>
      </c>
      <c r="F50" s="384" t="s">
        <v>1257</v>
      </c>
      <c r="G50" s="74" t="s">
        <v>1808</v>
      </c>
      <c r="H50" s="384" t="s">
        <v>1883</v>
      </c>
      <c r="I50" s="72" t="s">
        <v>225</v>
      </c>
      <c r="J50" s="75">
        <f t="shared" si="1"/>
        <v>37</v>
      </c>
      <c r="K50" s="72" t="s">
        <v>5769</v>
      </c>
    </row>
    <row r="51" spans="1:11" s="81" customFormat="1" ht="15" customHeight="1">
      <c r="A51" s="72" t="s">
        <v>437</v>
      </c>
      <c r="B51" s="72" t="s">
        <v>1884</v>
      </c>
      <c r="C51" s="72" t="s">
        <v>37</v>
      </c>
      <c r="D51" s="384">
        <v>10</v>
      </c>
      <c r="E51" s="72" t="s">
        <v>45</v>
      </c>
      <c r="F51" s="384" t="s">
        <v>1257</v>
      </c>
      <c r="G51" s="74" t="s">
        <v>1808</v>
      </c>
      <c r="H51" s="384" t="s">
        <v>1885</v>
      </c>
      <c r="I51" s="72" t="s">
        <v>225</v>
      </c>
      <c r="J51" s="75">
        <f t="shared" si="1"/>
        <v>38</v>
      </c>
      <c r="K51" s="72" t="s">
        <v>5770</v>
      </c>
    </row>
    <row r="52" spans="1:11" s="81" customFormat="1" ht="15" customHeight="1">
      <c r="A52" s="72" t="s">
        <v>1886</v>
      </c>
      <c r="B52" s="72" t="s">
        <v>1887</v>
      </c>
      <c r="C52" s="72" t="s">
        <v>37</v>
      </c>
      <c r="D52" s="384">
        <v>10</v>
      </c>
      <c r="E52" s="72" t="s">
        <v>45</v>
      </c>
      <c r="F52" s="384" t="s">
        <v>1257</v>
      </c>
      <c r="G52" s="74" t="s">
        <v>1638</v>
      </c>
      <c r="H52" s="384" t="s">
        <v>1888</v>
      </c>
      <c r="I52" s="72" t="s">
        <v>225</v>
      </c>
      <c r="J52" s="75">
        <f t="shared" si="1"/>
        <v>39</v>
      </c>
      <c r="K52" s="72" t="s">
        <v>5771</v>
      </c>
    </row>
    <row r="53" spans="1:11" s="81" customFormat="1" ht="15" customHeight="1">
      <c r="A53" s="72" t="s">
        <v>1889</v>
      </c>
      <c r="B53" s="72" t="s">
        <v>1890</v>
      </c>
      <c r="C53" s="72" t="s">
        <v>37</v>
      </c>
      <c r="D53" s="384">
        <v>10</v>
      </c>
      <c r="E53" s="72" t="s">
        <v>45</v>
      </c>
      <c r="F53" s="384"/>
      <c r="G53" s="74" t="s">
        <v>1808</v>
      </c>
      <c r="H53" s="384"/>
      <c r="I53" s="72"/>
      <c r="J53" s="75">
        <f t="shared" si="1"/>
        <v>40</v>
      </c>
      <c r="K53" s="72" t="s">
        <v>5772</v>
      </c>
    </row>
    <row r="54" spans="1:11" s="81" customFormat="1" ht="15" customHeight="1">
      <c r="A54" s="72" t="s">
        <v>439</v>
      </c>
      <c r="B54" s="72" t="s">
        <v>1891</v>
      </c>
      <c r="C54" s="72" t="s">
        <v>37</v>
      </c>
      <c r="D54" s="384">
        <v>10</v>
      </c>
      <c r="E54" s="72" t="s">
        <v>45</v>
      </c>
      <c r="F54" s="384" t="s">
        <v>1257</v>
      </c>
      <c r="G54" s="74" t="s">
        <v>1808</v>
      </c>
      <c r="H54" s="384" t="s">
        <v>1892</v>
      </c>
      <c r="I54" s="72" t="s">
        <v>225</v>
      </c>
      <c r="J54" s="75">
        <f t="shared" si="1"/>
        <v>41</v>
      </c>
      <c r="K54" s="72" t="s">
        <v>5773</v>
      </c>
    </row>
    <row r="55" spans="1:11" s="81" customFormat="1" ht="15" customHeight="1">
      <c r="A55" s="72" t="s">
        <v>1893</v>
      </c>
      <c r="B55" s="72" t="s">
        <v>1894</v>
      </c>
      <c r="C55" s="72" t="s">
        <v>37</v>
      </c>
      <c r="D55" s="384">
        <v>10</v>
      </c>
      <c r="E55" s="72" t="s">
        <v>45</v>
      </c>
      <c r="F55" s="384" t="s">
        <v>1257</v>
      </c>
      <c r="G55" s="74" t="s">
        <v>1808</v>
      </c>
      <c r="H55" s="384" t="s">
        <v>1895</v>
      </c>
      <c r="I55" s="72" t="s">
        <v>225</v>
      </c>
      <c r="J55" s="75">
        <f t="shared" si="1"/>
        <v>42</v>
      </c>
      <c r="K55" s="72" t="s">
        <v>5774</v>
      </c>
    </row>
    <row r="56" spans="1:11" s="81" customFormat="1" ht="15" customHeight="1">
      <c r="A56" s="72" t="s">
        <v>4413</v>
      </c>
      <c r="B56" s="72" t="s">
        <v>5974</v>
      </c>
      <c r="C56" s="72" t="s">
        <v>37</v>
      </c>
      <c r="D56" s="384">
        <v>10</v>
      </c>
      <c r="E56" s="73" t="s">
        <v>1840</v>
      </c>
      <c r="F56" s="384" t="s">
        <v>1257</v>
      </c>
      <c r="G56" s="74" t="s">
        <v>1808</v>
      </c>
      <c r="H56" s="384" t="s">
        <v>5968</v>
      </c>
      <c r="I56" s="72" t="s">
        <v>225</v>
      </c>
      <c r="J56" s="75">
        <f t="shared" si="1"/>
        <v>43</v>
      </c>
      <c r="K56" s="72" t="s">
        <v>5002</v>
      </c>
    </row>
    <row r="57" spans="1:11" s="81" customFormat="1" ht="15" customHeight="1">
      <c r="A57" s="72" t="s">
        <v>48</v>
      </c>
      <c r="B57" s="72" t="s">
        <v>1896</v>
      </c>
      <c r="C57" s="72" t="s">
        <v>37</v>
      </c>
      <c r="D57" s="384">
        <v>20</v>
      </c>
      <c r="E57" s="73" t="s">
        <v>2581</v>
      </c>
      <c r="F57" s="384" t="s">
        <v>1257</v>
      </c>
      <c r="G57" s="74" t="s">
        <v>353</v>
      </c>
      <c r="H57" s="384" t="s">
        <v>4129</v>
      </c>
      <c r="I57" s="72" t="s">
        <v>225</v>
      </c>
      <c r="J57" s="75">
        <f t="shared" si="1"/>
        <v>44</v>
      </c>
      <c r="K57" s="72"/>
    </row>
    <row r="58" spans="1:11" s="81" customFormat="1" ht="15" customHeight="1">
      <c r="A58" s="72" t="s">
        <v>1897</v>
      </c>
      <c r="B58" s="72" t="s">
        <v>1898</v>
      </c>
      <c r="C58" s="72" t="s">
        <v>37</v>
      </c>
      <c r="D58" s="384">
        <v>20</v>
      </c>
      <c r="E58" s="73" t="s">
        <v>2581</v>
      </c>
      <c r="F58" s="384" t="s">
        <v>1257</v>
      </c>
      <c r="G58" s="74" t="s">
        <v>353</v>
      </c>
      <c r="H58" s="384" t="s">
        <v>4130</v>
      </c>
      <c r="I58" s="72" t="s">
        <v>225</v>
      </c>
      <c r="J58" s="75">
        <f t="shared" si="1"/>
        <v>45</v>
      </c>
      <c r="K58" s="72"/>
    </row>
    <row r="59" spans="1:11" s="81" customFormat="1" ht="15" customHeight="1">
      <c r="A59" s="72" t="s">
        <v>49</v>
      </c>
      <c r="B59" s="72" t="s">
        <v>4412</v>
      </c>
      <c r="C59" s="72" t="s">
        <v>41</v>
      </c>
      <c r="D59" s="385"/>
      <c r="E59" s="73"/>
      <c r="F59" s="385" t="s">
        <v>348</v>
      </c>
      <c r="G59" s="74" t="s">
        <v>1808</v>
      </c>
      <c r="H59" s="385" t="s">
        <v>5701</v>
      </c>
      <c r="I59" s="72" t="s">
        <v>225</v>
      </c>
      <c r="J59" s="75">
        <f t="shared" si="1"/>
        <v>46</v>
      </c>
      <c r="K59" s="82" t="s">
        <v>1900</v>
      </c>
    </row>
    <row r="60" spans="1:11" s="83" customFormat="1" ht="15" customHeight="1">
      <c r="A60" s="72" t="s">
        <v>50</v>
      </c>
      <c r="B60" s="72" t="s">
        <v>1902</v>
      </c>
      <c r="C60" s="72" t="s">
        <v>41</v>
      </c>
      <c r="D60" s="385"/>
      <c r="E60" s="73"/>
      <c r="F60" s="385" t="s">
        <v>348</v>
      </c>
      <c r="G60" s="74" t="s">
        <v>1808</v>
      </c>
      <c r="H60" s="385" t="s">
        <v>5702</v>
      </c>
      <c r="I60" s="72" t="s">
        <v>225</v>
      </c>
      <c r="J60" s="75">
        <f t="shared" si="1"/>
        <v>47</v>
      </c>
      <c r="K60" s="82" t="s">
        <v>1903</v>
      </c>
    </row>
    <row r="61" spans="1:11" s="83" customFormat="1" ht="15" customHeight="1">
      <c r="A61" s="72" t="s">
        <v>1904</v>
      </c>
      <c r="B61" s="72" t="s">
        <v>1905</v>
      </c>
      <c r="C61" s="72" t="s">
        <v>444</v>
      </c>
      <c r="D61" s="384">
        <v>40</v>
      </c>
      <c r="E61" s="73" t="s">
        <v>2581</v>
      </c>
      <c r="F61" s="385"/>
      <c r="G61" s="74" t="s">
        <v>1808</v>
      </c>
      <c r="H61" s="385"/>
      <c r="I61" s="72" t="s">
        <v>1670</v>
      </c>
      <c r="J61" s="75">
        <f t="shared" si="1"/>
        <v>48</v>
      </c>
      <c r="K61" s="82" t="s">
        <v>5180</v>
      </c>
    </row>
    <row r="62" spans="1:11" s="83" customFormat="1" ht="15" customHeight="1">
      <c r="A62" s="72" t="s">
        <v>1906</v>
      </c>
      <c r="B62" s="72" t="s">
        <v>4184</v>
      </c>
      <c r="C62" s="72" t="s">
        <v>444</v>
      </c>
      <c r="D62" s="384">
        <v>20</v>
      </c>
      <c r="E62" s="73" t="s">
        <v>51</v>
      </c>
      <c r="F62" s="385"/>
      <c r="G62" s="74" t="s">
        <v>1808</v>
      </c>
      <c r="H62" s="385"/>
      <c r="I62" s="72" t="s">
        <v>1670</v>
      </c>
      <c r="J62" s="75">
        <f t="shared" si="1"/>
        <v>49</v>
      </c>
      <c r="K62" s="82" t="s">
        <v>4904</v>
      </c>
    </row>
    <row r="63" spans="1:11" s="83" customFormat="1" ht="15" customHeight="1">
      <c r="A63" s="72" t="s">
        <v>1908</v>
      </c>
      <c r="B63" s="72" t="s">
        <v>1909</v>
      </c>
      <c r="C63" s="72" t="s">
        <v>444</v>
      </c>
      <c r="D63" s="384">
        <v>20</v>
      </c>
      <c r="E63" s="73" t="s">
        <v>51</v>
      </c>
      <c r="F63" s="385"/>
      <c r="G63" s="74" t="s">
        <v>1808</v>
      </c>
      <c r="H63" s="385"/>
      <c r="I63" s="72" t="s">
        <v>225</v>
      </c>
      <c r="J63" s="75">
        <f t="shared" si="1"/>
        <v>50</v>
      </c>
      <c r="K63" s="82" t="s">
        <v>5003</v>
      </c>
    </row>
    <row r="64" spans="1:11" s="83" customFormat="1" ht="15" customHeight="1">
      <c r="A64" s="72" t="s">
        <v>1910</v>
      </c>
      <c r="B64" s="72" t="s">
        <v>1911</v>
      </c>
      <c r="C64" s="72" t="s">
        <v>444</v>
      </c>
      <c r="D64" s="384">
        <v>100</v>
      </c>
      <c r="E64" s="73"/>
      <c r="F64" s="385"/>
      <c r="G64" s="74" t="s">
        <v>1808</v>
      </c>
      <c r="H64" s="385"/>
      <c r="I64" s="72" t="s">
        <v>225</v>
      </c>
      <c r="J64" s="75">
        <f t="shared" si="1"/>
        <v>51</v>
      </c>
      <c r="K64" s="82" t="s">
        <v>5181</v>
      </c>
    </row>
    <row r="65" spans="1:11" s="81" customFormat="1" ht="25" customHeight="1">
      <c r="A65" s="84" t="s">
        <v>1912</v>
      </c>
      <c r="B65" s="84" t="s">
        <v>1435</v>
      </c>
      <c r="C65" s="84" t="s">
        <v>37</v>
      </c>
      <c r="D65" s="389">
        <v>200</v>
      </c>
      <c r="E65" s="85" t="s">
        <v>45</v>
      </c>
      <c r="F65" s="389" t="s">
        <v>348</v>
      </c>
      <c r="G65" s="86"/>
      <c r="H65" s="389" t="s">
        <v>5182</v>
      </c>
      <c r="I65" s="85" t="s">
        <v>1913</v>
      </c>
      <c r="J65" s="87">
        <f t="shared" si="1"/>
        <v>52</v>
      </c>
      <c r="K65" s="88"/>
    </row>
    <row r="66" spans="1:11" s="81" customFormat="1" ht="25" customHeight="1">
      <c r="A66" s="89" t="s">
        <v>580</v>
      </c>
      <c r="B66" s="89" t="s">
        <v>1914</v>
      </c>
      <c r="C66" s="85" t="s">
        <v>37</v>
      </c>
      <c r="D66" s="390">
        <v>200</v>
      </c>
      <c r="E66" s="90" t="s">
        <v>2581</v>
      </c>
      <c r="F66" s="390" t="s">
        <v>1257</v>
      </c>
      <c r="G66" s="91"/>
      <c r="H66" s="390" t="s">
        <v>4131</v>
      </c>
      <c r="I66" s="85" t="s">
        <v>396</v>
      </c>
      <c r="J66" s="87">
        <f t="shared" si="1"/>
        <v>53</v>
      </c>
      <c r="K66" s="92"/>
    </row>
    <row r="67" spans="1:11" s="81" customFormat="1" ht="25" customHeight="1">
      <c r="A67" s="89" t="s">
        <v>581</v>
      </c>
      <c r="B67" s="89" t="s">
        <v>1915</v>
      </c>
      <c r="C67" s="85" t="s">
        <v>37</v>
      </c>
      <c r="D67" s="390">
        <v>200</v>
      </c>
      <c r="E67" s="85" t="s">
        <v>45</v>
      </c>
      <c r="F67" s="390" t="s">
        <v>1257</v>
      </c>
      <c r="G67" s="91"/>
      <c r="H67" s="390" t="s">
        <v>5004</v>
      </c>
      <c r="I67" s="85" t="s">
        <v>1916</v>
      </c>
      <c r="J67" s="87">
        <f t="shared" si="1"/>
        <v>54</v>
      </c>
      <c r="K67" s="92"/>
    </row>
    <row r="68" spans="1:11" s="81" customFormat="1" ht="25" customHeight="1">
      <c r="A68" s="89" t="s">
        <v>1917</v>
      </c>
      <c r="B68" s="89" t="s">
        <v>1398</v>
      </c>
      <c r="C68" s="85" t="s">
        <v>37</v>
      </c>
      <c r="D68" s="390">
        <v>200</v>
      </c>
      <c r="E68" s="85" t="s">
        <v>45</v>
      </c>
      <c r="F68" s="390" t="s">
        <v>1257</v>
      </c>
      <c r="G68" s="93"/>
      <c r="H68" s="390" t="s">
        <v>5005</v>
      </c>
      <c r="I68" s="85" t="s">
        <v>396</v>
      </c>
      <c r="J68" s="87">
        <f t="shared" si="1"/>
        <v>55</v>
      </c>
      <c r="K68" s="92"/>
    </row>
    <row r="69" spans="1:11" s="81" customFormat="1" ht="25" customHeight="1">
      <c r="A69" s="89" t="s">
        <v>1918</v>
      </c>
      <c r="B69" s="89" t="s">
        <v>1919</v>
      </c>
      <c r="C69" s="85" t="s">
        <v>37</v>
      </c>
      <c r="D69" s="390">
        <v>200</v>
      </c>
      <c r="E69" s="85" t="s">
        <v>45</v>
      </c>
      <c r="F69" s="390" t="s">
        <v>1257</v>
      </c>
      <c r="G69" s="93"/>
      <c r="H69" s="390" t="s">
        <v>5006</v>
      </c>
      <c r="I69" s="85" t="s">
        <v>396</v>
      </c>
      <c r="J69" s="87">
        <f t="shared" si="1"/>
        <v>56</v>
      </c>
      <c r="K69" s="92"/>
    </row>
    <row r="70" spans="1:11" s="81" customFormat="1" ht="25" customHeight="1">
      <c r="A70" s="89" t="s">
        <v>1399</v>
      </c>
      <c r="B70" s="89" t="s">
        <v>1920</v>
      </c>
      <c r="C70" s="85" t="s">
        <v>37</v>
      </c>
      <c r="D70" s="390">
        <v>200</v>
      </c>
      <c r="E70" s="90" t="s">
        <v>2581</v>
      </c>
      <c r="F70" s="390" t="s">
        <v>1257</v>
      </c>
      <c r="G70" s="93"/>
      <c r="H70" s="390" t="s">
        <v>4132</v>
      </c>
      <c r="I70" s="85" t="s">
        <v>1913</v>
      </c>
      <c r="J70" s="87">
        <f t="shared" si="1"/>
        <v>57</v>
      </c>
      <c r="K70" s="92"/>
    </row>
    <row r="71" spans="1:11" s="81" customFormat="1" ht="25" customHeight="1">
      <c r="A71" s="89" t="s">
        <v>1455</v>
      </c>
      <c r="B71" s="89" t="s">
        <v>1921</v>
      </c>
      <c r="C71" s="85" t="s">
        <v>37</v>
      </c>
      <c r="D71" s="390">
        <v>200</v>
      </c>
      <c r="E71" s="89"/>
      <c r="F71" s="390" t="s">
        <v>1257</v>
      </c>
      <c r="G71" s="93"/>
      <c r="H71" s="390" t="s">
        <v>1922</v>
      </c>
      <c r="I71" s="85" t="s">
        <v>396</v>
      </c>
      <c r="J71" s="87">
        <f t="shared" si="1"/>
        <v>58</v>
      </c>
      <c r="K71" s="92"/>
    </row>
    <row r="72" spans="1:11" s="81" customFormat="1" ht="25" customHeight="1">
      <c r="A72" s="89" t="s">
        <v>582</v>
      </c>
      <c r="B72" s="89" t="s">
        <v>1923</v>
      </c>
      <c r="C72" s="85" t="s">
        <v>37</v>
      </c>
      <c r="D72" s="390">
        <v>200</v>
      </c>
      <c r="E72" s="89"/>
      <c r="F72" s="390" t="s">
        <v>1257</v>
      </c>
      <c r="G72" s="93"/>
      <c r="H72" s="390" t="s">
        <v>1924</v>
      </c>
      <c r="I72" s="85" t="s">
        <v>1913</v>
      </c>
      <c r="J72" s="87">
        <f t="shared" si="1"/>
        <v>59</v>
      </c>
      <c r="K72" s="92"/>
    </row>
    <row r="73" spans="1:11" s="76" customFormat="1" ht="25" customHeight="1">
      <c r="A73" s="89" t="s">
        <v>1925</v>
      </c>
      <c r="B73" s="89" t="s">
        <v>1926</v>
      </c>
      <c r="C73" s="85" t="s">
        <v>37</v>
      </c>
      <c r="D73" s="390">
        <v>200</v>
      </c>
      <c r="E73" s="85" t="s">
        <v>45</v>
      </c>
      <c r="F73" s="390" t="s">
        <v>1257</v>
      </c>
      <c r="G73" s="93"/>
      <c r="H73" s="390" t="s">
        <v>5007</v>
      </c>
      <c r="I73" s="85" t="s">
        <v>396</v>
      </c>
      <c r="J73" s="87">
        <f t="shared" si="1"/>
        <v>60</v>
      </c>
      <c r="K73" s="92"/>
    </row>
    <row r="74" spans="1:11" s="81" customFormat="1" ht="25" customHeight="1">
      <c r="A74" s="89" t="s">
        <v>1314</v>
      </c>
      <c r="B74" s="89" t="s">
        <v>1408</v>
      </c>
      <c r="C74" s="85" t="s">
        <v>37</v>
      </c>
      <c r="D74" s="390">
        <v>200</v>
      </c>
      <c r="E74" s="93"/>
      <c r="F74" s="390" t="s">
        <v>347</v>
      </c>
      <c r="G74" s="93"/>
      <c r="H74" s="390" t="s">
        <v>1466</v>
      </c>
      <c r="I74" s="92" t="s">
        <v>446</v>
      </c>
      <c r="J74" s="87">
        <f t="shared" si="1"/>
        <v>61</v>
      </c>
      <c r="K74" s="92"/>
    </row>
    <row r="75" spans="1:11">
      <c r="A75" s="94"/>
      <c r="B75" s="94"/>
      <c r="C75" s="94"/>
      <c r="D75" s="94"/>
      <c r="E75" s="94"/>
      <c r="F75" s="94"/>
      <c r="G75" s="94"/>
      <c r="H75" s="67"/>
    </row>
    <row r="76" spans="1:11">
      <c r="A76" s="95" t="s">
        <v>52</v>
      </c>
      <c r="B76" s="94"/>
      <c r="C76" s="94"/>
      <c r="D76" s="94"/>
      <c r="E76" s="94"/>
      <c r="F76" s="94"/>
      <c r="G76" s="94"/>
      <c r="H76" s="94"/>
    </row>
    <row r="77" spans="1:11">
      <c r="A77" s="94"/>
      <c r="B77" s="94"/>
      <c r="C77" s="94"/>
      <c r="D77" s="94"/>
      <c r="E77" s="94"/>
      <c r="F77" s="94"/>
      <c r="G77" s="94"/>
      <c r="H77" s="94"/>
    </row>
    <row r="78" spans="1:11">
      <c r="A78" s="693"/>
      <c r="B78" s="693"/>
      <c r="C78" s="693"/>
      <c r="D78" s="693"/>
      <c r="E78" s="693"/>
      <c r="F78" s="693"/>
      <c r="G78" s="693"/>
      <c r="H78" s="693"/>
    </row>
    <row r="79" spans="1:11">
      <c r="A79" s="94"/>
      <c r="B79" s="94"/>
      <c r="C79" s="94"/>
      <c r="D79" s="94"/>
      <c r="E79" s="94"/>
      <c r="F79" s="94"/>
      <c r="G79" s="94"/>
      <c r="H79" s="94"/>
    </row>
    <row r="80" spans="1:11">
      <c r="A80" s="94"/>
      <c r="B80" s="94"/>
      <c r="C80" s="94"/>
      <c r="D80" s="94"/>
      <c r="E80" s="94"/>
      <c r="F80" s="94"/>
      <c r="G80" s="94"/>
      <c r="H80" s="94"/>
    </row>
    <row r="81" spans="1:8">
      <c r="A81" s="94"/>
      <c r="B81" s="94"/>
      <c r="C81" s="94"/>
      <c r="D81" s="94"/>
      <c r="E81" s="94"/>
      <c r="F81" s="94"/>
      <c r="G81" s="94"/>
      <c r="H81" s="94"/>
    </row>
  </sheetData>
  <sheetProtection selectLockedCells="1"/>
  <autoFilter ref="A13:K74"/>
  <customSheetViews>
    <customSheetView guid="{F52FD1CD-C9F9-411A-82A2-AC58001253B0}">
      <pane ySplit="13" topLeftCell="A47" activePane="bottomLeft" state="frozen"/>
      <selection pane="bottomLeft" activeCell="A17" sqref="A17"/>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14" activePane="bottomLeft" state="frozen"/>
      <selection pane="bottomLeft" activeCell="A17" sqref="A17"/>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H13" sqref="H13"/>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17" activePane="bottomLeft" state="frozen"/>
      <selection pane="bottomLeft" activeCell="F43" sqref="F43"/>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7" activePane="bottomLeft" state="frozen"/>
      <selection pane="bottomLeft" activeCell="F43" sqref="F43"/>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59" activePane="bottomLeft" state="frozen"/>
      <selection pane="bottomLeft" activeCell="G64" sqref="G64"/>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17" activePane="bottomLeft" state="frozen"/>
      <selection pane="bottomLeft" activeCell="F43" sqref="F43"/>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56" activePane="bottomLeft" state="frozen"/>
      <selection pane="bottomLeft" activeCell="D71" sqref="D71"/>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50" activePane="bottomLeft" state="frozen"/>
      <selection pane="bottomLeft" activeCell="H57" sqref="H57"/>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H13" sqref="H13"/>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H58" sqref="H58"/>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14" activePane="bottomLeft" state="frozen"/>
      <selection pane="bottomLeft" activeCell="H19" sqref="H19"/>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1" topLeftCell="A12" activePane="bottomLeft" state="frozen"/>
      <selection pane="bottomLeft" activeCell="A60" sqref="A60"/>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scale="93">
      <pane ySplit="12" topLeftCell="A70" activePane="bottomLeft" state="frozen"/>
      <selection pane="bottomLeft" activeCell="H71" sqref="H71"/>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14" activePane="bottomLeft" state="frozen"/>
      <selection pane="bottomLeft" activeCell="A17" sqref="A17"/>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3" topLeftCell="A26" activePane="bottomLeft" state="frozen"/>
      <selection pane="bottomLeft" activeCell="H91" sqref="H91"/>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3" activePane="bottomLeft" state="frozen"/>
      <selection pane="bottomLeft" activeCell="J25" sqref="J25"/>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46">
      <selection activeCell="H50" sqref="H50"/>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election activeCell="D29" sqref="D29"/>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3">
    <mergeCell ref="A78:H78"/>
    <mergeCell ref="A1:H1"/>
    <mergeCell ref="A2:C2"/>
    <mergeCell ref="D2:H2"/>
    <mergeCell ref="A3:C3"/>
    <mergeCell ref="D3:H3"/>
    <mergeCell ref="A4:C4"/>
    <mergeCell ref="D4:H4"/>
    <mergeCell ref="A5:C5"/>
    <mergeCell ref="D5:H5"/>
    <mergeCell ref="D6:H6"/>
    <mergeCell ref="D7:H7"/>
    <mergeCell ref="A11:C11"/>
    <mergeCell ref="D11:H11"/>
    <mergeCell ref="A12:H12"/>
    <mergeCell ref="D8:H8"/>
    <mergeCell ref="D9:H9"/>
    <mergeCell ref="D10:H10"/>
    <mergeCell ref="A6:C6"/>
    <mergeCell ref="A7:C7"/>
    <mergeCell ref="A8:C8"/>
    <mergeCell ref="A9:C9"/>
    <mergeCell ref="A10:C10"/>
  </mergeCells>
  <phoneticPr fontId="5" type="noConversion"/>
  <hyperlinks>
    <hyperlink ref="A76"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legacyDrawing r:id="rId2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81"/>
  <sheetViews>
    <sheetView zoomScaleNormal="100" workbookViewId="0">
      <selection activeCell="F14" sqref="F14"/>
    </sheetView>
  </sheetViews>
  <sheetFormatPr defaultColWidth="9" defaultRowHeight="9.5"/>
  <cols>
    <col min="1" max="1" width="9.36328125" style="96" customWidth="1"/>
    <col min="2" max="2" width="19.90625" style="96" customWidth="1"/>
    <col min="3" max="3" width="5.36328125" style="96" customWidth="1"/>
    <col min="4" max="4" width="5.90625" style="96" customWidth="1"/>
    <col min="5" max="5" width="9.81640625" style="96" customWidth="1"/>
    <col min="6" max="6" width="12" style="96" customWidth="1"/>
    <col min="7" max="7" width="8.08984375" style="96" customWidth="1"/>
    <col min="8" max="8" width="39.81640625" style="96" customWidth="1"/>
    <col min="9" max="10" width="9" style="67"/>
    <col min="11" max="11" width="41.08984375" style="67" customWidth="1"/>
    <col min="12" max="16384" width="9" style="67"/>
  </cols>
  <sheetData>
    <row r="1" spans="1:11" ht="12.75" customHeight="1">
      <c r="A1" s="694" t="s">
        <v>1927</v>
      </c>
      <c r="B1" s="695"/>
      <c r="C1" s="695"/>
      <c r="D1" s="695"/>
      <c r="E1" s="695"/>
      <c r="F1" s="695"/>
      <c r="G1" s="695"/>
      <c r="H1" s="695"/>
    </row>
    <row r="2" spans="1:11" ht="12.75" customHeight="1">
      <c r="A2" s="696" t="s">
        <v>5163</v>
      </c>
      <c r="B2" s="697"/>
      <c r="C2" s="698"/>
      <c r="D2" s="699" t="str">
        <f>CONTENT!$B$3</f>
        <v>XXXXX</v>
      </c>
      <c r="E2" s="700"/>
      <c r="F2" s="700"/>
      <c r="G2" s="700"/>
      <c r="H2" s="701"/>
    </row>
    <row r="3" spans="1:11" ht="12.75" customHeight="1">
      <c r="A3" s="696" t="s">
        <v>5164</v>
      </c>
      <c r="B3" s="702"/>
      <c r="C3" s="703"/>
      <c r="D3" s="699">
        <f>CONTENT!$B$4</f>
        <v>3.2</v>
      </c>
      <c r="E3" s="700"/>
      <c r="F3" s="700"/>
      <c r="G3" s="700"/>
      <c r="H3" s="701"/>
    </row>
    <row r="4" spans="1:11" ht="11.25" customHeight="1">
      <c r="A4" s="704" t="s">
        <v>5165</v>
      </c>
      <c r="B4" s="704"/>
      <c r="C4" s="704"/>
      <c r="D4" s="690" t="str">
        <f>CONTENT!$B$8</f>
        <v>临床事件</v>
      </c>
      <c r="E4" s="690"/>
      <c r="F4" s="690"/>
      <c r="G4" s="690"/>
      <c r="H4" s="690"/>
    </row>
    <row r="5" spans="1:11" ht="11.25" customHeight="1">
      <c r="A5" s="696" t="s">
        <v>5166</v>
      </c>
      <c r="B5" s="702"/>
      <c r="C5" s="703"/>
      <c r="D5" s="705" t="str">
        <f>CONTENT!$C$8</f>
        <v>每个受试者每例次临床事件一条记录</v>
      </c>
      <c r="E5" s="706"/>
      <c r="F5" s="707"/>
      <c r="G5" s="707"/>
      <c r="H5" s="708"/>
    </row>
    <row r="6" spans="1:11" ht="12.75" customHeight="1">
      <c r="A6" s="691" t="s">
        <v>2006</v>
      </c>
      <c r="B6" s="691"/>
      <c r="C6" s="691"/>
      <c r="D6" s="690" t="str">
        <f>CONTENT!$D$8</f>
        <v>ce.sas</v>
      </c>
      <c r="E6" s="690"/>
      <c r="F6" s="690"/>
      <c r="G6" s="690"/>
      <c r="H6" s="690"/>
    </row>
    <row r="7" spans="1:11" ht="12.75" customHeight="1">
      <c r="A7" s="691" t="s">
        <v>5167</v>
      </c>
      <c r="B7" s="691"/>
      <c r="C7" s="691"/>
      <c r="D7" s="690" t="str">
        <f>CONTENT!$E$8</f>
        <v>事件</v>
      </c>
      <c r="E7" s="690"/>
      <c r="F7" s="690"/>
      <c r="G7" s="690"/>
      <c r="H7" s="690"/>
    </row>
    <row r="8" spans="1:11" ht="12.75" customHeight="1">
      <c r="A8" s="691" t="s">
        <v>2007</v>
      </c>
      <c r="B8" s="691"/>
      <c r="C8" s="691"/>
      <c r="D8" s="699" t="str">
        <f>CONTENT!$F$8</f>
        <v>XXXX</v>
      </c>
      <c r="E8" s="700"/>
      <c r="F8" s="700"/>
      <c r="G8" s="700"/>
      <c r="H8" s="701"/>
    </row>
    <row r="9" spans="1:11" ht="12.75" customHeight="1">
      <c r="A9" s="691" t="s">
        <v>2008</v>
      </c>
      <c r="B9" s="692"/>
      <c r="C9" s="692"/>
      <c r="D9" s="690" t="str">
        <f>CONTENT!$G$8</f>
        <v>STUDYID, USUBJID, CETERM, CESTDTC</v>
      </c>
      <c r="E9" s="690"/>
      <c r="F9" s="690"/>
      <c r="G9" s="690"/>
      <c r="H9" s="690"/>
    </row>
    <row r="10" spans="1:11" ht="12.75" customHeight="1">
      <c r="A10" s="691" t="s">
        <v>2009</v>
      </c>
      <c r="B10" s="692"/>
      <c r="C10" s="692"/>
      <c r="D10" s="690" t="str">
        <f>CONTENT!$H$8</f>
        <v>STUDYID, USUBJID, CETERM, CESTDTC</v>
      </c>
      <c r="E10" s="690"/>
      <c r="F10" s="690"/>
      <c r="G10" s="690"/>
      <c r="H10" s="690"/>
    </row>
    <row r="11" spans="1:11" ht="12.75" customHeight="1">
      <c r="A11" s="696" t="s">
        <v>5168</v>
      </c>
      <c r="B11" s="702"/>
      <c r="C11" s="703"/>
      <c r="D11" s="690" t="str">
        <f>CONTENT!$I$8</f>
        <v>XXXX</v>
      </c>
      <c r="E11" s="690"/>
      <c r="F11" s="690"/>
      <c r="G11" s="690"/>
      <c r="H11" s="690"/>
    </row>
    <row r="12" spans="1:11">
      <c r="A12" s="700"/>
      <c r="B12" s="700"/>
      <c r="C12" s="700"/>
      <c r="D12" s="700"/>
      <c r="E12" s="700"/>
      <c r="F12" s="700"/>
      <c r="G12" s="700"/>
      <c r="H12" s="700"/>
    </row>
    <row r="13" spans="1:11" s="71" customFormat="1" ht="21" customHeight="1">
      <c r="A13" s="68" t="s">
        <v>1487</v>
      </c>
      <c r="B13" s="69" t="s">
        <v>554</v>
      </c>
      <c r="C13" s="69" t="s">
        <v>1489</v>
      </c>
      <c r="D13" s="69" t="s">
        <v>1929</v>
      </c>
      <c r="E13" s="69" t="s">
        <v>1930</v>
      </c>
      <c r="F13" s="69" t="s">
        <v>553</v>
      </c>
      <c r="G13" s="70" t="s">
        <v>1488</v>
      </c>
      <c r="H13" s="69" t="s">
        <v>1490</v>
      </c>
      <c r="I13" s="69" t="s">
        <v>1931</v>
      </c>
      <c r="J13" s="69" t="s">
        <v>1932</v>
      </c>
      <c r="K13" s="69" t="s">
        <v>1491</v>
      </c>
    </row>
    <row r="14" spans="1:11" s="76" customFormat="1" ht="15" customHeight="1">
      <c r="A14" s="72" t="s">
        <v>36</v>
      </c>
      <c r="B14" s="97" t="s">
        <v>1933</v>
      </c>
      <c r="C14" s="72" t="s">
        <v>1934</v>
      </c>
      <c r="D14" s="384">
        <v>20</v>
      </c>
      <c r="E14" s="73"/>
      <c r="F14" s="384"/>
      <c r="G14" s="74" t="s">
        <v>1935</v>
      </c>
      <c r="H14" s="384"/>
      <c r="I14" s="72" t="s">
        <v>1936</v>
      </c>
      <c r="J14" s="75">
        <f t="shared" ref="J14:J40" si="0">ROW()-13</f>
        <v>1</v>
      </c>
      <c r="K14" s="97" t="s">
        <v>1798</v>
      </c>
    </row>
    <row r="15" spans="1:11" s="76" customFormat="1" ht="15" customHeight="1">
      <c r="A15" s="72" t="s">
        <v>1937</v>
      </c>
      <c r="B15" s="97" t="s">
        <v>1938</v>
      </c>
      <c r="C15" s="72" t="s">
        <v>1934</v>
      </c>
      <c r="D15" s="384">
        <v>2</v>
      </c>
      <c r="E15" s="73" t="s">
        <v>1939</v>
      </c>
      <c r="F15" s="384"/>
      <c r="G15" s="74" t="s">
        <v>1940</v>
      </c>
      <c r="H15" s="384"/>
      <c r="I15" s="72" t="s">
        <v>1941</v>
      </c>
      <c r="J15" s="75">
        <f t="shared" si="0"/>
        <v>2</v>
      </c>
      <c r="K15" s="97" t="s">
        <v>1942</v>
      </c>
    </row>
    <row r="16" spans="1:11" s="76" customFormat="1" ht="22" customHeight="1">
      <c r="A16" s="72" t="s">
        <v>7</v>
      </c>
      <c r="B16" s="97" t="s">
        <v>1943</v>
      </c>
      <c r="C16" s="72" t="s">
        <v>1814</v>
      </c>
      <c r="D16" s="384">
        <v>30</v>
      </c>
      <c r="E16" s="73"/>
      <c r="F16" s="384"/>
      <c r="G16" s="74" t="s">
        <v>1935</v>
      </c>
      <c r="H16" s="384"/>
      <c r="I16" s="72" t="s">
        <v>1944</v>
      </c>
      <c r="J16" s="75">
        <f t="shared" si="0"/>
        <v>3</v>
      </c>
      <c r="K16" s="98" t="s">
        <v>1802</v>
      </c>
    </row>
    <row r="17" spans="1:11" s="76" customFormat="1" ht="21" customHeight="1">
      <c r="A17" s="72" t="s">
        <v>1945</v>
      </c>
      <c r="B17" s="99" t="s">
        <v>1946</v>
      </c>
      <c r="C17" s="72" t="s">
        <v>1947</v>
      </c>
      <c r="D17" s="385"/>
      <c r="E17" s="73"/>
      <c r="F17" s="385"/>
      <c r="G17" s="74" t="s">
        <v>1948</v>
      </c>
      <c r="H17" s="385"/>
      <c r="I17" s="72" t="s">
        <v>1936</v>
      </c>
      <c r="J17" s="75">
        <f t="shared" si="0"/>
        <v>4</v>
      </c>
      <c r="K17" s="100" t="s">
        <v>5008</v>
      </c>
    </row>
    <row r="18" spans="1:11" s="76" customFormat="1" ht="15" customHeight="1">
      <c r="A18" s="72" t="s">
        <v>1949</v>
      </c>
      <c r="B18" s="101" t="s">
        <v>1950</v>
      </c>
      <c r="C18" s="72" t="s">
        <v>444</v>
      </c>
      <c r="D18" s="384">
        <v>25</v>
      </c>
      <c r="E18" s="73"/>
      <c r="F18" s="385"/>
      <c r="G18" s="74" t="s">
        <v>1951</v>
      </c>
      <c r="H18" s="385"/>
      <c r="I18" s="72" t="s">
        <v>1944</v>
      </c>
      <c r="J18" s="75">
        <f t="shared" si="0"/>
        <v>5</v>
      </c>
      <c r="K18" s="100" t="s">
        <v>1810</v>
      </c>
    </row>
    <row r="19" spans="1:11" s="76" customFormat="1" ht="15" customHeight="1">
      <c r="A19" s="72" t="s">
        <v>1952</v>
      </c>
      <c r="B19" s="101" t="s">
        <v>1812</v>
      </c>
      <c r="C19" s="72" t="s">
        <v>1953</v>
      </c>
      <c r="D19" s="384">
        <v>25</v>
      </c>
      <c r="E19" s="73"/>
      <c r="F19" s="385"/>
      <c r="G19" s="74" t="s">
        <v>1954</v>
      </c>
      <c r="H19" s="385"/>
      <c r="I19" s="72" t="s">
        <v>1944</v>
      </c>
      <c r="J19" s="75">
        <f t="shared" si="0"/>
        <v>6</v>
      </c>
      <c r="K19" s="100" t="s">
        <v>1955</v>
      </c>
    </row>
    <row r="20" spans="1:11" s="76" customFormat="1" ht="31" customHeight="1">
      <c r="A20" s="72" t="s">
        <v>1956</v>
      </c>
      <c r="B20" s="97" t="s">
        <v>1957</v>
      </c>
      <c r="C20" s="72" t="s">
        <v>1934</v>
      </c>
      <c r="D20" s="384">
        <v>25</v>
      </c>
      <c r="E20" s="73"/>
      <c r="F20" s="384"/>
      <c r="G20" s="74" t="s">
        <v>1951</v>
      </c>
      <c r="H20" s="384"/>
      <c r="I20" s="72" t="s">
        <v>1958</v>
      </c>
      <c r="J20" s="75">
        <f t="shared" si="0"/>
        <v>7</v>
      </c>
      <c r="K20" s="102" t="s">
        <v>5009</v>
      </c>
    </row>
    <row r="21" spans="1:11" s="76" customFormat="1" ht="15" customHeight="1">
      <c r="A21" s="72" t="s">
        <v>1959</v>
      </c>
      <c r="B21" s="97" t="s">
        <v>1960</v>
      </c>
      <c r="C21" s="72" t="s">
        <v>1934</v>
      </c>
      <c r="D21" s="384">
        <v>200</v>
      </c>
      <c r="E21" s="73"/>
      <c r="F21" s="384"/>
      <c r="G21" s="74" t="s">
        <v>1935</v>
      </c>
      <c r="H21" s="384"/>
      <c r="I21" s="72" t="s">
        <v>1936</v>
      </c>
      <c r="J21" s="75">
        <f t="shared" si="0"/>
        <v>8</v>
      </c>
      <c r="K21" s="97" t="s">
        <v>1961</v>
      </c>
    </row>
    <row r="22" spans="1:11" s="76" customFormat="1" ht="29" customHeight="1">
      <c r="A22" s="72" t="s">
        <v>1962</v>
      </c>
      <c r="B22" s="97" t="s">
        <v>1963</v>
      </c>
      <c r="C22" s="72" t="s">
        <v>1814</v>
      </c>
      <c r="D22" s="384">
        <v>200</v>
      </c>
      <c r="E22" s="73" t="s">
        <v>1964</v>
      </c>
      <c r="F22" s="384"/>
      <c r="G22" s="74" t="s">
        <v>1638</v>
      </c>
      <c r="H22" s="384"/>
      <c r="I22" s="72" t="s">
        <v>1670</v>
      </c>
      <c r="J22" s="75">
        <f t="shared" si="0"/>
        <v>9</v>
      </c>
      <c r="K22" s="102" t="s">
        <v>5010</v>
      </c>
    </row>
    <row r="23" spans="1:11" s="81" customFormat="1" ht="22.5" customHeight="1">
      <c r="A23" s="80" t="s">
        <v>1965</v>
      </c>
      <c r="B23" s="97" t="s">
        <v>1966</v>
      </c>
      <c r="C23" s="80" t="s">
        <v>1934</v>
      </c>
      <c r="D23" s="386">
        <v>100</v>
      </c>
      <c r="E23" s="80" t="s">
        <v>1967</v>
      </c>
      <c r="F23" s="386"/>
      <c r="G23" s="74" t="s">
        <v>1951</v>
      </c>
      <c r="H23" s="386"/>
      <c r="I23" s="72" t="s">
        <v>1936</v>
      </c>
      <c r="J23" s="75">
        <f t="shared" si="0"/>
        <v>10</v>
      </c>
      <c r="K23" s="97" t="s">
        <v>1968</v>
      </c>
    </row>
    <row r="24" spans="1:11" s="81" customFormat="1" ht="22.5" customHeight="1">
      <c r="A24" s="80" t="s">
        <v>1969</v>
      </c>
      <c r="B24" s="97" t="s">
        <v>1970</v>
      </c>
      <c r="C24" s="80" t="s">
        <v>1934</v>
      </c>
      <c r="D24" s="387">
        <v>100</v>
      </c>
      <c r="E24" s="80" t="s">
        <v>1964</v>
      </c>
      <c r="F24" s="387"/>
      <c r="G24" s="74" t="s">
        <v>1951</v>
      </c>
      <c r="H24" s="387"/>
      <c r="I24" s="72" t="s">
        <v>1944</v>
      </c>
      <c r="J24" s="75">
        <f t="shared" si="0"/>
        <v>11</v>
      </c>
      <c r="K24" s="97" t="s">
        <v>1972</v>
      </c>
    </row>
    <row r="25" spans="1:11" s="81" customFormat="1" ht="22.5" customHeight="1">
      <c r="A25" s="72" t="s">
        <v>1973</v>
      </c>
      <c r="B25" s="97" t="s">
        <v>1974</v>
      </c>
      <c r="C25" s="72" t="s">
        <v>1975</v>
      </c>
      <c r="D25" s="384">
        <v>10</v>
      </c>
      <c r="E25" s="80" t="s">
        <v>45</v>
      </c>
      <c r="F25" s="384"/>
      <c r="G25" s="74" t="s">
        <v>1954</v>
      </c>
      <c r="H25" s="384"/>
      <c r="I25" s="72" t="s">
        <v>1936</v>
      </c>
      <c r="J25" s="75">
        <f t="shared" si="0"/>
        <v>12</v>
      </c>
      <c r="K25" s="102" t="s">
        <v>5011</v>
      </c>
    </row>
    <row r="26" spans="1:11" s="81" customFormat="1" ht="22.5" customHeight="1">
      <c r="A26" s="80" t="s">
        <v>1976</v>
      </c>
      <c r="B26" s="97" t="s">
        <v>1977</v>
      </c>
      <c r="C26" s="80" t="s">
        <v>1975</v>
      </c>
      <c r="D26" s="384">
        <v>10</v>
      </c>
      <c r="E26" s="80" t="s">
        <v>45</v>
      </c>
      <c r="F26" s="387"/>
      <c r="G26" s="74" t="s">
        <v>1951</v>
      </c>
      <c r="H26" s="387"/>
      <c r="I26" s="72" t="s">
        <v>1944</v>
      </c>
      <c r="J26" s="75">
        <f t="shared" si="0"/>
        <v>13</v>
      </c>
      <c r="K26" s="97" t="s">
        <v>5012</v>
      </c>
    </row>
    <row r="27" spans="1:11" s="81" customFormat="1" ht="22.5" customHeight="1">
      <c r="A27" s="80" t="s">
        <v>1978</v>
      </c>
      <c r="B27" s="97" t="s">
        <v>1979</v>
      </c>
      <c r="C27" s="80" t="s">
        <v>1975</v>
      </c>
      <c r="D27" s="386">
        <v>10</v>
      </c>
      <c r="E27" s="80" t="s">
        <v>2028</v>
      </c>
      <c r="F27" s="386"/>
      <c r="G27" s="74" t="s">
        <v>1954</v>
      </c>
      <c r="H27" s="386"/>
      <c r="I27" s="72" t="s">
        <v>1936</v>
      </c>
      <c r="J27" s="75">
        <f t="shared" si="0"/>
        <v>14</v>
      </c>
      <c r="K27" s="97" t="s">
        <v>1980</v>
      </c>
    </row>
    <row r="28" spans="1:11" s="81" customFormat="1" ht="22.5" customHeight="1">
      <c r="A28" s="80" t="s">
        <v>1981</v>
      </c>
      <c r="B28" s="97" t="s">
        <v>1982</v>
      </c>
      <c r="C28" s="80" t="s">
        <v>1934</v>
      </c>
      <c r="D28" s="386">
        <v>200</v>
      </c>
      <c r="E28" s="80"/>
      <c r="F28" s="387"/>
      <c r="G28" s="74" t="s">
        <v>1954</v>
      </c>
      <c r="H28" s="387"/>
      <c r="I28" s="72" t="s">
        <v>1936</v>
      </c>
      <c r="J28" s="75">
        <f t="shared" si="0"/>
        <v>15</v>
      </c>
      <c r="K28" s="97" t="s">
        <v>1983</v>
      </c>
    </row>
    <row r="29" spans="1:11" s="81" customFormat="1" ht="22.5" customHeight="1">
      <c r="A29" s="80" t="s">
        <v>1984</v>
      </c>
      <c r="B29" s="97" t="s">
        <v>1985</v>
      </c>
      <c r="C29" s="80" t="s">
        <v>1934</v>
      </c>
      <c r="D29" s="386">
        <v>200</v>
      </c>
      <c r="E29" s="80" t="s">
        <v>1967</v>
      </c>
      <c r="F29" s="386"/>
      <c r="G29" s="74" t="s">
        <v>1954</v>
      </c>
      <c r="H29" s="386"/>
      <c r="I29" s="72" t="s">
        <v>1936</v>
      </c>
      <c r="J29" s="75">
        <f t="shared" si="0"/>
        <v>16</v>
      </c>
      <c r="K29" s="102" t="s">
        <v>5013</v>
      </c>
    </row>
    <row r="30" spans="1:11" s="81" customFormat="1" ht="22.5" customHeight="1">
      <c r="A30" s="80" t="s">
        <v>1986</v>
      </c>
      <c r="B30" s="97" t="s">
        <v>1987</v>
      </c>
      <c r="C30" s="80" t="s">
        <v>1934</v>
      </c>
      <c r="D30" s="386">
        <v>10</v>
      </c>
      <c r="E30" s="80" t="s">
        <v>1967</v>
      </c>
      <c r="F30" s="387"/>
      <c r="G30" s="74" t="s">
        <v>1954</v>
      </c>
      <c r="H30" s="387"/>
      <c r="I30" s="72" t="s">
        <v>1936</v>
      </c>
      <c r="J30" s="75">
        <f t="shared" si="0"/>
        <v>17</v>
      </c>
      <c r="K30" s="97" t="s">
        <v>5183</v>
      </c>
    </row>
    <row r="31" spans="1:11" s="81" customFormat="1" ht="15" customHeight="1">
      <c r="A31" s="80" t="s">
        <v>1988</v>
      </c>
      <c r="B31" s="102" t="s">
        <v>1663</v>
      </c>
      <c r="C31" s="80" t="s">
        <v>444</v>
      </c>
      <c r="D31" s="386">
        <v>20</v>
      </c>
      <c r="E31" s="80" t="s">
        <v>1989</v>
      </c>
      <c r="F31" s="387"/>
      <c r="G31" s="74" t="s">
        <v>1638</v>
      </c>
      <c r="H31" s="387"/>
      <c r="I31" s="72" t="s">
        <v>1936</v>
      </c>
      <c r="J31" s="75">
        <f t="shared" si="0"/>
        <v>18</v>
      </c>
      <c r="K31" s="97"/>
    </row>
    <row r="32" spans="1:11" s="81" customFormat="1" ht="15" customHeight="1">
      <c r="A32" s="80" t="s">
        <v>1990</v>
      </c>
      <c r="B32" s="102" t="s">
        <v>1896</v>
      </c>
      <c r="C32" s="80" t="s">
        <v>444</v>
      </c>
      <c r="D32" s="386">
        <v>20</v>
      </c>
      <c r="E32" s="80" t="s">
        <v>1989</v>
      </c>
      <c r="F32" s="387"/>
      <c r="G32" s="74" t="s">
        <v>1638</v>
      </c>
      <c r="H32" s="387"/>
      <c r="I32" s="72" t="s">
        <v>1936</v>
      </c>
      <c r="J32" s="75">
        <f t="shared" si="0"/>
        <v>19</v>
      </c>
      <c r="K32" s="97"/>
    </row>
    <row r="33" spans="1:11" s="81" customFormat="1" ht="15" customHeight="1">
      <c r="A33" s="80" t="s">
        <v>1991</v>
      </c>
      <c r="B33" s="102" t="s">
        <v>1898</v>
      </c>
      <c r="C33" s="80" t="s">
        <v>444</v>
      </c>
      <c r="D33" s="386">
        <v>20</v>
      </c>
      <c r="E33" s="80" t="s">
        <v>1989</v>
      </c>
      <c r="F33" s="387"/>
      <c r="G33" s="74" t="s">
        <v>1638</v>
      </c>
      <c r="H33" s="387"/>
      <c r="I33" s="72" t="s">
        <v>1936</v>
      </c>
      <c r="J33" s="75">
        <f t="shared" si="0"/>
        <v>20</v>
      </c>
      <c r="K33" s="97"/>
    </row>
    <row r="34" spans="1:11" s="81" customFormat="1" ht="21" customHeight="1">
      <c r="A34" s="72" t="s">
        <v>1992</v>
      </c>
      <c r="B34" s="97" t="s">
        <v>1993</v>
      </c>
      <c r="C34" s="72" t="s">
        <v>1947</v>
      </c>
      <c r="D34" s="384"/>
      <c r="E34" s="80"/>
      <c r="F34" s="384"/>
      <c r="G34" s="74" t="s">
        <v>1638</v>
      </c>
      <c r="H34" s="384"/>
      <c r="I34" s="72" t="s">
        <v>1936</v>
      </c>
      <c r="J34" s="75">
        <f t="shared" si="0"/>
        <v>21</v>
      </c>
      <c r="K34" s="97" t="s">
        <v>5014</v>
      </c>
    </row>
    <row r="35" spans="1:11" s="81" customFormat="1" ht="21" customHeight="1">
      <c r="A35" s="80" t="s">
        <v>1994</v>
      </c>
      <c r="B35" s="102" t="s">
        <v>3305</v>
      </c>
      <c r="C35" s="80" t="s">
        <v>1934</v>
      </c>
      <c r="D35" s="386">
        <v>20</v>
      </c>
      <c r="E35" s="80" t="s">
        <v>51</v>
      </c>
      <c r="F35" s="387"/>
      <c r="G35" s="74" t="s">
        <v>1954</v>
      </c>
      <c r="H35" s="387"/>
      <c r="I35" s="72" t="s">
        <v>1936</v>
      </c>
      <c r="J35" s="75">
        <f t="shared" si="0"/>
        <v>22</v>
      </c>
      <c r="K35" s="102" t="s">
        <v>5015</v>
      </c>
    </row>
    <row r="36" spans="1:11" s="81" customFormat="1" ht="21" customHeight="1">
      <c r="A36" s="80" t="s">
        <v>1995</v>
      </c>
      <c r="B36" s="102" t="s">
        <v>1907</v>
      </c>
      <c r="C36" s="80" t="s">
        <v>1934</v>
      </c>
      <c r="D36" s="386">
        <v>20</v>
      </c>
      <c r="E36" s="80" t="s">
        <v>51</v>
      </c>
      <c r="F36" s="386"/>
      <c r="G36" s="74" t="s">
        <v>1954</v>
      </c>
      <c r="H36" s="386"/>
      <c r="I36" s="72" t="s">
        <v>1936</v>
      </c>
      <c r="J36" s="75">
        <f t="shared" si="0"/>
        <v>23</v>
      </c>
      <c r="K36" s="102" t="s">
        <v>5016</v>
      </c>
    </row>
    <row r="37" spans="1:11" s="81" customFormat="1" ht="21" customHeight="1">
      <c r="A37" s="80" t="s">
        <v>1996</v>
      </c>
      <c r="B37" s="102" t="s">
        <v>4811</v>
      </c>
      <c r="C37" s="80" t="s">
        <v>1934</v>
      </c>
      <c r="D37" s="386">
        <v>20</v>
      </c>
      <c r="E37" s="80" t="s">
        <v>51</v>
      </c>
      <c r="F37" s="387"/>
      <c r="G37" s="74" t="s">
        <v>1997</v>
      </c>
      <c r="H37" s="387"/>
      <c r="I37" s="72" t="s">
        <v>1936</v>
      </c>
      <c r="J37" s="75">
        <f t="shared" si="0"/>
        <v>24</v>
      </c>
      <c r="K37" s="97" t="s">
        <v>1998</v>
      </c>
    </row>
    <row r="38" spans="1:11" s="81" customFormat="1" ht="15" customHeight="1">
      <c r="A38" s="80" t="s">
        <v>1999</v>
      </c>
      <c r="B38" s="102" t="s">
        <v>2057</v>
      </c>
      <c r="C38" s="80" t="s">
        <v>444</v>
      </c>
      <c r="D38" s="386">
        <v>100</v>
      </c>
      <c r="E38" s="80"/>
      <c r="F38" s="387"/>
      <c r="G38" s="74" t="s">
        <v>1638</v>
      </c>
      <c r="H38" s="387"/>
      <c r="I38" s="72" t="s">
        <v>2000</v>
      </c>
      <c r="J38" s="75">
        <f t="shared" si="0"/>
        <v>25</v>
      </c>
      <c r="K38" s="97" t="s">
        <v>5184</v>
      </c>
    </row>
    <row r="39" spans="1:11" s="81" customFormat="1" ht="15" customHeight="1">
      <c r="A39" s="80" t="s">
        <v>2001</v>
      </c>
      <c r="B39" s="102" t="s">
        <v>1909</v>
      </c>
      <c r="C39" s="80" t="s">
        <v>444</v>
      </c>
      <c r="D39" s="386">
        <v>20</v>
      </c>
      <c r="E39" s="80" t="s">
        <v>51</v>
      </c>
      <c r="F39" s="387"/>
      <c r="G39" s="74" t="s">
        <v>1638</v>
      </c>
      <c r="H39" s="387"/>
      <c r="I39" s="103" t="s">
        <v>2000</v>
      </c>
      <c r="J39" s="75">
        <f t="shared" si="0"/>
        <v>26</v>
      </c>
      <c r="K39" s="97" t="s">
        <v>2002</v>
      </c>
    </row>
    <row r="40" spans="1:11" s="81" customFormat="1" ht="29" customHeight="1">
      <c r="A40" s="72" t="s">
        <v>2003</v>
      </c>
      <c r="B40" s="97" t="s">
        <v>2004</v>
      </c>
      <c r="C40" s="72" t="s">
        <v>1975</v>
      </c>
      <c r="D40" s="386">
        <v>100</v>
      </c>
      <c r="E40" s="72"/>
      <c r="F40" s="384"/>
      <c r="G40" s="74" t="s">
        <v>1954</v>
      </c>
      <c r="H40" s="398"/>
      <c r="I40" s="72" t="s">
        <v>1944</v>
      </c>
      <c r="J40" s="104">
        <f t="shared" si="0"/>
        <v>27</v>
      </c>
      <c r="K40" s="97" t="s">
        <v>5185</v>
      </c>
    </row>
    <row r="41" spans="1:11" s="110" customFormat="1" ht="15" customHeight="1">
      <c r="A41" s="105"/>
      <c r="B41" s="105"/>
      <c r="C41" s="105"/>
      <c r="D41" s="106"/>
      <c r="E41" s="105"/>
      <c r="F41" s="106"/>
      <c r="G41" s="107"/>
      <c r="H41" s="106"/>
      <c r="I41" s="105"/>
      <c r="J41" s="108"/>
      <c r="K41" s="109"/>
    </row>
    <row r="42" spans="1:11" s="110" customFormat="1" ht="13.5" customHeight="1">
      <c r="A42" s="95" t="s">
        <v>2005</v>
      </c>
      <c r="B42" s="105"/>
      <c r="C42" s="105"/>
      <c r="D42" s="106"/>
      <c r="E42" s="105"/>
      <c r="F42" s="106"/>
      <c r="G42" s="107"/>
      <c r="H42" s="106"/>
      <c r="I42" s="105"/>
      <c r="J42" s="108"/>
      <c r="K42" s="109"/>
    </row>
    <row r="43" spans="1:11" s="110" customFormat="1" ht="15" customHeight="1">
      <c r="A43" s="105"/>
      <c r="B43" s="105"/>
      <c r="C43" s="105"/>
      <c r="D43" s="106"/>
      <c r="E43" s="105"/>
      <c r="F43" s="106"/>
      <c r="G43" s="107"/>
      <c r="H43" s="106"/>
      <c r="I43" s="105"/>
      <c r="J43" s="108"/>
      <c r="K43" s="109"/>
    </row>
    <row r="44" spans="1:11" s="110" customFormat="1" ht="15" customHeight="1">
      <c r="A44" s="105"/>
      <c r="B44" s="105"/>
      <c r="C44" s="105"/>
      <c r="D44" s="106"/>
      <c r="E44" s="105"/>
      <c r="F44" s="106"/>
      <c r="G44" s="107"/>
      <c r="H44" s="106"/>
      <c r="I44" s="105"/>
      <c r="J44" s="108"/>
      <c r="K44" s="109"/>
    </row>
    <row r="45" spans="1:11" s="110" customFormat="1" ht="15" customHeight="1">
      <c r="A45" s="105"/>
      <c r="B45" s="105"/>
      <c r="C45" s="105"/>
      <c r="D45" s="106"/>
      <c r="E45" s="105"/>
      <c r="F45" s="106"/>
      <c r="G45" s="107"/>
      <c r="H45" s="106"/>
      <c r="I45" s="105"/>
      <c r="J45" s="108"/>
      <c r="K45" s="109"/>
    </row>
    <row r="46" spans="1:11" s="110" customFormat="1" ht="15" customHeight="1">
      <c r="A46" s="105"/>
      <c r="B46" s="105"/>
      <c r="C46" s="105"/>
      <c r="D46" s="106"/>
      <c r="E46" s="105"/>
      <c r="F46" s="106"/>
      <c r="G46" s="107"/>
      <c r="H46" s="106"/>
      <c r="I46" s="105"/>
      <c r="J46" s="108"/>
      <c r="K46" s="109"/>
    </row>
    <row r="47" spans="1:11" s="110" customFormat="1" ht="15" customHeight="1">
      <c r="A47" s="105"/>
      <c r="B47" s="105"/>
      <c r="C47" s="105"/>
      <c r="D47" s="106"/>
      <c r="E47" s="105"/>
      <c r="F47" s="106"/>
      <c r="G47" s="107"/>
      <c r="H47" s="106"/>
      <c r="I47" s="105"/>
      <c r="J47" s="108"/>
      <c r="K47" s="109"/>
    </row>
    <row r="48" spans="1:11" s="110" customFormat="1" ht="15" customHeight="1">
      <c r="A48" s="105"/>
      <c r="B48" s="105"/>
      <c r="C48" s="105"/>
      <c r="D48" s="106"/>
      <c r="E48" s="105"/>
      <c r="F48" s="106"/>
      <c r="G48" s="107"/>
      <c r="H48" s="106"/>
      <c r="I48" s="105"/>
      <c r="J48" s="108"/>
      <c r="K48" s="109"/>
    </row>
    <row r="49" spans="1:11" s="110" customFormat="1" ht="15" customHeight="1">
      <c r="A49" s="105"/>
      <c r="B49" s="105"/>
      <c r="C49" s="105"/>
      <c r="D49" s="106"/>
      <c r="E49" s="105"/>
      <c r="F49" s="106"/>
      <c r="G49" s="107"/>
      <c r="H49" s="106"/>
      <c r="I49" s="105"/>
      <c r="J49" s="108"/>
      <c r="K49" s="109"/>
    </row>
    <row r="50" spans="1:11" s="110" customFormat="1" ht="15" customHeight="1">
      <c r="A50" s="105"/>
      <c r="B50" s="105"/>
      <c r="C50" s="105"/>
      <c r="D50" s="106"/>
      <c r="E50" s="105"/>
      <c r="F50" s="106"/>
      <c r="G50" s="107"/>
      <c r="H50" s="106"/>
      <c r="I50" s="105"/>
      <c r="J50" s="108"/>
      <c r="K50" s="109"/>
    </row>
    <row r="51" spans="1:11" s="110" customFormat="1" ht="15" customHeight="1">
      <c r="A51" s="105"/>
      <c r="B51" s="105"/>
      <c r="C51" s="105"/>
      <c r="D51" s="106"/>
      <c r="E51" s="105"/>
      <c r="F51" s="106"/>
      <c r="G51" s="107"/>
      <c r="H51" s="106"/>
      <c r="I51" s="105"/>
      <c r="J51" s="108"/>
      <c r="K51" s="109"/>
    </row>
    <row r="52" spans="1:11" s="110" customFormat="1" ht="15" customHeight="1">
      <c r="A52" s="105"/>
      <c r="B52" s="105"/>
      <c r="C52" s="105"/>
      <c r="D52" s="106"/>
      <c r="E52" s="105"/>
      <c r="F52" s="106"/>
      <c r="G52" s="107"/>
      <c r="H52" s="106"/>
      <c r="I52" s="105"/>
      <c r="J52" s="108"/>
      <c r="K52" s="109"/>
    </row>
    <row r="53" spans="1:11" s="110" customFormat="1" ht="15" customHeight="1">
      <c r="A53" s="105"/>
      <c r="B53" s="105"/>
      <c r="C53" s="105"/>
      <c r="D53" s="106"/>
      <c r="E53" s="105"/>
      <c r="F53" s="106"/>
      <c r="G53" s="107"/>
      <c r="H53" s="106"/>
      <c r="I53" s="105"/>
      <c r="J53" s="108"/>
      <c r="K53" s="109"/>
    </row>
    <row r="54" spans="1:11" s="110" customFormat="1" ht="15" customHeight="1">
      <c r="A54" s="105"/>
      <c r="B54" s="105"/>
      <c r="C54" s="105"/>
      <c r="D54" s="106"/>
      <c r="E54" s="105"/>
      <c r="F54" s="106"/>
      <c r="G54" s="107"/>
      <c r="H54" s="106"/>
      <c r="I54" s="105"/>
      <c r="J54" s="108"/>
      <c r="K54" s="109"/>
    </row>
    <row r="55" spans="1:11" s="110" customFormat="1" ht="15" customHeight="1">
      <c r="A55" s="105"/>
      <c r="B55" s="105"/>
      <c r="C55" s="105"/>
      <c r="D55" s="106"/>
      <c r="E55" s="105"/>
      <c r="F55" s="106"/>
      <c r="G55" s="107"/>
      <c r="H55" s="106"/>
      <c r="I55" s="105"/>
      <c r="J55" s="108"/>
      <c r="K55" s="109"/>
    </row>
    <row r="56" spans="1:11" s="110" customFormat="1" ht="15" customHeight="1">
      <c r="A56" s="105"/>
      <c r="B56" s="105"/>
      <c r="C56" s="105"/>
      <c r="D56" s="106"/>
      <c r="E56" s="111"/>
      <c r="F56" s="106"/>
      <c r="G56" s="107"/>
      <c r="H56" s="106"/>
      <c r="I56" s="105"/>
      <c r="J56" s="108"/>
      <c r="K56" s="109"/>
    </row>
    <row r="57" spans="1:11" s="110" customFormat="1" ht="15" customHeight="1">
      <c r="A57" s="105"/>
      <c r="B57" s="105"/>
      <c r="C57" s="105"/>
      <c r="D57" s="106"/>
      <c r="E57" s="111"/>
      <c r="F57" s="106"/>
      <c r="G57" s="107"/>
      <c r="H57" s="106"/>
      <c r="I57" s="105"/>
      <c r="J57" s="108"/>
      <c r="K57" s="109"/>
    </row>
    <row r="58" spans="1:11" s="110" customFormat="1" ht="15" customHeight="1">
      <c r="A58" s="105"/>
      <c r="B58" s="105"/>
      <c r="C58" s="105"/>
      <c r="D58" s="106"/>
      <c r="E58" s="111"/>
      <c r="F58" s="106"/>
      <c r="G58" s="107"/>
      <c r="H58" s="106"/>
      <c r="I58" s="105"/>
      <c r="J58" s="108"/>
      <c r="K58" s="109"/>
    </row>
    <row r="59" spans="1:11" s="110" customFormat="1" ht="15" customHeight="1">
      <c r="A59" s="105"/>
      <c r="B59" s="105"/>
      <c r="C59" s="105"/>
      <c r="D59" s="112"/>
      <c r="E59" s="111"/>
      <c r="F59" s="112"/>
      <c r="G59" s="107"/>
      <c r="H59" s="112"/>
      <c r="I59" s="105"/>
      <c r="J59" s="108"/>
      <c r="K59" s="113"/>
    </row>
    <row r="60" spans="1:11" s="110" customFormat="1" ht="15" customHeight="1">
      <c r="A60" s="105"/>
      <c r="B60" s="105"/>
      <c r="C60" s="105"/>
      <c r="D60" s="112"/>
      <c r="E60" s="111"/>
      <c r="F60" s="112"/>
      <c r="G60" s="107"/>
      <c r="H60" s="112"/>
      <c r="I60" s="105"/>
      <c r="J60" s="108"/>
      <c r="K60" s="113"/>
    </row>
    <row r="61" spans="1:11" s="110" customFormat="1" ht="15" customHeight="1">
      <c r="A61" s="105"/>
      <c r="B61" s="105"/>
      <c r="C61" s="105"/>
      <c r="D61" s="112"/>
      <c r="E61" s="111"/>
      <c r="F61" s="112"/>
      <c r="G61" s="107"/>
      <c r="H61" s="112"/>
      <c r="I61" s="105"/>
      <c r="J61" s="108"/>
      <c r="K61" s="113"/>
    </row>
    <row r="62" spans="1:11" s="110" customFormat="1" ht="15" customHeight="1">
      <c r="A62" s="105"/>
      <c r="B62" s="105"/>
      <c r="C62" s="105"/>
      <c r="D62" s="112"/>
      <c r="E62" s="111"/>
      <c r="F62" s="112"/>
      <c r="G62" s="107"/>
      <c r="H62" s="112"/>
      <c r="I62" s="105"/>
      <c r="J62" s="108"/>
      <c r="K62" s="113"/>
    </row>
    <row r="63" spans="1:11" s="110" customFormat="1" ht="15" customHeight="1">
      <c r="A63" s="105"/>
      <c r="B63" s="105"/>
      <c r="C63" s="105"/>
      <c r="D63" s="112"/>
      <c r="E63" s="111"/>
      <c r="F63" s="112"/>
      <c r="G63" s="107"/>
      <c r="H63" s="112"/>
      <c r="I63" s="105"/>
      <c r="J63" s="108"/>
      <c r="K63" s="113"/>
    </row>
    <row r="64" spans="1:11" s="110" customFormat="1" ht="15" customHeight="1">
      <c r="A64" s="105"/>
      <c r="B64" s="105"/>
      <c r="C64" s="105"/>
      <c r="D64" s="112"/>
      <c r="E64" s="111"/>
      <c r="F64" s="112"/>
      <c r="G64" s="107"/>
      <c r="H64" s="112"/>
      <c r="I64" s="105"/>
      <c r="J64" s="108"/>
      <c r="K64" s="113"/>
    </row>
    <row r="65" spans="1:11" s="110" customFormat="1" ht="25" customHeight="1">
      <c r="A65" s="114"/>
      <c r="B65" s="114"/>
      <c r="C65" s="114"/>
      <c r="D65" s="115"/>
      <c r="E65" s="105"/>
      <c r="F65" s="115"/>
      <c r="G65" s="107"/>
      <c r="H65" s="115"/>
      <c r="I65" s="105"/>
      <c r="J65" s="108"/>
      <c r="K65" s="116"/>
    </row>
    <row r="66" spans="1:11" s="110" customFormat="1" ht="25" customHeight="1">
      <c r="A66" s="117"/>
      <c r="B66" s="117"/>
      <c r="C66" s="105"/>
      <c r="D66" s="118"/>
      <c r="E66" s="111"/>
      <c r="F66" s="118"/>
      <c r="G66" s="119"/>
      <c r="H66" s="118"/>
      <c r="I66" s="105"/>
      <c r="J66" s="108"/>
    </row>
    <row r="67" spans="1:11" s="110" customFormat="1" ht="25" customHeight="1">
      <c r="A67" s="117"/>
      <c r="B67" s="117"/>
      <c r="C67" s="105"/>
      <c r="D67" s="118"/>
      <c r="E67" s="105"/>
      <c r="F67" s="118"/>
      <c r="G67" s="119"/>
      <c r="H67" s="118"/>
      <c r="I67" s="105"/>
      <c r="J67" s="108"/>
    </row>
    <row r="68" spans="1:11" s="110" customFormat="1" ht="25" customHeight="1">
      <c r="A68" s="117"/>
      <c r="B68" s="117"/>
      <c r="C68" s="105"/>
      <c r="D68" s="118"/>
      <c r="E68" s="105"/>
      <c r="F68" s="118"/>
      <c r="G68" s="120"/>
      <c r="H68" s="118"/>
      <c r="I68" s="105"/>
      <c r="J68" s="108"/>
    </row>
    <row r="69" spans="1:11" s="110" customFormat="1" ht="25" customHeight="1">
      <c r="A69" s="117"/>
      <c r="B69" s="117"/>
      <c r="C69" s="105"/>
      <c r="D69" s="118"/>
      <c r="E69" s="105"/>
      <c r="F69" s="118"/>
      <c r="G69" s="120"/>
      <c r="H69" s="118"/>
      <c r="I69" s="105"/>
      <c r="J69" s="108"/>
    </row>
    <row r="70" spans="1:11" s="110" customFormat="1" ht="25" customHeight="1">
      <c r="A70" s="117"/>
      <c r="B70" s="117"/>
      <c r="C70" s="105"/>
      <c r="D70" s="118"/>
      <c r="E70" s="111"/>
      <c r="F70" s="118"/>
      <c r="G70" s="120"/>
      <c r="H70" s="118"/>
      <c r="I70" s="105"/>
      <c r="J70" s="108"/>
    </row>
    <row r="71" spans="1:11" s="110" customFormat="1" ht="25" customHeight="1">
      <c r="A71" s="117"/>
      <c r="B71" s="117"/>
      <c r="C71" s="105"/>
      <c r="D71" s="118"/>
      <c r="E71" s="117"/>
      <c r="F71" s="118"/>
      <c r="G71" s="120"/>
      <c r="H71" s="118"/>
      <c r="I71" s="105"/>
      <c r="J71" s="108"/>
    </row>
    <row r="72" spans="1:11" s="110" customFormat="1" ht="25" customHeight="1">
      <c r="A72" s="117"/>
      <c r="B72" s="117"/>
      <c r="C72" s="105"/>
      <c r="D72" s="118"/>
      <c r="E72" s="117"/>
      <c r="F72" s="118"/>
      <c r="G72" s="120"/>
      <c r="H72" s="118"/>
      <c r="I72" s="105"/>
      <c r="J72" s="108"/>
    </row>
    <row r="73" spans="1:11" s="110" customFormat="1" ht="25" customHeight="1">
      <c r="A73" s="117"/>
      <c r="B73" s="117"/>
      <c r="C73" s="105"/>
      <c r="D73" s="118"/>
      <c r="E73" s="105"/>
      <c r="F73" s="118"/>
      <c r="G73" s="120"/>
      <c r="H73" s="118"/>
      <c r="I73" s="105"/>
      <c r="J73" s="108"/>
    </row>
    <row r="74" spans="1:11" s="110" customFormat="1" ht="25" customHeight="1">
      <c r="A74" s="117"/>
      <c r="B74" s="117"/>
      <c r="C74" s="105"/>
      <c r="D74" s="118"/>
      <c r="E74" s="120"/>
      <c r="F74" s="118"/>
      <c r="G74" s="120"/>
      <c r="H74" s="118"/>
      <c r="I74" s="105"/>
      <c r="J74" s="108"/>
    </row>
    <row r="75" spans="1:11">
      <c r="A75" s="94"/>
      <c r="B75" s="94"/>
      <c r="C75" s="94"/>
      <c r="D75" s="94"/>
      <c r="E75" s="94"/>
      <c r="F75" s="94"/>
      <c r="G75" s="94"/>
      <c r="H75" s="94"/>
    </row>
    <row r="76" spans="1:11">
      <c r="A76" s="95"/>
      <c r="B76" s="94"/>
      <c r="C76" s="94"/>
      <c r="D76" s="94"/>
      <c r="E76" s="94"/>
      <c r="F76" s="94"/>
      <c r="G76" s="94"/>
      <c r="H76" s="94"/>
    </row>
    <row r="77" spans="1:11">
      <c r="A77" s="94"/>
      <c r="B77" s="94"/>
      <c r="C77" s="94"/>
      <c r="D77" s="94"/>
      <c r="E77" s="94"/>
      <c r="F77" s="94"/>
      <c r="G77" s="94"/>
      <c r="H77" s="94"/>
    </row>
    <row r="78" spans="1:11">
      <c r="A78" s="693"/>
      <c r="B78" s="693"/>
      <c r="C78" s="693"/>
      <c r="D78" s="693"/>
      <c r="E78" s="693"/>
      <c r="F78" s="693"/>
      <c r="G78" s="693"/>
      <c r="H78" s="693"/>
    </row>
    <row r="79" spans="1:11">
      <c r="A79" s="94"/>
      <c r="B79" s="94"/>
      <c r="C79" s="94"/>
      <c r="D79" s="94"/>
      <c r="E79" s="94"/>
      <c r="F79" s="94"/>
      <c r="G79" s="94"/>
      <c r="H79" s="94"/>
    </row>
    <row r="80" spans="1:11">
      <c r="A80" s="94"/>
      <c r="B80" s="94"/>
      <c r="C80" s="94"/>
      <c r="D80" s="94"/>
      <c r="E80" s="94"/>
      <c r="F80" s="94"/>
      <c r="G80" s="94"/>
      <c r="H80" s="94"/>
    </row>
    <row r="81" spans="1:8">
      <c r="A81" s="94"/>
      <c r="B81" s="94"/>
      <c r="C81" s="94"/>
      <c r="D81" s="94"/>
      <c r="E81" s="94"/>
      <c r="F81" s="94"/>
      <c r="G81" s="94"/>
      <c r="H81" s="94"/>
    </row>
  </sheetData>
  <sheetProtection selectLockedCells="1"/>
  <autoFilter ref="A13:K40"/>
  <mergeCells count="23">
    <mergeCell ref="A78:H78"/>
    <mergeCell ref="A4:C4"/>
    <mergeCell ref="D4:H4"/>
    <mergeCell ref="A1:H1"/>
    <mergeCell ref="A2:C2"/>
    <mergeCell ref="D2:H2"/>
    <mergeCell ref="A3:C3"/>
    <mergeCell ref="D3:H3"/>
    <mergeCell ref="A5:C5"/>
    <mergeCell ref="D5:H5"/>
    <mergeCell ref="A6:C6"/>
    <mergeCell ref="D6:H6"/>
    <mergeCell ref="A7:C7"/>
    <mergeCell ref="D7:H7"/>
    <mergeCell ref="A11:C11"/>
    <mergeCell ref="D11:H11"/>
    <mergeCell ref="A12:H12"/>
    <mergeCell ref="A8:C8"/>
    <mergeCell ref="D8:H8"/>
    <mergeCell ref="A9:C9"/>
    <mergeCell ref="D9:H9"/>
    <mergeCell ref="A10:C10"/>
    <mergeCell ref="D10:H10"/>
  </mergeCells>
  <phoneticPr fontId="73" type="noConversion"/>
  <conditionalFormatting sqref="A15">
    <cfRule type="cellIs" dxfId="0" priority="1" operator="notEqual">
      <formula>$A$15</formula>
    </cfRule>
  </conditionalFormatting>
  <hyperlinks>
    <hyperlink ref="A42" location="CONTENT!A1" display="CONTENT"/>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79"/>
  <sheetViews>
    <sheetView zoomScale="115" zoomScaleNormal="115" workbookViewId="0">
      <selection activeCell="F14" sqref="F14"/>
    </sheetView>
  </sheetViews>
  <sheetFormatPr defaultColWidth="20.90625" defaultRowHeight="9.5"/>
  <cols>
    <col min="1" max="1" width="9.453125" style="96" customWidth="1"/>
    <col min="2" max="2" width="12.6328125" style="96" customWidth="1"/>
    <col min="3" max="3" width="6.90625" style="96" customWidth="1"/>
    <col min="4" max="4" width="7.08984375" style="96" customWidth="1"/>
    <col min="5" max="5" width="8.36328125" style="96" customWidth="1"/>
    <col min="6" max="6" width="15.08984375" style="96" customWidth="1"/>
    <col min="7" max="7" width="5.453125" style="96" customWidth="1"/>
    <col min="8" max="8" width="43.6328125" style="96" customWidth="1"/>
    <col min="9" max="9" width="7.6328125" style="121" customWidth="1"/>
    <col min="10" max="10" width="5" style="121" customWidth="1"/>
    <col min="11" max="11" width="40.1796875" style="121" customWidth="1"/>
    <col min="12" max="16384" width="20.90625" style="121"/>
  </cols>
  <sheetData>
    <row r="1" spans="1:11">
      <c r="A1" s="709" t="s">
        <v>58</v>
      </c>
      <c r="B1" s="710"/>
      <c r="C1" s="710"/>
      <c r="D1" s="710"/>
      <c r="E1" s="710"/>
      <c r="F1" s="710"/>
      <c r="G1" s="710"/>
      <c r="H1" s="710"/>
    </row>
    <row r="2" spans="1:11">
      <c r="A2" s="696" t="s">
        <v>5163</v>
      </c>
      <c r="B2" s="697"/>
      <c r="C2" s="698"/>
      <c r="D2" s="699" t="str">
        <f>CONTENT!$B$3</f>
        <v>XXXXX</v>
      </c>
      <c r="E2" s="700"/>
      <c r="F2" s="700"/>
      <c r="G2" s="700"/>
      <c r="H2" s="701"/>
    </row>
    <row r="3" spans="1:11">
      <c r="A3" s="696" t="s">
        <v>5164</v>
      </c>
      <c r="B3" s="711"/>
      <c r="C3" s="712"/>
      <c r="D3" s="699">
        <f>CONTENT!$B$4</f>
        <v>3.2</v>
      </c>
      <c r="E3" s="700"/>
      <c r="F3" s="700"/>
      <c r="G3" s="700"/>
      <c r="H3" s="701"/>
    </row>
    <row r="4" spans="1:11">
      <c r="A4" s="704" t="s">
        <v>5165</v>
      </c>
      <c r="B4" s="704"/>
      <c r="C4" s="704"/>
      <c r="D4" s="690" t="str">
        <f>CONTENT!$B$9</f>
        <v>既往与合并用药</v>
      </c>
      <c r="E4" s="690"/>
      <c r="F4" s="690"/>
      <c r="G4" s="690"/>
      <c r="H4" s="690"/>
    </row>
    <row r="5" spans="1:11">
      <c r="A5" s="696" t="s">
        <v>5166</v>
      </c>
      <c r="B5" s="711"/>
      <c r="C5" s="712"/>
      <c r="D5" s="705" t="str">
        <f>CONTENT!$C$9</f>
        <v>每个受试者每次给药或每个用法一条记录</v>
      </c>
      <c r="E5" s="706"/>
      <c r="F5" s="713"/>
      <c r="G5" s="713"/>
      <c r="H5" s="714"/>
    </row>
    <row r="6" spans="1:11">
      <c r="A6" s="691" t="s">
        <v>2006</v>
      </c>
      <c r="B6" s="691"/>
      <c r="C6" s="691"/>
      <c r="D6" s="690" t="str">
        <f>CONTENT!$D$9</f>
        <v>cm.sas</v>
      </c>
      <c r="E6" s="690"/>
      <c r="F6" s="690"/>
      <c r="G6" s="690"/>
      <c r="H6" s="690"/>
    </row>
    <row r="7" spans="1:11">
      <c r="A7" s="691" t="s">
        <v>5167</v>
      </c>
      <c r="B7" s="691"/>
      <c r="C7" s="691"/>
      <c r="D7" s="690" t="str">
        <f>CONTENT!$E$9</f>
        <v>干预</v>
      </c>
      <c r="E7" s="690"/>
      <c r="F7" s="690"/>
      <c r="G7" s="690"/>
      <c r="H7" s="690"/>
    </row>
    <row r="8" spans="1:11">
      <c r="A8" s="691" t="s">
        <v>2007</v>
      </c>
      <c r="B8" s="691"/>
      <c r="C8" s="691"/>
      <c r="D8" s="690" t="str">
        <f>CONTENT!$F$9</f>
        <v>DH, DH_DE, CM, AD, SDTM.DM, SDTM.SE</v>
      </c>
      <c r="E8" s="690"/>
      <c r="F8" s="690"/>
      <c r="G8" s="690"/>
      <c r="H8" s="690"/>
    </row>
    <row r="9" spans="1:11">
      <c r="A9" s="691" t="s">
        <v>2008</v>
      </c>
      <c r="B9" s="717"/>
      <c r="C9" s="717"/>
      <c r="D9" s="690" t="str">
        <f>CONTENT!$G$9</f>
        <v>STUDYID, USUBJID, CMCAT, CMSCAT, CMSPID, CMTRT, CMSTDTC, CMENDTC</v>
      </c>
      <c r="E9" s="690"/>
      <c r="F9" s="690"/>
      <c r="G9" s="690"/>
      <c r="H9" s="690"/>
    </row>
    <row r="10" spans="1:11">
      <c r="A10" s="691" t="s">
        <v>2009</v>
      </c>
      <c r="B10" s="717"/>
      <c r="C10" s="717"/>
      <c r="D10" s="690" t="str">
        <f>CONTENT!$H$9</f>
        <v>STUDYID, USUBJID, CMCAT, CMSCAT, CMSPID, CMTRT, CMSTDTC, CMENDTC</v>
      </c>
      <c r="E10" s="690"/>
      <c r="F10" s="690"/>
      <c r="G10" s="690"/>
      <c r="H10" s="690"/>
    </row>
    <row r="11" spans="1:11">
      <c r="A11" s="696" t="s">
        <v>5168</v>
      </c>
      <c r="B11" s="711"/>
      <c r="C11" s="712"/>
      <c r="D11" s="690" t="str">
        <f>CONTENT!$I$9</f>
        <v>[RAW.DH]: 当DH.YN='1';[RAW.CM]: 当CM.YN='1';[RAW.AD]: 当AD.YN='1'.</v>
      </c>
      <c r="E11" s="690"/>
      <c r="F11" s="690"/>
      <c r="G11" s="690"/>
      <c r="H11" s="690"/>
    </row>
    <row r="12" spans="1:11">
      <c r="A12" s="715"/>
      <c r="B12" s="715"/>
      <c r="C12" s="715"/>
      <c r="D12" s="716"/>
      <c r="E12" s="716"/>
      <c r="F12" s="716"/>
      <c r="G12" s="716"/>
      <c r="H12" s="716"/>
    </row>
    <row r="13" spans="1:11" ht="19">
      <c r="A13" s="122" t="s">
        <v>355</v>
      </c>
      <c r="B13" s="123" t="s">
        <v>2010</v>
      </c>
      <c r="C13" s="123" t="s">
        <v>357</v>
      </c>
      <c r="D13" s="123" t="s">
        <v>1790</v>
      </c>
      <c r="E13" s="123" t="s">
        <v>359</v>
      </c>
      <c r="F13" s="123" t="s">
        <v>360</v>
      </c>
      <c r="G13" s="123" t="s">
        <v>1791</v>
      </c>
      <c r="H13" s="123" t="s">
        <v>838</v>
      </c>
      <c r="I13" s="123" t="s">
        <v>363</v>
      </c>
      <c r="J13" s="123" t="s">
        <v>1792</v>
      </c>
      <c r="K13" s="124" t="s">
        <v>1793</v>
      </c>
    </row>
    <row r="14" spans="1:11" s="131" customFormat="1">
      <c r="A14" s="97" t="s">
        <v>36</v>
      </c>
      <c r="B14" s="125" t="s">
        <v>309</v>
      </c>
      <c r="C14" s="97" t="s">
        <v>37</v>
      </c>
      <c r="D14" s="384">
        <v>20</v>
      </c>
      <c r="E14" s="126"/>
      <c r="F14" s="400" t="s">
        <v>347</v>
      </c>
      <c r="G14" s="127" t="s">
        <v>1795</v>
      </c>
      <c r="H14" s="399" t="s">
        <v>387</v>
      </c>
      <c r="I14" s="128" t="s">
        <v>225</v>
      </c>
      <c r="J14" s="129">
        <f t="shared" ref="J14:J45" si="0">ROW()-13</f>
        <v>1</v>
      </c>
      <c r="K14" s="130" t="s">
        <v>1797</v>
      </c>
    </row>
    <row r="15" spans="1:11" s="131" customFormat="1">
      <c r="A15" s="97" t="s">
        <v>39</v>
      </c>
      <c r="B15" s="125" t="s">
        <v>310</v>
      </c>
      <c r="C15" s="97" t="s">
        <v>37</v>
      </c>
      <c r="D15" s="388">
        <v>2</v>
      </c>
      <c r="E15" s="132" t="s">
        <v>2011</v>
      </c>
      <c r="F15" s="400" t="s">
        <v>347</v>
      </c>
      <c r="G15" s="127" t="s">
        <v>1795</v>
      </c>
      <c r="H15" s="400" t="s">
        <v>3</v>
      </c>
      <c r="I15" s="128" t="s">
        <v>225</v>
      </c>
      <c r="J15" s="129">
        <f t="shared" si="0"/>
        <v>2</v>
      </c>
      <c r="K15" s="130" t="s">
        <v>2012</v>
      </c>
    </row>
    <row r="16" spans="1:11" s="131" customFormat="1" ht="19">
      <c r="A16" s="97" t="s">
        <v>7</v>
      </c>
      <c r="B16" s="125" t="s">
        <v>311</v>
      </c>
      <c r="C16" s="97" t="s">
        <v>37</v>
      </c>
      <c r="D16" s="388">
        <v>30</v>
      </c>
      <c r="E16" s="126"/>
      <c r="F16" s="399" t="s">
        <v>348</v>
      </c>
      <c r="G16" s="127" t="s">
        <v>1795</v>
      </c>
      <c r="H16" s="401" t="s">
        <v>5169</v>
      </c>
      <c r="I16" s="128" t="s">
        <v>225</v>
      </c>
      <c r="J16" s="129">
        <f t="shared" si="0"/>
        <v>3</v>
      </c>
      <c r="K16" s="130" t="s">
        <v>2013</v>
      </c>
    </row>
    <row r="17" spans="1:11" s="131" customFormat="1" ht="28.5">
      <c r="A17" s="97" t="s">
        <v>59</v>
      </c>
      <c r="B17" s="125" t="s">
        <v>4813</v>
      </c>
      <c r="C17" s="97" t="s">
        <v>41</v>
      </c>
      <c r="D17" s="406"/>
      <c r="E17" s="126"/>
      <c r="F17" s="399" t="s">
        <v>348</v>
      </c>
      <c r="G17" s="127" t="s">
        <v>1795</v>
      </c>
      <c r="H17" s="401" t="s">
        <v>2014</v>
      </c>
      <c r="I17" s="128" t="s">
        <v>225</v>
      </c>
      <c r="J17" s="129">
        <f t="shared" si="0"/>
        <v>4</v>
      </c>
      <c r="K17" s="130" t="s">
        <v>5017</v>
      </c>
    </row>
    <row r="18" spans="1:11" s="133" customFormat="1">
      <c r="A18" s="97" t="s">
        <v>2015</v>
      </c>
      <c r="B18" s="125" t="s">
        <v>1807</v>
      </c>
      <c r="C18" s="97" t="s">
        <v>444</v>
      </c>
      <c r="D18" s="388">
        <v>25</v>
      </c>
      <c r="E18" s="126"/>
      <c r="F18" s="399"/>
      <c r="G18" s="127" t="s">
        <v>1638</v>
      </c>
      <c r="H18" s="401"/>
      <c r="I18" s="128" t="s">
        <v>225</v>
      </c>
      <c r="J18" s="129">
        <f t="shared" si="0"/>
        <v>5</v>
      </c>
      <c r="K18" s="130" t="s">
        <v>1809</v>
      </c>
    </row>
    <row r="19" spans="1:11" s="131" customFormat="1" ht="28.5">
      <c r="A19" s="97" t="s">
        <v>2016</v>
      </c>
      <c r="B19" s="97" t="s">
        <v>2017</v>
      </c>
      <c r="C19" s="97" t="s">
        <v>37</v>
      </c>
      <c r="D19" s="388">
        <v>25</v>
      </c>
      <c r="E19" s="126"/>
      <c r="F19" s="399" t="s">
        <v>1211</v>
      </c>
      <c r="G19" s="127" t="s">
        <v>1808</v>
      </c>
      <c r="H19" s="402" t="str">
        <f>HYPERLINK("#CMTRT!B1","Conversion Definition refer to CMTRT sheet")</f>
        <v>Conversion Definition refer to CMTRT sheet</v>
      </c>
      <c r="I19" s="128" t="s">
        <v>225</v>
      </c>
      <c r="J19" s="129">
        <f t="shared" si="0"/>
        <v>6</v>
      </c>
      <c r="K19" s="130" t="s">
        <v>5186</v>
      </c>
    </row>
    <row r="20" spans="1:11" s="131" customFormat="1" ht="19">
      <c r="A20" s="97" t="s">
        <v>518</v>
      </c>
      <c r="B20" s="125" t="s">
        <v>2018</v>
      </c>
      <c r="C20" s="97" t="s">
        <v>37</v>
      </c>
      <c r="D20" s="388">
        <v>200</v>
      </c>
      <c r="E20" s="126"/>
      <c r="F20" s="399" t="s">
        <v>1211</v>
      </c>
      <c r="G20" s="127" t="s">
        <v>2019</v>
      </c>
      <c r="H20" s="402" t="str">
        <f>HYPERLINK("#CMTRT!B1","Conversion Definition refer to CMTRT sheet")</f>
        <v>Conversion Definition refer to CMTRT sheet</v>
      </c>
      <c r="I20" s="128" t="s">
        <v>225</v>
      </c>
      <c r="J20" s="129">
        <f t="shared" si="0"/>
        <v>7</v>
      </c>
      <c r="K20" s="130" t="s">
        <v>5018</v>
      </c>
    </row>
    <row r="21" spans="1:11" s="133" customFormat="1" ht="19">
      <c r="A21" s="97" t="s">
        <v>2020</v>
      </c>
      <c r="B21" s="125" t="s">
        <v>1822</v>
      </c>
      <c r="C21" s="97" t="s">
        <v>37</v>
      </c>
      <c r="D21" s="388">
        <v>200</v>
      </c>
      <c r="E21" s="126"/>
      <c r="F21" s="399"/>
      <c r="G21" s="127" t="s">
        <v>1638</v>
      </c>
      <c r="H21" s="402"/>
      <c r="I21" s="128" t="s">
        <v>225</v>
      </c>
      <c r="J21" s="129">
        <f t="shared" si="0"/>
        <v>8</v>
      </c>
      <c r="K21" s="130" t="s">
        <v>5019</v>
      </c>
    </row>
    <row r="22" spans="1:11" s="134" customFormat="1" ht="66.5">
      <c r="A22" s="97" t="s">
        <v>2021</v>
      </c>
      <c r="B22" s="125" t="s">
        <v>1830</v>
      </c>
      <c r="C22" s="97" t="s">
        <v>37</v>
      </c>
      <c r="D22" s="388">
        <v>200</v>
      </c>
      <c r="E22" s="126" t="s">
        <v>1840</v>
      </c>
      <c r="F22" s="399" t="s">
        <v>347</v>
      </c>
      <c r="G22" s="127" t="s">
        <v>1808</v>
      </c>
      <c r="H22" s="399" t="s">
        <v>5187</v>
      </c>
      <c r="I22" s="128" t="s">
        <v>225</v>
      </c>
      <c r="J22" s="129">
        <f t="shared" si="0"/>
        <v>9</v>
      </c>
      <c r="K22" s="130" t="s">
        <v>5020</v>
      </c>
    </row>
    <row r="23" spans="1:11" s="134" customFormat="1" ht="19">
      <c r="A23" s="97" t="s">
        <v>519</v>
      </c>
      <c r="B23" s="97" t="s">
        <v>1839</v>
      </c>
      <c r="C23" s="97" t="s">
        <v>37</v>
      </c>
      <c r="D23" s="388">
        <v>100</v>
      </c>
      <c r="E23" s="126" t="s">
        <v>1840</v>
      </c>
      <c r="F23" s="399" t="s">
        <v>1211</v>
      </c>
      <c r="G23" s="127" t="s">
        <v>1808</v>
      </c>
      <c r="H23" s="402" t="str">
        <f>HYPERLINK("#CMTRT!B1","Conversion Definition refer to CMTRT sheet")</f>
        <v>Conversion Definition refer to CMTRT sheet</v>
      </c>
      <c r="I23" s="128" t="s">
        <v>225</v>
      </c>
      <c r="J23" s="129">
        <f t="shared" si="0"/>
        <v>10</v>
      </c>
      <c r="K23" s="130" t="s">
        <v>5021</v>
      </c>
    </row>
    <row r="24" spans="1:11" s="134" customFormat="1">
      <c r="A24" s="97" t="s">
        <v>2022</v>
      </c>
      <c r="B24" s="97" t="s">
        <v>1843</v>
      </c>
      <c r="C24" s="97" t="s">
        <v>37</v>
      </c>
      <c r="D24" s="388">
        <v>100</v>
      </c>
      <c r="E24" s="126" t="s">
        <v>1840</v>
      </c>
      <c r="F24" s="399" t="s">
        <v>1212</v>
      </c>
      <c r="G24" s="127" t="s">
        <v>1808</v>
      </c>
      <c r="H24" s="402" t="str">
        <f>HYPERLINK("#CMTRT!B1","Conversion Definition refer to CMTRT sheet")</f>
        <v>Conversion Definition refer to CMTRT sheet</v>
      </c>
      <c r="I24" s="128" t="s">
        <v>225</v>
      </c>
      <c r="J24" s="129">
        <f t="shared" si="0"/>
        <v>11</v>
      </c>
      <c r="K24" s="97" t="s">
        <v>5188</v>
      </c>
    </row>
    <row r="25" spans="1:11" s="135" customFormat="1" ht="19">
      <c r="A25" s="97" t="s">
        <v>2023</v>
      </c>
      <c r="B25" s="97" t="s">
        <v>1847</v>
      </c>
      <c r="C25" s="97" t="s">
        <v>37</v>
      </c>
      <c r="D25" s="388">
        <v>10</v>
      </c>
      <c r="E25" s="126" t="s">
        <v>45</v>
      </c>
      <c r="F25" s="399"/>
      <c r="G25" s="127" t="s">
        <v>1808</v>
      </c>
      <c r="H25" s="402"/>
      <c r="I25" s="128" t="s">
        <v>225</v>
      </c>
      <c r="J25" s="129">
        <f t="shared" si="0"/>
        <v>12</v>
      </c>
      <c r="K25" s="97" t="s">
        <v>5022</v>
      </c>
    </row>
    <row r="26" spans="1:11" s="135" customFormat="1" ht="19">
      <c r="A26" s="97" t="s">
        <v>2024</v>
      </c>
      <c r="B26" s="97" t="s">
        <v>2025</v>
      </c>
      <c r="C26" s="97" t="s">
        <v>37</v>
      </c>
      <c r="D26" s="388">
        <v>10</v>
      </c>
      <c r="E26" s="126" t="s">
        <v>45</v>
      </c>
      <c r="F26" s="399"/>
      <c r="G26" s="127" t="s">
        <v>1808</v>
      </c>
      <c r="H26" s="402"/>
      <c r="I26" s="128" t="s">
        <v>225</v>
      </c>
      <c r="J26" s="129">
        <f t="shared" si="0"/>
        <v>13</v>
      </c>
      <c r="K26" s="97" t="s">
        <v>5023</v>
      </c>
    </row>
    <row r="27" spans="1:11" s="135" customFormat="1" ht="19">
      <c r="A27" s="97" t="s">
        <v>2026</v>
      </c>
      <c r="B27" s="97" t="s">
        <v>2027</v>
      </c>
      <c r="C27" s="97" t="s">
        <v>37</v>
      </c>
      <c r="D27" s="388">
        <v>10</v>
      </c>
      <c r="E27" s="126" t="s">
        <v>2028</v>
      </c>
      <c r="F27" s="399"/>
      <c r="G27" s="127" t="s">
        <v>1808</v>
      </c>
      <c r="H27" s="402"/>
      <c r="I27" s="128" t="s">
        <v>225</v>
      </c>
      <c r="J27" s="129">
        <f t="shared" si="0"/>
        <v>14</v>
      </c>
      <c r="K27" s="97" t="s">
        <v>5024</v>
      </c>
    </row>
    <row r="28" spans="1:11" s="135" customFormat="1" ht="19">
      <c r="A28" s="97" t="s">
        <v>2029</v>
      </c>
      <c r="B28" s="97" t="s">
        <v>2030</v>
      </c>
      <c r="C28" s="97" t="s">
        <v>37</v>
      </c>
      <c r="D28" s="388">
        <v>200</v>
      </c>
      <c r="E28" s="126"/>
      <c r="F28" s="399"/>
      <c r="G28" s="127" t="s">
        <v>1808</v>
      </c>
      <c r="H28" s="402"/>
      <c r="I28" s="128" t="s">
        <v>225</v>
      </c>
      <c r="J28" s="129">
        <f t="shared" si="0"/>
        <v>15</v>
      </c>
      <c r="K28" s="97" t="s">
        <v>5025</v>
      </c>
    </row>
    <row r="29" spans="1:11" s="134" customFormat="1">
      <c r="A29" s="97" t="s">
        <v>2031</v>
      </c>
      <c r="B29" s="97" t="s">
        <v>2032</v>
      </c>
      <c r="C29" s="97" t="s">
        <v>37</v>
      </c>
      <c r="D29" s="388">
        <v>100</v>
      </c>
      <c r="E29" s="126"/>
      <c r="F29" s="399" t="s">
        <v>1213</v>
      </c>
      <c r="G29" s="127" t="s">
        <v>1808</v>
      </c>
      <c r="H29" s="402" t="str">
        <f>HYPERLINK("#CMTRT!B1","Conversion Definition refer to CMTRT sheet")</f>
        <v>Conversion Definition refer to CMTRT sheet</v>
      </c>
      <c r="I29" s="128" t="s">
        <v>225</v>
      </c>
      <c r="J29" s="129">
        <f t="shared" si="0"/>
        <v>16</v>
      </c>
      <c r="K29" s="97" t="s">
        <v>5189</v>
      </c>
    </row>
    <row r="30" spans="1:11" s="134" customFormat="1" ht="47.5">
      <c r="A30" s="97" t="s">
        <v>2033</v>
      </c>
      <c r="B30" s="97" t="s">
        <v>2034</v>
      </c>
      <c r="C30" s="97" t="s">
        <v>37</v>
      </c>
      <c r="D30" s="388">
        <v>100</v>
      </c>
      <c r="E30" s="126" t="s">
        <v>1840</v>
      </c>
      <c r="F30" s="399" t="s">
        <v>347</v>
      </c>
      <c r="G30" s="127" t="s">
        <v>1808</v>
      </c>
      <c r="H30" s="399" t="s">
        <v>5026</v>
      </c>
      <c r="I30" s="128" t="s">
        <v>225</v>
      </c>
      <c r="J30" s="129">
        <f t="shared" si="0"/>
        <v>17</v>
      </c>
      <c r="K30" s="97" t="s">
        <v>5027</v>
      </c>
    </row>
    <row r="31" spans="1:11" s="134" customFormat="1" ht="28.5">
      <c r="A31" s="97" t="s">
        <v>962</v>
      </c>
      <c r="B31" s="97" t="s">
        <v>2035</v>
      </c>
      <c r="C31" s="97" t="s">
        <v>37</v>
      </c>
      <c r="D31" s="388">
        <v>100</v>
      </c>
      <c r="E31" s="126" t="s">
        <v>1840</v>
      </c>
      <c r="F31" s="399" t="s">
        <v>347</v>
      </c>
      <c r="G31" s="127" t="s">
        <v>1808</v>
      </c>
      <c r="H31" s="399" t="s">
        <v>2036</v>
      </c>
      <c r="I31" s="128" t="s">
        <v>225</v>
      </c>
      <c r="J31" s="129">
        <f t="shared" si="0"/>
        <v>18</v>
      </c>
      <c r="K31" s="97" t="s">
        <v>5190</v>
      </c>
    </row>
    <row r="32" spans="1:11" s="134" customFormat="1">
      <c r="A32" s="97" t="s">
        <v>60</v>
      </c>
      <c r="B32" s="97" t="s">
        <v>2037</v>
      </c>
      <c r="C32" s="97" t="s">
        <v>41</v>
      </c>
      <c r="D32" s="406"/>
      <c r="E32" s="126"/>
      <c r="F32" s="399" t="s">
        <v>1214</v>
      </c>
      <c r="G32" s="127" t="s">
        <v>1808</v>
      </c>
      <c r="H32" s="402" t="str">
        <f>HYPERLINK("#CMTRT!B1","Conversion Definition refer to CMTRT sheet")</f>
        <v>Conversion Definition refer to CMTRT sheet</v>
      </c>
      <c r="I32" s="128" t="s">
        <v>225</v>
      </c>
      <c r="J32" s="129">
        <f t="shared" si="0"/>
        <v>19</v>
      </c>
      <c r="K32" s="97" t="s">
        <v>5028</v>
      </c>
    </row>
    <row r="33" spans="1:11" s="134" customFormat="1" ht="28.5">
      <c r="A33" s="97" t="s">
        <v>61</v>
      </c>
      <c r="B33" s="97" t="s">
        <v>2038</v>
      </c>
      <c r="C33" s="97" t="s">
        <v>37</v>
      </c>
      <c r="D33" s="388">
        <v>100</v>
      </c>
      <c r="E33" s="126"/>
      <c r="F33" s="399" t="s">
        <v>1214</v>
      </c>
      <c r="G33" s="127" t="s">
        <v>1808</v>
      </c>
      <c r="H33" s="402" t="str">
        <f>HYPERLINK("#CMTRT!B1","Conversion Definition refer to CMTRT sheet")</f>
        <v>Conversion Definition refer to CMTRT sheet</v>
      </c>
      <c r="I33" s="128" t="s">
        <v>225</v>
      </c>
      <c r="J33" s="129">
        <f t="shared" si="0"/>
        <v>20</v>
      </c>
      <c r="K33" s="97" t="s">
        <v>5191</v>
      </c>
    </row>
    <row r="34" spans="1:11" s="134" customFormat="1" ht="66.5">
      <c r="A34" s="97" t="s">
        <v>62</v>
      </c>
      <c r="B34" s="97" t="s">
        <v>2039</v>
      </c>
      <c r="C34" s="97" t="s">
        <v>37</v>
      </c>
      <c r="D34" s="388">
        <v>20</v>
      </c>
      <c r="E34" s="126" t="s">
        <v>2910</v>
      </c>
      <c r="F34" s="399" t="s">
        <v>1214</v>
      </c>
      <c r="G34" s="127" t="s">
        <v>1808</v>
      </c>
      <c r="H34" s="399" t="s">
        <v>5029</v>
      </c>
      <c r="I34" s="128" t="s">
        <v>225</v>
      </c>
      <c r="J34" s="129">
        <f t="shared" si="0"/>
        <v>21</v>
      </c>
      <c r="K34" s="97" t="s">
        <v>5192</v>
      </c>
    </row>
    <row r="35" spans="1:11" s="134" customFormat="1" ht="123.5">
      <c r="A35" s="97" t="s">
        <v>63</v>
      </c>
      <c r="B35" s="97" t="s">
        <v>2040</v>
      </c>
      <c r="C35" s="97" t="s">
        <v>37</v>
      </c>
      <c r="D35" s="388">
        <v>20</v>
      </c>
      <c r="E35" s="126" t="s">
        <v>4820</v>
      </c>
      <c r="F35" s="399" t="s">
        <v>1214</v>
      </c>
      <c r="G35" s="127" t="s">
        <v>1808</v>
      </c>
      <c r="H35" s="399" t="s">
        <v>5030</v>
      </c>
      <c r="I35" s="128" t="s">
        <v>225</v>
      </c>
      <c r="J35" s="129">
        <f t="shared" si="0"/>
        <v>22</v>
      </c>
      <c r="K35" s="97" t="s">
        <v>5193</v>
      </c>
    </row>
    <row r="36" spans="1:11" s="134" customFormat="1" ht="104.5">
      <c r="A36" s="97" t="s">
        <v>520</v>
      </c>
      <c r="B36" s="97" t="s">
        <v>2041</v>
      </c>
      <c r="C36" s="97" t="s">
        <v>37</v>
      </c>
      <c r="D36" s="388">
        <v>20</v>
      </c>
      <c r="E36" s="126" t="s">
        <v>3288</v>
      </c>
      <c r="F36" s="399" t="s">
        <v>1214</v>
      </c>
      <c r="G36" s="127" t="s">
        <v>1808</v>
      </c>
      <c r="H36" s="399" t="s">
        <v>5031</v>
      </c>
      <c r="I36" s="128" t="s">
        <v>225</v>
      </c>
      <c r="J36" s="129">
        <f t="shared" si="0"/>
        <v>23</v>
      </c>
      <c r="K36" s="97" t="s">
        <v>5194</v>
      </c>
    </row>
    <row r="37" spans="1:11" s="135" customFormat="1" ht="28.5">
      <c r="A37" s="97" t="s">
        <v>2042</v>
      </c>
      <c r="B37" s="97" t="s">
        <v>2043</v>
      </c>
      <c r="C37" s="97" t="s">
        <v>1139</v>
      </c>
      <c r="D37" s="388"/>
      <c r="E37" s="126"/>
      <c r="F37" s="399"/>
      <c r="G37" s="127" t="s">
        <v>1808</v>
      </c>
      <c r="H37" s="399"/>
      <c r="I37" s="128" t="s">
        <v>225</v>
      </c>
      <c r="J37" s="129">
        <f t="shared" si="0"/>
        <v>24</v>
      </c>
      <c r="K37" s="97" t="s">
        <v>5032</v>
      </c>
    </row>
    <row r="38" spans="1:11" s="135" customFormat="1" ht="19">
      <c r="A38" s="97" t="s">
        <v>2044</v>
      </c>
      <c r="B38" s="97" t="s">
        <v>2045</v>
      </c>
      <c r="C38" s="97" t="s">
        <v>37</v>
      </c>
      <c r="D38" s="388">
        <v>100</v>
      </c>
      <c r="E38" s="126"/>
      <c r="F38" s="399"/>
      <c r="G38" s="127" t="s">
        <v>1808</v>
      </c>
      <c r="H38" s="399"/>
      <c r="I38" s="128" t="s">
        <v>225</v>
      </c>
      <c r="J38" s="129">
        <f t="shared" si="0"/>
        <v>25</v>
      </c>
      <c r="K38" s="97" t="s">
        <v>5195</v>
      </c>
    </row>
    <row r="39" spans="1:11" s="134" customFormat="1" ht="85.5">
      <c r="A39" s="97" t="s">
        <v>64</v>
      </c>
      <c r="B39" s="97" t="s">
        <v>2046</v>
      </c>
      <c r="C39" s="97" t="s">
        <v>37</v>
      </c>
      <c r="D39" s="388">
        <v>20</v>
      </c>
      <c r="E39" s="126" t="s">
        <v>3294</v>
      </c>
      <c r="F39" s="399" t="s">
        <v>1214</v>
      </c>
      <c r="G39" s="127" t="s">
        <v>1808</v>
      </c>
      <c r="H39" s="399" t="s">
        <v>2047</v>
      </c>
      <c r="I39" s="128" t="s">
        <v>225</v>
      </c>
      <c r="J39" s="129">
        <f t="shared" si="0"/>
        <v>26</v>
      </c>
      <c r="K39" s="97" t="s">
        <v>5033</v>
      </c>
    </row>
    <row r="40" spans="1:11" s="134" customFormat="1">
      <c r="A40" s="97" t="s">
        <v>521</v>
      </c>
      <c r="B40" s="125" t="s">
        <v>1896</v>
      </c>
      <c r="C40" s="97" t="s">
        <v>37</v>
      </c>
      <c r="D40" s="388">
        <v>20</v>
      </c>
      <c r="E40" s="126" t="s">
        <v>1989</v>
      </c>
      <c r="F40" s="399" t="s">
        <v>1211</v>
      </c>
      <c r="G40" s="127" t="s">
        <v>1808</v>
      </c>
      <c r="H40" s="402" t="str">
        <f>HYPERLINK("#CMTRT!B1","Conversion Definition refer to CMTRT sheet")</f>
        <v>Conversion Definition refer to CMTRT sheet</v>
      </c>
      <c r="I40" s="128" t="s">
        <v>225</v>
      </c>
      <c r="J40" s="129">
        <f t="shared" si="0"/>
        <v>27</v>
      </c>
      <c r="K40" s="97"/>
    </row>
    <row r="41" spans="1:11" s="134" customFormat="1">
      <c r="A41" s="97" t="s">
        <v>2048</v>
      </c>
      <c r="B41" s="125" t="s">
        <v>1898</v>
      </c>
      <c r="C41" s="97" t="s">
        <v>37</v>
      </c>
      <c r="D41" s="388">
        <v>20</v>
      </c>
      <c r="E41" s="126" t="s">
        <v>1989</v>
      </c>
      <c r="F41" s="399" t="s">
        <v>1211</v>
      </c>
      <c r="G41" s="127" t="s">
        <v>1808</v>
      </c>
      <c r="H41" s="402" t="str">
        <f>HYPERLINK("#CMTRT!B1","Conversion Definition refer to CMTRT sheet")</f>
        <v>Conversion Definition refer to CMTRT sheet</v>
      </c>
      <c r="I41" s="128" t="s">
        <v>225</v>
      </c>
      <c r="J41" s="129">
        <f t="shared" si="0"/>
        <v>28</v>
      </c>
      <c r="K41" s="136"/>
    </row>
    <row r="42" spans="1:11" s="134" customFormat="1" ht="28.5">
      <c r="A42" s="97" t="s">
        <v>2049</v>
      </c>
      <c r="B42" s="125" t="s">
        <v>1899</v>
      </c>
      <c r="C42" s="97" t="s">
        <v>41</v>
      </c>
      <c r="D42" s="406"/>
      <c r="E42" s="126"/>
      <c r="F42" s="399" t="s">
        <v>348</v>
      </c>
      <c r="G42" s="127" t="s">
        <v>1808</v>
      </c>
      <c r="H42" s="401" t="s">
        <v>5196</v>
      </c>
      <c r="I42" s="128" t="s">
        <v>225</v>
      </c>
      <c r="J42" s="129">
        <f t="shared" si="0"/>
        <v>29</v>
      </c>
      <c r="K42" s="136" t="s">
        <v>2050</v>
      </c>
    </row>
    <row r="43" spans="1:11" s="134" customFormat="1" ht="28.5">
      <c r="A43" s="97" t="s">
        <v>522</v>
      </c>
      <c r="B43" s="125" t="s">
        <v>1901</v>
      </c>
      <c r="C43" s="97" t="s">
        <v>41</v>
      </c>
      <c r="D43" s="406"/>
      <c r="E43" s="126"/>
      <c r="F43" s="399" t="s">
        <v>348</v>
      </c>
      <c r="G43" s="127" t="s">
        <v>1808</v>
      </c>
      <c r="H43" s="401" t="s">
        <v>5197</v>
      </c>
      <c r="I43" s="128" t="s">
        <v>225</v>
      </c>
      <c r="J43" s="129">
        <f t="shared" si="0"/>
        <v>30</v>
      </c>
      <c r="K43" s="136" t="s">
        <v>2051</v>
      </c>
    </row>
    <row r="44" spans="1:11" s="135" customFormat="1" ht="19">
      <c r="A44" s="97" t="s">
        <v>2052</v>
      </c>
      <c r="B44" s="125" t="s">
        <v>1905</v>
      </c>
      <c r="C44" s="97" t="s">
        <v>37</v>
      </c>
      <c r="D44" s="388">
        <v>40</v>
      </c>
      <c r="E44" s="126" t="s">
        <v>1989</v>
      </c>
      <c r="F44" s="399"/>
      <c r="G44" s="127" t="s">
        <v>1808</v>
      </c>
      <c r="H44" s="401"/>
      <c r="I44" s="128" t="s">
        <v>225</v>
      </c>
      <c r="J44" s="129">
        <f t="shared" si="0"/>
        <v>31</v>
      </c>
      <c r="K44" s="136" t="s">
        <v>5034</v>
      </c>
    </row>
    <row r="45" spans="1:11" s="135" customFormat="1" ht="47.5">
      <c r="A45" s="97" t="s">
        <v>2053</v>
      </c>
      <c r="B45" s="125" t="s">
        <v>3305</v>
      </c>
      <c r="C45" s="97" t="s">
        <v>37</v>
      </c>
      <c r="D45" s="388">
        <v>20</v>
      </c>
      <c r="E45" s="126" t="s">
        <v>51</v>
      </c>
      <c r="F45" s="399"/>
      <c r="G45" s="127" t="s">
        <v>1808</v>
      </c>
      <c r="H45" s="401"/>
      <c r="I45" s="128" t="s">
        <v>225</v>
      </c>
      <c r="J45" s="129">
        <f t="shared" si="0"/>
        <v>32</v>
      </c>
      <c r="K45" s="97" t="s">
        <v>5035</v>
      </c>
    </row>
    <row r="46" spans="1:11" s="134" customFormat="1" ht="57">
      <c r="A46" s="97" t="s">
        <v>523</v>
      </c>
      <c r="B46" s="97" t="s">
        <v>1907</v>
      </c>
      <c r="C46" s="97" t="s">
        <v>37</v>
      </c>
      <c r="D46" s="388">
        <v>20</v>
      </c>
      <c r="E46" s="97" t="s">
        <v>51</v>
      </c>
      <c r="F46" s="399" t="s">
        <v>1211</v>
      </c>
      <c r="G46" s="127" t="s">
        <v>1808</v>
      </c>
      <c r="H46" s="402" t="str">
        <f>HYPERLINK("#CMTRT!B1","Conversion Definition refer to CMTRT sheet")</f>
        <v>Conversion Definition refer to CMTRT sheet</v>
      </c>
      <c r="I46" s="128" t="s">
        <v>225</v>
      </c>
      <c r="J46" s="129">
        <f t="shared" ref="J46:J75" si="1">ROW()-13</f>
        <v>33</v>
      </c>
      <c r="K46" s="97" t="s">
        <v>5036</v>
      </c>
    </row>
    <row r="47" spans="1:11" s="138" customFormat="1" ht="19">
      <c r="A47" s="97" t="s">
        <v>2054</v>
      </c>
      <c r="B47" s="137" t="s">
        <v>4811</v>
      </c>
      <c r="C47" s="97" t="s">
        <v>37</v>
      </c>
      <c r="D47" s="407">
        <v>20</v>
      </c>
      <c r="E47" s="137" t="s">
        <v>51</v>
      </c>
      <c r="F47" s="399"/>
      <c r="G47" s="127" t="s">
        <v>1808</v>
      </c>
      <c r="H47" s="399"/>
      <c r="I47" s="128" t="s">
        <v>225</v>
      </c>
      <c r="J47" s="129">
        <f t="shared" si="1"/>
        <v>34</v>
      </c>
      <c r="K47" s="97" t="s">
        <v>2055</v>
      </c>
    </row>
    <row r="48" spans="1:11" s="138" customFormat="1" ht="28.5">
      <c r="A48" s="139" t="s">
        <v>2056</v>
      </c>
      <c r="B48" s="137" t="s">
        <v>2057</v>
      </c>
      <c r="C48" s="97" t="s">
        <v>37</v>
      </c>
      <c r="D48" s="407">
        <v>100</v>
      </c>
      <c r="E48" s="137"/>
      <c r="F48" s="399"/>
      <c r="G48" s="127" t="s">
        <v>1808</v>
      </c>
      <c r="H48" s="399"/>
      <c r="I48" s="128" t="s">
        <v>225</v>
      </c>
      <c r="J48" s="129">
        <f t="shared" si="1"/>
        <v>35</v>
      </c>
      <c r="K48" s="97" t="s">
        <v>5198</v>
      </c>
    </row>
    <row r="49" spans="1:11" s="138" customFormat="1" ht="19">
      <c r="A49" s="139" t="s">
        <v>2058</v>
      </c>
      <c r="B49" s="137" t="s">
        <v>4812</v>
      </c>
      <c r="C49" s="97" t="s">
        <v>37</v>
      </c>
      <c r="D49" s="407">
        <v>20</v>
      </c>
      <c r="E49" s="137" t="s">
        <v>51</v>
      </c>
      <c r="F49" s="399"/>
      <c r="G49" s="127" t="s">
        <v>1808</v>
      </c>
      <c r="H49" s="399"/>
      <c r="I49" s="128" t="s">
        <v>225</v>
      </c>
      <c r="J49" s="129">
        <f t="shared" si="1"/>
        <v>36</v>
      </c>
      <c r="K49" s="97" t="s">
        <v>2059</v>
      </c>
    </row>
    <row r="50" spans="1:11" s="138" customFormat="1" ht="28.5">
      <c r="A50" s="139" t="s">
        <v>2060</v>
      </c>
      <c r="B50" s="137" t="s">
        <v>2286</v>
      </c>
      <c r="C50" s="97" t="s">
        <v>37</v>
      </c>
      <c r="D50" s="407">
        <v>100</v>
      </c>
      <c r="E50" s="137"/>
      <c r="F50" s="399"/>
      <c r="G50" s="127" t="s">
        <v>1808</v>
      </c>
      <c r="H50" s="399"/>
      <c r="I50" s="128" t="s">
        <v>225</v>
      </c>
      <c r="J50" s="129">
        <f t="shared" si="1"/>
        <v>37</v>
      </c>
      <c r="K50" s="139" t="s">
        <v>5199</v>
      </c>
    </row>
    <row r="51" spans="1:11" s="131" customFormat="1" ht="19">
      <c r="A51" s="140" t="s">
        <v>2061</v>
      </c>
      <c r="B51" s="140" t="s">
        <v>2062</v>
      </c>
      <c r="C51" s="141" t="s">
        <v>37</v>
      </c>
      <c r="D51" s="390">
        <v>200</v>
      </c>
      <c r="E51" s="142"/>
      <c r="F51" s="403" t="s">
        <v>1212</v>
      </c>
      <c r="G51" s="141"/>
      <c r="H51" s="403" t="s">
        <v>5200</v>
      </c>
      <c r="I51" s="143" t="s">
        <v>396</v>
      </c>
      <c r="J51" s="144">
        <f t="shared" si="1"/>
        <v>38</v>
      </c>
      <c r="K51" s="141"/>
    </row>
    <row r="52" spans="1:11" s="131" customFormat="1" ht="19">
      <c r="A52" s="140" t="s">
        <v>2063</v>
      </c>
      <c r="B52" s="142" t="s">
        <v>2064</v>
      </c>
      <c r="C52" s="141" t="s">
        <v>37</v>
      </c>
      <c r="D52" s="390">
        <v>200</v>
      </c>
      <c r="E52" s="142"/>
      <c r="F52" s="403" t="s">
        <v>1212</v>
      </c>
      <c r="G52" s="141"/>
      <c r="H52" s="403" t="s">
        <v>5201</v>
      </c>
      <c r="I52" s="143" t="s">
        <v>396</v>
      </c>
      <c r="J52" s="144">
        <f t="shared" si="1"/>
        <v>39</v>
      </c>
      <c r="K52" s="141"/>
    </row>
    <row r="53" spans="1:11" s="131" customFormat="1">
      <c r="A53" s="140" t="s">
        <v>524</v>
      </c>
      <c r="B53" s="142" t="s">
        <v>2065</v>
      </c>
      <c r="C53" s="141" t="s">
        <v>37</v>
      </c>
      <c r="D53" s="390">
        <v>200</v>
      </c>
      <c r="E53" s="142"/>
      <c r="F53" s="403" t="s">
        <v>1215</v>
      </c>
      <c r="G53" s="145"/>
      <c r="H53" s="403" t="s">
        <v>5202</v>
      </c>
      <c r="I53" s="143" t="s">
        <v>396</v>
      </c>
      <c r="J53" s="144">
        <f t="shared" si="1"/>
        <v>40</v>
      </c>
      <c r="K53" s="141"/>
    </row>
    <row r="54" spans="1:11" s="131" customFormat="1" ht="38">
      <c r="A54" s="140" t="s">
        <v>1367</v>
      </c>
      <c r="B54" s="142" t="s">
        <v>2066</v>
      </c>
      <c r="C54" s="141" t="s">
        <v>37</v>
      </c>
      <c r="D54" s="390">
        <v>200</v>
      </c>
      <c r="E54" s="142" t="s">
        <v>45</v>
      </c>
      <c r="F54" s="403" t="s">
        <v>1213</v>
      </c>
      <c r="G54" s="145"/>
      <c r="H54" s="403" t="s">
        <v>5037</v>
      </c>
      <c r="I54" s="143" t="s">
        <v>396</v>
      </c>
      <c r="J54" s="144">
        <f t="shared" si="1"/>
        <v>41</v>
      </c>
      <c r="K54" s="141"/>
    </row>
    <row r="55" spans="1:11" s="131" customFormat="1" ht="28.5">
      <c r="A55" s="140" t="s">
        <v>526</v>
      </c>
      <c r="B55" s="142" t="s">
        <v>2067</v>
      </c>
      <c r="C55" s="141" t="s">
        <v>37</v>
      </c>
      <c r="D55" s="390">
        <v>200</v>
      </c>
      <c r="E55" s="142"/>
      <c r="F55" s="403" t="s">
        <v>1212</v>
      </c>
      <c r="G55" s="145"/>
      <c r="H55" s="403" t="s">
        <v>2068</v>
      </c>
      <c r="I55" s="143" t="s">
        <v>396</v>
      </c>
      <c r="J55" s="144">
        <f t="shared" si="1"/>
        <v>42</v>
      </c>
      <c r="K55" s="141"/>
    </row>
    <row r="56" spans="1:11" s="131" customFormat="1" ht="28.5">
      <c r="A56" s="140" t="s">
        <v>1456</v>
      </c>
      <c r="B56" s="142" t="s">
        <v>2069</v>
      </c>
      <c r="C56" s="141" t="s">
        <v>37</v>
      </c>
      <c r="D56" s="390">
        <v>200</v>
      </c>
      <c r="E56" s="142"/>
      <c r="F56" s="403" t="s">
        <v>1212</v>
      </c>
      <c r="G56" s="145"/>
      <c r="H56" s="403" t="s">
        <v>2070</v>
      </c>
      <c r="I56" s="141" t="s">
        <v>445</v>
      </c>
      <c r="J56" s="144">
        <f t="shared" si="1"/>
        <v>43</v>
      </c>
      <c r="K56" s="141"/>
    </row>
    <row r="57" spans="1:11" s="131" customFormat="1" ht="76">
      <c r="A57" s="140" t="s">
        <v>527</v>
      </c>
      <c r="B57" s="140" t="s">
        <v>2071</v>
      </c>
      <c r="C57" s="141" t="s">
        <v>37</v>
      </c>
      <c r="D57" s="390">
        <v>200</v>
      </c>
      <c r="E57" s="142"/>
      <c r="F57" s="403" t="s">
        <v>1215</v>
      </c>
      <c r="G57" s="145"/>
      <c r="H57" s="403" t="s">
        <v>4905</v>
      </c>
      <c r="I57" s="143" t="s">
        <v>396</v>
      </c>
      <c r="J57" s="144">
        <f t="shared" si="1"/>
        <v>44</v>
      </c>
      <c r="K57" s="141"/>
    </row>
    <row r="58" spans="1:11" s="131" customFormat="1">
      <c r="A58" s="140" t="s">
        <v>528</v>
      </c>
      <c r="B58" s="146" t="s">
        <v>2072</v>
      </c>
      <c r="C58" s="141" t="s">
        <v>37</v>
      </c>
      <c r="D58" s="390">
        <v>200</v>
      </c>
      <c r="E58" s="142"/>
      <c r="F58" s="403" t="s">
        <v>1214</v>
      </c>
      <c r="G58" s="145"/>
      <c r="H58" s="403" t="s">
        <v>5203</v>
      </c>
      <c r="I58" s="143" t="s">
        <v>396</v>
      </c>
      <c r="J58" s="144">
        <f t="shared" si="1"/>
        <v>45</v>
      </c>
      <c r="K58" s="141"/>
    </row>
    <row r="59" spans="1:11" s="131" customFormat="1">
      <c r="A59" s="140" t="s">
        <v>529</v>
      </c>
      <c r="B59" s="146" t="s">
        <v>2073</v>
      </c>
      <c r="C59" s="141" t="s">
        <v>37</v>
      </c>
      <c r="D59" s="390">
        <v>200</v>
      </c>
      <c r="E59" s="142"/>
      <c r="F59" s="403" t="s">
        <v>1214</v>
      </c>
      <c r="G59" s="145"/>
      <c r="H59" s="403" t="s">
        <v>5204</v>
      </c>
      <c r="I59" s="143" t="s">
        <v>396</v>
      </c>
      <c r="J59" s="144">
        <f t="shared" si="1"/>
        <v>46</v>
      </c>
      <c r="K59" s="141"/>
    </row>
    <row r="60" spans="1:11" s="131" customFormat="1">
      <c r="A60" s="140" t="s">
        <v>2074</v>
      </c>
      <c r="B60" s="147" t="s">
        <v>2075</v>
      </c>
      <c r="C60" s="141" t="s">
        <v>37</v>
      </c>
      <c r="D60" s="390">
        <v>200</v>
      </c>
      <c r="E60" s="142"/>
      <c r="F60" s="403" t="s">
        <v>1214</v>
      </c>
      <c r="G60" s="145"/>
      <c r="H60" s="403" t="s">
        <v>5205</v>
      </c>
      <c r="I60" s="143" t="s">
        <v>396</v>
      </c>
      <c r="J60" s="144">
        <f t="shared" si="1"/>
        <v>47</v>
      </c>
      <c r="K60" s="141"/>
    </row>
    <row r="61" spans="1:11" s="131" customFormat="1">
      <c r="A61" s="140" t="s">
        <v>530</v>
      </c>
      <c r="B61" s="147" t="s">
        <v>2076</v>
      </c>
      <c r="C61" s="141" t="s">
        <v>37</v>
      </c>
      <c r="D61" s="390">
        <v>200</v>
      </c>
      <c r="E61" s="142"/>
      <c r="F61" s="403" t="s">
        <v>1214</v>
      </c>
      <c r="G61" s="145"/>
      <c r="H61" s="403" t="s">
        <v>5206</v>
      </c>
      <c r="I61" s="143" t="s">
        <v>396</v>
      </c>
      <c r="J61" s="144">
        <f t="shared" si="1"/>
        <v>48</v>
      </c>
      <c r="K61" s="141"/>
    </row>
    <row r="62" spans="1:11" s="131" customFormat="1">
      <c r="A62" s="140" t="s">
        <v>531</v>
      </c>
      <c r="B62" s="147" t="s">
        <v>2077</v>
      </c>
      <c r="C62" s="141" t="s">
        <v>37</v>
      </c>
      <c r="D62" s="390">
        <v>200</v>
      </c>
      <c r="E62" s="142"/>
      <c r="F62" s="403" t="s">
        <v>1214</v>
      </c>
      <c r="G62" s="145"/>
      <c r="H62" s="403" t="s">
        <v>5207</v>
      </c>
      <c r="I62" s="143" t="s">
        <v>396</v>
      </c>
      <c r="J62" s="144">
        <f t="shared" si="1"/>
        <v>49</v>
      </c>
      <c r="K62" s="141"/>
    </row>
    <row r="63" spans="1:11" s="131" customFormat="1">
      <c r="A63" s="140" t="s">
        <v>532</v>
      </c>
      <c r="B63" s="147" t="s">
        <v>2078</v>
      </c>
      <c r="C63" s="141" t="s">
        <v>37</v>
      </c>
      <c r="D63" s="390">
        <v>200</v>
      </c>
      <c r="E63" s="142"/>
      <c r="F63" s="403" t="s">
        <v>1214</v>
      </c>
      <c r="G63" s="145"/>
      <c r="H63" s="403" t="s">
        <v>5208</v>
      </c>
      <c r="I63" s="143" t="s">
        <v>396</v>
      </c>
      <c r="J63" s="144">
        <f t="shared" si="1"/>
        <v>50</v>
      </c>
      <c r="K63" s="141"/>
    </row>
    <row r="64" spans="1:11" s="131" customFormat="1">
      <c r="A64" s="140" t="s">
        <v>533</v>
      </c>
      <c r="B64" s="147" t="s">
        <v>2079</v>
      </c>
      <c r="C64" s="141" t="s">
        <v>37</v>
      </c>
      <c r="D64" s="390">
        <v>200</v>
      </c>
      <c r="E64" s="142"/>
      <c r="F64" s="403" t="s">
        <v>1214</v>
      </c>
      <c r="G64" s="145"/>
      <c r="H64" s="403" t="s">
        <v>5209</v>
      </c>
      <c r="I64" s="143" t="s">
        <v>396</v>
      </c>
      <c r="J64" s="144">
        <f t="shared" si="1"/>
        <v>51</v>
      </c>
      <c r="K64" s="141"/>
    </row>
    <row r="65" spans="1:11" s="131" customFormat="1" ht="66.5">
      <c r="A65" s="141" t="s">
        <v>1486</v>
      </c>
      <c r="B65" s="146" t="s">
        <v>2080</v>
      </c>
      <c r="C65" s="141" t="s">
        <v>37</v>
      </c>
      <c r="D65" s="408">
        <v>200</v>
      </c>
      <c r="E65" s="148" t="s">
        <v>2081</v>
      </c>
      <c r="F65" s="403" t="s">
        <v>347</v>
      </c>
      <c r="G65" s="149" t="s">
        <v>352</v>
      </c>
      <c r="H65" s="403" t="s">
        <v>5210</v>
      </c>
      <c r="I65" s="143" t="s">
        <v>396</v>
      </c>
      <c r="J65" s="144">
        <f t="shared" si="1"/>
        <v>52</v>
      </c>
      <c r="K65" s="141"/>
    </row>
    <row r="66" spans="1:11" s="131" customFormat="1" ht="66.5">
      <c r="A66" s="150" t="s">
        <v>534</v>
      </c>
      <c r="B66" s="150" t="s">
        <v>1482</v>
      </c>
      <c r="C66" s="141" t="s">
        <v>37</v>
      </c>
      <c r="D66" s="390">
        <v>200</v>
      </c>
      <c r="E66" s="148" t="s">
        <v>2081</v>
      </c>
      <c r="F66" s="403" t="s">
        <v>347</v>
      </c>
      <c r="G66" s="145"/>
      <c r="H66" s="403" t="s">
        <v>1473</v>
      </c>
      <c r="I66" s="143" t="s">
        <v>396</v>
      </c>
      <c r="J66" s="144">
        <f t="shared" si="1"/>
        <v>53</v>
      </c>
      <c r="K66" s="141"/>
    </row>
    <row r="67" spans="1:11" s="131" customFormat="1" ht="66.5">
      <c r="A67" s="150" t="s">
        <v>960</v>
      </c>
      <c r="B67" s="150" t="s">
        <v>1483</v>
      </c>
      <c r="C67" s="141" t="s">
        <v>37</v>
      </c>
      <c r="D67" s="390">
        <v>200</v>
      </c>
      <c r="E67" s="148" t="s">
        <v>957</v>
      </c>
      <c r="F67" s="403" t="s">
        <v>347</v>
      </c>
      <c r="G67" s="145"/>
      <c r="H67" s="403" t="s">
        <v>1474</v>
      </c>
      <c r="I67" s="143" t="s">
        <v>445</v>
      </c>
      <c r="J67" s="144">
        <f t="shared" si="1"/>
        <v>54</v>
      </c>
      <c r="K67" s="141"/>
    </row>
    <row r="68" spans="1:11" s="131" customFormat="1" ht="66.5">
      <c r="A68" s="151" t="s">
        <v>535</v>
      </c>
      <c r="B68" s="151" t="s">
        <v>1484</v>
      </c>
      <c r="C68" s="141" t="s">
        <v>37</v>
      </c>
      <c r="D68" s="390">
        <v>200</v>
      </c>
      <c r="E68" s="148" t="s">
        <v>2081</v>
      </c>
      <c r="F68" s="403" t="s">
        <v>347</v>
      </c>
      <c r="G68" s="145"/>
      <c r="H68" s="403" t="s">
        <v>1475</v>
      </c>
      <c r="I68" s="143" t="s">
        <v>396</v>
      </c>
      <c r="J68" s="144">
        <f t="shared" si="1"/>
        <v>55</v>
      </c>
      <c r="K68" s="141"/>
    </row>
    <row r="69" spans="1:11" s="131" customFormat="1" ht="66.5">
      <c r="A69" s="151" t="s">
        <v>961</v>
      </c>
      <c r="B69" s="151" t="s">
        <v>1485</v>
      </c>
      <c r="C69" s="141" t="s">
        <v>37</v>
      </c>
      <c r="D69" s="390">
        <v>200</v>
      </c>
      <c r="E69" s="148" t="s">
        <v>957</v>
      </c>
      <c r="F69" s="403" t="s">
        <v>347</v>
      </c>
      <c r="G69" s="145"/>
      <c r="H69" s="403" t="s">
        <v>1476</v>
      </c>
      <c r="I69" s="143" t="s">
        <v>445</v>
      </c>
      <c r="J69" s="144">
        <f t="shared" si="1"/>
        <v>56</v>
      </c>
      <c r="K69" s="141"/>
    </row>
    <row r="70" spans="1:11" s="131" customFormat="1" ht="66.5">
      <c r="A70" s="151" t="s">
        <v>536</v>
      </c>
      <c r="B70" s="151" t="s">
        <v>1478</v>
      </c>
      <c r="C70" s="141" t="s">
        <v>37</v>
      </c>
      <c r="D70" s="390">
        <v>200</v>
      </c>
      <c r="E70" s="148" t="s">
        <v>2081</v>
      </c>
      <c r="F70" s="403" t="s">
        <v>347</v>
      </c>
      <c r="G70" s="145"/>
      <c r="H70" s="403" t="s">
        <v>1477</v>
      </c>
      <c r="I70" s="143" t="s">
        <v>396</v>
      </c>
      <c r="J70" s="144">
        <f t="shared" si="1"/>
        <v>57</v>
      </c>
      <c r="K70" s="141"/>
    </row>
    <row r="71" spans="1:11" s="131" customFormat="1" ht="66.5">
      <c r="A71" s="151" t="s">
        <v>959</v>
      </c>
      <c r="B71" s="151" t="s">
        <v>1479</v>
      </c>
      <c r="C71" s="141" t="s">
        <v>37</v>
      </c>
      <c r="D71" s="390">
        <v>200</v>
      </c>
      <c r="E71" s="148" t="s">
        <v>957</v>
      </c>
      <c r="F71" s="403" t="s">
        <v>347</v>
      </c>
      <c r="G71" s="145"/>
      <c r="H71" s="403" t="s">
        <v>5038</v>
      </c>
      <c r="I71" s="143" t="s">
        <v>445</v>
      </c>
      <c r="J71" s="144">
        <f t="shared" si="1"/>
        <v>58</v>
      </c>
      <c r="K71" s="141"/>
    </row>
    <row r="72" spans="1:11" s="131" customFormat="1" ht="66.5">
      <c r="A72" s="151" t="s">
        <v>537</v>
      </c>
      <c r="B72" s="151" t="s">
        <v>1480</v>
      </c>
      <c r="C72" s="141" t="s">
        <v>37</v>
      </c>
      <c r="D72" s="390">
        <v>200</v>
      </c>
      <c r="E72" s="148" t="s">
        <v>2081</v>
      </c>
      <c r="F72" s="403" t="s">
        <v>347</v>
      </c>
      <c r="G72" s="145"/>
      <c r="H72" s="403" t="s">
        <v>5039</v>
      </c>
      <c r="I72" s="143" t="s">
        <v>396</v>
      </c>
      <c r="J72" s="144">
        <f t="shared" si="1"/>
        <v>59</v>
      </c>
      <c r="K72" s="141"/>
    </row>
    <row r="73" spans="1:11" s="131" customFormat="1" ht="66.5">
      <c r="A73" s="151" t="s">
        <v>958</v>
      </c>
      <c r="B73" s="151" t="s">
        <v>1481</v>
      </c>
      <c r="C73" s="141" t="s">
        <v>37</v>
      </c>
      <c r="D73" s="390">
        <v>200</v>
      </c>
      <c r="E73" s="148" t="s">
        <v>957</v>
      </c>
      <c r="F73" s="403" t="s">
        <v>347</v>
      </c>
      <c r="G73" s="145"/>
      <c r="H73" s="403" t="s">
        <v>5040</v>
      </c>
      <c r="I73" s="143" t="s">
        <v>445</v>
      </c>
      <c r="J73" s="144">
        <f t="shared" si="1"/>
        <v>60</v>
      </c>
      <c r="K73" s="141"/>
    </row>
    <row r="74" spans="1:11" s="131" customFormat="1" ht="76">
      <c r="A74" s="140" t="s">
        <v>538</v>
      </c>
      <c r="B74" s="140" t="s">
        <v>1408</v>
      </c>
      <c r="C74" s="141" t="s">
        <v>37</v>
      </c>
      <c r="D74" s="390">
        <v>200</v>
      </c>
      <c r="E74" s="142"/>
      <c r="F74" s="405" t="s">
        <v>347</v>
      </c>
      <c r="G74" s="145"/>
      <c r="H74" s="404" t="s">
        <v>5041</v>
      </c>
      <c r="I74" s="143" t="s">
        <v>396</v>
      </c>
      <c r="J74" s="144">
        <f t="shared" si="1"/>
        <v>61</v>
      </c>
      <c r="K74" s="141"/>
    </row>
    <row r="75" spans="1:11" s="131" customFormat="1" ht="76">
      <c r="A75" s="152" t="s">
        <v>1453</v>
      </c>
      <c r="B75" s="152" t="s">
        <v>2082</v>
      </c>
      <c r="C75" s="141" t="s">
        <v>37</v>
      </c>
      <c r="D75" s="390">
        <v>200</v>
      </c>
      <c r="E75" s="153"/>
      <c r="F75" s="405" t="s">
        <v>347</v>
      </c>
      <c r="G75" s="154"/>
      <c r="H75" s="404" t="s">
        <v>5042</v>
      </c>
      <c r="I75" s="143" t="s">
        <v>445</v>
      </c>
      <c r="J75" s="144">
        <f t="shared" si="1"/>
        <v>62</v>
      </c>
      <c r="K75" s="141"/>
    </row>
    <row r="77" spans="1:11">
      <c r="A77" s="155" t="s">
        <v>52</v>
      </c>
      <c r="B77" s="94"/>
      <c r="C77" s="94"/>
      <c r="D77" s="94"/>
      <c r="E77" s="94"/>
      <c r="F77" s="94"/>
      <c r="G77" s="94"/>
      <c r="H77" s="94"/>
    </row>
    <row r="78" spans="1:11">
      <c r="A78" s="94"/>
      <c r="B78" s="94"/>
      <c r="C78" s="94"/>
      <c r="D78" s="94"/>
      <c r="E78" s="94"/>
      <c r="F78" s="94"/>
      <c r="G78" s="94"/>
      <c r="H78" s="94"/>
    </row>
    <row r="79" spans="1:11">
      <c r="A79" s="693"/>
      <c r="B79" s="693"/>
      <c r="C79" s="693"/>
      <c r="D79" s="693"/>
      <c r="E79" s="693"/>
      <c r="F79" s="693"/>
      <c r="G79" s="693"/>
      <c r="H79" s="693"/>
    </row>
  </sheetData>
  <sheetProtection selectLockedCells="1"/>
  <autoFilter ref="A13:K75"/>
  <customSheetViews>
    <customSheetView guid="{F52FD1CD-C9F9-411A-82A2-AC58001253B0}" scale="115" topLeftCell="A46">
      <selection activeCell="A53" sqref="A53:XFD53"/>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scale="115">
      <pane ySplit="13" topLeftCell="A14" activePane="bottomLeft" state="frozen"/>
      <selection pane="bottomLeft" activeCell="A25" sqref="A25:XFD25"/>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scale="115">
      <pane ySplit="13" topLeftCell="A14" activePane="bottomLeft" state="frozen"/>
      <selection pane="bottomLeft" activeCell="E38" sqref="E38"/>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23" activePane="bottomLeft" state="frozen"/>
      <selection pane="bottomLeft" activeCell="G26" sqref="G2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23" activePane="bottomLeft" state="frozen"/>
      <selection pane="bottomLeft" activeCell="G26" sqref="G26"/>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E15" sqref="E15"/>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23" activePane="bottomLeft" state="frozen"/>
      <selection pane="bottomLeft" activeCell="G26" sqref="G2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8" sqref="H18"/>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scale="115">
      <pane ySplit="13" topLeftCell="A14" activePane="bottomLeft" state="frozen"/>
      <selection pane="bottomLeft" activeCell="E38" sqref="E38"/>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scale="115">
      <pane ySplit="13" topLeftCell="A59" activePane="bottomLeft" state="frozen"/>
      <selection pane="bottomLeft" activeCell="H43" sqref="H43"/>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scale="115">
      <pane ySplit="13" topLeftCell="A35" activePane="bottomLeft" state="frozen"/>
      <selection pane="bottomLeft" activeCell="F39" sqref="F39"/>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scale="115">
      <pane ySplit="12" topLeftCell="A13" activePane="bottomLeft" state="frozen"/>
      <selection pane="bottomLeft" activeCell="H18" sqref="H18"/>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scale="104" topLeftCell="A47">
      <selection activeCell="G53" sqref="G53"/>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scale="115">
      <pane ySplit="12" topLeftCell="A14" activePane="bottomLeft" state="frozen"/>
      <selection pane="bottomLeft" activeCell="A25" sqref="A25:XFD25"/>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2" topLeftCell="A13" activePane="bottomLeft" state="frozen"/>
      <selection pane="bottomLeft" activeCell="K54" sqref="K54"/>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scale="115" topLeftCell="A37">
      <pane xSplit="1" topLeftCell="B1" activePane="topRight" state="frozen"/>
      <selection pane="topRight" activeCell="B52" sqref="B52"/>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cale="115" topLeftCell="A44">
      <selection activeCell="F49" sqref="F49"/>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cale="115" topLeftCell="A44">
      <selection activeCell="F49" sqref="F49"/>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3">
    <mergeCell ref="A79:H79"/>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5" type="noConversion"/>
  <hyperlinks>
    <hyperlink ref="A77"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3" tint="0.79998168889431442"/>
  </sheetPr>
  <dimension ref="A1:L6"/>
  <sheetViews>
    <sheetView zoomScale="115" zoomScaleNormal="115" workbookViewId="0">
      <selection activeCell="D3" sqref="D3"/>
    </sheetView>
  </sheetViews>
  <sheetFormatPr defaultColWidth="8.7265625" defaultRowHeight="9.5"/>
  <cols>
    <col min="1" max="5" width="8.7265625" style="487"/>
    <col min="6" max="6" width="24.90625" style="487" customWidth="1"/>
    <col min="7" max="7" width="13.6328125" style="487" customWidth="1"/>
    <col min="8" max="8" width="13.453125" style="487" customWidth="1"/>
    <col min="9" max="9" width="11.6328125" style="487" customWidth="1"/>
    <col min="10" max="10" width="8.7265625" style="487"/>
    <col min="11" max="11" width="15.08984375" style="487" customWidth="1"/>
    <col min="12" max="12" width="10.08984375" style="487" customWidth="1"/>
    <col min="13" max="16384" width="8.7265625" style="487"/>
  </cols>
  <sheetData>
    <row r="1" spans="1:12" ht="19">
      <c r="A1" s="484" t="s">
        <v>539</v>
      </c>
      <c r="B1" s="484" t="s">
        <v>454</v>
      </c>
      <c r="C1" s="484" t="s">
        <v>455</v>
      </c>
      <c r="D1" s="484" t="s">
        <v>456</v>
      </c>
      <c r="E1" s="484" t="s">
        <v>457</v>
      </c>
      <c r="F1" s="484" t="s">
        <v>540</v>
      </c>
      <c r="G1" s="485" t="s">
        <v>60</v>
      </c>
      <c r="H1" s="485" t="s">
        <v>61</v>
      </c>
      <c r="I1" s="484" t="s">
        <v>458</v>
      </c>
      <c r="J1" s="484" t="s">
        <v>459</v>
      </c>
      <c r="K1" s="484" t="s">
        <v>460</v>
      </c>
      <c r="L1" s="486" t="s">
        <v>395</v>
      </c>
    </row>
    <row r="2" spans="1:12" ht="28.5">
      <c r="A2" s="488" t="s">
        <v>955</v>
      </c>
      <c r="B2" s="488" t="s">
        <v>541</v>
      </c>
      <c r="C2" s="488" t="s">
        <v>1344</v>
      </c>
      <c r="D2" s="489" t="s">
        <v>4519</v>
      </c>
      <c r="E2" s="488" t="s">
        <v>542</v>
      </c>
      <c r="F2" s="488" t="s">
        <v>543</v>
      </c>
      <c r="G2" s="488"/>
      <c r="H2" s="488"/>
      <c r="I2" s="488" t="s">
        <v>4133</v>
      </c>
      <c r="J2" s="488" t="s">
        <v>4134</v>
      </c>
      <c r="K2" s="489" t="s">
        <v>5043</v>
      </c>
      <c r="L2" s="488" t="s">
        <v>544</v>
      </c>
    </row>
    <row r="3" spans="1:12" ht="57">
      <c r="A3" s="488" t="s">
        <v>552</v>
      </c>
      <c r="B3" s="488" t="s">
        <v>545</v>
      </c>
      <c r="C3" s="488" t="s">
        <v>546</v>
      </c>
      <c r="D3" s="489" t="s">
        <v>4518</v>
      </c>
      <c r="E3" s="488"/>
      <c r="F3" s="488" t="s">
        <v>5044</v>
      </c>
      <c r="G3" s="489" t="s">
        <v>4515</v>
      </c>
      <c r="H3" s="489" t="s">
        <v>4516</v>
      </c>
      <c r="I3" s="488" t="s">
        <v>4135</v>
      </c>
      <c r="J3" s="488" t="s">
        <v>4136</v>
      </c>
      <c r="K3" s="489" t="s">
        <v>5045</v>
      </c>
      <c r="L3" s="488" t="s">
        <v>547</v>
      </c>
    </row>
    <row r="4" spans="1:12" ht="28.5">
      <c r="A4" s="488" t="s">
        <v>956</v>
      </c>
      <c r="B4" s="488" t="s">
        <v>548</v>
      </c>
      <c r="C4" s="488" t="s">
        <v>954</v>
      </c>
      <c r="D4" s="489" t="s">
        <v>4520</v>
      </c>
      <c r="E4" s="488" t="s">
        <v>549</v>
      </c>
      <c r="F4" s="488"/>
      <c r="G4" s="488"/>
      <c r="H4" s="488"/>
      <c r="I4" s="488" t="s">
        <v>4137</v>
      </c>
      <c r="J4" s="488" t="s">
        <v>4138</v>
      </c>
      <c r="K4" s="489" t="s">
        <v>4517</v>
      </c>
      <c r="L4" s="488" t="s">
        <v>550</v>
      </c>
    </row>
    <row r="6" spans="1:12">
      <c r="A6" s="490" t="s">
        <v>551</v>
      </c>
    </row>
  </sheetData>
  <customSheetViews>
    <customSheetView guid="{F52FD1CD-C9F9-411A-82A2-AC58001253B0}">
      <selection activeCell="I1" sqref="I1:I1048576"/>
      <pageMargins left="0.7" right="0.7" top="0.75" bottom="0.75" header="0.3" footer="0.3"/>
    </customSheetView>
    <customSheetView guid="{DD6CB69E-579A-474E-AD52-D4A9062E7832}">
      <selection activeCell="I1" sqref="I1:I1048576"/>
      <pageMargins left="0.7" right="0.7" top="0.75" bottom="0.75" header="0.3" footer="0.3"/>
    </customSheetView>
    <customSheetView guid="{C5BAFE3E-719A-4A6D-864A-987543BE22CD}">
      <selection activeCell="B1" sqref="B1"/>
      <pageMargins left="0.7" right="0.7" top="0.75" bottom="0.75" header="0.3" footer="0.3"/>
    </customSheetView>
    <customSheetView guid="{688943BB-BF34-4821-9BB8-4F0C0CC40ADA}">
      <selection activeCell="I1" sqref="I1:I1048576"/>
      <pageMargins left="0.7" right="0.7" top="0.75" bottom="0.75" header="0.3" footer="0.3"/>
    </customSheetView>
    <customSheetView guid="{F9C70793-296D-4A94-A7B6-1A0A490D516C}">
      <selection activeCell="B1" sqref="B1"/>
      <pageMargins left="0.7" right="0.7" top="0.75" bottom="0.75" header="0.3" footer="0.3"/>
    </customSheetView>
    <customSheetView guid="{262D3C59-0F75-4E36-8540-422D339E4A30}">
      <selection activeCell="A6" sqref="A6"/>
      <pageMargins left="0.7" right="0.7" top="0.75" bottom="0.75" header="0.3" footer="0.3"/>
    </customSheetView>
    <customSheetView guid="{542A9533-2ED1-4FE5-AA97-4E8B5E2254F9}">
      <selection activeCell="I1" sqref="I1:I1048576"/>
      <pageMargins left="0.7" right="0.7" top="0.75" bottom="0.75" header="0.3" footer="0.3"/>
    </customSheetView>
    <customSheetView guid="{6E3ADFDF-9BC6-4CA1-BD12-7E86FF7A6CCD}">
      <selection activeCell="I1" sqref="I1:I1048576"/>
      <pageMargins left="0.7" right="0.7" top="0.75" bottom="0.75" header="0.3" footer="0.3"/>
    </customSheetView>
    <customSheetView guid="{16D31944-8AA9-4646-8CD2-C81EC8259013}">
      <selection activeCell="I1" sqref="I1:I1048576"/>
      <pageMargins left="0.7" right="0.7" top="0.75" bottom="0.75" header="0.3" footer="0.3"/>
    </customSheetView>
    <customSheetView guid="{D91DD750-48F2-4D19-A653-1C25386AD393}">
      <selection activeCell="I1" sqref="I1:I1048576"/>
      <pageMargins left="0.7" right="0.7" top="0.75" bottom="0.75" header="0.3" footer="0.3"/>
    </customSheetView>
    <customSheetView guid="{D4C65735-E0DF-4886-8A92-1B419579BDF9}">
      <selection activeCell="I1" sqref="I1:I1048576"/>
      <pageMargins left="0.7" right="0.7" top="0.75" bottom="0.75" header="0.3" footer="0.3"/>
    </customSheetView>
  </customSheetViews>
  <phoneticPr fontId="73" type="noConversion"/>
  <hyperlinks>
    <hyperlink ref="A6" location="CM!A1" display="CM"/>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election activeCell="E17" sqref="E17"/>
    </sheetView>
  </sheetViews>
  <sheetFormatPr defaultRowHeight="14"/>
  <cols>
    <col min="1" max="1" width="8.7265625" style="33"/>
    <col min="2" max="2" width="17.81640625" style="33" customWidth="1"/>
    <col min="3" max="7" width="8.7265625" style="33"/>
    <col min="8" max="8" width="22.26953125" style="33" customWidth="1"/>
    <col min="9" max="10" width="8.7265625" style="33"/>
    <col min="11" max="11" width="60.36328125" style="33" customWidth="1"/>
    <col min="12" max="16384" width="8.7265625" style="33"/>
  </cols>
  <sheetData>
    <row r="1" spans="1:11" s="67" customFormat="1" ht="12.75" customHeight="1">
      <c r="A1" s="709" t="s">
        <v>1732</v>
      </c>
      <c r="B1" s="710"/>
      <c r="C1" s="710"/>
      <c r="D1" s="710"/>
      <c r="E1" s="710"/>
      <c r="F1" s="710"/>
      <c r="G1" s="710"/>
      <c r="H1" s="710"/>
    </row>
    <row r="2" spans="1:11" s="67" customFormat="1" ht="12.75" customHeight="1">
      <c r="A2" s="696" t="s">
        <v>5163</v>
      </c>
      <c r="B2" s="697"/>
      <c r="C2" s="698"/>
      <c r="D2" s="699" t="str">
        <f>CONTENT!$B$3</f>
        <v>XXXXX</v>
      </c>
      <c r="E2" s="700"/>
      <c r="F2" s="700"/>
      <c r="G2" s="700"/>
      <c r="H2" s="701"/>
    </row>
    <row r="3" spans="1:11" s="67" customFormat="1" ht="12.75" customHeight="1">
      <c r="A3" s="696" t="s">
        <v>5164</v>
      </c>
      <c r="B3" s="711"/>
      <c r="C3" s="712"/>
      <c r="D3" s="699">
        <f>CONTENT!$B$4</f>
        <v>3.2</v>
      </c>
      <c r="E3" s="700"/>
      <c r="F3" s="700"/>
      <c r="G3" s="700"/>
      <c r="H3" s="701"/>
    </row>
    <row r="4" spans="1:11" s="67" customFormat="1" ht="11.25" customHeight="1">
      <c r="A4" s="704" t="s">
        <v>5165</v>
      </c>
      <c r="B4" s="704"/>
      <c r="C4" s="704"/>
      <c r="D4" s="690" t="str">
        <f>CONTENT!$B$10</f>
        <v>备注</v>
      </c>
      <c r="E4" s="690"/>
      <c r="F4" s="690"/>
      <c r="G4" s="690"/>
      <c r="H4" s="690"/>
    </row>
    <row r="5" spans="1:11" s="67" customFormat="1" ht="11.25" customHeight="1">
      <c r="A5" s="696" t="s">
        <v>5166</v>
      </c>
      <c r="B5" s="711"/>
      <c r="C5" s="712"/>
      <c r="D5" s="705" t="str">
        <f>CONTENT!$C$10</f>
        <v>每个受试者每条备注一条记录</v>
      </c>
      <c r="E5" s="706"/>
      <c r="F5" s="707"/>
      <c r="G5" s="707"/>
      <c r="H5" s="708"/>
    </row>
    <row r="6" spans="1:11" s="67" customFormat="1" ht="12.75" customHeight="1">
      <c r="A6" s="691" t="s">
        <v>2006</v>
      </c>
      <c r="B6" s="691"/>
      <c r="C6" s="691"/>
      <c r="D6" s="690" t="str">
        <f>CONTENT!$D$10</f>
        <v>co.sas</v>
      </c>
      <c r="E6" s="690"/>
      <c r="F6" s="690"/>
      <c r="G6" s="690"/>
      <c r="H6" s="690"/>
    </row>
    <row r="7" spans="1:11" s="67" customFormat="1" ht="12.75" customHeight="1">
      <c r="A7" s="691" t="s">
        <v>5167</v>
      </c>
      <c r="B7" s="691"/>
      <c r="C7" s="691"/>
      <c r="D7" s="690" t="str">
        <f>CONTENT!$E$10</f>
        <v>特殊用途</v>
      </c>
      <c r="E7" s="690"/>
      <c r="F7" s="690"/>
      <c r="G7" s="690"/>
      <c r="H7" s="690"/>
    </row>
    <row r="8" spans="1:11" s="67" customFormat="1" ht="12.75" customHeight="1">
      <c r="A8" s="691" t="s">
        <v>2007</v>
      </c>
      <c r="B8" s="691"/>
      <c r="C8" s="691"/>
      <c r="D8" s="690" t="str">
        <f>CONTENT!$F$10</f>
        <v>XXXX</v>
      </c>
      <c r="E8" s="690"/>
      <c r="F8" s="690"/>
      <c r="G8" s="690"/>
      <c r="H8" s="690"/>
    </row>
    <row r="9" spans="1:11" s="67" customFormat="1" ht="12.75" customHeight="1">
      <c r="A9" s="691" t="s">
        <v>2008</v>
      </c>
      <c r="B9" s="717"/>
      <c r="C9" s="717"/>
      <c r="D9" s="690" t="str">
        <f>CONTENT!$G$10</f>
        <v>STUDYID, USUBJID, COSEQ</v>
      </c>
      <c r="E9" s="690"/>
      <c r="F9" s="690"/>
      <c r="G9" s="690"/>
      <c r="H9" s="690"/>
    </row>
    <row r="10" spans="1:11" s="67" customFormat="1" ht="12.75" customHeight="1">
      <c r="A10" s="691" t="s">
        <v>2009</v>
      </c>
      <c r="B10" s="717"/>
      <c r="C10" s="717"/>
      <c r="D10" s="690" t="str">
        <f>CONTENT!$H$10</f>
        <v>STUDYID, USUBJID, COSEQ</v>
      </c>
      <c r="E10" s="690"/>
      <c r="F10" s="690"/>
      <c r="G10" s="690"/>
      <c r="H10" s="690"/>
    </row>
    <row r="11" spans="1:11" s="67" customFormat="1" ht="12.75" customHeight="1">
      <c r="A11" s="696" t="s">
        <v>5168</v>
      </c>
      <c r="B11" s="711"/>
      <c r="C11" s="712"/>
      <c r="D11" s="690" t="str">
        <f>CONTENT!$I$10</f>
        <v>XXXX</v>
      </c>
      <c r="E11" s="690"/>
      <c r="F11" s="690"/>
      <c r="G11" s="690"/>
      <c r="H11" s="690"/>
    </row>
    <row r="12" spans="1:11" s="67" customFormat="1" ht="9.5">
      <c r="A12" s="718"/>
      <c r="B12" s="718"/>
      <c r="C12" s="718"/>
      <c r="D12" s="719"/>
      <c r="E12" s="719"/>
      <c r="F12" s="719"/>
      <c r="G12" s="719"/>
      <c r="H12" s="719"/>
    </row>
    <row r="13" spans="1:11" s="67" customFormat="1" ht="19">
      <c r="A13" s="122" t="s">
        <v>355</v>
      </c>
      <c r="B13" s="123" t="s">
        <v>356</v>
      </c>
      <c r="C13" s="123" t="s">
        <v>357</v>
      </c>
      <c r="D13" s="123" t="s">
        <v>1790</v>
      </c>
      <c r="E13" s="123" t="s">
        <v>359</v>
      </c>
      <c r="F13" s="123" t="s">
        <v>360</v>
      </c>
      <c r="G13" s="156" t="s">
        <v>1791</v>
      </c>
      <c r="H13" s="123" t="s">
        <v>838</v>
      </c>
      <c r="I13" s="123" t="s">
        <v>363</v>
      </c>
      <c r="J13" s="123" t="s">
        <v>1792</v>
      </c>
      <c r="K13" s="123" t="s">
        <v>1793</v>
      </c>
    </row>
    <row r="14" spans="1:11" s="158" customFormat="1">
      <c r="A14" s="157" t="s">
        <v>36</v>
      </c>
      <c r="B14" s="157" t="s">
        <v>2085</v>
      </c>
      <c r="C14" s="157" t="s">
        <v>1934</v>
      </c>
      <c r="D14" s="384">
        <v>20</v>
      </c>
      <c r="E14" s="157"/>
      <c r="F14" s="409"/>
      <c r="G14" s="157" t="s">
        <v>1948</v>
      </c>
      <c r="H14" s="409"/>
      <c r="I14" s="157" t="s">
        <v>1936</v>
      </c>
      <c r="J14" s="157">
        <f t="shared" ref="J14:J24" si="0">ROW()-13</f>
        <v>1</v>
      </c>
      <c r="K14" s="130" t="s">
        <v>2086</v>
      </c>
    </row>
    <row r="15" spans="1:11" s="158" customFormat="1">
      <c r="A15" s="157" t="s">
        <v>39</v>
      </c>
      <c r="B15" s="157" t="s">
        <v>2087</v>
      </c>
      <c r="C15" s="157" t="s">
        <v>1975</v>
      </c>
      <c r="D15" s="384">
        <v>2</v>
      </c>
      <c r="E15" s="157" t="s">
        <v>2088</v>
      </c>
      <c r="F15" s="409"/>
      <c r="G15" s="157" t="s">
        <v>1935</v>
      </c>
      <c r="H15" s="409"/>
      <c r="I15" s="157" t="s">
        <v>1944</v>
      </c>
      <c r="J15" s="157">
        <f t="shared" si="0"/>
        <v>2</v>
      </c>
      <c r="K15" s="130" t="s">
        <v>2089</v>
      </c>
    </row>
    <row r="16" spans="1:11" s="158" customFormat="1">
      <c r="A16" s="157" t="s">
        <v>66</v>
      </c>
      <c r="B16" s="157" t="s">
        <v>2090</v>
      </c>
      <c r="C16" s="157" t="s">
        <v>2091</v>
      </c>
      <c r="D16" s="384">
        <v>2</v>
      </c>
      <c r="E16" s="157" t="s">
        <v>2092</v>
      </c>
      <c r="F16" s="409"/>
      <c r="G16" s="157" t="s">
        <v>1951</v>
      </c>
      <c r="H16" s="409"/>
      <c r="I16" s="157" t="s">
        <v>1944</v>
      </c>
      <c r="J16" s="157">
        <f t="shared" si="0"/>
        <v>3</v>
      </c>
      <c r="K16" s="130" t="s">
        <v>2093</v>
      </c>
    </row>
    <row r="17" spans="1:11" s="158" customFormat="1">
      <c r="A17" s="157" t="s">
        <v>2094</v>
      </c>
      <c r="B17" s="157" t="s">
        <v>2095</v>
      </c>
      <c r="C17" s="157" t="s">
        <v>1934</v>
      </c>
      <c r="D17" s="384">
        <v>30</v>
      </c>
      <c r="E17" s="157"/>
      <c r="F17" s="409"/>
      <c r="G17" s="157" t="s">
        <v>1948</v>
      </c>
      <c r="H17" s="409"/>
      <c r="I17" s="157" t="s">
        <v>1944</v>
      </c>
      <c r="J17" s="157">
        <f t="shared" si="0"/>
        <v>4</v>
      </c>
      <c r="K17" s="130" t="s">
        <v>2096</v>
      </c>
    </row>
    <row r="18" spans="1:11" s="158" customFormat="1">
      <c r="A18" s="157" t="s">
        <v>2097</v>
      </c>
      <c r="B18" s="157" t="s">
        <v>2098</v>
      </c>
      <c r="C18" s="157" t="s">
        <v>1947</v>
      </c>
      <c r="D18" s="409"/>
      <c r="E18" s="157"/>
      <c r="F18" s="409"/>
      <c r="G18" s="157" t="s">
        <v>1948</v>
      </c>
      <c r="H18" s="409"/>
      <c r="I18" s="157" t="s">
        <v>1936</v>
      </c>
      <c r="J18" s="157">
        <f t="shared" si="0"/>
        <v>5</v>
      </c>
      <c r="K18" s="130" t="s">
        <v>2099</v>
      </c>
    </row>
    <row r="19" spans="1:11" s="158" customFormat="1" ht="19">
      <c r="A19" s="157" t="s">
        <v>67</v>
      </c>
      <c r="B19" s="157" t="s">
        <v>2100</v>
      </c>
      <c r="C19" s="157" t="s">
        <v>37</v>
      </c>
      <c r="D19" s="384">
        <v>25</v>
      </c>
      <c r="E19" s="157" t="s">
        <v>1967</v>
      </c>
      <c r="F19" s="409"/>
      <c r="G19" s="157" t="s">
        <v>1808</v>
      </c>
      <c r="H19" s="409"/>
      <c r="I19" s="157" t="s">
        <v>1944</v>
      </c>
      <c r="J19" s="157">
        <f t="shared" si="0"/>
        <v>6</v>
      </c>
      <c r="K19" s="130" t="s">
        <v>5211</v>
      </c>
    </row>
    <row r="20" spans="1:11" s="158" customFormat="1" ht="19">
      <c r="A20" s="157" t="s">
        <v>68</v>
      </c>
      <c r="B20" s="157" t="s">
        <v>2101</v>
      </c>
      <c r="C20" s="157" t="s">
        <v>37</v>
      </c>
      <c r="D20" s="384">
        <v>200</v>
      </c>
      <c r="E20" s="157"/>
      <c r="F20" s="409"/>
      <c r="G20" s="157" t="s">
        <v>1808</v>
      </c>
      <c r="H20" s="409"/>
      <c r="I20" s="157" t="s">
        <v>1936</v>
      </c>
      <c r="J20" s="157">
        <f t="shared" si="0"/>
        <v>7</v>
      </c>
      <c r="K20" s="130" t="s">
        <v>5046</v>
      </c>
    </row>
    <row r="21" spans="1:11" s="158" customFormat="1" ht="19">
      <c r="A21" s="157" t="s">
        <v>2102</v>
      </c>
      <c r="B21" s="157" t="s">
        <v>2103</v>
      </c>
      <c r="C21" s="157" t="s">
        <v>37</v>
      </c>
      <c r="D21" s="384">
        <v>200</v>
      </c>
      <c r="E21" s="157"/>
      <c r="F21" s="409"/>
      <c r="G21" s="157" t="s">
        <v>1808</v>
      </c>
      <c r="H21" s="409"/>
      <c r="I21" s="157" t="s">
        <v>2104</v>
      </c>
      <c r="J21" s="157">
        <f t="shared" si="0"/>
        <v>8</v>
      </c>
      <c r="K21" s="130" t="s">
        <v>5047</v>
      </c>
    </row>
    <row r="22" spans="1:11" s="158" customFormat="1">
      <c r="A22" s="157" t="s">
        <v>2105</v>
      </c>
      <c r="B22" s="157" t="s">
        <v>2106</v>
      </c>
      <c r="C22" s="157" t="s">
        <v>37</v>
      </c>
      <c r="D22" s="384">
        <v>200</v>
      </c>
      <c r="E22" s="157"/>
      <c r="F22" s="409"/>
      <c r="G22" s="157" t="s">
        <v>1935</v>
      </c>
      <c r="H22" s="409"/>
      <c r="I22" s="157" t="s">
        <v>1936</v>
      </c>
      <c r="J22" s="157">
        <f t="shared" si="0"/>
        <v>9</v>
      </c>
      <c r="K22" s="130" t="s">
        <v>2107</v>
      </c>
    </row>
    <row r="23" spans="1:11" s="158" customFormat="1">
      <c r="A23" s="157" t="s">
        <v>2108</v>
      </c>
      <c r="B23" s="157" t="s">
        <v>2109</v>
      </c>
      <c r="C23" s="157" t="s">
        <v>37</v>
      </c>
      <c r="D23" s="384">
        <v>100</v>
      </c>
      <c r="E23" s="157" t="s">
        <v>1964</v>
      </c>
      <c r="F23" s="409"/>
      <c r="G23" s="157" t="s">
        <v>1808</v>
      </c>
      <c r="H23" s="409"/>
      <c r="I23" s="157" t="s">
        <v>2110</v>
      </c>
      <c r="J23" s="157">
        <f t="shared" si="0"/>
        <v>10</v>
      </c>
      <c r="K23" s="130" t="s">
        <v>5212</v>
      </c>
    </row>
    <row r="24" spans="1:11" s="158" customFormat="1">
      <c r="A24" s="157" t="s">
        <v>2111</v>
      </c>
      <c r="B24" s="157" t="s">
        <v>2112</v>
      </c>
      <c r="C24" s="157" t="s">
        <v>37</v>
      </c>
      <c r="D24" s="384">
        <v>20</v>
      </c>
      <c r="E24" s="157" t="s">
        <v>2113</v>
      </c>
      <c r="F24" s="409"/>
      <c r="G24" s="157" t="s">
        <v>1808</v>
      </c>
      <c r="H24" s="409"/>
      <c r="I24" s="157" t="s">
        <v>2000</v>
      </c>
      <c r="J24" s="157">
        <f t="shared" si="0"/>
        <v>11</v>
      </c>
      <c r="K24" s="130" t="s">
        <v>5048</v>
      </c>
    </row>
    <row r="26" spans="1:11">
      <c r="A26" s="155" t="s">
        <v>52</v>
      </c>
    </row>
  </sheetData>
  <autoFilter ref="A13:K24"/>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26" location="CONTENT!A1" display="CONTENT"/>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zoomScale="115" zoomScaleNormal="115" workbookViewId="0">
      <selection activeCell="K2" sqref="K2"/>
    </sheetView>
  </sheetViews>
  <sheetFormatPr defaultRowHeight="14"/>
  <cols>
    <col min="1" max="1" width="8.7265625" style="199"/>
    <col min="2" max="2" width="15.26953125" style="199" customWidth="1"/>
    <col min="3" max="7" width="8.7265625" style="199"/>
    <col min="8" max="8" width="35.81640625" style="199" customWidth="1"/>
    <col min="9" max="10" width="8.7265625" style="199"/>
    <col min="11" max="11" width="52.81640625" style="199" customWidth="1"/>
    <col min="12" max="16384" width="8.7265625" style="199"/>
  </cols>
  <sheetData>
    <row r="1" spans="1:11" s="195" customFormat="1" ht="12.75" customHeight="1">
      <c r="A1" s="722" t="s">
        <v>1733</v>
      </c>
      <c r="B1" s="723"/>
      <c r="C1" s="723"/>
      <c r="D1" s="723"/>
      <c r="E1" s="723"/>
      <c r="F1" s="723"/>
      <c r="G1" s="723"/>
      <c r="H1" s="723"/>
    </row>
    <row r="2" spans="1:11" s="195" customFormat="1" ht="12.75" customHeight="1">
      <c r="A2" s="724" t="s">
        <v>5163</v>
      </c>
      <c r="B2" s="725"/>
      <c r="C2" s="726"/>
      <c r="D2" s="727" t="str">
        <f>CONTENT!$B$3</f>
        <v>XXXXX</v>
      </c>
      <c r="E2" s="728"/>
      <c r="F2" s="728"/>
      <c r="G2" s="728"/>
      <c r="H2" s="729"/>
    </row>
    <row r="3" spans="1:11" s="195" customFormat="1" ht="12.75" customHeight="1">
      <c r="A3" s="724" t="s">
        <v>5164</v>
      </c>
      <c r="B3" s="730"/>
      <c r="C3" s="731"/>
      <c r="D3" s="727">
        <f>CONTENT!$B$4</f>
        <v>3.2</v>
      </c>
      <c r="E3" s="728"/>
      <c r="F3" s="728"/>
      <c r="G3" s="728"/>
      <c r="H3" s="729"/>
    </row>
    <row r="4" spans="1:11" s="195" customFormat="1" ht="11.25" customHeight="1">
      <c r="A4" s="720" t="s">
        <v>5165</v>
      </c>
      <c r="B4" s="720"/>
      <c r="C4" s="720"/>
      <c r="D4" s="721" t="str">
        <f>CONTENT!$B$11</f>
        <v>药物收发记录</v>
      </c>
      <c r="E4" s="721"/>
      <c r="F4" s="721"/>
      <c r="G4" s="721"/>
      <c r="H4" s="721"/>
    </row>
    <row r="5" spans="1:11" s="195" customFormat="1" ht="11.25" customHeight="1">
      <c r="A5" s="724" t="s">
        <v>5166</v>
      </c>
      <c r="B5" s="730"/>
      <c r="C5" s="731"/>
      <c r="D5" s="732" t="str">
        <f>CONTENT!$C$11</f>
        <v>每个受试者每个药物收发情况一条记录</v>
      </c>
      <c r="E5" s="733"/>
      <c r="F5" s="734"/>
      <c r="G5" s="734"/>
      <c r="H5" s="735"/>
    </row>
    <row r="6" spans="1:11" s="195" customFormat="1" ht="12.75" customHeight="1">
      <c r="A6" s="736" t="s">
        <v>2006</v>
      </c>
      <c r="B6" s="736"/>
      <c r="C6" s="736"/>
      <c r="D6" s="721" t="str">
        <f>CONTENT!$D$11</f>
        <v>da.sas</v>
      </c>
      <c r="E6" s="721"/>
      <c r="F6" s="721"/>
      <c r="G6" s="721"/>
      <c r="H6" s="721"/>
    </row>
    <row r="7" spans="1:11" s="195" customFormat="1" ht="12.75" customHeight="1">
      <c r="A7" s="736" t="s">
        <v>5167</v>
      </c>
      <c r="B7" s="736"/>
      <c r="C7" s="736"/>
      <c r="D7" s="721" t="str">
        <f>CONTENT!$E$11</f>
        <v>发现</v>
      </c>
      <c r="E7" s="721"/>
      <c r="F7" s="721"/>
      <c r="G7" s="721"/>
      <c r="H7" s="721"/>
    </row>
    <row r="8" spans="1:11" s="195" customFormat="1" ht="12.75" customHeight="1">
      <c r="A8" s="736" t="s">
        <v>2007</v>
      </c>
      <c r="B8" s="736"/>
      <c r="C8" s="736"/>
      <c r="D8" s="721" t="str">
        <f>CONTENT!$F$11</f>
        <v>XXXX</v>
      </c>
      <c r="E8" s="721"/>
      <c r="F8" s="721"/>
      <c r="G8" s="721"/>
      <c r="H8" s="721"/>
    </row>
    <row r="9" spans="1:11" s="195" customFormat="1" ht="12.75" customHeight="1">
      <c r="A9" s="736" t="s">
        <v>2008</v>
      </c>
      <c r="B9" s="739"/>
      <c r="C9" s="739"/>
      <c r="D9" s="721" t="str">
        <f>CONTENT!$G$11</f>
        <v>STUDYID, USUBJID, DATESTCD, DADTC</v>
      </c>
      <c r="E9" s="721"/>
      <c r="F9" s="721"/>
      <c r="G9" s="721"/>
      <c r="H9" s="721"/>
    </row>
    <row r="10" spans="1:11" s="195" customFormat="1" ht="12.75" customHeight="1">
      <c r="A10" s="736" t="s">
        <v>2009</v>
      </c>
      <c r="B10" s="739"/>
      <c r="C10" s="739"/>
      <c r="D10" s="721" t="str">
        <f>CONTENT!$H$11</f>
        <v>STUDYID, USUBJID, DATESTCD, DADTC</v>
      </c>
      <c r="E10" s="721"/>
      <c r="F10" s="721"/>
      <c r="G10" s="721"/>
      <c r="H10" s="721"/>
    </row>
    <row r="11" spans="1:11" s="195" customFormat="1" ht="12.75" customHeight="1">
      <c r="A11" s="724" t="s">
        <v>5168</v>
      </c>
      <c r="B11" s="730"/>
      <c r="C11" s="731"/>
      <c r="D11" s="721" t="str">
        <f>CONTENT!$I$11</f>
        <v>XXXX</v>
      </c>
      <c r="E11" s="721"/>
      <c r="F11" s="721"/>
      <c r="G11" s="721"/>
      <c r="H11" s="721"/>
    </row>
    <row r="12" spans="1:11" s="195" customFormat="1" ht="9.5">
      <c r="A12" s="737"/>
      <c r="B12" s="737"/>
      <c r="C12" s="737"/>
      <c r="D12" s="738"/>
      <c r="E12" s="738"/>
      <c r="F12" s="738"/>
      <c r="G12" s="738"/>
      <c r="H12" s="738"/>
    </row>
    <row r="13" spans="1:11" s="195" customFormat="1" ht="19">
      <c r="A13" s="15" t="s">
        <v>355</v>
      </c>
      <c r="B13" s="16" t="s">
        <v>3379</v>
      </c>
      <c r="C13" s="16" t="s">
        <v>357</v>
      </c>
      <c r="D13" s="16" t="s">
        <v>358</v>
      </c>
      <c r="E13" s="16" t="s">
        <v>359</v>
      </c>
      <c r="F13" s="16" t="s">
        <v>360</v>
      </c>
      <c r="G13" s="17" t="s">
        <v>361</v>
      </c>
      <c r="H13" s="16" t="s">
        <v>362</v>
      </c>
      <c r="I13" s="16" t="s">
        <v>3184</v>
      </c>
      <c r="J13" s="16" t="s">
        <v>364</v>
      </c>
      <c r="K13" s="16" t="s">
        <v>3346</v>
      </c>
    </row>
    <row r="14" spans="1:11" s="259" customFormat="1" ht="9.5">
      <c r="A14" s="257" t="s">
        <v>2121</v>
      </c>
      <c r="B14" s="257" t="s">
        <v>3380</v>
      </c>
      <c r="C14" s="257" t="s">
        <v>1934</v>
      </c>
      <c r="D14" s="384">
        <v>20</v>
      </c>
      <c r="E14" s="257"/>
      <c r="F14" s="410"/>
      <c r="G14" s="257" t="s">
        <v>1935</v>
      </c>
      <c r="H14" s="410"/>
      <c r="I14" s="291" t="s">
        <v>225</v>
      </c>
      <c r="J14" s="257">
        <f t="shared" ref="J14:J36" si="0">ROW()-13</f>
        <v>1</v>
      </c>
      <c r="K14" s="258" t="s">
        <v>3381</v>
      </c>
    </row>
    <row r="15" spans="1:11" s="259" customFormat="1" ht="9.5">
      <c r="A15" s="257" t="s">
        <v>2124</v>
      </c>
      <c r="B15" s="257" t="s">
        <v>2087</v>
      </c>
      <c r="C15" s="257" t="s">
        <v>1934</v>
      </c>
      <c r="D15" s="384">
        <v>2</v>
      </c>
      <c r="E15" s="257" t="s">
        <v>3349</v>
      </c>
      <c r="F15" s="410"/>
      <c r="G15" s="257" t="s">
        <v>1935</v>
      </c>
      <c r="H15" s="410"/>
      <c r="I15" s="291" t="s">
        <v>225</v>
      </c>
      <c r="J15" s="257">
        <f t="shared" si="0"/>
        <v>2</v>
      </c>
      <c r="K15" s="258" t="s">
        <v>3370</v>
      </c>
    </row>
    <row r="16" spans="1:11" s="259" customFormat="1" ht="9.5">
      <c r="A16" s="257" t="s">
        <v>2094</v>
      </c>
      <c r="B16" s="257" t="s">
        <v>2095</v>
      </c>
      <c r="C16" s="257" t="s">
        <v>1934</v>
      </c>
      <c r="D16" s="384">
        <v>30</v>
      </c>
      <c r="E16" s="257"/>
      <c r="F16" s="410"/>
      <c r="G16" s="257" t="s">
        <v>1935</v>
      </c>
      <c r="H16" s="410"/>
      <c r="I16" s="257" t="s">
        <v>1944</v>
      </c>
      <c r="J16" s="257">
        <f t="shared" si="0"/>
        <v>3</v>
      </c>
      <c r="K16" s="258" t="s">
        <v>2096</v>
      </c>
    </row>
    <row r="17" spans="1:11" s="259" customFormat="1" ht="9.5">
      <c r="A17" s="257" t="s">
        <v>3350</v>
      </c>
      <c r="B17" s="257" t="s">
        <v>2098</v>
      </c>
      <c r="C17" s="257" t="s">
        <v>1947</v>
      </c>
      <c r="D17" s="410"/>
      <c r="E17" s="257"/>
      <c r="F17" s="410"/>
      <c r="G17" s="257" t="s">
        <v>1935</v>
      </c>
      <c r="H17" s="410"/>
      <c r="I17" s="257" t="s">
        <v>1944</v>
      </c>
      <c r="J17" s="257">
        <f t="shared" si="0"/>
        <v>4</v>
      </c>
      <c r="K17" s="258" t="s">
        <v>5017</v>
      </c>
    </row>
    <row r="18" spans="1:11" s="259" customFormat="1" ht="9.5">
      <c r="A18" s="257" t="s">
        <v>3351</v>
      </c>
      <c r="B18" s="257" t="s">
        <v>3382</v>
      </c>
      <c r="C18" s="257" t="s">
        <v>1934</v>
      </c>
      <c r="D18" s="384">
        <v>25</v>
      </c>
      <c r="E18" s="257"/>
      <c r="F18" s="410"/>
      <c r="G18" s="257" t="s">
        <v>1951</v>
      </c>
      <c r="H18" s="410"/>
      <c r="I18" s="257" t="s">
        <v>1944</v>
      </c>
      <c r="J18" s="257">
        <f t="shared" si="0"/>
        <v>5</v>
      </c>
      <c r="K18" s="258" t="s">
        <v>3383</v>
      </c>
    </row>
    <row r="19" spans="1:11" s="259" customFormat="1" ht="9.5">
      <c r="A19" s="257" t="s">
        <v>3352</v>
      </c>
      <c r="B19" s="257" t="s">
        <v>2332</v>
      </c>
      <c r="C19" s="257" t="s">
        <v>1934</v>
      </c>
      <c r="D19" s="384">
        <v>25</v>
      </c>
      <c r="E19" s="257"/>
      <c r="F19" s="410"/>
      <c r="G19" s="257" t="s">
        <v>1951</v>
      </c>
      <c r="H19" s="410"/>
      <c r="I19" s="257" t="s">
        <v>1944</v>
      </c>
      <c r="J19" s="257">
        <f t="shared" si="0"/>
        <v>6</v>
      </c>
      <c r="K19" s="258" t="s">
        <v>5213</v>
      </c>
    </row>
    <row r="20" spans="1:11" s="259" customFormat="1" ht="19">
      <c r="A20" s="257" t="s">
        <v>3353</v>
      </c>
      <c r="B20" s="257" t="s">
        <v>2334</v>
      </c>
      <c r="C20" s="257" t="s">
        <v>1934</v>
      </c>
      <c r="D20" s="384">
        <v>25</v>
      </c>
      <c r="E20" s="257"/>
      <c r="F20" s="410"/>
      <c r="G20" s="257" t="s">
        <v>1951</v>
      </c>
      <c r="H20" s="410"/>
      <c r="I20" s="257" t="s">
        <v>1944</v>
      </c>
      <c r="J20" s="257">
        <f t="shared" si="0"/>
        <v>7</v>
      </c>
      <c r="K20" s="258" t="s">
        <v>5214</v>
      </c>
    </row>
    <row r="21" spans="1:11" s="259" customFormat="1" ht="28.5">
      <c r="A21" s="257" t="s">
        <v>3354</v>
      </c>
      <c r="B21" s="257" t="s">
        <v>2132</v>
      </c>
      <c r="C21" s="257" t="s">
        <v>1934</v>
      </c>
      <c r="D21" s="384">
        <v>8</v>
      </c>
      <c r="E21" s="257" t="s">
        <v>1964</v>
      </c>
      <c r="F21" s="410"/>
      <c r="G21" s="257" t="s">
        <v>1935</v>
      </c>
      <c r="H21" s="410"/>
      <c r="I21" s="257" t="s">
        <v>1944</v>
      </c>
      <c r="J21" s="257">
        <f t="shared" si="0"/>
        <v>8</v>
      </c>
      <c r="K21" s="258" t="s">
        <v>5215</v>
      </c>
    </row>
    <row r="22" spans="1:11" s="259" customFormat="1" ht="19">
      <c r="A22" s="257" t="s">
        <v>3355</v>
      </c>
      <c r="B22" s="257" t="s">
        <v>2134</v>
      </c>
      <c r="C22" s="257" t="s">
        <v>1934</v>
      </c>
      <c r="D22" s="384">
        <v>40</v>
      </c>
      <c r="E22" s="257" t="s">
        <v>1964</v>
      </c>
      <c r="F22" s="410"/>
      <c r="G22" s="257" t="s">
        <v>1935</v>
      </c>
      <c r="H22" s="410"/>
      <c r="I22" s="257" t="s">
        <v>1944</v>
      </c>
      <c r="J22" s="257">
        <f t="shared" si="0"/>
        <v>9</v>
      </c>
      <c r="K22" s="258" t="s">
        <v>5216</v>
      </c>
    </row>
    <row r="23" spans="1:11" s="259" customFormat="1" ht="19">
      <c r="A23" s="257" t="s">
        <v>3356</v>
      </c>
      <c r="B23" s="257" t="s">
        <v>2185</v>
      </c>
      <c r="C23" s="257" t="s">
        <v>1934</v>
      </c>
      <c r="D23" s="384">
        <v>100</v>
      </c>
      <c r="E23" s="257" t="s">
        <v>1964</v>
      </c>
      <c r="F23" s="410"/>
      <c r="G23" s="257" t="s">
        <v>1951</v>
      </c>
      <c r="H23" s="410"/>
      <c r="I23" s="257" t="s">
        <v>1944</v>
      </c>
      <c r="J23" s="257">
        <f t="shared" si="0"/>
        <v>10</v>
      </c>
      <c r="K23" s="258" t="s">
        <v>5049</v>
      </c>
    </row>
    <row r="24" spans="1:11" s="259" customFormat="1" ht="9.5">
      <c r="A24" s="257" t="s">
        <v>3357</v>
      </c>
      <c r="B24" s="257" t="s">
        <v>2188</v>
      </c>
      <c r="C24" s="257" t="s">
        <v>1934</v>
      </c>
      <c r="D24" s="384">
        <v>100</v>
      </c>
      <c r="E24" s="257" t="s">
        <v>1964</v>
      </c>
      <c r="F24" s="410"/>
      <c r="G24" s="257" t="s">
        <v>1951</v>
      </c>
      <c r="H24" s="410"/>
      <c r="I24" s="257" t="s">
        <v>1944</v>
      </c>
      <c r="J24" s="257">
        <f t="shared" si="0"/>
        <v>11</v>
      </c>
      <c r="K24" s="258" t="s">
        <v>3371</v>
      </c>
    </row>
    <row r="25" spans="1:11" s="259" customFormat="1" ht="9.5">
      <c r="A25" s="257" t="s">
        <v>3358</v>
      </c>
      <c r="B25" s="257" t="s">
        <v>2136</v>
      </c>
      <c r="C25" s="257" t="s">
        <v>1934</v>
      </c>
      <c r="D25" s="384">
        <v>200</v>
      </c>
      <c r="E25" s="257"/>
      <c r="F25" s="410"/>
      <c r="G25" s="257" t="s">
        <v>3113</v>
      </c>
      <c r="H25" s="410"/>
      <c r="I25" s="257" t="s">
        <v>1944</v>
      </c>
      <c r="J25" s="257">
        <f t="shared" si="0"/>
        <v>12</v>
      </c>
      <c r="K25" s="258" t="s">
        <v>3372</v>
      </c>
    </row>
    <row r="26" spans="1:11" s="259" customFormat="1" ht="9.5">
      <c r="A26" s="257" t="s">
        <v>3359</v>
      </c>
      <c r="B26" s="257" t="s">
        <v>3092</v>
      </c>
      <c r="C26" s="257" t="s">
        <v>1934</v>
      </c>
      <c r="D26" s="384">
        <v>20</v>
      </c>
      <c r="E26" s="257" t="s">
        <v>2910</v>
      </c>
      <c r="F26" s="410"/>
      <c r="G26" s="257" t="s">
        <v>3106</v>
      </c>
      <c r="H26" s="410"/>
      <c r="I26" s="257" t="s">
        <v>1944</v>
      </c>
      <c r="J26" s="257">
        <f t="shared" si="0"/>
        <v>13</v>
      </c>
      <c r="K26" s="258" t="s">
        <v>3373</v>
      </c>
    </row>
    <row r="27" spans="1:11" s="259" customFormat="1" ht="28.5">
      <c r="A27" s="257" t="s">
        <v>3360</v>
      </c>
      <c r="B27" s="257" t="s">
        <v>2140</v>
      </c>
      <c r="C27" s="257" t="s">
        <v>1934</v>
      </c>
      <c r="D27" s="384">
        <v>200</v>
      </c>
      <c r="E27" s="257"/>
      <c r="F27" s="410"/>
      <c r="G27" s="257" t="s">
        <v>3113</v>
      </c>
      <c r="H27" s="410"/>
      <c r="I27" s="257" t="s">
        <v>1944</v>
      </c>
      <c r="J27" s="257">
        <f t="shared" si="0"/>
        <v>14</v>
      </c>
      <c r="K27" s="258" t="s">
        <v>5703</v>
      </c>
    </row>
    <row r="28" spans="1:11" s="259" customFormat="1" ht="36.75" customHeight="1">
      <c r="A28" s="257" t="s">
        <v>3361</v>
      </c>
      <c r="B28" s="257" t="s">
        <v>4826</v>
      </c>
      <c r="C28" s="257" t="s">
        <v>1947</v>
      </c>
      <c r="D28" s="410"/>
      <c r="E28" s="257"/>
      <c r="F28" s="410"/>
      <c r="G28" s="257" t="s">
        <v>1951</v>
      </c>
      <c r="H28" s="410"/>
      <c r="I28" s="257" t="s">
        <v>1944</v>
      </c>
      <c r="J28" s="257">
        <f t="shared" si="0"/>
        <v>15</v>
      </c>
      <c r="K28" s="258" t="s">
        <v>5704</v>
      </c>
    </row>
    <row r="29" spans="1:11" s="259" customFormat="1" ht="9.5">
      <c r="A29" s="257" t="s">
        <v>3362</v>
      </c>
      <c r="B29" s="257" t="s">
        <v>2202</v>
      </c>
      <c r="C29" s="257" t="s">
        <v>1934</v>
      </c>
      <c r="D29" s="384">
        <v>20</v>
      </c>
      <c r="E29" s="257" t="s">
        <v>2910</v>
      </c>
      <c r="F29" s="410"/>
      <c r="G29" s="257" t="s">
        <v>1951</v>
      </c>
      <c r="H29" s="410"/>
      <c r="I29" s="257" t="s">
        <v>1944</v>
      </c>
      <c r="J29" s="257">
        <f t="shared" si="0"/>
        <v>16</v>
      </c>
      <c r="K29" s="258" t="s">
        <v>3374</v>
      </c>
    </row>
    <row r="30" spans="1:11" s="259" customFormat="1" ht="9.5">
      <c r="A30" s="257" t="s">
        <v>3363</v>
      </c>
      <c r="B30" s="257" t="s">
        <v>2205</v>
      </c>
      <c r="C30" s="257" t="s">
        <v>1934</v>
      </c>
      <c r="D30" s="384">
        <v>10</v>
      </c>
      <c r="E30" s="257" t="s">
        <v>2028</v>
      </c>
      <c r="F30" s="410"/>
      <c r="G30" s="257" t="s">
        <v>1951</v>
      </c>
      <c r="H30" s="410"/>
      <c r="I30" s="257" t="s">
        <v>1944</v>
      </c>
      <c r="J30" s="257">
        <f t="shared" si="0"/>
        <v>17</v>
      </c>
      <c r="K30" s="258" t="s">
        <v>4906</v>
      </c>
    </row>
    <row r="31" spans="1:11" s="259" customFormat="1" ht="9.5">
      <c r="A31" s="257" t="s">
        <v>3364</v>
      </c>
      <c r="B31" s="257" t="s">
        <v>2365</v>
      </c>
      <c r="C31" s="257" t="s">
        <v>1934</v>
      </c>
      <c r="D31" s="384">
        <v>200</v>
      </c>
      <c r="E31" s="257"/>
      <c r="F31" s="410"/>
      <c r="G31" s="257" t="s">
        <v>1951</v>
      </c>
      <c r="H31" s="410"/>
      <c r="I31" s="257" t="s">
        <v>1944</v>
      </c>
      <c r="J31" s="257">
        <f t="shared" si="0"/>
        <v>18</v>
      </c>
      <c r="K31" s="258" t="s">
        <v>4907</v>
      </c>
    </row>
    <row r="32" spans="1:11" s="259" customFormat="1" ht="9.5">
      <c r="A32" s="257" t="s">
        <v>3365</v>
      </c>
      <c r="B32" s="257" t="s">
        <v>3375</v>
      </c>
      <c r="C32" s="257" t="s">
        <v>1947</v>
      </c>
      <c r="D32" s="410"/>
      <c r="E32" s="257"/>
      <c r="F32" s="410"/>
      <c r="G32" s="257" t="s">
        <v>2137</v>
      </c>
      <c r="H32" s="410"/>
      <c r="I32" s="257" t="s">
        <v>1944</v>
      </c>
      <c r="J32" s="257">
        <f t="shared" si="0"/>
        <v>19</v>
      </c>
      <c r="K32" s="258" t="s">
        <v>5050</v>
      </c>
    </row>
    <row r="33" spans="1:11" s="259" customFormat="1" ht="9.5">
      <c r="A33" s="257" t="s">
        <v>3366</v>
      </c>
      <c r="B33" s="257" t="s">
        <v>3378</v>
      </c>
      <c r="C33" s="257" t="s">
        <v>1934</v>
      </c>
      <c r="D33" s="384">
        <v>100</v>
      </c>
      <c r="E33" s="257"/>
      <c r="F33" s="410"/>
      <c r="G33" s="257" t="s">
        <v>3106</v>
      </c>
      <c r="H33" s="410"/>
      <c r="I33" s="257" t="s">
        <v>1944</v>
      </c>
      <c r="J33" s="257">
        <f t="shared" si="0"/>
        <v>20</v>
      </c>
      <c r="K33" s="258" t="s">
        <v>3376</v>
      </c>
    </row>
    <row r="34" spans="1:11" s="259" customFormat="1" ht="9.5">
      <c r="A34" s="257" t="s">
        <v>3367</v>
      </c>
      <c r="B34" s="257" t="s">
        <v>2454</v>
      </c>
      <c r="C34" s="257" t="s">
        <v>1947</v>
      </c>
      <c r="D34" s="410"/>
      <c r="E34" s="257"/>
      <c r="F34" s="410"/>
      <c r="G34" s="257" t="s">
        <v>1951</v>
      </c>
      <c r="H34" s="410"/>
      <c r="I34" s="257" t="s">
        <v>1944</v>
      </c>
      <c r="J34" s="257">
        <f t="shared" si="0"/>
        <v>21</v>
      </c>
      <c r="K34" s="258" t="s">
        <v>3377</v>
      </c>
    </row>
    <row r="35" spans="1:11" s="259" customFormat="1" ht="9.5">
      <c r="A35" s="257" t="s">
        <v>3368</v>
      </c>
      <c r="B35" s="257" t="s">
        <v>2112</v>
      </c>
      <c r="C35" s="257" t="s">
        <v>1934</v>
      </c>
      <c r="D35" s="384">
        <v>20</v>
      </c>
      <c r="E35" s="257" t="s">
        <v>2113</v>
      </c>
      <c r="F35" s="410"/>
      <c r="G35" s="257" t="s">
        <v>2137</v>
      </c>
      <c r="H35" s="410"/>
      <c r="I35" s="257" t="s">
        <v>1944</v>
      </c>
      <c r="J35" s="257">
        <f t="shared" si="0"/>
        <v>22</v>
      </c>
      <c r="K35" s="258"/>
    </row>
    <row r="36" spans="1:11" s="259" customFormat="1" ht="19">
      <c r="A36" s="257" t="s">
        <v>3369</v>
      </c>
      <c r="B36" s="257" t="s">
        <v>2151</v>
      </c>
      <c r="C36" s="257" t="s">
        <v>1947</v>
      </c>
      <c r="D36" s="410"/>
      <c r="E36" s="257"/>
      <c r="F36" s="410"/>
      <c r="G36" s="257" t="s">
        <v>1951</v>
      </c>
      <c r="H36" s="410"/>
      <c r="I36" s="257" t="s">
        <v>1944</v>
      </c>
      <c r="J36" s="257">
        <f t="shared" si="0"/>
        <v>23</v>
      </c>
      <c r="K36" s="258" t="s">
        <v>5051</v>
      </c>
    </row>
    <row r="38" spans="1:11">
      <c r="A38" s="198" t="s">
        <v>52</v>
      </c>
    </row>
  </sheetData>
  <autoFilter ref="A13:K36"/>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38" location="CONTENT!A1" display="CONTENT"/>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zoomScale="115" zoomScaleNormal="115" workbookViewId="0">
      <selection activeCell="H17" sqref="H17"/>
    </sheetView>
  </sheetViews>
  <sheetFormatPr defaultRowHeight="14"/>
  <cols>
    <col min="1" max="1" width="8.7265625" style="33"/>
    <col min="2" max="2" width="17.81640625" style="33" customWidth="1"/>
    <col min="3" max="7" width="8.7265625" style="33"/>
    <col min="8" max="8" width="22.26953125" style="33" customWidth="1"/>
    <col min="9" max="10" width="8.7265625" style="33"/>
    <col min="11" max="11" width="60.36328125" style="33" customWidth="1"/>
    <col min="12" max="16384" width="8.7265625" style="33"/>
  </cols>
  <sheetData>
    <row r="1" spans="1:11" s="67" customFormat="1" ht="12.75" customHeight="1">
      <c r="A1" s="709" t="s">
        <v>1734</v>
      </c>
      <c r="B1" s="710"/>
      <c r="C1" s="710"/>
      <c r="D1" s="710"/>
      <c r="E1" s="710"/>
      <c r="F1" s="710"/>
      <c r="G1" s="710"/>
      <c r="H1" s="710"/>
    </row>
    <row r="2" spans="1:11" s="67" customFormat="1" ht="12.75" customHeight="1">
      <c r="A2" s="696" t="s">
        <v>5163</v>
      </c>
      <c r="B2" s="697"/>
      <c r="C2" s="698"/>
      <c r="D2" s="699" t="str">
        <f>CONTENT!$B$3</f>
        <v>XXXXX</v>
      </c>
      <c r="E2" s="700"/>
      <c r="F2" s="700"/>
      <c r="G2" s="700"/>
      <c r="H2" s="701"/>
    </row>
    <row r="3" spans="1:11" s="67" customFormat="1" ht="12.75" customHeight="1">
      <c r="A3" s="696" t="s">
        <v>5164</v>
      </c>
      <c r="B3" s="711"/>
      <c r="C3" s="712"/>
      <c r="D3" s="699">
        <f>CONTENT!$B$4</f>
        <v>3.2</v>
      </c>
      <c r="E3" s="700"/>
      <c r="F3" s="700"/>
      <c r="G3" s="700"/>
      <c r="H3" s="701"/>
    </row>
    <row r="4" spans="1:11" s="67" customFormat="1" ht="11.25" customHeight="1">
      <c r="A4" s="704" t="s">
        <v>5165</v>
      </c>
      <c r="B4" s="704"/>
      <c r="C4" s="704"/>
      <c r="D4" s="690" t="str">
        <f>CONTENT!$B$12</f>
        <v>死亡详情</v>
      </c>
      <c r="E4" s="690"/>
      <c r="F4" s="690"/>
      <c r="G4" s="690"/>
      <c r="H4" s="690"/>
    </row>
    <row r="5" spans="1:11" s="67" customFormat="1" ht="11.25" customHeight="1">
      <c r="A5" s="696" t="s">
        <v>5166</v>
      </c>
      <c r="B5" s="711"/>
      <c r="C5" s="712"/>
      <c r="D5" s="705" t="str">
        <f>CONTENT!$C$12</f>
        <v>每个受试者每个发现一条记录</v>
      </c>
      <c r="E5" s="706"/>
      <c r="F5" s="707"/>
      <c r="G5" s="707"/>
      <c r="H5" s="708"/>
    </row>
    <row r="6" spans="1:11" s="67" customFormat="1" ht="12.75" customHeight="1">
      <c r="A6" s="691" t="s">
        <v>2006</v>
      </c>
      <c r="B6" s="691"/>
      <c r="C6" s="691"/>
      <c r="D6" s="690" t="str">
        <f>CONTENT!$D$12</f>
        <v>dd.sas</v>
      </c>
      <c r="E6" s="690"/>
      <c r="F6" s="690"/>
      <c r="G6" s="690"/>
      <c r="H6" s="690"/>
    </row>
    <row r="7" spans="1:11" s="67" customFormat="1" ht="12.75" customHeight="1">
      <c r="A7" s="691" t="s">
        <v>5167</v>
      </c>
      <c r="B7" s="691"/>
      <c r="C7" s="691"/>
      <c r="D7" s="690" t="str">
        <f>CONTENT!$E$12</f>
        <v>发现</v>
      </c>
      <c r="E7" s="690"/>
      <c r="F7" s="690"/>
      <c r="G7" s="690"/>
      <c r="H7" s="690"/>
    </row>
    <row r="8" spans="1:11" s="67" customFormat="1" ht="12.75" customHeight="1">
      <c r="A8" s="691" t="s">
        <v>2007</v>
      </c>
      <c r="B8" s="691"/>
      <c r="C8" s="691"/>
      <c r="D8" s="690" t="str">
        <f>CONTENT!$F$12</f>
        <v>XXXX</v>
      </c>
      <c r="E8" s="690"/>
      <c r="F8" s="690"/>
      <c r="G8" s="690"/>
      <c r="H8" s="690"/>
    </row>
    <row r="9" spans="1:11" s="67" customFormat="1" ht="12.75" customHeight="1">
      <c r="A9" s="691" t="s">
        <v>2008</v>
      </c>
      <c r="B9" s="717"/>
      <c r="C9" s="717"/>
      <c r="D9" s="690" t="str">
        <f>CONTENT!$G$12</f>
        <v>STUDYID, USUBJID, DDTESTCD, DDDTC</v>
      </c>
      <c r="E9" s="690"/>
      <c r="F9" s="690"/>
      <c r="G9" s="690"/>
      <c r="H9" s="690"/>
    </row>
    <row r="10" spans="1:11" s="67" customFormat="1" ht="12.75" customHeight="1">
      <c r="A10" s="691" t="s">
        <v>2009</v>
      </c>
      <c r="B10" s="717"/>
      <c r="C10" s="717"/>
      <c r="D10" s="690" t="str">
        <f>CONTENT!$H$12</f>
        <v>STUDYID, USUBJID, DDTESTCD, DDDTC</v>
      </c>
      <c r="E10" s="690"/>
      <c r="F10" s="690"/>
      <c r="G10" s="690"/>
      <c r="H10" s="690"/>
    </row>
    <row r="11" spans="1:11" s="67" customFormat="1" ht="12.75" customHeight="1">
      <c r="A11" s="696" t="s">
        <v>5168</v>
      </c>
      <c r="B11" s="711"/>
      <c r="C11" s="712"/>
      <c r="D11" s="690" t="str">
        <f>CONTENT!$I$12</f>
        <v>XXXX</v>
      </c>
      <c r="E11" s="690"/>
      <c r="F11" s="690"/>
      <c r="G11" s="690"/>
      <c r="H11" s="690"/>
    </row>
    <row r="12" spans="1:11" s="67" customFormat="1" ht="9.5">
      <c r="A12" s="718"/>
      <c r="B12" s="718"/>
      <c r="C12" s="718"/>
      <c r="D12" s="719"/>
      <c r="E12" s="719"/>
      <c r="F12" s="719"/>
      <c r="G12" s="719"/>
      <c r="H12" s="719"/>
    </row>
    <row r="13" spans="1:11" s="67" customFormat="1" ht="19">
      <c r="A13" s="122" t="s">
        <v>2115</v>
      </c>
      <c r="B13" s="123" t="s">
        <v>2116</v>
      </c>
      <c r="C13" s="123" t="s">
        <v>2117</v>
      </c>
      <c r="D13" s="123" t="s">
        <v>1929</v>
      </c>
      <c r="E13" s="123" t="s">
        <v>1930</v>
      </c>
      <c r="F13" s="123" t="s">
        <v>553</v>
      </c>
      <c r="G13" s="156" t="s">
        <v>2118</v>
      </c>
      <c r="H13" s="123" t="s">
        <v>2119</v>
      </c>
      <c r="I13" s="123" t="s">
        <v>1931</v>
      </c>
      <c r="J13" s="123" t="s">
        <v>1932</v>
      </c>
      <c r="K13" s="123" t="s">
        <v>2120</v>
      </c>
    </row>
    <row r="14" spans="1:11" s="159" customFormat="1">
      <c r="A14" s="157" t="s">
        <v>2121</v>
      </c>
      <c r="B14" s="157" t="s">
        <v>2122</v>
      </c>
      <c r="C14" s="157" t="s">
        <v>1975</v>
      </c>
      <c r="D14" s="384">
        <v>20</v>
      </c>
      <c r="E14" s="157"/>
      <c r="F14" s="409"/>
      <c r="G14" s="157" t="s">
        <v>1948</v>
      </c>
      <c r="H14" s="409"/>
      <c r="I14" s="157" t="s">
        <v>1944</v>
      </c>
      <c r="J14" s="157">
        <f t="shared" ref="J14:J25" si="0">ROW()-13</f>
        <v>1</v>
      </c>
      <c r="K14" s="130" t="s">
        <v>2123</v>
      </c>
    </row>
    <row r="15" spans="1:11" s="159" customFormat="1">
      <c r="A15" s="157" t="s">
        <v>2124</v>
      </c>
      <c r="B15" s="157" t="s">
        <v>2125</v>
      </c>
      <c r="C15" s="157" t="s">
        <v>1975</v>
      </c>
      <c r="D15" s="384">
        <v>2</v>
      </c>
      <c r="E15" s="157" t="s">
        <v>2126</v>
      </c>
      <c r="F15" s="409"/>
      <c r="G15" s="157" t="s">
        <v>1948</v>
      </c>
      <c r="H15" s="409"/>
      <c r="I15" s="157" t="s">
        <v>1944</v>
      </c>
      <c r="J15" s="157">
        <f t="shared" si="0"/>
        <v>2</v>
      </c>
      <c r="K15" s="130" t="s">
        <v>2127</v>
      </c>
    </row>
    <row r="16" spans="1:11" s="159" customFormat="1">
      <c r="A16" s="157" t="s">
        <v>2094</v>
      </c>
      <c r="B16" s="157" t="s">
        <v>2095</v>
      </c>
      <c r="C16" s="157" t="s">
        <v>1975</v>
      </c>
      <c r="D16" s="384">
        <v>30</v>
      </c>
      <c r="E16" s="157"/>
      <c r="F16" s="409"/>
      <c r="G16" s="157" t="s">
        <v>1935</v>
      </c>
      <c r="H16" s="409"/>
      <c r="I16" s="157" t="s">
        <v>1944</v>
      </c>
      <c r="J16" s="157">
        <f t="shared" si="0"/>
        <v>3</v>
      </c>
      <c r="K16" s="130" t="s">
        <v>2096</v>
      </c>
    </row>
    <row r="17" spans="1:11" s="159" customFormat="1">
      <c r="A17" s="157" t="s">
        <v>2128</v>
      </c>
      <c r="B17" s="157" t="s">
        <v>2129</v>
      </c>
      <c r="C17" s="157" t="s">
        <v>2130</v>
      </c>
      <c r="D17" s="409"/>
      <c r="E17" s="157"/>
      <c r="F17" s="409"/>
      <c r="G17" s="157" t="s">
        <v>1948</v>
      </c>
      <c r="H17" s="409"/>
      <c r="I17" s="157" t="s">
        <v>1944</v>
      </c>
      <c r="J17" s="157">
        <f t="shared" si="0"/>
        <v>4</v>
      </c>
      <c r="K17" s="130" t="s">
        <v>5052</v>
      </c>
    </row>
    <row r="18" spans="1:11" s="159" customFormat="1" ht="38">
      <c r="A18" s="157" t="s">
        <v>2131</v>
      </c>
      <c r="B18" s="157" t="s">
        <v>2132</v>
      </c>
      <c r="C18" s="157" t="s">
        <v>1975</v>
      </c>
      <c r="D18" s="384">
        <v>8</v>
      </c>
      <c r="E18" s="157" t="s">
        <v>1964</v>
      </c>
      <c r="F18" s="409"/>
      <c r="G18" s="157" t="s">
        <v>1948</v>
      </c>
      <c r="H18" s="409"/>
      <c r="I18" s="157" t="s">
        <v>1944</v>
      </c>
      <c r="J18" s="157">
        <f t="shared" si="0"/>
        <v>5</v>
      </c>
      <c r="K18" s="130" t="s">
        <v>5217</v>
      </c>
    </row>
    <row r="19" spans="1:11" s="159" customFormat="1" ht="28.5">
      <c r="A19" s="157" t="s">
        <v>2133</v>
      </c>
      <c r="B19" s="157" t="s">
        <v>2134</v>
      </c>
      <c r="C19" s="157" t="s">
        <v>37</v>
      </c>
      <c r="D19" s="384">
        <v>40</v>
      </c>
      <c r="E19" s="157"/>
      <c r="F19" s="409"/>
      <c r="G19" s="157" t="s">
        <v>1935</v>
      </c>
      <c r="H19" s="409"/>
      <c r="I19" s="157" t="s">
        <v>1936</v>
      </c>
      <c r="J19" s="157">
        <f t="shared" si="0"/>
        <v>6</v>
      </c>
      <c r="K19" s="130" t="s">
        <v>5218</v>
      </c>
    </row>
    <row r="20" spans="1:11" s="159" customFormat="1">
      <c r="A20" s="157" t="s">
        <v>2135</v>
      </c>
      <c r="B20" s="157" t="s">
        <v>2136</v>
      </c>
      <c r="C20" s="157" t="s">
        <v>37</v>
      </c>
      <c r="D20" s="384">
        <v>200</v>
      </c>
      <c r="E20" s="157"/>
      <c r="F20" s="409"/>
      <c r="G20" s="157" t="s">
        <v>2137</v>
      </c>
      <c r="H20" s="409"/>
      <c r="I20" s="157" t="s">
        <v>2000</v>
      </c>
      <c r="J20" s="157">
        <f t="shared" si="0"/>
        <v>7</v>
      </c>
      <c r="K20" s="130" t="s">
        <v>2138</v>
      </c>
    </row>
    <row r="21" spans="1:11" s="159" customFormat="1">
      <c r="A21" s="157" t="s">
        <v>2139</v>
      </c>
      <c r="B21" s="157" t="s">
        <v>2140</v>
      </c>
      <c r="C21" s="157" t="s">
        <v>37</v>
      </c>
      <c r="D21" s="384">
        <v>200</v>
      </c>
      <c r="E21" s="157"/>
      <c r="F21" s="409"/>
      <c r="G21" s="157" t="s">
        <v>2141</v>
      </c>
      <c r="H21" s="409"/>
      <c r="I21" s="157" t="s">
        <v>1944</v>
      </c>
      <c r="J21" s="157">
        <f t="shared" si="0"/>
        <v>8</v>
      </c>
      <c r="K21" s="130" t="s">
        <v>2142</v>
      </c>
    </row>
    <row r="22" spans="1:11" s="159" customFormat="1" ht="19">
      <c r="A22" s="157" t="s">
        <v>2143</v>
      </c>
      <c r="B22" s="157" t="s">
        <v>2144</v>
      </c>
      <c r="C22" s="157" t="s">
        <v>37</v>
      </c>
      <c r="D22" s="384">
        <v>100</v>
      </c>
      <c r="E22" s="157" t="s">
        <v>1967</v>
      </c>
      <c r="F22" s="409"/>
      <c r="G22" s="157" t="s">
        <v>1954</v>
      </c>
      <c r="H22" s="409"/>
      <c r="I22" s="157" t="s">
        <v>1936</v>
      </c>
      <c r="J22" s="157">
        <f t="shared" si="0"/>
        <v>9</v>
      </c>
      <c r="K22" s="130" t="s">
        <v>5219</v>
      </c>
    </row>
    <row r="23" spans="1:11" s="159" customFormat="1">
      <c r="A23" s="157" t="s">
        <v>2145</v>
      </c>
      <c r="B23" s="157" t="s">
        <v>2146</v>
      </c>
      <c r="C23" s="157" t="s">
        <v>37</v>
      </c>
      <c r="D23" s="384">
        <v>100</v>
      </c>
      <c r="E23" s="157" t="s">
        <v>2390</v>
      </c>
      <c r="F23" s="409"/>
      <c r="G23" s="157" t="s">
        <v>1954</v>
      </c>
      <c r="H23" s="409"/>
      <c r="I23" s="157" t="s">
        <v>1936</v>
      </c>
      <c r="J23" s="157">
        <f t="shared" si="0"/>
        <v>10</v>
      </c>
      <c r="K23" s="130" t="s">
        <v>2147</v>
      </c>
    </row>
    <row r="24" spans="1:11" s="159" customFormat="1">
      <c r="A24" s="157" t="s">
        <v>2148</v>
      </c>
      <c r="B24" s="157" t="s">
        <v>2112</v>
      </c>
      <c r="C24" s="157" t="s">
        <v>37</v>
      </c>
      <c r="D24" s="384">
        <v>20</v>
      </c>
      <c r="E24" s="157" t="s">
        <v>2149</v>
      </c>
      <c r="F24" s="409"/>
      <c r="G24" s="157" t="s">
        <v>2141</v>
      </c>
      <c r="H24" s="409"/>
      <c r="I24" s="157" t="s">
        <v>1936</v>
      </c>
      <c r="J24" s="157">
        <f t="shared" si="0"/>
        <v>11</v>
      </c>
      <c r="K24" s="130" t="s">
        <v>5053</v>
      </c>
    </row>
    <row r="25" spans="1:11" s="159" customFormat="1" ht="19">
      <c r="A25" s="157" t="s">
        <v>2150</v>
      </c>
      <c r="B25" s="157" t="s">
        <v>2151</v>
      </c>
      <c r="C25" s="157" t="s">
        <v>1947</v>
      </c>
      <c r="D25" s="409"/>
      <c r="E25" s="157"/>
      <c r="F25" s="409"/>
      <c r="G25" s="157" t="s">
        <v>1954</v>
      </c>
      <c r="H25" s="409"/>
      <c r="I25" s="157" t="s">
        <v>1936</v>
      </c>
      <c r="J25" s="157">
        <f t="shared" si="0"/>
        <v>12</v>
      </c>
      <c r="K25" s="157" t="s">
        <v>5054</v>
      </c>
    </row>
    <row r="26" spans="1:11">
      <c r="A26" s="155"/>
    </row>
    <row r="27" spans="1:11">
      <c r="A27" s="155" t="s">
        <v>52</v>
      </c>
    </row>
  </sheetData>
  <autoFilter ref="A13:K25"/>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27" location="CONTENT!A1" display="CONTENT"/>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48"/>
  <sheetViews>
    <sheetView zoomScale="115" zoomScaleNormal="115" workbookViewId="0">
      <selection activeCell="F19" sqref="F19"/>
    </sheetView>
  </sheetViews>
  <sheetFormatPr defaultColWidth="9" defaultRowHeight="9.5"/>
  <cols>
    <col min="1" max="1" width="9.36328125" style="218" customWidth="1"/>
    <col min="2" max="2" width="19.90625" style="218" customWidth="1"/>
    <col min="3" max="3" width="4.08984375" style="218" customWidth="1"/>
    <col min="4" max="4" width="5.90625" style="218" customWidth="1"/>
    <col min="5" max="5" width="14.26953125" style="218" customWidth="1"/>
    <col min="6" max="6" width="11.90625" style="218" customWidth="1"/>
    <col min="7" max="7" width="7.90625" style="218" customWidth="1"/>
    <col min="8" max="8" width="51.453125" style="218" customWidth="1"/>
    <col min="9" max="10" width="9" style="195"/>
    <col min="11" max="11" width="52.7265625" style="195" customWidth="1"/>
    <col min="12" max="16384" width="9" style="195"/>
  </cols>
  <sheetData>
    <row r="1" spans="1:11">
      <c r="A1" s="722" t="s">
        <v>71</v>
      </c>
      <c r="B1" s="723"/>
      <c r="C1" s="723"/>
      <c r="D1" s="723"/>
      <c r="E1" s="723"/>
      <c r="F1" s="723"/>
      <c r="G1" s="723"/>
      <c r="H1" s="723"/>
    </row>
    <row r="2" spans="1:11" ht="12.75" customHeight="1">
      <c r="A2" s="724" t="s">
        <v>5163</v>
      </c>
      <c r="B2" s="725"/>
      <c r="C2" s="726"/>
      <c r="D2" s="727" t="str">
        <f>CONTENT!$B$3</f>
        <v>XXXXX</v>
      </c>
      <c r="E2" s="728"/>
      <c r="F2" s="728"/>
      <c r="G2" s="728"/>
      <c r="H2" s="729"/>
    </row>
    <row r="3" spans="1:11" ht="12.75" customHeight="1">
      <c r="A3" s="724" t="s">
        <v>5164</v>
      </c>
      <c r="B3" s="730"/>
      <c r="C3" s="731"/>
      <c r="D3" s="727">
        <f>CONTENT!$B$4</f>
        <v>3.2</v>
      </c>
      <c r="E3" s="728"/>
      <c r="F3" s="728"/>
      <c r="G3" s="728"/>
      <c r="H3" s="729"/>
    </row>
    <row r="4" spans="1:11" ht="12.75" customHeight="1">
      <c r="A4" s="720" t="s">
        <v>5165</v>
      </c>
      <c r="B4" s="720"/>
      <c r="C4" s="720"/>
      <c r="D4" s="721" t="str">
        <f>CONTENT!$B$13</f>
        <v>人口学</v>
      </c>
      <c r="E4" s="721"/>
      <c r="F4" s="721"/>
      <c r="G4" s="721"/>
      <c r="H4" s="721"/>
    </row>
    <row r="5" spans="1:11" ht="12.75" customHeight="1">
      <c r="A5" s="724" t="s">
        <v>5166</v>
      </c>
      <c r="B5" s="730"/>
      <c r="C5" s="731"/>
      <c r="D5" s="732" t="str">
        <f>CONTENT!$C$13</f>
        <v>每个受试者一条记录</v>
      </c>
      <c r="E5" s="733"/>
      <c r="F5" s="734"/>
      <c r="G5" s="734"/>
      <c r="H5" s="735"/>
    </row>
    <row r="6" spans="1:11" ht="12.75" customHeight="1">
      <c r="A6" s="736" t="s">
        <v>2006</v>
      </c>
      <c r="B6" s="736"/>
      <c r="C6" s="736"/>
      <c r="D6" s="721" t="str">
        <f>CONTENT!$D$13</f>
        <v>dm.sas</v>
      </c>
      <c r="E6" s="721"/>
      <c r="F6" s="721"/>
      <c r="G6" s="721"/>
      <c r="H6" s="721"/>
    </row>
    <row r="7" spans="1:11" ht="12.75" customHeight="1">
      <c r="A7" s="736" t="s">
        <v>5167</v>
      </c>
      <c r="B7" s="736"/>
      <c r="C7" s="736"/>
      <c r="D7" s="721" t="str">
        <f>CONTENT!$E$13</f>
        <v>特殊用途</v>
      </c>
      <c r="E7" s="721"/>
      <c r="F7" s="721"/>
      <c r="G7" s="721"/>
      <c r="H7" s="721"/>
    </row>
    <row r="8" spans="1:11" ht="35.15" customHeight="1">
      <c r="A8" s="736" t="s">
        <v>2007</v>
      </c>
      <c r="B8" s="736"/>
      <c r="C8" s="736"/>
      <c r="D8" s="727" t="str">
        <f>CONTENT!$F$13</f>
        <v>DM, EX, ICF, SV, RAND, PE, LB, TCT, TC_DE, VS1, VS1_DE, VS1_OTH, VS2, ECG, EG, ECOG, EG_DE, EOT, ADAE_DE, IMT, 
IM_DE, AE, SF, TUCL, VIR, TLB, NTLB, HT, WT, CCR, HCG, OT, DS, DR, SUBJECT, ADA_DE, NL_DE, NTL_DE, OBT, OB_DE, OEA, PKD_DE, PKND_DE, TL_DE, UNSO_DE</v>
      </c>
      <c r="E8" s="728"/>
      <c r="F8" s="728"/>
      <c r="G8" s="728"/>
      <c r="H8" s="729"/>
    </row>
    <row r="9" spans="1:11" ht="12.75" customHeight="1">
      <c r="A9" s="736" t="s">
        <v>2008</v>
      </c>
      <c r="B9" s="739"/>
      <c r="C9" s="739"/>
      <c r="D9" s="721" t="str">
        <f>CONTENT!$G$13</f>
        <v>STUDYID, USUBJID</v>
      </c>
      <c r="E9" s="721"/>
      <c r="F9" s="721"/>
      <c r="G9" s="721"/>
      <c r="H9" s="721"/>
    </row>
    <row r="10" spans="1:11" ht="12.75" customHeight="1">
      <c r="A10" s="736" t="s">
        <v>2009</v>
      </c>
      <c r="B10" s="739"/>
      <c r="C10" s="739"/>
      <c r="D10" s="721" t="str">
        <f>CONTENT!$G$13</f>
        <v>STUDYID, USUBJID</v>
      </c>
      <c r="E10" s="721"/>
      <c r="F10" s="721"/>
      <c r="G10" s="721"/>
      <c r="H10" s="721"/>
    </row>
    <row r="11" spans="1:11" ht="12.75" customHeight="1">
      <c r="A11" s="724" t="s">
        <v>5168</v>
      </c>
      <c r="B11" s="730"/>
      <c r="C11" s="731"/>
      <c r="D11" s="721" t="str">
        <f>CONTENT!$I$13</f>
        <v>ALL</v>
      </c>
      <c r="E11" s="721"/>
      <c r="F11" s="721"/>
      <c r="G11" s="721"/>
      <c r="H11" s="721"/>
    </row>
    <row r="12" spans="1:11">
      <c r="A12" s="737"/>
      <c r="B12" s="737"/>
      <c r="C12" s="737"/>
      <c r="D12" s="738"/>
      <c r="E12" s="738"/>
      <c r="F12" s="738"/>
      <c r="G12" s="738"/>
      <c r="H12" s="738"/>
    </row>
    <row r="13" spans="1:11">
      <c r="A13" s="15" t="s">
        <v>355</v>
      </c>
      <c r="B13" s="16" t="s">
        <v>356</v>
      </c>
      <c r="C13" s="16" t="s">
        <v>357</v>
      </c>
      <c r="D13" s="16" t="s">
        <v>358</v>
      </c>
      <c r="E13" s="16" t="s">
        <v>359</v>
      </c>
      <c r="F13" s="16" t="s">
        <v>1637</v>
      </c>
      <c r="G13" s="17" t="s">
        <v>361</v>
      </c>
      <c r="H13" s="16" t="s">
        <v>362</v>
      </c>
      <c r="I13" s="16" t="s">
        <v>363</v>
      </c>
      <c r="J13" s="16" t="s">
        <v>364</v>
      </c>
      <c r="K13" s="16" t="s">
        <v>365</v>
      </c>
    </row>
    <row r="14" spans="1:11" s="227" customFormat="1">
      <c r="A14" s="207" t="s">
        <v>36</v>
      </c>
      <c r="B14" s="202" t="s">
        <v>309</v>
      </c>
      <c r="C14" s="207" t="s">
        <v>37</v>
      </c>
      <c r="D14" s="411">
        <v>20</v>
      </c>
      <c r="E14" s="212"/>
      <c r="F14" s="414" t="s">
        <v>824</v>
      </c>
      <c r="G14" s="206" t="s">
        <v>1629</v>
      </c>
      <c r="H14" s="418" t="s">
        <v>823</v>
      </c>
      <c r="I14" s="12" t="s">
        <v>225</v>
      </c>
      <c r="J14" s="225">
        <f t="shared" ref="J14:J46" si="0">ROW()-13</f>
        <v>1</v>
      </c>
      <c r="K14" s="226" t="s">
        <v>1630</v>
      </c>
    </row>
    <row r="15" spans="1:11" s="227" customFormat="1">
      <c r="A15" s="207" t="s">
        <v>39</v>
      </c>
      <c r="B15" s="202" t="s">
        <v>310</v>
      </c>
      <c r="C15" s="207" t="s">
        <v>37</v>
      </c>
      <c r="D15" s="411">
        <v>2</v>
      </c>
      <c r="E15" s="208" t="s">
        <v>2821</v>
      </c>
      <c r="F15" s="414" t="s">
        <v>1635</v>
      </c>
      <c r="G15" s="206" t="s">
        <v>1629</v>
      </c>
      <c r="H15" s="419" t="s">
        <v>5</v>
      </c>
      <c r="I15" s="12" t="s">
        <v>225</v>
      </c>
      <c r="J15" s="225">
        <f t="shared" si="0"/>
        <v>2</v>
      </c>
      <c r="K15" s="226" t="s">
        <v>1631</v>
      </c>
    </row>
    <row r="16" spans="1:11" s="227" customFormat="1">
      <c r="A16" s="207" t="s">
        <v>7</v>
      </c>
      <c r="B16" s="202" t="s">
        <v>311</v>
      </c>
      <c r="C16" s="207" t="s">
        <v>37</v>
      </c>
      <c r="D16" s="411">
        <v>30</v>
      </c>
      <c r="E16" s="212"/>
      <c r="F16" s="415" t="s">
        <v>1636</v>
      </c>
      <c r="G16" s="206" t="s">
        <v>1629</v>
      </c>
      <c r="H16" s="418" t="s">
        <v>5220</v>
      </c>
      <c r="I16" s="12" t="s">
        <v>225</v>
      </c>
      <c r="J16" s="225">
        <f t="shared" si="0"/>
        <v>3</v>
      </c>
      <c r="K16" s="205" t="s">
        <v>1632</v>
      </c>
    </row>
    <row r="17" spans="1:11" s="227" customFormat="1">
      <c r="A17" s="207" t="s">
        <v>72</v>
      </c>
      <c r="B17" s="202" t="s">
        <v>1633</v>
      </c>
      <c r="C17" s="207" t="s">
        <v>37</v>
      </c>
      <c r="D17" s="411">
        <v>8</v>
      </c>
      <c r="E17" s="212"/>
      <c r="F17" s="415" t="s">
        <v>1216</v>
      </c>
      <c r="G17" s="206" t="s">
        <v>1629</v>
      </c>
      <c r="H17" s="420" t="s">
        <v>1423</v>
      </c>
      <c r="I17" s="12" t="s">
        <v>225</v>
      </c>
      <c r="J17" s="225">
        <f t="shared" si="0"/>
        <v>4</v>
      </c>
      <c r="K17" s="12" t="s">
        <v>5055</v>
      </c>
    </row>
    <row r="18" spans="1:11" s="227" customFormat="1" ht="28.5">
      <c r="A18" s="207" t="s">
        <v>73</v>
      </c>
      <c r="B18" s="207" t="s">
        <v>314</v>
      </c>
      <c r="C18" s="207" t="s">
        <v>37</v>
      </c>
      <c r="D18" s="411">
        <v>20</v>
      </c>
      <c r="E18" s="212" t="s">
        <v>2822</v>
      </c>
      <c r="F18" s="415" t="s">
        <v>348</v>
      </c>
      <c r="G18" s="206" t="s">
        <v>353</v>
      </c>
      <c r="H18" s="419" t="s">
        <v>4139</v>
      </c>
      <c r="I18" s="12" t="s">
        <v>225</v>
      </c>
      <c r="J18" s="225">
        <f t="shared" si="0"/>
        <v>5</v>
      </c>
      <c r="K18" s="228" t="s">
        <v>5056</v>
      </c>
    </row>
    <row r="19" spans="1:11" s="227" customFormat="1" ht="28.5">
      <c r="A19" s="207" t="s">
        <v>1437</v>
      </c>
      <c r="B19" s="207" t="s">
        <v>315</v>
      </c>
      <c r="C19" s="207" t="s">
        <v>37</v>
      </c>
      <c r="D19" s="411">
        <v>20</v>
      </c>
      <c r="E19" s="212" t="s">
        <v>2823</v>
      </c>
      <c r="F19" s="415" t="s">
        <v>348</v>
      </c>
      <c r="G19" s="206" t="s">
        <v>353</v>
      </c>
      <c r="H19" s="421" t="s">
        <v>5057</v>
      </c>
      <c r="I19" s="12" t="s">
        <v>225</v>
      </c>
      <c r="J19" s="225">
        <f t="shared" si="0"/>
        <v>6</v>
      </c>
      <c r="K19" s="229" t="s">
        <v>5058</v>
      </c>
    </row>
    <row r="20" spans="1:11" s="227" customFormat="1">
      <c r="A20" s="12" t="s">
        <v>1436</v>
      </c>
      <c r="B20" s="202" t="s">
        <v>397</v>
      </c>
      <c r="C20" s="12" t="s">
        <v>37</v>
      </c>
      <c r="D20" s="411">
        <v>20</v>
      </c>
      <c r="E20" s="12" t="s">
        <v>2824</v>
      </c>
      <c r="F20" s="416" t="s">
        <v>348</v>
      </c>
      <c r="G20" s="12" t="s">
        <v>353</v>
      </c>
      <c r="H20" s="420" t="s">
        <v>400</v>
      </c>
      <c r="I20" s="12" t="s">
        <v>225</v>
      </c>
      <c r="J20" s="225">
        <f t="shared" si="0"/>
        <v>7</v>
      </c>
      <c r="K20" s="230" t="s">
        <v>5059</v>
      </c>
    </row>
    <row r="21" spans="1:11" s="227" customFormat="1" ht="19">
      <c r="A21" s="12" t="s">
        <v>232</v>
      </c>
      <c r="B21" s="202" t="s">
        <v>398</v>
      </c>
      <c r="C21" s="12" t="s">
        <v>37</v>
      </c>
      <c r="D21" s="411">
        <v>20</v>
      </c>
      <c r="E21" s="12" t="s">
        <v>2824</v>
      </c>
      <c r="F21" s="416" t="s">
        <v>399</v>
      </c>
      <c r="G21" s="12" t="s">
        <v>353</v>
      </c>
      <c r="H21" s="420" t="s">
        <v>401</v>
      </c>
      <c r="I21" s="12" t="s">
        <v>225</v>
      </c>
      <c r="J21" s="225">
        <f t="shared" si="0"/>
        <v>8</v>
      </c>
      <c r="K21" s="230" t="s">
        <v>5060</v>
      </c>
    </row>
    <row r="22" spans="1:11" s="227" customFormat="1" ht="28.5">
      <c r="A22" s="12" t="s">
        <v>1454</v>
      </c>
      <c r="B22" s="202" t="s">
        <v>369</v>
      </c>
      <c r="C22" s="12" t="s">
        <v>37</v>
      </c>
      <c r="D22" s="411">
        <v>20</v>
      </c>
      <c r="E22" s="12" t="s">
        <v>2824</v>
      </c>
      <c r="F22" s="416" t="s">
        <v>1217</v>
      </c>
      <c r="G22" s="12" t="s">
        <v>353</v>
      </c>
      <c r="H22" s="420" t="s">
        <v>5221</v>
      </c>
      <c r="I22" s="12" t="s">
        <v>225</v>
      </c>
      <c r="J22" s="225">
        <f t="shared" si="0"/>
        <v>9</v>
      </c>
      <c r="K22" s="12" t="s">
        <v>5061</v>
      </c>
    </row>
    <row r="23" spans="1:11" s="227" customFormat="1" ht="123.5">
      <c r="A23" s="12" t="s">
        <v>1448</v>
      </c>
      <c r="B23" s="202" t="s">
        <v>340</v>
      </c>
      <c r="C23" s="12" t="s">
        <v>37</v>
      </c>
      <c r="D23" s="411">
        <v>20</v>
      </c>
      <c r="E23" s="12" t="s">
        <v>2824</v>
      </c>
      <c r="F23" s="416" t="s">
        <v>348</v>
      </c>
      <c r="G23" s="12" t="s">
        <v>353</v>
      </c>
      <c r="H23" s="419" t="s">
        <v>5062</v>
      </c>
      <c r="I23" s="12" t="s">
        <v>225</v>
      </c>
      <c r="J23" s="225">
        <f t="shared" si="0"/>
        <v>10</v>
      </c>
      <c r="K23" s="231" t="s">
        <v>5063</v>
      </c>
    </row>
    <row r="24" spans="1:11" s="227" customFormat="1" ht="38">
      <c r="A24" s="12" t="s">
        <v>233</v>
      </c>
      <c r="B24" s="202" t="s">
        <v>338</v>
      </c>
      <c r="C24" s="12" t="s">
        <v>37</v>
      </c>
      <c r="D24" s="411">
        <v>20</v>
      </c>
      <c r="E24" s="12" t="s">
        <v>2822</v>
      </c>
      <c r="F24" s="415" t="s">
        <v>1218</v>
      </c>
      <c r="G24" s="12" t="s">
        <v>353</v>
      </c>
      <c r="H24" s="420" t="s">
        <v>4140</v>
      </c>
      <c r="I24" s="12" t="s">
        <v>225</v>
      </c>
      <c r="J24" s="225">
        <f t="shared" si="0"/>
        <v>11</v>
      </c>
      <c r="K24" s="12" t="s">
        <v>5064</v>
      </c>
    </row>
    <row r="25" spans="1:11" s="227" customFormat="1">
      <c r="A25" s="12" t="s">
        <v>234</v>
      </c>
      <c r="B25" s="202" t="s">
        <v>1634</v>
      </c>
      <c r="C25" s="12" t="s">
        <v>37</v>
      </c>
      <c r="D25" s="411">
        <v>3</v>
      </c>
      <c r="E25" s="12" t="s">
        <v>45</v>
      </c>
      <c r="F25" s="416" t="s">
        <v>348</v>
      </c>
      <c r="G25" s="12" t="s">
        <v>353</v>
      </c>
      <c r="H25" s="422" t="s">
        <v>5065</v>
      </c>
      <c r="I25" s="12" t="s">
        <v>225</v>
      </c>
      <c r="J25" s="225">
        <f t="shared" si="0"/>
        <v>12</v>
      </c>
      <c r="K25" s="232" t="s">
        <v>2699</v>
      </c>
    </row>
    <row r="26" spans="1:11" s="227" customFormat="1">
      <c r="A26" s="207" t="s">
        <v>74</v>
      </c>
      <c r="B26" s="202" t="s">
        <v>316</v>
      </c>
      <c r="C26" s="207" t="s">
        <v>37</v>
      </c>
      <c r="D26" s="411">
        <v>4</v>
      </c>
      <c r="E26" s="212"/>
      <c r="F26" s="416" t="s">
        <v>1216</v>
      </c>
      <c r="G26" s="206" t="s">
        <v>1629</v>
      </c>
      <c r="H26" s="421" t="s">
        <v>1425</v>
      </c>
      <c r="I26" s="12" t="s">
        <v>225</v>
      </c>
      <c r="J26" s="225">
        <f t="shared" si="0"/>
        <v>13</v>
      </c>
      <c r="K26" s="226" t="s">
        <v>1654</v>
      </c>
    </row>
    <row r="27" spans="1:11" s="227" customFormat="1" ht="19">
      <c r="A27" s="207" t="s">
        <v>75</v>
      </c>
      <c r="B27" s="207" t="s">
        <v>317</v>
      </c>
      <c r="C27" s="207" t="s">
        <v>37</v>
      </c>
      <c r="D27" s="411">
        <v>20</v>
      </c>
      <c r="E27" s="212"/>
      <c r="F27" s="416" t="s">
        <v>1216</v>
      </c>
      <c r="G27" s="206" t="s">
        <v>1638</v>
      </c>
      <c r="H27" s="421" t="s">
        <v>1426</v>
      </c>
      <c r="I27" s="12" t="s">
        <v>225</v>
      </c>
      <c r="J27" s="225">
        <f t="shared" si="0"/>
        <v>14</v>
      </c>
      <c r="K27" s="12" t="s">
        <v>2694</v>
      </c>
    </row>
    <row r="28" spans="1:11" s="227" customFormat="1">
      <c r="A28" s="207" t="s">
        <v>76</v>
      </c>
      <c r="B28" s="202" t="s">
        <v>370</v>
      </c>
      <c r="C28" s="207" t="s">
        <v>37</v>
      </c>
      <c r="D28" s="411">
        <v>100</v>
      </c>
      <c r="E28" s="212"/>
      <c r="F28" s="416" t="s">
        <v>1216</v>
      </c>
      <c r="G28" s="206" t="s">
        <v>1638</v>
      </c>
      <c r="H28" s="421" t="s">
        <v>1427</v>
      </c>
      <c r="I28" s="12" t="s">
        <v>225</v>
      </c>
      <c r="J28" s="225">
        <f t="shared" si="0"/>
        <v>15</v>
      </c>
      <c r="K28" s="226" t="s">
        <v>1655</v>
      </c>
    </row>
    <row r="29" spans="1:11" s="227" customFormat="1">
      <c r="A29" s="207" t="s">
        <v>77</v>
      </c>
      <c r="B29" s="202" t="s">
        <v>1660</v>
      </c>
      <c r="C29" s="207" t="s">
        <v>37</v>
      </c>
      <c r="D29" s="411">
        <v>20</v>
      </c>
      <c r="E29" s="212" t="s">
        <v>443</v>
      </c>
      <c r="F29" s="415" t="s">
        <v>1219</v>
      </c>
      <c r="G29" s="206" t="s">
        <v>5972</v>
      </c>
      <c r="H29" s="421" t="s">
        <v>402</v>
      </c>
      <c r="I29" s="12" t="s">
        <v>225</v>
      </c>
      <c r="J29" s="225">
        <f t="shared" si="0"/>
        <v>16</v>
      </c>
      <c r="K29" s="226" t="s">
        <v>2698</v>
      </c>
    </row>
    <row r="30" spans="1:11" s="227" customFormat="1" ht="19">
      <c r="A30" s="206" t="s">
        <v>78</v>
      </c>
      <c r="B30" s="202" t="s">
        <v>318</v>
      </c>
      <c r="C30" s="206" t="s">
        <v>41</v>
      </c>
      <c r="D30" s="412"/>
      <c r="E30" s="206"/>
      <c r="F30" s="415" t="s">
        <v>1219</v>
      </c>
      <c r="G30" s="206" t="s">
        <v>353</v>
      </c>
      <c r="H30" s="421" t="s">
        <v>403</v>
      </c>
      <c r="I30" s="12" t="s">
        <v>225</v>
      </c>
      <c r="J30" s="225">
        <f t="shared" si="0"/>
        <v>17</v>
      </c>
      <c r="K30" s="233" t="s">
        <v>5066</v>
      </c>
    </row>
    <row r="31" spans="1:11" s="227" customFormat="1">
      <c r="A31" s="207" t="s">
        <v>79</v>
      </c>
      <c r="B31" s="202" t="s">
        <v>319</v>
      </c>
      <c r="C31" s="207" t="s">
        <v>37</v>
      </c>
      <c r="D31" s="411">
        <v>6</v>
      </c>
      <c r="E31" s="208" t="s">
        <v>4843</v>
      </c>
      <c r="F31" s="415" t="s">
        <v>1219</v>
      </c>
      <c r="G31" s="206" t="s">
        <v>353</v>
      </c>
      <c r="H31" s="421" t="s">
        <v>5067</v>
      </c>
      <c r="I31" s="12" t="s">
        <v>225</v>
      </c>
      <c r="J31" s="225">
        <f t="shared" si="0"/>
        <v>18</v>
      </c>
      <c r="K31" s="226" t="s">
        <v>1656</v>
      </c>
    </row>
    <row r="32" spans="1:11" s="227" customFormat="1" ht="19">
      <c r="A32" s="207" t="s">
        <v>80</v>
      </c>
      <c r="B32" s="202" t="s">
        <v>320</v>
      </c>
      <c r="C32" s="207" t="s">
        <v>37</v>
      </c>
      <c r="D32" s="411">
        <v>6</v>
      </c>
      <c r="E32" s="212" t="s">
        <v>4844</v>
      </c>
      <c r="F32" s="415" t="s">
        <v>1219</v>
      </c>
      <c r="G32" s="206" t="s">
        <v>1629</v>
      </c>
      <c r="H32" s="421" t="s">
        <v>5068</v>
      </c>
      <c r="I32" s="12" t="s">
        <v>225</v>
      </c>
      <c r="J32" s="225">
        <f t="shared" si="0"/>
        <v>19</v>
      </c>
      <c r="K32" s="226" t="s">
        <v>1657</v>
      </c>
    </row>
    <row r="33" spans="1:11" s="227" customFormat="1" ht="38">
      <c r="A33" s="207" t="s">
        <v>1373</v>
      </c>
      <c r="B33" s="202" t="s">
        <v>1639</v>
      </c>
      <c r="C33" s="207" t="s">
        <v>37</v>
      </c>
      <c r="D33" s="411">
        <v>20</v>
      </c>
      <c r="E33" s="212" t="s">
        <v>81</v>
      </c>
      <c r="F33" s="415" t="s">
        <v>347</v>
      </c>
      <c r="G33" s="206" t="s">
        <v>1641</v>
      </c>
      <c r="H33" s="421" t="s">
        <v>2700</v>
      </c>
      <c r="I33" s="12" t="s">
        <v>225</v>
      </c>
      <c r="J33" s="225">
        <f t="shared" si="0"/>
        <v>20</v>
      </c>
      <c r="K33" s="12" t="s">
        <v>5069</v>
      </c>
    </row>
    <row r="34" spans="1:11" s="227" customFormat="1" ht="47.5">
      <c r="A34" s="207" t="s">
        <v>82</v>
      </c>
      <c r="B34" s="207" t="s">
        <v>1640</v>
      </c>
      <c r="C34" s="207" t="s">
        <v>37</v>
      </c>
      <c r="D34" s="411">
        <v>25</v>
      </c>
      <c r="E34" s="208" t="s">
        <v>4845</v>
      </c>
      <c r="F34" s="415" t="s">
        <v>1219</v>
      </c>
      <c r="G34" s="206" t="s">
        <v>1642</v>
      </c>
      <c r="H34" s="421" t="s">
        <v>5070</v>
      </c>
      <c r="I34" s="12" t="s">
        <v>225</v>
      </c>
      <c r="J34" s="225">
        <f t="shared" si="0"/>
        <v>21</v>
      </c>
      <c r="K34" s="12" t="s">
        <v>5071</v>
      </c>
    </row>
    <row r="35" spans="1:11" s="227" customFormat="1" ht="72" customHeight="1">
      <c r="A35" s="207" t="s">
        <v>83</v>
      </c>
      <c r="B35" s="202" t="s">
        <v>371</v>
      </c>
      <c r="C35" s="207" t="s">
        <v>37</v>
      </c>
      <c r="D35" s="411">
        <v>20</v>
      </c>
      <c r="E35" s="208"/>
      <c r="F35" s="415" t="s">
        <v>347</v>
      </c>
      <c r="G35" s="206" t="s">
        <v>1643</v>
      </c>
      <c r="H35" s="421" t="s">
        <v>5072</v>
      </c>
      <c r="I35" s="12" t="s">
        <v>225</v>
      </c>
      <c r="J35" s="225">
        <f t="shared" si="0"/>
        <v>22</v>
      </c>
      <c r="K35" s="12" t="s">
        <v>5073</v>
      </c>
    </row>
    <row r="36" spans="1:11" s="227" customFormat="1" ht="72.5" customHeight="1">
      <c r="A36" s="207" t="s">
        <v>84</v>
      </c>
      <c r="B36" s="202" t="s">
        <v>321</v>
      </c>
      <c r="C36" s="207" t="s">
        <v>37</v>
      </c>
      <c r="D36" s="411">
        <v>100</v>
      </c>
      <c r="E36" s="208"/>
      <c r="F36" s="415" t="s">
        <v>1220</v>
      </c>
      <c r="G36" s="206" t="s">
        <v>1643</v>
      </c>
      <c r="H36" s="423" t="s">
        <v>5074</v>
      </c>
      <c r="I36" s="12" t="s">
        <v>225</v>
      </c>
      <c r="J36" s="225">
        <f t="shared" si="0"/>
        <v>23</v>
      </c>
      <c r="K36" s="226" t="s">
        <v>1658</v>
      </c>
    </row>
    <row r="37" spans="1:11" s="227" customFormat="1" ht="40.5" customHeight="1">
      <c r="A37" s="12" t="s">
        <v>820</v>
      </c>
      <c r="B37" s="202" t="s">
        <v>372</v>
      </c>
      <c r="C37" s="12" t="s">
        <v>37</v>
      </c>
      <c r="D37" s="411">
        <v>20</v>
      </c>
      <c r="E37" s="12"/>
      <c r="F37" s="416" t="s">
        <v>347</v>
      </c>
      <c r="G37" s="206" t="s">
        <v>1643</v>
      </c>
      <c r="H37" s="420" t="s">
        <v>5075</v>
      </c>
      <c r="I37" s="12" t="s">
        <v>225</v>
      </c>
      <c r="J37" s="225">
        <f t="shared" si="0"/>
        <v>24</v>
      </c>
      <c r="K37" s="12" t="s">
        <v>5076</v>
      </c>
    </row>
    <row r="38" spans="1:11" s="227" customFormat="1" ht="38">
      <c r="A38" s="12" t="s">
        <v>235</v>
      </c>
      <c r="B38" s="202" t="s">
        <v>322</v>
      </c>
      <c r="C38" s="12" t="s">
        <v>37</v>
      </c>
      <c r="D38" s="411">
        <v>100</v>
      </c>
      <c r="E38" s="12"/>
      <c r="F38" s="416" t="s">
        <v>347</v>
      </c>
      <c r="G38" s="206" t="s">
        <v>1643</v>
      </c>
      <c r="H38" s="420" t="s">
        <v>5077</v>
      </c>
      <c r="I38" s="12" t="s">
        <v>225</v>
      </c>
      <c r="J38" s="225">
        <f t="shared" si="0"/>
        <v>25</v>
      </c>
      <c r="K38" s="12" t="s">
        <v>5078</v>
      </c>
    </row>
    <row r="39" spans="1:11" s="227" customFormat="1">
      <c r="A39" s="207" t="s">
        <v>85</v>
      </c>
      <c r="B39" s="207" t="s">
        <v>323</v>
      </c>
      <c r="C39" s="207" t="s">
        <v>37</v>
      </c>
      <c r="D39" s="411">
        <v>6</v>
      </c>
      <c r="E39" s="212" t="s">
        <v>4846</v>
      </c>
      <c r="F39" s="414" t="s">
        <v>347</v>
      </c>
      <c r="G39" s="206" t="s">
        <v>1643</v>
      </c>
      <c r="H39" s="424" t="s">
        <v>741</v>
      </c>
      <c r="I39" s="12" t="s">
        <v>225</v>
      </c>
      <c r="J39" s="225">
        <f t="shared" si="0"/>
        <v>26</v>
      </c>
      <c r="K39" s="226" t="s">
        <v>1659</v>
      </c>
    </row>
    <row r="40" spans="1:11" s="227" customFormat="1">
      <c r="A40" s="207" t="s">
        <v>1661</v>
      </c>
      <c r="B40" s="207" t="s">
        <v>1663</v>
      </c>
      <c r="C40" s="207" t="s">
        <v>1665</v>
      </c>
      <c r="D40" s="411">
        <v>20</v>
      </c>
      <c r="E40" s="212" t="s">
        <v>2822</v>
      </c>
      <c r="F40" s="414" t="s">
        <v>1667</v>
      </c>
      <c r="G40" s="206" t="s">
        <v>1669</v>
      </c>
      <c r="H40" s="424"/>
      <c r="I40" s="12" t="s">
        <v>1670</v>
      </c>
      <c r="J40" s="225">
        <f t="shared" si="0"/>
        <v>27</v>
      </c>
      <c r="K40" s="226" t="s">
        <v>1671</v>
      </c>
    </row>
    <row r="41" spans="1:11" s="227" customFormat="1">
      <c r="A41" s="207" t="s">
        <v>1662</v>
      </c>
      <c r="B41" s="207" t="s">
        <v>1664</v>
      </c>
      <c r="C41" s="207" t="s">
        <v>1666</v>
      </c>
      <c r="D41" s="411"/>
      <c r="E41" s="212"/>
      <c r="F41" s="414" t="s">
        <v>1668</v>
      </c>
      <c r="G41" s="206" t="s">
        <v>1669</v>
      </c>
      <c r="H41" s="424"/>
      <c r="I41" s="12" t="s">
        <v>1670</v>
      </c>
      <c r="J41" s="225">
        <f t="shared" si="0"/>
        <v>28</v>
      </c>
      <c r="K41" s="226" t="s">
        <v>5079</v>
      </c>
    </row>
    <row r="42" spans="1:11" s="227" customFormat="1">
      <c r="A42" s="235" t="s">
        <v>406</v>
      </c>
      <c r="B42" s="236" t="s">
        <v>405</v>
      </c>
      <c r="C42" s="237" t="s">
        <v>37</v>
      </c>
      <c r="D42" s="413">
        <v>200</v>
      </c>
      <c r="E42" s="237"/>
      <c r="F42" s="417" t="s">
        <v>1216</v>
      </c>
      <c r="G42" s="215"/>
      <c r="H42" s="425" t="s">
        <v>1424</v>
      </c>
      <c r="I42" s="238" t="s">
        <v>231</v>
      </c>
      <c r="J42" s="239">
        <f t="shared" si="0"/>
        <v>29</v>
      </c>
      <c r="K42" s="240"/>
    </row>
    <row r="43" spans="1:11" s="227" customFormat="1" ht="18.649999999999999" customHeight="1">
      <c r="A43" s="235" t="s">
        <v>407</v>
      </c>
      <c r="B43" s="236" t="s">
        <v>408</v>
      </c>
      <c r="C43" s="237" t="s">
        <v>37</v>
      </c>
      <c r="D43" s="413">
        <v>200</v>
      </c>
      <c r="E43" s="237"/>
      <c r="F43" s="417" t="s">
        <v>1222</v>
      </c>
      <c r="G43" s="215"/>
      <c r="H43" s="426" t="s">
        <v>742</v>
      </c>
      <c r="I43" s="238" t="s">
        <v>231</v>
      </c>
      <c r="J43" s="239">
        <f t="shared" si="0"/>
        <v>30</v>
      </c>
      <c r="K43" s="240"/>
    </row>
    <row r="44" spans="1:11" s="227" customFormat="1" ht="55" customHeight="1">
      <c r="A44" s="235" t="s">
        <v>819</v>
      </c>
      <c r="B44" s="236" t="s">
        <v>409</v>
      </c>
      <c r="C44" s="237" t="s">
        <v>37</v>
      </c>
      <c r="D44" s="413">
        <v>200</v>
      </c>
      <c r="E44" s="237"/>
      <c r="F44" s="417" t="s">
        <v>1216</v>
      </c>
      <c r="G44" s="215"/>
      <c r="H44" s="427" t="s">
        <v>5080</v>
      </c>
      <c r="I44" s="238" t="s">
        <v>231</v>
      </c>
      <c r="J44" s="239">
        <f t="shared" si="0"/>
        <v>31</v>
      </c>
      <c r="K44" s="240"/>
    </row>
    <row r="45" spans="1:11" s="227" customFormat="1">
      <c r="A45" s="235" t="s">
        <v>404</v>
      </c>
      <c r="B45" s="236" t="s">
        <v>5081</v>
      </c>
      <c r="C45" s="237" t="s">
        <v>37</v>
      </c>
      <c r="D45" s="413">
        <v>200</v>
      </c>
      <c r="E45" s="237"/>
      <c r="F45" s="417" t="s">
        <v>1219</v>
      </c>
      <c r="G45" s="215"/>
      <c r="H45" s="428" t="s">
        <v>2695</v>
      </c>
      <c r="I45" s="238" t="s">
        <v>231</v>
      </c>
      <c r="J45" s="239">
        <f t="shared" si="0"/>
        <v>32</v>
      </c>
      <c r="K45" s="240"/>
    </row>
    <row r="46" spans="1:11" s="227" customFormat="1" ht="19">
      <c r="A46" s="235" t="s">
        <v>821</v>
      </c>
      <c r="B46" s="236" t="s">
        <v>410</v>
      </c>
      <c r="C46" s="237" t="s">
        <v>37</v>
      </c>
      <c r="D46" s="413">
        <v>200</v>
      </c>
      <c r="E46" s="237"/>
      <c r="F46" s="417" t="s">
        <v>1221</v>
      </c>
      <c r="G46" s="215"/>
      <c r="H46" s="429" t="s">
        <v>2696</v>
      </c>
      <c r="I46" s="238" t="s">
        <v>231</v>
      </c>
      <c r="J46" s="239">
        <f t="shared" si="0"/>
        <v>33</v>
      </c>
      <c r="K46" s="240"/>
    </row>
    <row r="47" spans="1:11">
      <c r="A47" s="217"/>
      <c r="B47" s="217"/>
      <c r="C47" s="217"/>
      <c r="D47" s="222"/>
      <c r="E47" s="223"/>
      <c r="F47" s="223"/>
      <c r="G47" s="223"/>
      <c r="H47" s="223"/>
      <c r="I47" s="217"/>
      <c r="J47" s="224"/>
    </row>
    <row r="48" spans="1:11">
      <c r="A48" s="198" t="s">
        <v>52</v>
      </c>
      <c r="B48" s="25"/>
      <c r="C48" s="25"/>
      <c r="D48" s="25"/>
      <c r="E48" s="25"/>
      <c r="F48" s="25"/>
      <c r="G48" s="25"/>
      <c r="H48" s="25"/>
    </row>
  </sheetData>
  <sheetProtection selectLockedCells="1"/>
  <autoFilter ref="A13:K46"/>
  <customSheetViews>
    <customSheetView guid="{F52FD1CD-C9F9-411A-82A2-AC58001253B0}" scale="115">
      <pane xSplit="9" ySplit="12" topLeftCell="K14" activePane="bottomRight" state="frozenSplit"/>
      <selection pane="bottomRight" activeCell="H19" sqref="H19"/>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scale="115">
      <pane xSplit="10" ySplit="13" topLeftCell="K14" activePane="bottomRight" state="frozenSplit"/>
      <selection pane="bottomRight" activeCell="H19" sqref="H19"/>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scale="115">
      <pane ySplit="13" topLeftCell="A32" activePane="bottomLeft" state="frozen"/>
      <selection pane="bottomLeft" activeCell="E23" sqref="E23"/>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32"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32"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E41" sqref="E41"/>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32"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scale="115">
      <pane ySplit="13" topLeftCell="A32" activePane="bottomLeft" state="frozen"/>
      <selection pane="bottomLeft" activeCell="E23" sqref="E23"/>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scale="115">
      <pane ySplit="13" topLeftCell="A29" activePane="bottomLeft" state="frozen"/>
      <selection pane="bottomLeft" activeCell="E36" sqref="E36"/>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scale="115" topLeftCell="A16">
      <selection activeCell="H23" sqref="H23"/>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scale="115">
      <pane ySplit="11" topLeftCell="A14" activePane="bottomLeft" state="frozen"/>
      <selection pane="bottomLeft" activeCell="H14" sqref="H14"/>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scale="115">
      <pane ySplit="10" topLeftCell="A14" activePane="bottomLeft" state="frozen"/>
      <selection pane="bottomLeft" activeCell="H14" sqref="H14"/>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scale="115" topLeftCell="A34">
      <selection activeCell="E36" sqref="E36"/>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scale="115">
      <pane xSplit="4.5248618784530388" topLeftCell="K1"/>
      <selection activeCell="F18" sqref="F18"/>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scale="115">
      <pane ySplit="12" topLeftCell="A34" activePane="bottomLeft" state="frozen"/>
      <selection pane="bottomLeft" activeCell="H35" sqref="H35"/>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cale="115" topLeftCell="A31">
      <selection activeCell="H41" sqref="H41"/>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cale="115">
      <selection activeCell="H23" sqref="H23"/>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5" type="noConversion"/>
  <hyperlinks>
    <hyperlink ref="A48"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K33"/>
  <sheetViews>
    <sheetView topLeftCell="A17" zoomScale="115" zoomScaleNormal="115" workbookViewId="0">
      <selection activeCell="F33" sqref="F33"/>
    </sheetView>
  </sheetViews>
  <sheetFormatPr defaultColWidth="9" defaultRowHeight="13"/>
  <cols>
    <col min="1" max="1" width="9.36328125" style="218" customWidth="1"/>
    <col min="2" max="2" width="15.90625" style="218" customWidth="1"/>
    <col min="3" max="3" width="4.08984375" style="218" customWidth="1"/>
    <col min="4" max="4" width="5.90625" style="218" customWidth="1"/>
    <col min="5" max="5" width="13.08984375" style="218" customWidth="1"/>
    <col min="6" max="6" width="14.36328125" style="218" customWidth="1"/>
    <col min="7" max="7" width="8.36328125" style="218" customWidth="1"/>
    <col min="8" max="8" width="48.7265625" style="218" customWidth="1"/>
    <col min="9" max="10" width="9" style="204"/>
    <col min="11" max="11" width="50.08984375" style="241" customWidth="1"/>
    <col min="12" max="16384" width="9" style="204"/>
  </cols>
  <sheetData>
    <row r="1" spans="1:11" ht="12.75" customHeight="1">
      <c r="A1" s="722" t="s">
        <v>86</v>
      </c>
      <c r="B1" s="723"/>
      <c r="C1" s="723"/>
      <c r="D1" s="723"/>
      <c r="E1" s="723"/>
      <c r="F1" s="723"/>
      <c r="G1" s="723"/>
      <c r="H1" s="723"/>
    </row>
    <row r="2" spans="1:11" ht="12.75" customHeight="1">
      <c r="A2" s="724" t="s">
        <v>5163</v>
      </c>
      <c r="B2" s="725"/>
      <c r="C2" s="726"/>
      <c r="D2" s="727" t="str">
        <f>CONTENT!$B$3</f>
        <v>XXXXX</v>
      </c>
      <c r="E2" s="728"/>
      <c r="F2" s="728"/>
      <c r="G2" s="728"/>
      <c r="H2" s="729"/>
    </row>
    <row r="3" spans="1:11" ht="12.75" customHeight="1">
      <c r="A3" s="724" t="s">
        <v>5164</v>
      </c>
      <c r="B3" s="740"/>
      <c r="C3" s="741"/>
      <c r="D3" s="727">
        <f>CONTENT!$B$4</f>
        <v>3.2</v>
      </c>
      <c r="E3" s="728"/>
      <c r="F3" s="728"/>
      <c r="G3" s="728"/>
      <c r="H3" s="729"/>
    </row>
    <row r="4" spans="1:11" ht="12.75" customHeight="1">
      <c r="A4" s="720" t="s">
        <v>5165</v>
      </c>
      <c r="B4" s="720"/>
      <c r="C4" s="720"/>
      <c r="D4" s="721" t="str">
        <f>CONTENT!$B$14</f>
        <v>受试者分布</v>
      </c>
      <c r="E4" s="721"/>
      <c r="F4" s="721"/>
      <c r="G4" s="721"/>
      <c r="H4" s="721"/>
    </row>
    <row r="5" spans="1:11" ht="12.75" customHeight="1">
      <c r="A5" s="724" t="s">
        <v>5166</v>
      </c>
      <c r="B5" s="740"/>
      <c r="C5" s="741"/>
      <c r="D5" s="732" t="str">
        <f>CONTENT!$C$14</f>
        <v>每个受试者每个完成状态或每个方案里程碑事件一条记录</v>
      </c>
      <c r="E5" s="733"/>
      <c r="F5" s="742"/>
      <c r="G5" s="742"/>
      <c r="H5" s="743"/>
    </row>
    <row r="6" spans="1:11" ht="12.75" customHeight="1">
      <c r="A6" s="736" t="s">
        <v>2006</v>
      </c>
      <c r="B6" s="736"/>
      <c r="C6" s="736"/>
      <c r="D6" s="721" t="str">
        <f>CONTENT!$D$14</f>
        <v>ds.sas</v>
      </c>
      <c r="E6" s="721"/>
      <c r="F6" s="721"/>
      <c r="G6" s="721"/>
      <c r="H6" s="721"/>
    </row>
    <row r="7" spans="1:11" ht="12.75" customHeight="1">
      <c r="A7" s="736" t="s">
        <v>5167</v>
      </c>
      <c r="B7" s="736"/>
      <c r="C7" s="736"/>
      <c r="D7" s="721" t="str">
        <f>CONTENT!$E$14</f>
        <v>事件</v>
      </c>
      <c r="E7" s="721"/>
      <c r="F7" s="721"/>
      <c r="G7" s="721"/>
      <c r="H7" s="721"/>
    </row>
    <row r="8" spans="1:11" ht="12" customHeight="1">
      <c r="A8" s="736" t="s">
        <v>2007</v>
      </c>
      <c r="B8" s="736"/>
      <c r="C8" s="736"/>
      <c r="D8" s="721" t="str">
        <f>CONTENT!$F$14</f>
        <v>ICF, RAND, EOT, DS, SDTM.DM, SDTM.SE</v>
      </c>
      <c r="E8" s="721"/>
      <c r="F8" s="721"/>
      <c r="G8" s="721"/>
      <c r="H8" s="721"/>
    </row>
    <row r="9" spans="1:11" ht="12.75" customHeight="1">
      <c r="A9" s="736" t="s">
        <v>2008</v>
      </c>
      <c r="B9" s="739"/>
      <c r="C9" s="739"/>
      <c r="D9" s="721" t="str">
        <f>CONTENT!$G$14</f>
        <v>STUDYID, USUBJID, DSSTDTC, DSDECOD</v>
      </c>
      <c r="E9" s="721"/>
      <c r="F9" s="721"/>
      <c r="G9" s="721"/>
      <c r="H9" s="721"/>
    </row>
    <row r="10" spans="1:11" ht="12.75" customHeight="1">
      <c r="A10" s="736" t="s">
        <v>2009</v>
      </c>
      <c r="B10" s="739"/>
      <c r="C10" s="739"/>
      <c r="D10" s="721" t="str">
        <f>CONTENT!$H$14</f>
        <v>STUDYID, USUBJID, DSSTDTC, DSDECOD</v>
      </c>
      <c r="E10" s="721"/>
      <c r="F10" s="721"/>
      <c r="G10" s="721"/>
      <c r="H10" s="721"/>
    </row>
    <row r="11" spans="1:11" ht="12.75" customHeight="1">
      <c r="A11" s="724" t="s">
        <v>5168</v>
      </c>
      <c r="B11" s="740"/>
      <c r="C11" s="741"/>
      <c r="D11" s="721" t="str">
        <f>CONTENT!$I$14</f>
        <v>ALL</v>
      </c>
      <c r="E11" s="721"/>
      <c r="F11" s="721"/>
      <c r="G11" s="721"/>
      <c r="H11" s="721"/>
    </row>
    <row r="12" spans="1:11">
      <c r="A12" s="737"/>
      <c r="B12" s="737"/>
      <c r="C12" s="737"/>
      <c r="D12" s="744"/>
      <c r="E12" s="744"/>
      <c r="F12" s="744"/>
      <c r="G12" s="744"/>
      <c r="H12" s="744"/>
    </row>
    <row r="13" spans="1:11" s="195" customFormat="1" ht="9.5">
      <c r="A13" s="15" t="s">
        <v>2657</v>
      </c>
      <c r="B13" s="16" t="s">
        <v>356</v>
      </c>
      <c r="C13" s="16" t="s">
        <v>2658</v>
      </c>
      <c r="D13" s="16" t="s">
        <v>2659</v>
      </c>
      <c r="E13" s="16" t="s">
        <v>359</v>
      </c>
      <c r="F13" s="16" t="s">
        <v>2660</v>
      </c>
      <c r="G13" s="17" t="s">
        <v>2661</v>
      </c>
      <c r="H13" s="16" t="s">
        <v>362</v>
      </c>
      <c r="I13" s="16" t="s">
        <v>2662</v>
      </c>
      <c r="J13" s="16" t="s">
        <v>364</v>
      </c>
      <c r="K13" s="16" t="s">
        <v>365</v>
      </c>
    </row>
    <row r="14" spans="1:11" s="242" customFormat="1">
      <c r="A14" s="207" t="s">
        <v>36</v>
      </c>
      <c r="B14" s="202" t="s">
        <v>309</v>
      </c>
      <c r="C14" s="207" t="s">
        <v>37</v>
      </c>
      <c r="D14" s="411">
        <v>20</v>
      </c>
      <c r="E14" s="208"/>
      <c r="F14" s="414" t="s">
        <v>347</v>
      </c>
      <c r="G14" s="206" t="s">
        <v>2663</v>
      </c>
      <c r="H14" s="418" t="s">
        <v>442</v>
      </c>
      <c r="I14" s="207" t="s">
        <v>225</v>
      </c>
      <c r="J14" s="207">
        <f t="shared" ref="J14:J30" si="0">ROW()-13</f>
        <v>1</v>
      </c>
      <c r="K14" s="207" t="s">
        <v>2665</v>
      </c>
    </row>
    <row r="15" spans="1:11" s="242" customFormat="1">
      <c r="A15" s="207" t="s">
        <v>39</v>
      </c>
      <c r="B15" s="202" t="s">
        <v>310</v>
      </c>
      <c r="C15" s="207" t="s">
        <v>37</v>
      </c>
      <c r="D15" s="411">
        <v>2</v>
      </c>
      <c r="E15" s="208" t="s">
        <v>2666</v>
      </c>
      <c r="F15" s="414" t="s">
        <v>347</v>
      </c>
      <c r="G15" s="206" t="s">
        <v>2019</v>
      </c>
      <c r="H15" s="419" t="s">
        <v>8</v>
      </c>
      <c r="I15" s="207" t="s">
        <v>225</v>
      </c>
      <c r="J15" s="207">
        <f t="shared" si="0"/>
        <v>2</v>
      </c>
      <c r="K15" s="207" t="s">
        <v>2667</v>
      </c>
    </row>
    <row r="16" spans="1:11" s="242" customFormat="1">
      <c r="A16" s="207" t="s">
        <v>7</v>
      </c>
      <c r="B16" s="202" t="s">
        <v>311</v>
      </c>
      <c r="C16" s="207" t="s">
        <v>37</v>
      </c>
      <c r="D16" s="411">
        <v>30</v>
      </c>
      <c r="E16" s="208"/>
      <c r="F16" s="415" t="s">
        <v>348</v>
      </c>
      <c r="G16" s="205" t="s">
        <v>2019</v>
      </c>
      <c r="H16" s="419" t="s">
        <v>5220</v>
      </c>
      <c r="I16" s="207" t="s">
        <v>225</v>
      </c>
      <c r="J16" s="207">
        <f t="shared" si="0"/>
        <v>3</v>
      </c>
      <c r="K16" s="207" t="s">
        <v>2705</v>
      </c>
    </row>
    <row r="17" spans="1:11" s="242" customFormat="1" ht="19">
      <c r="A17" s="207" t="s">
        <v>2668</v>
      </c>
      <c r="B17" s="202" t="s">
        <v>2670</v>
      </c>
      <c r="C17" s="207" t="s">
        <v>2233</v>
      </c>
      <c r="D17" s="411"/>
      <c r="E17" s="208"/>
      <c r="F17" s="415" t="s">
        <v>348</v>
      </c>
      <c r="G17" s="205" t="s">
        <v>2663</v>
      </c>
      <c r="H17" s="419" t="s">
        <v>4847</v>
      </c>
      <c r="I17" s="207" t="s">
        <v>225</v>
      </c>
      <c r="J17" s="207">
        <f t="shared" si="0"/>
        <v>4</v>
      </c>
      <c r="K17" s="207" t="s">
        <v>5082</v>
      </c>
    </row>
    <row r="18" spans="1:11" s="242" customFormat="1">
      <c r="A18" s="207" t="s">
        <v>2671</v>
      </c>
      <c r="B18" s="202" t="s">
        <v>1807</v>
      </c>
      <c r="C18" s="207" t="s">
        <v>2672</v>
      </c>
      <c r="D18" s="411">
        <v>25</v>
      </c>
      <c r="E18" s="208"/>
      <c r="F18" s="415"/>
      <c r="G18" s="205" t="s">
        <v>2673</v>
      </c>
      <c r="H18" s="419"/>
      <c r="I18" s="207" t="s">
        <v>1826</v>
      </c>
      <c r="J18" s="207">
        <f t="shared" si="0"/>
        <v>5</v>
      </c>
      <c r="K18" s="207" t="s">
        <v>2674</v>
      </c>
    </row>
    <row r="19" spans="1:11" s="242" customFormat="1">
      <c r="A19" s="207" t="s">
        <v>2675</v>
      </c>
      <c r="B19" s="202" t="s">
        <v>1812</v>
      </c>
      <c r="C19" s="207" t="s">
        <v>2672</v>
      </c>
      <c r="D19" s="411">
        <v>25</v>
      </c>
      <c r="E19" s="208"/>
      <c r="F19" s="415"/>
      <c r="G19" s="205" t="s">
        <v>1825</v>
      </c>
      <c r="H19" s="419"/>
      <c r="I19" s="207" t="s">
        <v>1826</v>
      </c>
      <c r="J19" s="207">
        <f t="shared" si="0"/>
        <v>6</v>
      </c>
      <c r="K19" s="207" t="s">
        <v>2676</v>
      </c>
    </row>
    <row r="20" spans="1:11" s="242" customFormat="1" ht="28.5">
      <c r="A20" s="207" t="s">
        <v>87</v>
      </c>
      <c r="B20" s="207" t="s">
        <v>2677</v>
      </c>
      <c r="C20" s="207" t="s">
        <v>37</v>
      </c>
      <c r="D20" s="411">
        <v>25</v>
      </c>
      <c r="E20" s="208"/>
      <c r="F20" s="414" t="s">
        <v>2678</v>
      </c>
      <c r="G20" s="205" t="s">
        <v>2673</v>
      </c>
      <c r="H20" s="431" t="str">
        <f>HYPERLINK("#DSTERM!A1","转换定义参考DSTERM表")</f>
        <v>转换定义参考DSTERM表</v>
      </c>
      <c r="I20" s="207" t="s">
        <v>225</v>
      </c>
      <c r="J20" s="207">
        <f t="shared" si="0"/>
        <v>7</v>
      </c>
      <c r="K20" s="207" t="s">
        <v>5222</v>
      </c>
    </row>
    <row r="21" spans="1:11" s="242" customFormat="1" ht="19">
      <c r="A21" s="207" t="s">
        <v>88</v>
      </c>
      <c r="B21" s="207" t="s">
        <v>2679</v>
      </c>
      <c r="C21" s="207" t="s">
        <v>37</v>
      </c>
      <c r="D21" s="411">
        <v>200</v>
      </c>
      <c r="E21" s="205"/>
      <c r="F21" s="414" t="s">
        <v>1223</v>
      </c>
      <c r="G21" s="205" t="s">
        <v>2663</v>
      </c>
      <c r="H21" s="432" t="str">
        <f>HYPERLINK("#DSTERM!A1","转换定义参考DSTERM表")</f>
        <v>转换定义参考DSTERM表</v>
      </c>
      <c r="I21" s="207" t="s">
        <v>225</v>
      </c>
      <c r="J21" s="207">
        <f t="shared" si="0"/>
        <v>8</v>
      </c>
      <c r="K21" s="207" t="s">
        <v>5223</v>
      </c>
    </row>
    <row r="22" spans="1:11" s="242" customFormat="1" ht="19">
      <c r="A22" s="207" t="s">
        <v>89</v>
      </c>
      <c r="B22" s="207" t="s">
        <v>2680</v>
      </c>
      <c r="C22" s="207" t="s">
        <v>37</v>
      </c>
      <c r="D22" s="411">
        <v>200</v>
      </c>
      <c r="E22" s="205" t="s">
        <v>90</v>
      </c>
      <c r="F22" s="414" t="s">
        <v>1224</v>
      </c>
      <c r="G22" s="205" t="s">
        <v>2019</v>
      </c>
      <c r="H22" s="432" t="str">
        <f>HYPERLINK("#DSTERM!A1","转换定义参考DSTERM表")</f>
        <v>转换定义参考DSTERM表</v>
      </c>
      <c r="I22" s="207" t="s">
        <v>225</v>
      </c>
      <c r="J22" s="207">
        <f t="shared" si="0"/>
        <v>9</v>
      </c>
      <c r="K22" s="207" t="s">
        <v>5224</v>
      </c>
    </row>
    <row r="23" spans="1:11" s="242" customFormat="1" ht="38">
      <c r="A23" s="207" t="s">
        <v>91</v>
      </c>
      <c r="B23" s="207" t="s">
        <v>1839</v>
      </c>
      <c r="C23" s="207" t="s">
        <v>37</v>
      </c>
      <c r="D23" s="411">
        <v>100</v>
      </c>
      <c r="E23" s="207" t="s">
        <v>4848</v>
      </c>
      <c r="F23" s="414" t="s">
        <v>1223</v>
      </c>
      <c r="G23" s="205" t="s">
        <v>353</v>
      </c>
      <c r="H23" s="432" t="str">
        <f>HYPERLINK("#DSTERM!A1","转换定义参考DSTERM表")</f>
        <v>转换定义参考DSTERM表</v>
      </c>
      <c r="I23" s="207" t="s">
        <v>225</v>
      </c>
      <c r="J23" s="207">
        <f t="shared" si="0"/>
        <v>10</v>
      </c>
      <c r="K23" s="207" t="s">
        <v>5705</v>
      </c>
    </row>
    <row r="24" spans="1:11" s="242" customFormat="1">
      <c r="A24" s="207" t="s">
        <v>92</v>
      </c>
      <c r="B24" s="207" t="s">
        <v>1843</v>
      </c>
      <c r="C24" s="207" t="s">
        <v>37</v>
      </c>
      <c r="D24" s="411">
        <v>100</v>
      </c>
      <c r="E24" s="208" t="s">
        <v>1840</v>
      </c>
      <c r="F24" s="414" t="s">
        <v>1224</v>
      </c>
      <c r="G24" s="205" t="s">
        <v>2673</v>
      </c>
      <c r="H24" s="432" t="str">
        <f>HYPERLINK("#DSTERM!A1","转换定义参考DSTERM表")</f>
        <v>转换定义参考DSTERM表</v>
      </c>
      <c r="I24" s="207" t="s">
        <v>225</v>
      </c>
      <c r="J24" s="207">
        <f t="shared" si="0"/>
        <v>11</v>
      </c>
      <c r="K24" s="207" t="s">
        <v>2681</v>
      </c>
    </row>
    <row r="25" spans="1:11" s="242" customFormat="1" ht="85.5">
      <c r="A25" s="207" t="s">
        <v>93</v>
      </c>
      <c r="B25" s="207" t="s">
        <v>592</v>
      </c>
      <c r="C25" s="207" t="s">
        <v>37</v>
      </c>
      <c r="D25" s="411">
        <v>100</v>
      </c>
      <c r="E25" s="208" t="s">
        <v>4822</v>
      </c>
      <c r="F25" s="415" t="s">
        <v>347</v>
      </c>
      <c r="G25" s="205" t="s">
        <v>2673</v>
      </c>
      <c r="H25" s="419" t="s">
        <v>5225</v>
      </c>
      <c r="I25" s="207" t="s">
        <v>225</v>
      </c>
      <c r="J25" s="207">
        <f t="shared" si="0"/>
        <v>12</v>
      </c>
      <c r="K25" s="207" t="s">
        <v>5226</v>
      </c>
    </row>
    <row r="26" spans="1:11" s="242" customFormat="1">
      <c r="A26" s="207" t="s">
        <v>2682</v>
      </c>
      <c r="B26" s="207" t="s">
        <v>2235</v>
      </c>
      <c r="C26" s="207" t="s">
        <v>2672</v>
      </c>
      <c r="D26" s="411">
        <v>20</v>
      </c>
      <c r="E26" s="212" t="s">
        <v>2581</v>
      </c>
      <c r="F26" s="415"/>
      <c r="G26" s="205" t="s">
        <v>1825</v>
      </c>
      <c r="H26" s="419"/>
      <c r="I26" s="207" t="s">
        <v>2683</v>
      </c>
      <c r="J26" s="207">
        <f t="shared" si="0"/>
        <v>13</v>
      </c>
      <c r="K26" s="207"/>
    </row>
    <row r="27" spans="1:11" s="242" customFormat="1" ht="19">
      <c r="A27" s="207" t="s">
        <v>2684</v>
      </c>
      <c r="B27" s="207" t="s">
        <v>2820</v>
      </c>
      <c r="C27" s="207" t="s">
        <v>37</v>
      </c>
      <c r="D27" s="411">
        <v>20</v>
      </c>
      <c r="E27" s="212" t="s">
        <v>2581</v>
      </c>
      <c r="F27" s="414" t="s">
        <v>1223</v>
      </c>
      <c r="G27" s="205" t="s">
        <v>353</v>
      </c>
      <c r="H27" s="431" t="str">
        <f>HYPERLINK("#DSTERM!A1","转换定义参考DSTERM表")</f>
        <v>转换定义参考DSTERM表</v>
      </c>
      <c r="I27" s="207" t="s">
        <v>225</v>
      </c>
      <c r="J27" s="207">
        <f t="shared" si="0"/>
        <v>14</v>
      </c>
      <c r="K27" s="207"/>
    </row>
    <row r="28" spans="1:11" s="242" customFormat="1" ht="19">
      <c r="A28" s="207" t="s">
        <v>2685</v>
      </c>
      <c r="B28" s="207" t="s">
        <v>1899</v>
      </c>
      <c r="C28" s="207" t="s">
        <v>2686</v>
      </c>
      <c r="D28" s="411"/>
      <c r="E28" s="212"/>
      <c r="F28" s="415" t="s">
        <v>348</v>
      </c>
      <c r="G28" s="205" t="s">
        <v>1825</v>
      </c>
      <c r="H28" s="433" t="s">
        <v>4849</v>
      </c>
      <c r="I28" s="207" t="s">
        <v>225</v>
      </c>
      <c r="J28" s="207">
        <f t="shared" si="0"/>
        <v>15</v>
      </c>
      <c r="K28" s="207" t="s">
        <v>2687</v>
      </c>
    </row>
    <row r="29" spans="1:11" s="242" customFormat="1">
      <c r="A29" s="243" t="s">
        <v>2688</v>
      </c>
      <c r="B29" s="237" t="s">
        <v>2689</v>
      </c>
      <c r="C29" s="237" t="s">
        <v>37</v>
      </c>
      <c r="D29" s="413">
        <v>200</v>
      </c>
      <c r="E29" s="237"/>
      <c r="F29" s="430" t="s">
        <v>2690</v>
      </c>
      <c r="G29" s="213"/>
      <c r="H29" s="434" t="str">
        <f>HYPERLINK("#DSTERM!A1","转换定义参考DSTERM表")</f>
        <v>转换定义参考DSTERM表</v>
      </c>
      <c r="I29" s="214" t="s">
        <v>231</v>
      </c>
      <c r="J29" s="214">
        <f t="shared" si="0"/>
        <v>16</v>
      </c>
      <c r="K29" s="214"/>
    </row>
    <row r="30" spans="1:11" s="242" customFormat="1">
      <c r="A30" s="243" t="s">
        <v>2691</v>
      </c>
      <c r="B30" s="237" t="s">
        <v>2692</v>
      </c>
      <c r="C30" s="237" t="s">
        <v>37</v>
      </c>
      <c r="D30" s="413">
        <v>200</v>
      </c>
      <c r="E30" s="237"/>
      <c r="F30" s="430" t="s">
        <v>1225</v>
      </c>
      <c r="G30" s="213"/>
      <c r="H30" s="435" t="str">
        <f>HYPERLINK("#DSTERM!A1","转换定义参考DSTERM表")</f>
        <v>转换定义参考DSTERM表</v>
      </c>
      <c r="I30" s="214" t="s">
        <v>231</v>
      </c>
      <c r="J30" s="214">
        <f t="shared" si="0"/>
        <v>17</v>
      </c>
      <c r="K30" s="214"/>
    </row>
    <row r="31" spans="1:11">
      <c r="A31" s="25"/>
      <c r="B31" s="25"/>
      <c r="C31" s="25"/>
      <c r="D31" s="25"/>
      <c r="E31" s="25"/>
      <c r="F31" s="25"/>
      <c r="G31" s="25"/>
      <c r="H31" s="25"/>
    </row>
    <row r="32" spans="1:11">
      <c r="A32" s="198" t="s">
        <v>52</v>
      </c>
      <c r="B32" s="25"/>
      <c r="C32" s="25"/>
      <c r="D32" s="25"/>
      <c r="E32" s="25"/>
      <c r="F32" s="25"/>
      <c r="G32" s="25"/>
      <c r="H32" s="25"/>
    </row>
    <row r="33" spans="1:8">
      <c r="A33" s="25"/>
      <c r="B33" s="25"/>
      <c r="C33" s="25"/>
      <c r="D33" s="25"/>
      <c r="E33" s="25"/>
      <c r="F33" s="25"/>
      <c r="G33" s="25"/>
      <c r="H33" s="25"/>
    </row>
  </sheetData>
  <autoFilter ref="A13:K30"/>
  <customSheetViews>
    <customSheetView guid="{F52FD1CD-C9F9-411A-82A2-AC58001253B0}">
      <pane ySplit="13" topLeftCell="A23" activePane="bottomLeft" state="frozen"/>
      <selection pane="bottomLeft" activeCell="K22" sqref="K22"/>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23" activePane="bottomLeft" state="frozen"/>
      <selection pane="bottomLeft" activeCell="K22" sqref="K22"/>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23" activePane="bottomLeft" state="frozen"/>
      <selection pane="bottomLeft" activeCell="B35" sqref="B35"/>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14"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23" activePane="bottomLeft" state="frozen"/>
      <selection pane="bottomLeft" activeCell="H28" sqref="H28"/>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14"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H26" sqref="H26"/>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H26" sqref="H26"/>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18" activePane="bottomLeft" state="frozen"/>
      <selection pane="bottomLeft" activeCell="F26" sqref="F26"/>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1" topLeftCell="A14" activePane="bottomLeft" state="frozen"/>
      <selection pane="bottomLeft" activeCell="H26" sqref="H26"/>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14" activePane="bottomLeft" state="frozen"/>
      <selection pane="bottomLeft" activeCell="H26" sqref="H26"/>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23" activePane="bottomLeft" state="frozen"/>
      <selection pane="bottomLeft" activeCell="K22" sqref="K22"/>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23" activePane="bottomLeft" state="frozen"/>
      <selection pane="bottomLeft" activeCell="K22" sqref="K22"/>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H26" sqref="H26"/>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election activeCell="H30" sqref="H30"/>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election activeCell="H30" sqref="H30"/>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5" type="noConversion"/>
  <hyperlinks>
    <hyperlink ref="A32"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3" tint="0.79998168889431442"/>
  </sheetPr>
  <dimension ref="A1:K8"/>
  <sheetViews>
    <sheetView workbookViewId="0">
      <selection activeCell="G10" sqref="G10"/>
    </sheetView>
  </sheetViews>
  <sheetFormatPr defaultRowHeight="14"/>
  <cols>
    <col min="1" max="2" width="8.7265625" style="33"/>
    <col min="3" max="3" width="18.453125" style="33" customWidth="1"/>
    <col min="4" max="4" width="8.7265625" style="33"/>
    <col min="5" max="5" width="13.08984375" style="33" customWidth="1"/>
    <col min="6" max="6" width="8.7265625" style="33"/>
    <col min="7" max="7" width="66.08984375" style="33" customWidth="1"/>
    <col min="8" max="8" width="51.08984375" style="33" customWidth="1"/>
    <col min="9" max="9" width="20" style="33" customWidth="1"/>
    <col min="10" max="10" width="14.6328125" style="33" customWidth="1"/>
    <col min="11" max="11" width="12.26953125" style="33" customWidth="1"/>
    <col min="12" max="16384" width="8.7265625" style="33"/>
  </cols>
  <sheetData>
    <row r="1" spans="1:11">
      <c r="A1" s="493" t="s">
        <v>837</v>
      </c>
      <c r="B1" s="746" t="s">
        <v>838</v>
      </c>
      <c r="C1" s="747"/>
      <c r="D1" s="494" t="s">
        <v>87</v>
      </c>
      <c r="E1" s="493" t="s">
        <v>91</v>
      </c>
      <c r="F1" s="493" t="s">
        <v>92</v>
      </c>
      <c r="G1" s="493" t="s">
        <v>88</v>
      </c>
      <c r="H1" s="493" t="s">
        <v>89</v>
      </c>
      <c r="I1" s="493" t="s">
        <v>94</v>
      </c>
      <c r="J1" s="495" t="s">
        <v>1200</v>
      </c>
      <c r="K1" s="495" t="s">
        <v>841</v>
      </c>
    </row>
    <row r="2" spans="1:11">
      <c r="A2" s="496" t="s">
        <v>839</v>
      </c>
      <c r="B2" s="745" t="s">
        <v>4521</v>
      </c>
      <c r="C2" s="745"/>
      <c r="D2" s="497" t="s">
        <v>1376</v>
      </c>
      <c r="E2" s="496" t="s">
        <v>4522</v>
      </c>
      <c r="F2" s="498"/>
      <c r="G2" s="497" t="s">
        <v>4534</v>
      </c>
      <c r="H2" s="497" t="s">
        <v>4523</v>
      </c>
      <c r="I2" s="673" t="s">
        <v>4141</v>
      </c>
      <c r="J2" s="496" t="s">
        <v>4453</v>
      </c>
      <c r="K2" s="436"/>
    </row>
    <row r="3" spans="1:11" ht="29.5" customHeight="1">
      <c r="A3" s="745" t="s">
        <v>840</v>
      </c>
      <c r="B3" s="745" t="s">
        <v>4528</v>
      </c>
      <c r="C3" s="745"/>
      <c r="D3" s="497" t="s">
        <v>1377</v>
      </c>
      <c r="E3" s="496" t="s">
        <v>4524</v>
      </c>
      <c r="F3" s="496" t="s">
        <v>4529</v>
      </c>
      <c r="G3" s="497" t="s">
        <v>4525</v>
      </c>
      <c r="H3" s="497" t="s">
        <v>4525</v>
      </c>
      <c r="I3" s="673" t="s">
        <v>4142</v>
      </c>
      <c r="J3" s="496"/>
      <c r="K3" s="745" t="s">
        <v>4454</v>
      </c>
    </row>
    <row r="4" spans="1:11" ht="75.650000000000006" customHeight="1">
      <c r="A4" s="745"/>
      <c r="B4" s="745" t="s">
        <v>4530</v>
      </c>
      <c r="C4" s="745"/>
      <c r="D4" s="497" t="s">
        <v>1378</v>
      </c>
      <c r="E4" s="496" t="s">
        <v>4526</v>
      </c>
      <c r="F4" s="496" t="s">
        <v>4529</v>
      </c>
      <c r="G4" s="497" t="s">
        <v>5227</v>
      </c>
      <c r="H4" s="497" t="s">
        <v>4527</v>
      </c>
      <c r="I4" s="496"/>
      <c r="J4" s="496"/>
      <c r="K4" s="745"/>
    </row>
    <row r="5" spans="1:11" ht="113.15" customHeight="1">
      <c r="A5" s="496" t="s">
        <v>842</v>
      </c>
      <c r="B5" s="745" t="s">
        <v>4531</v>
      </c>
      <c r="C5" s="745"/>
      <c r="D5" s="497" t="s">
        <v>1379</v>
      </c>
      <c r="E5" s="496" t="s">
        <v>4524</v>
      </c>
      <c r="F5" s="496" t="s">
        <v>4532</v>
      </c>
      <c r="G5" s="497" t="s">
        <v>5228</v>
      </c>
      <c r="H5" s="497" t="s">
        <v>5083</v>
      </c>
      <c r="I5" s="673" t="s">
        <v>4143</v>
      </c>
      <c r="J5" s="496"/>
      <c r="K5" s="496"/>
    </row>
    <row r="6" spans="1:11" ht="85.5" customHeight="1">
      <c r="A6" s="496" t="s">
        <v>843</v>
      </c>
      <c r="B6" s="745"/>
      <c r="C6" s="745"/>
      <c r="D6" s="497" t="s">
        <v>1380</v>
      </c>
      <c r="E6" s="496" t="s">
        <v>4524</v>
      </c>
      <c r="F6" s="496" t="s">
        <v>4535</v>
      </c>
      <c r="G6" s="497" t="s">
        <v>5229</v>
      </c>
      <c r="H6" s="497" t="s">
        <v>4533</v>
      </c>
      <c r="I6" s="673" t="s">
        <v>4144</v>
      </c>
      <c r="J6" s="496"/>
      <c r="K6" s="496"/>
    </row>
    <row r="7" spans="1:11">
      <c r="A7" s="499"/>
      <c r="B7" s="500"/>
      <c r="C7" s="500"/>
      <c r="D7" s="501"/>
      <c r="E7" s="501"/>
      <c r="F7" s="501"/>
      <c r="G7" s="502"/>
      <c r="H7" s="502"/>
      <c r="I7" s="501"/>
    </row>
    <row r="8" spans="1:11">
      <c r="A8" s="503" t="str">
        <f>HYPERLINK("#DS!A1","DS")</f>
        <v>DS</v>
      </c>
    </row>
  </sheetData>
  <customSheetViews>
    <customSheetView guid="{F52FD1CD-C9F9-411A-82A2-AC58001253B0}">
      <selection activeCell="H20" sqref="H20"/>
      <pageMargins left="0.7" right="0.7" top="0.75" bottom="0.75" header="0.3" footer="0.3"/>
    </customSheetView>
    <customSheetView guid="{DD6CB69E-579A-474E-AD52-D4A9062E7832}">
      <selection activeCell="H20" sqref="H20"/>
      <pageMargins left="0.7" right="0.7" top="0.75" bottom="0.75" header="0.3" footer="0.3"/>
    </customSheetView>
    <customSheetView guid="{C5BAFE3E-719A-4A6D-864A-987543BE22CD}">
      <selection activeCell="G3" sqref="G3"/>
      <pageMargins left="0.7" right="0.7" top="0.75" bottom="0.75" header="0.3" footer="0.3"/>
    </customSheetView>
    <customSheetView guid="{688943BB-BF34-4821-9BB8-4F0C0CC40ADA}" topLeftCell="F1">
      <selection activeCell="I5" sqref="I5"/>
      <pageMargins left="0.7" right="0.7" top="0.75" bottom="0.75" header="0.3" footer="0.3"/>
    </customSheetView>
    <customSheetView guid="{F9C70793-296D-4A94-A7B6-1A0A490D516C}">
      <selection activeCell="G3" sqref="G3"/>
      <pageMargins left="0.7" right="0.7" top="0.75" bottom="0.75" header="0.3" footer="0.3"/>
    </customSheetView>
    <customSheetView guid="{262D3C59-0F75-4E36-8540-422D339E4A30}">
      <selection activeCell="G3" sqref="G3"/>
      <pageMargins left="0.7" right="0.7" top="0.75" bottom="0.75" header="0.3" footer="0.3"/>
    </customSheetView>
    <customSheetView guid="{542A9533-2ED1-4FE5-AA97-4E8B5E2254F9}">
      <selection activeCell="H20" sqref="H20"/>
      <pageMargins left="0.7" right="0.7" top="0.75" bottom="0.75" header="0.3" footer="0.3"/>
    </customSheetView>
    <customSheetView guid="{6E3ADFDF-9BC6-4CA1-BD12-7E86FF7A6CCD}">
      <selection activeCell="H20" sqref="H20"/>
      <pageMargins left="0.7" right="0.7" top="0.75" bottom="0.75" header="0.3" footer="0.3"/>
    </customSheetView>
    <customSheetView guid="{16D31944-8AA9-4646-8CD2-C81EC8259013}">
      <selection activeCell="G3" sqref="G3"/>
      <pageMargins left="0.7" right="0.7" top="0.75" bottom="0.75" header="0.3" footer="0.3"/>
    </customSheetView>
    <customSheetView guid="{D91DD750-48F2-4D19-A653-1C25386AD393}" topLeftCell="F1">
      <selection activeCell="I5" sqref="I5"/>
      <pageMargins left="0.7" right="0.7" top="0.75" bottom="0.75" header="0.3" footer="0.3"/>
    </customSheetView>
    <customSheetView guid="{D4C65735-E0DF-4886-8A92-1B419579BDF9}" topLeftCell="F1">
      <selection activeCell="J20" sqref="J20"/>
      <pageMargins left="0.7" right="0.7" top="0.75" bottom="0.75" header="0.3" footer="0.3"/>
    </customSheetView>
  </customSheetViews>
  <mergeCells count="8">
    <mergeCell ref="A3:A4"/>
    <mergeCell ref="K3:K4"/>
    <mergeCell ref="B5:C5"/>
    <mergeCell ref="B6:C6"/>
    <mergeCell ref="B1:C1"/>
    <mergeCell ref="B2:C2"/>
    <mergeCell ref="B3:C3"/>
    <mergeCell ref="B4:C4"/>
  </mergeCells>
  <phoneticPr fontId="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selection activeCell="F14" sqref="F14"/>
    </sheetView>
  </sheetViews>
  <sheetFormatPr defaultRowHeight="14"/>
  <cols>
    <col min="1" max="1" width="8.7265625" style="199"/>
    <col min="2" max="2" width="18.81640625" style="199" customWidth="1"/>
    <col min="3" max="4" width="7.453125" style="199" customWidth="1"/>
    <col min="5" max="7" width="8.7265625" style="199"/>
    <col min="8" max="8" width="44.453125" style="199" customWidth="1"/>
    <col min="9" max="9" width="8.7265625" style="199"/>
    <col min="10" max="10" width="7.7265625" style="199" customWidth="1"/>
    <col min="11" max="11" width="85" style="199" customWidth="1"/>
    <col min="12" max="16384" width="8.7265625" style="199"/>
  </cols>
  <sheetData>
    <row r="1" spans="1:11" s="195" customFormat="1" ht="12.75" customHeight="1">
      <c r="A1" s="722" t="s">
        <v>1735</v>
      </c>
      <c r="B1" s="723"/>
      <c r="C1" s="723"/>
      <c r="D1" s="723"/>
      <c r="E1" s="723"/>
      <c r="F1" s="723"/>
      <c r="G1" s="723"/>
      <c r="H1" s="723"/>
    </row>
    <row r="2" spans="1:11" s="195" customFormat="1" ht="12.75" customHeight="1">
      <c r="A2" s="724" t="s">
        <v>5163</v>
      </c>
      <c r="B2" s="725"/>
      <c r="C2" s="726"/>
      <c r="D2" s="727" t="str">
        <f>CONTENT!$B$3</f>
        <v>XXXXX</v>
      </c>
      <c r="E2" s="728"/>
      <c r="F2" s="728"/>
      <c r="G2" s="728"/>
      <c r="H2" s="729"/>
    </row>
    <row r="3" spans="1:11" s="195" customFormat="1" ht="12.75" customHeight="1">
      <c r="A3" s="724" t="s">
        <v>5164</v>
      </c>
      <c r="B3" s="730"/>
      <c r="C3" s="731"/>
      <c r="D3" s="727">
        <f>CONTENT!$B$4</f>
        <v>3.2</v>
      </c>
      <c r="E3" s="728"/>
      <c r="F3" s="728"/>
      <c r="G3" s="728"/>
      <c r="H3" s="729"/>
    </row>
    <row r="4" spans="1:11" s="195" customFormat="1" ht="11.25" customHeight="1">
      <c r="A4" s="720" t="s">
        <v>5165</v>
      </c>
      <c r="B4" s="720"/>
      <c r="C4" s="720"/>
      <c r="D4" s="721" t="str">
        <f>CONTENT!$B$15</f>
        <v>方案偏离</v>
      </c>
      <c r="E4" s="721"/>
      <c r="F4" s="721"/>
      <c r="G4" s="721"/>
      <c r="H4" s="721"/>
    </row>
    <row r="5" spans="1:11" s="195" customFormat="1" ht="11.25" customHeight="1">
      <c r="A5" s="724" t="s">
        <v>5166</v>
      </c>
      <c r="B5" s="730"/>
      <c r="C5" s="731"/>
      <c r="D5" s="732" t="str">
        <f>CONTENT!$C$15</f>
        <v>每个受试者每例次方案偏离一条记录</v>
      </c>
      <c r="E5" s="733"/>
      <c r="F5" s="734"/>
      <c r="G5" s="734"/>
      <c r="H5" s="735"/>
    </row>
    <row r="6" spans="1:11" s="195" customFormat="1" ht="12.75" customHeight="1">
      <c r="A6" s="736" t="s">
        <v>2006</v>
      </c>
      <c r="B6" s="736"/>
      <c r="C6" s="736"/>
      <c r="D6" s="721" t="str">
        <f>CONTENT!$D$15</f>
        <v>dv.sas</v>
      </c>
      <c r="E6" s="721"/>
      <c r="F6" s="721"/>
      <c r="G6" s="721"/>
      <c r="H6" s="721"/>
    </row>
    <row r="7" spans="1:11" s="195" customFormat="1" ht="12.75" customHeight="1">
      <c r="A7" s="736" t="s">
        <v>5167</v>
      </c>
      <c r="B7" s="736"/>
      <c r="C7" s="736"/>
      <c r="D7" s="721" t="str">
        <f>CONTENT!$E$15</f>
        <v>事件</v>
      </c>
      <c r="E7" s="721"/>
      <c r="F7" s="721"/>
      <c r="G7" s="721"/>
      <c r="H7" s="721"/>
    </row>
    <row r="8" spans="1:11" s="195" customFormat="1" ht="12.75" customHeight="1">
      <c r="A8" s="736" t="s">
        <v>2007</v>
      </c>
      <c r="B8" s="736"/>
      <c r="C8" s="736"/>
      <c r="D8" s="721" t="str">
        <f>CONTENT!$F$15</f>
        <v>XXXX</v>
      </c>
      <c r="E8" s="721"/>
      <c r="F8" s="721"/>
      <c r="G8" s="721"/>
      <c r="H8" s="721"/>
    </row>
    <row r="9" spans="1:11" s="195" customFormat="1" ht="12.75" customHeight="1">
      <c r="A9" s="736" t="s">
        <v>2008</v>
      </c>
      <c r="B9" s="739"/>
      <c r="C9" s="739"/>
      <c r="D9" s="721" t="str">
        <f>CONTENT!$G$15</f>
        <v>STUDYID, USUBJID, DVTERM, DVSTDTC</v>
      </c>
      <c r="E9" s="721"/>
      <c r="F9" s="721"/>
      <c r="G9" s="721"/>
      <c r="H9" s="721"/>
    </row>
    <row r="10" spans="1:11" s="195" customFormat="1" ht="12.75" customHeight="1">
      <c r="A10" s="736" t="s">
        <v>2009</v>
      </c>
      <c r="B10" s="739"/>
      <c r="C10" s="739"/>
      <c r="D10" s="721" t="str">
        <f>CONTENT!$H$15</f>
        <v>STUDYID, USUBJID, DVTERM, DVSTDTC</v>
      </c>
      <c r="E10" s="721"/>
      <c r="F10" s="721"/>
      <c r="G10" s="721"/>
      <c r="H10" s="721"/>
    </row>
    <row r="11" spans="1:11" s="195" customFormat="1" ht="12.75" customHeight="1">
      <c r="A11" s="724" t="s">
        <v>5168</v>
      </c>
      <c r="B11" s="730"/>
      <c r="C11" s="731"/>
      <c r="D11" s="721" t="str">
        <f>CONTENT!$I$15</f>
        <v>XXXX</v>
      </c>
      <c r="E11" s="721"/>
      <c r="F11" s="721"/>
      <c r="G11" s="721"/>
      <c r="H11" s="721"/>
    </row>
    <row r="12" spans="1:11" s="195" customFormat="1" ht="9.5">
      <c r="A12" s="737"/>
      <c r="B12" s="737"/>
      <c r="C12" s="737"/>
      <c r="D12" s="738"/>
      <c r="E12" s="738"/>
      <c r="F12" s="738"/>
      <c r="G12" s="738"/>
      <c r="H12" s="738"/>
    </row>
    <row r="13" spans="1:11" s="195" customFormat="1" ht="19">
      <c r="A13" s="15" t="s">
        <v>355</v>
      </c>
      <c r="B13" s="16" t="s">
        <v>356</v>
      </c>
      <c r="C13" s="16" t="s">
        <v>357</v>
      </c>
      <c r="D13" s="16" t="s">
        <v>358</v>
      </c>
      <c r="E13" s="16" t="s">
        <v>359</v>
      </c>
      <c r="F13" s="16" t="s">
        <v>360</v>
      </c>
      <c r="G13" s="17" t="s">
        <v>361</v>
      </c>
      <c r="H13" s="16" t="s">
        <v>362</v>
      </c>
      <c r="I13" s="16" t="s">
        <v>363</v>
      </c>
      <c r="J13" s="16" t="s">
        <v>364</v>
      </c>
      <c r="K13" s="16" t="s">
        <v>365</v>
      </c>
    </row>
    <row r="14" spans="1:11" s="259" customFormat="1" ht="20" customHeight="1">
      <c r="A14" s="245" t="s">
        <v>36</v>
      </c>
      <c r="B14" s="246" t="s">
        <v>309</v>
      </c>
      <c r="C14" s="245" t="s">
        <v>37</v>
      </c>
      <c r="D14" s="411">
        <v>20</v>
      </c>
      <c r="E14" s="247"/>
      <c r="F14" s="439"/>
      <c r="G14" s="246" t="s">
        <v>2019</v>
      </c>
      <c r="H14" s="441"/>
      <c r="I14" s="245" t="s">
        <v>225</v>
      </c>
      <c r="J14" s="245">
        <f t="shared" ref="J14:J26" si="0">ROW()-13</f>
        <v>1</v>
      </c>
      <c r="K14" s="246" t="s">
        <v>2664</v>
      </c>
    </row>
    <row r="15" spans="1:11" s="259" customFormat="1" ht="20" customHeight="1">
      <c r="A15" s="245" t="s">
        <v>39</v>
      </c>
      <c r="B15" s="246" t="s">
        <v>310</v>
      </c>
      <c r="C15" s="245" t="s">
        <v>37</v>
      </c>
      <c r="D15" s="411">
        <v>2</v>
      </c>
      <c r="E15" s="247" t="s">
        <v>2720</v>
      </c>
      <c r="F15" s="439"/>
      <c r="G15" s="246" t="s">
        <v>2019</v>
      </c>
      <c r="H15" s="441"/>
      <c r="I15" s="245" t="s">
        <v>225</v>
      </c>
      <c r="J15" s="245">
        <f t="shared" si="0"/>
        <v>2</v>
      </c>
      <c r="K15" s="246" t="s">
        <v>2721</v>
      </c>
    </row>
    <row r="16" spans="1:11" s="259" customFormat="1" ht="20" customHeight="1">
      <c r="A16" s="248" t="s">
        <v>7</v>
      </c>
      <c r="B16" s="249" t="s">
        <v>311</v>
      </c>
      <c r="C16" s="248" t="s">
        <v>37</v>
      </c>
      <c r="D16" s="411">
        <v>30</v>
      </c>
      <c r="E16" s="250"/>
      <c r="F16" s="440"/>
      <c r="G16" s="249" t="s">
        <v>2019</v>
      </c>
      <c r="H16" s="442"/>
      <c r="I16" s="248" t="s">
        <v>1826</v>
      </c>
      <c r="J16" s="248">
        <f t="shared" si="0"/>
        <v>3</v>
      </c>
      <c r="K16" s="249" t="s">
        <v>2706</v>
      </c>
    </row>
    <row r="17" spans="1:12" s="660" customFormat="1" ht="20" customHeight="1">
      <c r="A17" s="245" t="s">
        <v>2707</v>
      </c>
      <c r="B17" s="246" t="s">
        <v>2669</v>
      </c>
      <c r="C17" s="245" t="s">
        <v>2233</v>
      </c>
      <c r="D17" s="411"/>
      <c r="E17" s="247"/>
      <c r="F17" s="439"/>
      <c r="G17" s="246" t="s">
        <v>2019</v>
      </c>
      <c r="H17" s="441"/>
      <c r="I17" s="245" t="s">
        <v>1826</v>
      </c>
      <c r="J17" s="245">
        <f t="shared" si="0"/>
        <v>4</v>
      </c>
      <c r="K17" s="246" t="s">
        <v>5084</v>
      </c>
      <c r="L17" s="251"/>
    </row>
    <row r="18" spans="1:12" s="259" customFormat="1" ht="20" customHeight="1">
      <c r="A18" s="252" t="s">
        <v>2708</v>
      </c>
      <c r="B18" s="253" t="s">
        <v>1812</v>
      </c>
      <c r="C18" s="252" t="s">
        <v>444</v>
      </c>
      <c r="D18" s="411">
        <v>25</v>
      </c>
      <c r="E18" s="256"/>
      <c r="F18" s="661"/>
      <c r="G18" s="253" t="s">
        <v>1825</v>
      </c>
      <c r="H18" s="661"/>
      <c r="I18" s="252" t="s">
        <v>1826</v>
      </c>
      <c r="J18" s="252">
        <f t="shared" si="0"/>
        <v>5</v>
      </c>
      <c r="K18" s="253" t="s">
        <v>2709</v>
      </c>
    </row>
    <row r="19" spans="1:12" s="259" customFormat="1" ht="20" customHeight="1">
      <c r="A19" s="257" t="s">
        <v>2710</v>
      </c>
      <c r="B19" s="257" t="s">
        <v>1816</v>
      </c>
      <c r="C19" s="245" t="s">
        <v>2722</v>
      </c>
      <c r="D19" s="411">
        <v>25</v>
      </c>
      <c r="E19" s="257"/>
      <c r="F19" s="438"/>
      <c r="G19" s="257" t="s">
        <v>1825</v>
      </c>
      <c r="H19" s="438"/>
      <c r="I19" s="245" t="s">
        <v>1826</v>
      </c>
      <c r="J19" s="245">
        <f t="shared" si="0"/>
        <v>6</v>
      </c>
      <c r="K19" s="258" t="s">
        <v>5230</v>
      </c>
    </row>
    <row r="20" spans="1:12" s="259" customFormat="1" ht="20" customHeight="1">
      <c r="A20" s="257" t="s">
        <v>2711</v>
      </c>
      <c r="B20" s="257" t="s">
        <v>2712</v>
      </c>
      <c r="C20" s="245" t="s">
        <v>444</v>
      </c>
      <c r="D20" s="411">
        <v>200</v>
      </c>
      <c r="E20" s="257"/>
      <c r="F20" s="438"/>
      <c r="G20" s="257" t="s">
        <v>2019</v>
      </c>
      <c r="H20" s="438"/>
      <c r="I20" s="245" t="s">
        <v>1826</v>
      </c>
      <c r="J20" s="245">
        <f t="shared" si="0"/>
        <v>7</v>
      </c>
      <c r="K20" s="258" t="s">
        <v>5085</v>
      </c>
    </row>
    <row r="21" spans="1:12" s="259" customFormat="1" ht="20" customHeight="1">
      <c r="A21" s="257" t="s">
        <v>2713</v>
      </c>
      <c r="B21" s="257" t="s">
        <v>1830</v>
      </c>
      <c r="C21" s="245" t="s">
        <v>444</v>
      </c>
      <c r="D21" s="411">
        <v>200</v>
      </c>
      <c r="E21" s="257" t="s">
        <v>2723</v>
      </c>
      <c r="F21" s="438"/>
      <c r="G21" s="257" t="s">
        <v>2724</v>
      </c>
      <c r="H21" s="438"/>
      <c r="I21" s="245" t="s">
        <v>1826</v>
      </c>
      <c r="J21" s="245">
        <f t="shared" si="0"/>
        <v>8</v>
      </c>
      <c r="K21" s="258" t="s">
        <v>5231</v>
      </c>
    </row>
    <row r="22" spans="1:12" s="259" customFormat="1" ht="20" customHeight="1">
      <c r="A22" s="257" t="s">
        <v>2714</v>
      </c>
      <c r="B22" s="257" t="s">
        <v>1839</v>
      </c>
      <c r="C22" s="245" t="s">
        <v>444</v>
      </c>
      <c r="D22" s="411">
        <v>100</v>
      </c>
      <c r="E22" s="257" t="s">
        <v>1840</v>
      </c>
      <c r="F22" s="438"/>
      <c r="G22" s="257" t="s">
        <v>2724</v>
      </c>
      <c r="H22" s="438"/>
      <c r="I22" s="245" t="s">
        <v>1826</v>
      </c>
      <c r="J22" s="245">
        <f t="shared" si="0"/>
        <v>9</v>
      </c>
      <c r="K22" s="258" t="s">
        <v>2715</v>
      </c>
    </row>
    <row r="23" spans="1:12" s="259" customFormat="1" ht="20" customHeight="1">
      <c r="A23" s="257" t="s">
        <v>2725</v>
      </c>
      <c r="B23" s="257" t="s">
        <v>1843</v>
      </c>
      <c r="C23" s="245" t="s">
        <v>444</v>
      </c>
      <c r="D23" s="411">
        <v>100</v>
      </c>
      <c r="E23" s="257" t="s">
        <v>1840</v>
      </c>
      <c r="F23" s="438"/>
      <c r="G23" s="257" t="s">
        <v>1825</v>
      </c>
      <c r="H23" s="438"/>
      <c r="I23" s="245" t="s">
        <v>1826</v>
      </c>
      <c r="J23" s="245">
        <f t="shared" si="0"/>
        <v>10</v>
      </c>
      <c r="K23" s="258" t="s">
        <v>2716</v>
      </c>
    </row>
    <row r="24" spans="1:12" s="259" customFormat="1" ht="20" customHeight="1">
      <c r="A24" s="257" t="s">
        <v>2717</v>
      </c>
      <c r="B24" s="257" t="s">
        <v>2726</v>
      </c>
      <c r="C24" s="245" t="s">
        <v>2722</v>
      </c>
      <c r="D24" s="411">
        <v>100</v>
      </c>
      <c r="E24" s="257" t="s">
        <v>4822</v>
      </c>
      <c r="F24" s="438"/>
      <c r="G24" s="257" t="s">
        <v>1825</v>
      </c>
      <c r="H24" s="438"/>
      <c r="I24" s="245" t="s">
        <v>1826</v>
      </c>
      <c r="J24" s="245">
        <f t="shared" si="0"/>
        <v>11</v>
      </c>
      <c r="K24" s="258" t="s">
        <v>5232</v>
      </c>
    </row>
    <row r="25" spans="1:12" s="259" customFormat="1" ht="20" customHeight="1">
      <c r="A25" s="257" t="s">
        <v>2718</v>
      </c>
      <c r="B25" s="257" t="s">
        <v>1896</v>
      </c>
      <c r="C25" s="245" t="s">
        <v>444</v>
      </c>
      <c r="D25" s="411">
        <v>20</v>
      </c>
      <c r="E25" s="257" t="s">
        <v>2581</v>
      </c>
      <c r="F25" s="438"/>
      <c r="G25" s="257" t="s">
        <v>1825</v>
      </c>
      <c r="H25" s="438"/>
      <c r="I25" s="245" t="s">
        <v>225</v>
      </c>
      <c r="J25" s="245">
        <f t="shared" si="0"/>
        <v>12</v>
      </c>
      <c r="K25" s="258" t="s">
        <v>4145</v>
      </c>
    </row>
    <row r="26" spans="1:12" s="259" customFormat="1" ht="20" customHeight="1">
      <c r="A26" s="257" t="s">
        <v>2719</v>
      </c>
      <c r="B26" s="257" t="s">
        <v>2727</v>
      </c>
      <c r="C26" s="245" t="s">
        <v>444</v>
      </c>
      <c r="D26" s="411">
        <v>20</v>
      </c>
      <c r="E26" s="257" t="s">
        <v>2581</v>
      </c>
      <c r="F26" s="438"/>
      <c r="G26" s="257" t="s">
        <v>1825</v>
      </c>
      <c r="H26" s="438"/>
      <c r="I26" s="245" t="s">
        <v>225</v>
      </c>
      <c r="J26" s="245">
        <f t="shared" si="0"/>
        <v>13</v>
      </c>
      <c r="K26" s="258" t="s">
        <v>4146</v>
      </c>
    </row>
    <row r="28" spans="1:12">
      <c r="A28" s="198" t="s">
        <v>52</v>
      </c>
    </row>
  </sheetData>
  <autoFilter ref="A13:L26"/>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28" location="CONTENT!A1" display="CONTENT"/>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8"/>
  <sheetViews>
    <sheetView zoomScale="115" zoomScaleNormal="115" workbookViewId="0">
      <selection activeCell="F16" sqref="F16"/>
    </sheetView>
  </sheetViews>
  <sheetFormatPr defaultRowHeight="14"/>
  <cols>
    <col min="1" max="1" width="12.81640625" style="199" customWidth="1"/>
    <col min="2" max="2" width="22.7265625" style="199" customWidth="1"/>
    <col min="3" max="3" width="8.7265625" style="199"/>
    <col min="4" max="4" width="7.6328125" style="199" customWidth="1"/>
    <col min="5" max="7" width="8.7265625" style="199"/>
    <col min="8" max="8" width="34.6328125" style="199" customWidth="1"/>
    <col min="9" max="10" width="8.7265625" style="199"/>
    <col min="11" max="11" width="48.81640625" style="199" customWidth="1"/>
    <col min="12" max="16384" width="8.7265625" style="199"/>
  </cols>
  <sheetData>
    <row r="1" spans="1:11" s="195" customFormat="1" ht="12.75" customHeight="1">
      <c r="A1" s="722" t="s">
        <v>1736</v>
      </c>
      <c r="B1" s="723"/>
      <c r="C1" s="723"/>
      <c r="D1" s="723"/>
      <c r="E1" s="723"/>
      <c r="F1" s="723"/>
      <c r="G1" s="723"/>
      <c r="H1" s="723"/>
    </row>
    <row r="2" spans="1:11" s="195" customFormat="1" ht="12.75" customHeight="1">
      <c r="A2" s="724" t="s">
        <v>5163</v>
      </c>
      <c r="B2" s="725"/>
      <c r="C2" s="726"/>
      <c r="D2" s="727" t="str">
        <f>CONTENT!$B$3</f>
        <v>XXXXX</v>
      </c>
      <c r="E2" s="728"/>
      <c r="F2" s="728"/>
      <c r="G2" s="728"/>
      <c r="H2" s="729"/>
    </row>
    <row r="3" spans="1:11" s="195" customFormat="1" ht="12.75" customHeight="1">
      <c r="A3" s="724" t="s">
        <v>5164</v>
      </c>
      <c r="B3" s="730"/>
      <c r="C3" s="731"/>
      <c r="D3" s="727">
        <f>CONTENT!$B$4</f>
        <v>3.2</v>
      </c>
      <c r="E3" s="728"/>
      <c r="F3" s="728"/>
      <c r="G3" s="728"/>
      <c r="H3" s="729"/>
    </row>
    <row r="4" spans="1:11" s="195" customFormat="1" ht="11.25" customHeight="1">
      <c r="A4" s="720" t="s">
        <v>5165</v>
      </c>
      <c r="B4" s="720"/>
      <c r="C4" s="720"/>
      <c r="D4" s="721" t="str">
        <f>CONTENT!$B$16</f>
        <v>暴露采集</v>
      </c>
      <c r="E4" s="721"/>
      <c r="F4" s="721"/>
      <c r="G4" s="721"/>
      <c r="H4" s="721"/>
    </row>
    <row r="5" spans="1:11" s="195" customFormat="1" ht="11.25" customHeight="1">
      <c r="A5" s="724" t="s">
        <v>5166</v>
      </c>
      <c r="B5" s="730"/>
      <c r="C5" s="731"/>
      <c r="D5" s="732" t="str">
        <f>CONTENT!$C$16</f>
        <v>每个受试者每个方案规定的研究用药每个采集的用法每个情景模式一条记录</v>
      </c>
      <c r="E5" s="733"/>
      <c r="F5" s="734"/>
      <c r="G5" s="734"/>
      <c r="H5" s="735"/>
    </row>
    <row r="6" spans="1:11" s="195" customFormat="1" ht="12.75" customHeight="1">
      <c r="A6" s="736" t="s">
        <v>2006</v>
      </c>
      <c r="B6" s="736"/>
      <c r="C6" s="736"/>
      <c r="D6" s="721" t="str">
        <f>CONTENT!$D$16</f>
        <v>ec.sas</v>
      </c>
      <c r="E6" s="721"/>
      <c r="F6" s="721"/>
      <c r="G6" s="721"/>
      <c r="H6" s="721"/>
    </row>
    <row r="7" spans="1:11" s="195" customFormat="1" ht="12.75" customHeight="1">
      <c r="A7" s="736" t="s">
        <v>5167</v>
      </c>
      <c r="B7" s="736"/>
      <c r="C7" s="736"/>
      <c r="D7" s="721" t="str">
        <f>CONTENT!$E$16</f>
        <v>干预</v>
      </c>
      <c r="E7" s="721"/>
      <c r="F7" s="721"/>
      <c r="G7" s="721"/>
      <c r="H7" s="721"/>
    </row>
    <row r="8" spans="1:11" s="195" customFormat="1" ht="12.75" customHeight="1">
      <c r="A8" s="736" t="s">
        <v>2007</v>
      </c>
      <c r="B8" s="736"/>
      <c r="C8" s="736"/>
      <c r="D8" s="721" t="str">
        <f>CONTENT!$F$16</f>
        <v>EX, SDTM.DM</v>
      </c>
      <c r="E8" s="721"/>
      <c r="F8" s="721"/>
      <c r="G8" s="721"/>
      <c r="H8" s="721"/>
    </row>
    <row r="9" spans="1:11" s="195" customFormat="1" ht="12.75" customHeight="1">
      <c r="A9" s="736" t="s">
        <v>2008</v>
      </c>
      <c r="B9" s="739"/>
      <c r="C9" s="739"/>
      <c r="D9" s="721" t="str">
        <f>CONTENT!$G$16</f>
        <v>STUDYID, USUBJID, ECTRT, ECSTDTC, ECENDTC</v>
      </c>
      <c r="E9" s="721"/>
      <c r="F9" s="721"/>
      <c r="G9" s="721"/>
      <c r="H9" s="721"/>
    </row>
    <row r="10" spans="1:11" s="195" customFormat="1" ht="12.75" customHeight="1">
      <c r="A10" s="736" t="s">
        <v>2009</v>
      </c>
      <c r="B10" s="739"/>
      <c r="C10" s="739"/>
      <c r="D10" s="721" t="str">
        <f>CONTENT!$H$16</f>
        <v>STUDYID, USUBJID, ECTRT, ECSTDTC, ECENDTC</v>
      </c>
      <c r="E10" s="721"/>
      <c r="F10" s="721"/>
      <c r="G10" s="721"/>
      <c r="H10" s="721"/>
    </row>
    <row r="11" spans="1:11" s="195" customFormat="1" ht="12.75" customHeight="1">
      <c r="A11" s="724" t="s">
        <v>5168</v>
      </c>
      <c r="B11" s="730"/>
      <c r="C11" s="731"/>
      <c r="D11" s="721" t="str">
        <f>CONTENT!$I$16</f>
        <v>ALL</v>
      </c>
      <c r="E11" s="721"/>
      <c r="F11" s="721"/>
      <c r="G11" s="721"/>
      <c r="H11" s="721"/>
    </row>
    <row r="12" spans="1:11" s="195" customFormat="1" ht="9.5">
      <c r="A12" s="737"/>
      <c r="B12" s="737"/>
      <c r="C12" s="737"/>
      <c r="D12" s="738"/>
      <c r="E12" s="738"/>
      <c r="F12" s="738"/>
      <c r="G12" s="738"/>
      <c r="H12" s="738"/>
    </row>
    <row r="13" spans="1:11" s="195" customFormat="1" ht="19">
      <c r="A13" s="15" t="s">
        <v>355</v>
      </c>
      <c r="B13" s="16" t="s">
        <v>356</v>
      </c>
      <c r="C13" s="16" t="s">
        <v>357</v>
      </c>
      <c r="D13" s="16" t="s">
        <v>358</v>
      </c>
      <c r="E13" s="16" t="s">
        <v>359</v>
      </c>
      <c r="F13" s="16" t="s">
        <v>360</v>
      </c>
      <c r="G13" s="17" t="s">
        <v>361</v>
      </c>
      <c r="H13" s="16" t="s">
        <v>2818</v>
      </c>
      <c r="I13" s="16" t="s">
        <v>363</v>
      </c>
      <c r="J13" s="16" t="s">
        <v>364</v>
      </c>
      <c r="K13" s="16" t="s">
        <v>365</v>
      </c>
    </row>
    <row r="14" spans="1:11" s="259" customFormat="1" ht="9.5">
      <c r="A14" s="245" t="s">
        <v>36</v>
      </c>
      <c r="B14" s="246" t="s">
        <v>309</v>
      </c>
      <c r="C14" s="245" t="s">
        <v>37</v>
      </c>
      <c r="D14" s="411">
        <v>20</v>
      </c>
      <c r="E14" s="247"/>
      <c r="F14" s="439"/>
      <c r="G14" s="246" t="s">
        <v>2730</v>
      </c>
      <c r="H14" s="441"/>
      <c r="I14" s="245" t="s">
        <v>225</v>
      </c>
      <c r="J14" s="245">
        <f t="shared" ref="J14:J56" si="0">ROW()-13</f>
        <v>1</v>
      </c>
      <c r="K14" s="246" t="s">
        <v>2731</v>
      </c>
    </row>
    <row r="15" spans="1:11" s="259" customFormat="1" ht="9.5">
      <c r="A15" s="245" t="s">
        <v>39</v>
      </c>
      <c r="B15" s="246" t="s">
        <v>310</v>
      </c>
      <c r="C15" s="245" t="s">
        <v>37</v>
      </c>
      <c r="D15" s="411">
        <v>2</v>
      </c>
      <c r="E15" s="247" t="s">
        <v>2732</v>
      </c>
      <c r="F15" s="439"/>
      <c r="G15" s="246" t="s">
        <v>2730</v>
      </c>
      <c r="H15" s="441"/>
      <c r="I15" s="245" t="s">
        <v>225</v>
      </c>
      <c r="J15" s="245">
        <f t="shared" si="0"/>
        <v>2</v>
      </c>
      <c r="K15" s="246" t="s">
        <v>2733</v>
      </c>
    </row>
    <row r="16" spans="1:11" s="259" customFormat="1" ht="9.5">
      <c r="A16" s="245" t="s">
        <v>7</v>
      </c>
      <c r="B16" s="246" t="s">
        <v>311</v>
      </c>
      <c r="C16" s="245" t="s">
        <v>37</v>
      </c>
      <c r="D16" s="411">
        <v>30</v>
      </c>
      <c r="E16" s="247"/>
      <c r="F16" s="439"/>
      <c r="G16" s="246" t="s">
        <v>2730</v>
      </c>
      <c r="H16" s="441"/>
      <c r="I16" s="245" t="s">
        <v>2734</v>
      </c>
      <c r="J16" s="245">
        <f t="shared" si="0"/>
        <v>3</v>
      </c>
      <c r="K16" s="246" t="s">
        <v>2706</v>
      </c>
    </row>
    <row r="17" spans="1:11" s="259" customFormat="1" ht="19">
      <c r="A17" s="245" t="s">
        <v>2735</v>
      </c>
      <c r="B17" s="246" t="s">
        <v>2736</v>
      </c>
      <c r="C17" s="245" t="s">
        <v>2737</v>
      </c>
      <c r="D17" s="411"/>
      <c r="E17" s="247"/>
      <c r="F17" s="439"/>
      <c r="G17" s="246" t="s">
        <v>2738</v>
      </c>
      <c r="H17" s="441"/>
      <c r="I17" s="245" t="s">
        <v>2734</v>
      </c>
      <c r="J17" s="245">
        <f t="shared" si="0"/>
        <v>4</v>
      </c>
      <c r="K17" s="246" t="s">
        <v>5086</v>
      </c>
    </row>
    <row r="18" spans="1:11" s="259" customFormat="1" ht="9.5">
      <c r="A18" s="245" t="s">
        <v>2739</v>
      </c>
      <c r="B18" s="258" t="s">
        <v>2740</v>
      </c>
      <c r="C18" s="245" t="s">
        <v>37</v>
      </c>
      <c r="D18" s="411">
        <v>25</v>
      </c>
      <c r="E18" s="247"/>
      <c r="F18" s="438"/>
      <c r="G18" s="246" t="s">
        <v>2741</v>
      </c>
      <c r="H18" s="438"/>
      <c r="I18" s="245" t="s">
        <v>2742</v>
      </c>
      <c r="J18" s="245">
        <f t="shared" si="0"/>
        <v>5</v>
      </c>
      <c r="K18" s="258" t="s">
        <v>2743</v>
      </c>
    </row>
    <row r="19" spans="1:11" s="259" customFormat="1" ht="9.5">
      <c r="A19" s="245" t="s">
        <v>2744</v>
      </c>
      <c r="B19" s="258" t="s">
        <v>2728</v>
      </c>
      <c r="C19" s="245" t="s">
        <v>37</v>
      </c>
      <c r="D19" s="411">
        <v>25</v>
      </c>
      <c r="E19" s="247"/>
      <c r="F19" s="438"/>
      <c r="G19" s="246" t="s">
        <v>2741</v>
      </c>
      <c r="H19" s="438"/>
      <c r="I19" s="245" t="s">
        <v>2742</v>
      </c>
      <c r="J19" s="245">
        <f t="shared" si="0"/>
        <v>6</v>
      </c>
      <c r="K19" s="258" t="s">
        <v>5087</v>
      </c>
    </row>
    <row r="20" spans="1:11" s="259" customFormat="1" ht="19">
      <c r="A20" s="245" t="s">
        <v>4816</v>
      </c>
      <c r="B20" s="258" t="s">
        <v>4817</v>
      </c>
      <c r="C20" s="245" t="s">
        <v>37</v>
      </c>
      <c r="D20" s="411">
        <v>25</v>
      </c>
      <c r="E20" s="247"/>
      <c r="F20" s="438"/>
      <c r="G20" s="246" t="s">
        <v>2741</v>
      </c>
      <c r="H20" s="438"/>
      <c r="I20" s="245" t="s">
        <v>2742</v>
      </c>
      <c r="J20" s="245">
        <f t="shared" si="0"/>
        <v>7</v>
      </c>
      <c r="K20" s="258" t="s">
        <v>5233</v>
      </c>
    </row>
    <row r="21" spans="1:11" s="259" customFormat="1" ht="9.5">
      <c r="A21" s="245" t="s">
        <v>2746</v>
      </c>
      <c r="B21" s="258" t="s">
        <v>373</v>
      </c>
      <c r="C21" s="245" t="s">
        <v>37</v>
      </c>
      <c r="D21" s="411">
        <v>25</v>
      </c>
      <c r="E21" s="247"/>
      <c r="F21" s="438"/>
      <c r="G21" s="246" t="s">
        <v>2741</v>
      </c>
      <c r="H21" s="438"/>
      <c r="I21" s="245" t="s">
        <v>2734</v>
      </c>
      <c r="J21" s="245">
        <f t="shared" si="0"/>
        <v>8</v>
      </c>
      <c r="K21" s="258" t="s">
        <v>2747</v>
      </c>
    </row>
    <row r="22" spans="1:11" s="259" customFormat="1" ht="9.5">
      <c r="A22" s="245" t="s">
        <v>2748</v>
      </c>
      <c r="B22" s="258" t="s">
        <v>2749</v>
      </c>
      <c r="C22" s="245" t="s">
        <v>37</v>
      </c>
      <c r="D22" s="411">
        <v>25</v>
      </c>
      <c r="E22" s="247"/>
      <c r="F22" s="438"/>
      <c r="G22" s="246" t="s">
        <v>2741</v>
      </c>
      <c r="H22" s="438"/>
      <c r="I22" s="245" t="s">
        <v>2742</v>
      </c>
      <c r="J22" s="245">
        <f t="shared" si="0"/>
        <v>9</v>
      </c>
      <c r="K22" s="258" t="s">
        <v>2750</v>
      </c>
    </row>
    <row r="23" spans="1:11" s="259" customFormat="1" ht="9.5">
      <c r="A23" s="245" t="s">
        <v>2751</v>
      </c>
      <c r="B23" s="258" t="s">
        <v>2752</v>
      </c>
      <c r="C23" s="245" t="s">
        <v>37</v>
      </c>
      <c r="D23" s="411">
        <v>200</v>
      </c>
      <c r="E23" s="247" t="s">
        <v>2753</v>
      </c>
      <c r="F23" s="438"/>
      <c r="G23" s="246" t="s">
        <v>2730</v>
      </c>
      <c r="H23" s="438"/>
      <c r="I23" s="245" t="s">
        <v>2734</v>
      </c>
      <c r="J23" s="245">
        <f t="shared" si="0"/>
        <v>10</v>
      </c>
      <c r="K23" s="258" t="s">
        <v>5088</v>
      </c>
    </row>
    <row r="24" spans="1:11" s="259" customFormat="1" ht="47.5">
      <c r="A24" s="245" t="s">
        <v>2754</v>
      </c>
      <c r="B24" s="258" t="s">
        <v>2755</v>
      </c>
      <c r="C24" s="245" t="s">
        <v>37</v>
      </c>
      <c r="D24" s="411">
        <v>20</v>
      </c>
      <c r="E24" s="247" t="s">
        <v>2753</v>
      </c>
      <c r="F24" s="438"/>
      <c r="G24" s="246" t="s">
        <v>2741</v>
      </c>
      <c r="H24" s="438"/>
      <c r="I24" s="245" t="s">
        <v>2734</v>
      </c>
      <c r="J24" s="245">
        <f t="shared" si="0"/>
        <v>11</v>
      </c>
      <c r="K24" s="258" t="s">
        <v>5234</v>
      </c>
    </row>
    <row r="25" spans="1:11" s="259" customFormat="1" ht="9.5">
      <c r="A25" s="245" t="s">
        <v>2756</v>
      </c>
      <c r="B25" s="258" t="s">
        <v>2343</v>
      </c>
      <c r="C25" s="245" t="s">
        <v>37</v>
      </c>
      <c r="D25" s="411">
        <v>100</v>
      </c>
      <c r="E25" s="247" t="s">
        <v>1840</v>
      </c>
      <c r="F25" s="438"/>
      <c r="G25" s="246" t="s">
        <v>1825</v>
      </c>
      <c r="H25" s="438"/>
      <c r="I25" s="245" t="s">
        <v>1826</v>
      </c>
      <c r="J25" s="245">
        <f t="shared" si="0"/>
        <v>12</v>
      </c>
      <c r="K25" s="258" t="s">
        <v>2757</v>
      </c>
    </row>
    <row r="26" spans="1:11" s="259" customFormat="1" ht="9.5">
      <c r="A26" s="245" t="s">
        <v>2758</v>
      </c>
      <c r="B26" s="258" t="s">
        <v>2346</v>
      </c>
      <c r="C26" s="245" t="s">
        <v>37</v>
      </c>
      <c r="D26" s="411">
        <v>100</v>
      </c>
      <c r="E26" s="247" t="s">
        <v>1840</v>
      </c>
      <c r="F26" s="438"/>
      <c r="G26" s="246" t="s">
        <v>1825</v>
      </c>
      <c r="H26" s="438"/>
      <c r="I26" s="245" t="s">
        <v>1826</v>
      </c>
      <c r="J26" s="245">
        <f t="shared" si="0"/>
        <v>13</v>
      </c>
      <c r="K26" s="258" t="s">
        <v>2759</v>
      </c>
    </row>
    <row r="27" spans="1:11" s="259" customFormat="1" ht="9.5">
      <c r="A27" s="245" t="s">
        <v>2760</v>
      </c>
      <c r="B27" s="258" t="s">
        <v>2761</v>
      </c>
      <c r="C27" s="245" t="s">
        <v>37</v>
      </c>
      <c r="D27" s="411">
        <v>10</v>
      </c>
      <c r="E27" s="247" t="s">
        <v>45</v>
      </c>
      <c r="F27" s="438"/>
      <c r="G27" s="246" t="s">
        <v>1825</v>
      </c>
      <c r="H27" s="438"/>
      <c r="I27" s="245" t="s">
        <v>1826</v>
      </c>
      <c r="J27" s="245">
        <f t="shared" si="0"/>
        <v>14</v>
      </c>
      <c r="K27" s="258" t="s">
        <v>2813</v>
      </c>
    </row>
    <row r="28" spans="1:11" s="259" customFormat="1" ht="19">
      <c r="A28" s="245" t="s">
        <v>2762</v>
      </c>
      <c r="B28" s="258" t="s">
        <v>2763</v>
      </c>
      <c r="C28" s="245" t="s">
        <v>37</v>
      </c>
      <c r="D28" s="411">
        <v>10</v>
      </c>
      <c r="E28" s="247" t="s">
        <v>45</v>
      </c>
      <c r="F28" s="438"/>
      <c r="G28" s="246" t="s">
        <v>1825</v>
      </c>
      <c r="H28" s="438"/>
      <c r="I28" s="245" t="s">
        <v>1826</v>
      </c>
      <c r="J28" s="245">
        <f t="shared" si="0"/>
        <v>15</v>
      </c>
      <c r="K28" s="258" t="s">
        <v>5089</v>
      </c>
    </row>
    <row r="29" spans="1:11" s="259" customFormat="1" ht="9.5">
      <c r="A29" s="245" t="s">
        <v>2764</v>
      </c>
      <c r="B29" s="258" t="s">
        <v>2765</v>
      </c>
      <c r="C29" s="245" t="s">
        <v>2233</v>
      </c>
      <c r="D29" s="411"/>
      <c r="E29" s="247"/>
      <c r="F29" s="438"/>
      <c r="G29" s="246" t="s">
        <v>1851</v>
      </c>
      <c r="H29" s="438"/>
      <c r="I29" s="245" t="s">
        <v>1826</v>
      </c>
      <c r="J29" s="245">
        <f t="shared" si="0"/>
        <v>16</v>
      </c>
      <c r="K29" s="258" t="s">
        <v>5090</v>
      </c>
    </row>
    <row r="30" spans="1:11" s="259" customFormat="1" ht="19">
      <c r="A30" s="245" t="s">
        <v>2766</v>
      </c>
      <c r="B30" s="258" t="s">
        <v>2767</v>
      </c>
      <c r="C30" s="245" t="s">
        <v>37</v>
      </c>
      <c r="D30" s="411">
        <v>100</v>
      </c>
      <c r="E30" s="247"/>
      <c r="F30" s="438"/>
      <c r="G30" s="246" t="s">
        <v>1825</v>
      </c>
      <c r="H30" s="438"/>
      <c r="I30" s="245" t="s">
        <v>1826</v>
      </c>
      <c r="J30" s="245">
        <f t="shared" si="0"/>
        <v>17</v>
      </c>
      <c r="K30" s="258" t="s">
        <v>5235</v>
      </c>
    </row>
    <row r="31" spans="1:11" s="259" customFormat="1" ht="9.5">
      <c r="A31" s="245" t="s">
        <v>2768</v>
      </c>
      <c r="B31" s="258" t="s">
        <v>2769</v>
      </c>
      <c r="C31" s="245" t="s">
        <v>37</v>
      </c>
      <c r="D31" s="411">
        <v>20</v>
      </c>
      <c r="E31" s="247" t="s">
        <v>2910</v>
      </c>
      <c r="F31" s="438"/>
      <c r="G31" s="246" t="s">
        <v>1851</v>
      </c>
      <c r="H31" s="438"/>
      <c r="I31" s="245" t="s">
        <v>1826</v>
      </c>
      <c r="J31" s="245">
        <f t="shared" si="0"/>
        <v>18</v>
      </c>
      <c r="K31" s="258" t="s">
        <v>5091</v>
      </c>
    </row>
    <row r="32" spans="1:11" s="259" customFormat="1" ht="9.5">
      <c r="A32" s="245" t="s">
        <v>2770</v>
      </c>
      <c r="B32" s="258" t="s">
        <v>2771</v>
      </c>
      <c r="C32" s="245" t="s">
        <v>37</v>
      </c>
      <c r="D32" s="411">
        <v>20</v>
      </c>
      <c r="E32" s="247" t="s">
        <v>4820</v>
      </c>
      <c r="F32" s="438"/>
      <c r="G32" s="246" t="s">
        <v>1851</v>
      </c>
      <c r="H32" s="438"/>
      <c r="I32" s="245" t="s">
        <v>1826</v>
      </c>
      <c r="J32" s="245">
        <f t="shared" si="0"/>
        <v>19</v>
      </c>
      <c r="K32" s="258" t="s">
        <v>5236</v>
      </c>
    </row>
    <row r="33" spans="1:11" s="259" customFormat="1" ht="19">
      <c r="A33" s="245" t="s">
        <v>2814</v>
      </c>
      <c r="B33" s="258" t="s">
        <v>2772</v>
      </c>
      <c r="C33" s="245" t="s">
        <v>37</v>
      </c>
      <c r="D33" s="411">
        <v>20</v>
      </c>
      <c r="E33" s="247" t="s">
        <v>3288</v>
      </c>
      <c r="F33" s="438"/>
      <c r="G33" s="246" t="s">
        <v>1825</v>
      </c>
      <c r="H33" s="438"/>
      <c r="I33" s="245" t="s">
        <v>1826</v>
      </c>
      <c r="J33" s="245">
        <f t="shared" si="0"/>
        <v>20</v>
      </c>
      <c r="K33" s="258" t="s">
        <v>5237</v>
      </c>
    </row>
    <row r="34" spans="1:11" s="259" customFormat="1" ht="9.5">
      <c r="A34" s="245" t="s">
        <v>2773</v>
      </c>
      <c r="B34" s="258" t="s">
        <v>2774</v>
      </c>
      <c r="C34" s="245" t="s">
        <v>4721</v>
      </c>
      <c r="D34" s="411"/>
      <c r="E34" s="247"/>
      <c r="F34" s="438"/>
      <c r="G34" s="246" t="s">
        <v>1825</v>
      </c>
      <c r="H34" s="438"/>
      <c r="I34" s="245" t="s">
        <v>1826</v>
      </c>
      <c r="J34" s="245">
        <f t="shared" si="0"/>
        <v>21</v>
      </c>
      <c r="K34" s="258" t="s">
        <v>2815</v>
      </c>
    </row>
    <row r="35" spans="1:11" s="259" customFormat="1" ht="9.5">
      <c r="A35" s="245" t="s">
        <v>2775</v>
      </c>
      <c r="B35" s="258" t="s">
        <v>2776</v>
      </c>
      <c r="C35" s="245" t="s">
        <v>37</v>
      </c>
      <c r="D35" s="411">
        <v>100</v>
      </c>
      <c r="E35" s="247"/>
      <c r="F35" s="438"/>
      <c r="G35" s="246" t="s">
        <v>1825</v>
      </c>
      <c r="H35" s="438"/>
      <c r="I35" s="245" t="s">
        <v>1826</v>
      </c>
      <c r="J35" s="245">
        <f t="shared" si="0"/>
        <v>22</v>
      </c>
      <c r="K35" s="258" t="s">
        <v>5195</v>
      </c>
    </row>
    <row r="36" spans="1:11" s="259" customFormat="1" ht="9.5">
      <c r="A36" s="245" t="s">
        <v>2777</v>
      </c>
      <c r="B36" s="258" t="s">
        <v>2046</v>
      </c>
      <c r="C36" s="245" t="s">
        <v>37</v>
      </c>
      <c r="D36" s="411">
        <v>20</v>
      </c>
      <c r="E36" s="247" t="s">
        <v>3294</v>
      </c>
      <c r="F36" s="438"/>
      <c r="G36" s="246" t="s">
        <v>1825</v>
      </c>
      <c r="H36" s="438"/>
      <c r="I36" s="245" t="s">
        <v>1826</v>
      </c>
      <c r="J36" s="245">
        <f t="shared" si="0"/>
        <v>23</v>
      </c>
      <c r="K36" s="258" t="s">
        <v>5238</v>
      </c>
    </row>
    <row r="37" spans="1:11" s="259" customFormat="1" ht="9.5">
      <c r="A37" s="245" t="s">
        <v>2778</v>
      </c>
      <c r="B37" s="258" t="s">
        <v>2779</v>
      </c>
      <c r="C37" s="245" t="s">
        <v>37</v>
      </c>
      <c r="D37" s="411">
        <v>50</v>
      </c>
      <c r="E37" s="247"/>
      <c r="F37" s="438"/>
      <c r="G37" s="246" t="s">
        <v>1825</v>
      </c>
      <c r="H37" s="438"/>
      <c r="I37" s="245" t="s">
        <v>1826</v>
      </c>
      <c r="J37" s="245">
        <f t="shared" si="0"/>
        <v>24</v>
      </c>
      <c r="K37" s="258" t="s">
        <v>2780</v>
      </c>
    </row>
    <row r="38" spans="1:11" s="259" customFormat="1" ht="9.5">
      <c r="A38" s="245" t="s">
        <v>2781</v>
      </c>
      <c r="B38" s="258" t="s">
        <v>2782</v>
      </c>
      <c r="C38" s="245" t="s">
        <v>37</v>
      </c>
      <c r="D38" s="411">
        <v>40</v>
      </c>
      <c r="E38" s="247" t="s">
        <v>2376</v>
      </c>
      <c r="F38" s="438"/>
      <c r="G38" s="246" t="s">
        <v>1825</v>
      </c>
      <c r="H38" s="438"/>
      <c r="I38" s="245" t="s">
        <v>1826</v>
      </c>
      <c r="J38" s="245">
        <f t="shared" si="0"/>
        <v>25</v>
      </c>
      <c r="K38" s="258" t="s">
        <v>5239</v>
      </c>
    </row>
    <row r="39" spans="1:11" s="259" customFormat="1" ht="9.5">
      <c r="A39" s="245" t="s">
        <v>2783</v>
      </c>
      <c r="B39" s="258" t="s">
        <v>2378</v>
      </c>
      <c r="C39" s="245" t="s">
        <v>37</v>
      </c>
      <c r="D39" s="411">
        <v>40</v>
      </c>
      <c r="E39" s="247" t="s">
        <v>2379</v>
      </c>
      <c r="F39" s="438"/>
      <c r="G39" s="246" t="s">
        <v>1825</v>
      </c>
      <c r="H39" s="438"/>
      <c r="I39" s="245" t="s">
        <v>1826</v>
      </c>
      <c r="J39" s="245">
        <f t="shared" si="0"/>
        <v>26</v>
      </c>
      <c r="K39" s="258" t="s">
        <v>5240</v>
      </c>
    </row>
    <row r="40" spans="1:11" s="259" customFormat="1" ht="9.5">
      <c r="A40" s="245" t="s">
        <v>2784</v>
      </c>
      <c r="B40" s="258" t="s">
        <v>2381</v>
      </c>
      <c r="C40" s="245" t="s">
        <v>37</v>
      </c>
      <c r="D40" s="411">
        <v>40</v>
      </c>
      <c r="E40" s="247" t="s">
        <v>2382</v>
      </c>
      <c r="F40" s="438"/>
      <c r="G40" s="246" t="s">
        <v>1825</v>
      </c>
      <c r="H40" s="438"/>
      <c r="I40" s="245" t="s">
        <v>1826</v>
      </c>
      <c r="J40" s="245">
        <f t="shared" si="0"/>
        <v>27</v>
      </c>
      <c r="K40" s="258" t="s">
        <v>5241</v>
      </c>
    </row>
    <row r="41" spans="1:11" s="259" customFormat="1" ht="19">
      <c r="A41" s="245" t="s">
        <v>2785</v>
      </c>
      <c r="B41" s="258" t="s">
        <v>2786</v>
      </c>
      <c r="C41" s="245" t="s">
        <v>37</v>
      </c>
      <c r="D41" s="411">
        <v>40</v>
      </c>
      <c r="E41" s="247" t="s">
        <v>4821</v>
      </c>
      <c r="F41" s="438"/>
      <c r="G41" s="246" t="s">
        <v>1825</v>
      </c>
      <c r="H41" s="438"/>
      <c r="I41" s="245" t="s">
        <v>1826</v>
      </c>
      <c r="J41" s="245">
        <f t="shared" si="0"/>
        <v>28</v>
      </c>
      <c r="K41" s="258" t="s">
        <v>5242</v>
      </c>
    </row>
    <row r="42" spans="1:11" s="259" customFormat="1" ht="9.5">
      <c r="A42" s="245" t="s">
        <v>2787</v>
      </c>
      <c r="B42" s="258" t="s">
        <v>2788</v>
      </c>
      <c r="C42" s="245" t="s">
        <v>37</v>
      </c>
      <c r="D42" s="411">
        <v>10</v>
      </c>
      <c r="E42" s="247" t="s">
        <v>45</v>
      </c>
      <c r="F42" s="438"/>
      <c r="G42" s="246" t="s">
        <v>1825</v>
      </c>
      <c r="H42" s="438"/>
      <c r="I42" s="245" t="s">
        <v>1826</v>
      </c>
      <c r="J42" s="245">
        <f t="shared" si="0"/>
        <v>29</v>
      </c>
      <c r="K42" s="258" t="s">
        <v>5243</v>
      </c>
    </row>
    <row r="43" spans="1:11" s="259" customFormat="1" ht="9.5">
      <c r="A43" s="245" t="s">
        <v>2789</v>
      </c>
      <c r="B43" s="258" t="s">
        <v>2790</v>
      </c>
      <c r="C43" s="245" t="s">
        <v>41</v>
      </c>
      <c r="D43" s="411"/>
      <c r="E43" s="247"/>
      <c r="F43" s="438"/>
      <c r="G43" s="246" t="s">
        <v>1825</v>
      </c>
      <c r="H43" s="438"/>
      <c r="I43" s="245" t="s">
        <v>1826</v>
      </c>
      <c r="J43" s="245">
        <f t="shared" si="0"/>
        <v>30</v>
      </c>
      <c r="K43" s="258" t="s">
        <v>5092</v>
      </c>
    </row>
    <row r="44" spans="1:11" s="259" customFormat="1" ht="9.5">
      <c r="A44" s="245" t="s">
        <v>2791</v>
      </c>
      <c r="B44" s="258" t="s">
        <v>2792</v>
      </c>
      <c r="C44" s="245" t="s">
        <v>37</v>
      </c>
      <c r="D44" s="411">
        <v>40</v>
      </c>
      <c r="E44" s="247" t="s">
        <v>1840</v>
      </c>
      <c r="F44" s="438"/>
      <c r="G44" s="246" t="s">
        <v>1825</v>
      </c>
      <c r="H44" s="438"/>
      <c r="I44" s="245" t="s">
        <v>1826</v>
      </c>
      <c r="J44" s="245">
        <f t="shared" si="0"/>
        <v>31</v>
      </c>
      <c r="K44" s="258" t="s">
        <v>5244</v>
      </c>
    </row>
    <row r="45" spans="1:11" s="259" customFormat="1" ht="9.5">
      <c r="A45" s="245" t="s">
        <v>2793</v>
      </c>
      <c r="B45" s="258" t="s">
        <v>2794</v>
      </c>
      <c r="C45" s="245" t="s">
        <v>37</v>
      </c>
      <c r="D45" s="411">
        <v>200</v>
      </c>
      <c r="E45" s="247" t="s">
        <v>1840</v>
      </c>
      <c r="F45" s="438"/>
      <c r="G45" s="246" t="s">
        <v>1825</v>
      </c>
      <c r="H45" s="438"/>
      <c r="I45" s="245" t="s">
        <v>1826</v>
      </c>
      <c r="J45" s="245">
        <f t="shared" si="0"/>
        <v>32</v>
      </c>
      <c r="K45" s="258" t="s">
        <v>2817</v>
      </c>
    </row>
    <row r="46" spans="1:11" s="259" customFormat="1" ht="9.5">
      <c r="A46" s="245" t="s">
        <v>93</v>
      </c>
      <c r="B46" s="258" t="s">
        <v>495</v>
      </c>
      <c r="C46" s="245" t="s">
        <v>37</v>
      </c>
      <c r="D46" s="411">
        <v>100</v>
      </c>
      <c r="E46" s="247" t="s">
        <v>4822</v>
      </c>
      <c r="F46" s="438"/>
      <c r="G46" s="246" t="s">
        <v>1825</v>
      </c>
      <c r="H46" s="438"/>
      <c r="I46" s="245" t="s">
        <v>1826</v>
      </c>
      <c r="J46" s="245">
        <f t="shared" si="0"/>
        <v>33</v>
      </c>
      <c r="K46" s="258" t="s">
        <v>5245</v>
      </c>
    </row>
    <row r="47" spans="1:11" s="259" customFormat="1" ht="9.5">
      <c r="A47" s="245" t="s">
        <v>2796</v>
      </c>
      <c r="B47" s="258" t="s">
        <v>2729</v>
      </c>
      <c r="C47" s="245" t="s">
        <v>37</v>
      </c>
      <c r="D47" s="411">
        <v>20</v>
      </c>
      <c r="E47" s="247" t="s">
        <v>2581</v>
      </c>
      <c r="F47" s="438"/>
      <c r="G47" s="246" t="s">
        <v>1851</v>
      </c>
      <c r="H47" s="438"/>
      <c r="I47" s="245" t="s">
        <v>1826</v>
      </c>
      <c r="J47" s="245">
        <f t="shared" si="0"/>
        <v>34</v>
      </c>
      <c r="K47" s="258" t="s">
        <v>2816</v>
      </c>
    </row>
    <row r="48" spans="1:11" s="259" customFormat="1" ht="38">
      <c r="A48" s="245" t="s">
        <v>2797</v>
      </c>
      <c r="B48" s="258" t="s">
        <v>2798</v>
      </c>
      <c r="C48" s="245" t="s">
        <v>37</v>
      </c>
      <c r="D48" s="411">
        <v>20</v>
      </c>
      <c r="E48" s="247" t="s">
        <v>2581</v>
      </c>
      <c r="F48" s="438"/>
      <c r="G48" s="246" t="s">
        <v>1851</v>
      </c>
      <c r="H48" s="438"/>
      <c r="I48" s="245" t="s">
        <v>1826</v>
      </c>
      <c r="J48" s="245">
        <f t="shared" si="0"/>
        <v>35</v>
      </c>
      <c r="K48" s="258" t="s">
        <v>5093</v>
      </c>
    </row>
    <row r="49" spans="1:11" s="259" customFormat="1" ht="19">
      <c r="A49" s="245" t="s">
        <v>2799</v>
      </c>
      <c r="B49" s="258" t="s">
        <v>2800</v>
      </c>
      <c r="C49" s="245" t="s">
        <v>41</v>
      </c>
      <c r="D49" s="411"/>
      <c r="E49" s="247"/>
      <c r="F49" s="438"/>
      <c r="G49" s="246" t="s">
        <v>1825</v>
      </c>
      <c r="H49" s="438"/>
      <c r="I49" s="245" t="s">
        <v>1826</v>
      </c>
      <c r="J49" s="245">
        <f t="shared" si="0"/>
        <v>36</v>
      </c>
      <c r="K49" s="258" t="s">
        <v>2801</v>
      </c>
    </row>
    <row r="50" spans="1:11" s="259" customFormat="1" ht="9.5">
      <c r="A50" s="245" t="s">
        <v>2802</v>
      </c>
      <c r="B50" s="258" t="s">
        <v>2803</v>
      </c>
      <c r="C50" s="245" t="s">
        <v>41</v>
      </c>
      <c r="D50" s="411"/>
      <c r="E50" s="247"/>
      <c r="F50" s="438"/>
      <c r="G50" s="246" t="s">
        <v>1825</v>
      </c>
      <c r="H50" s="438"/>
      <c r="I50" s="245" t="s">
        <v>1826</v>
      </c>
      <c r="J50" s="245">
        <f t="shared" si="0"/>
        <v>37</v>
      </c>
      <c r="K50" s="258" t="s">
        <v>5094</v>
      </c>
    </row>
    <row r="51" spans="1:11" s="259" customFormat="1" ht="9.5">
      <c r="A51" s="245" t="s">
        <v>2804</v>
      </c>
      <c r="B51" s="258" t="s">
        <v>2805</v>
      </c>
      <c r="C51" s="245" t="s">
        <v>37</v>
      </c>
      <c r="D51" s="411">
        <v>40</v>
      </c>
      <c r="E51" s="247" t="s">
        <v>2581</v>
      </c>
      <c r="F51" s="438"/>
      <c r="G51" s="246" t="s">
        <v>1825</v>
      </c>
      <c r="H51" s="438"/>
      <c r="I51" s="245" t="s">
        <v>1826</v>
      </c>
      <c r="J51" s="245">
        <f t="shared" si="0"/>
        <v>38</v>
      </c>
      <c r="K51" s="258" t="s">
        <v>2806</v>
      </c>
    </row>
    <row r="52" spans="1:11" s="259" customFormat="1" ht="19">
      <c r="A52" s="245" t="s">
        <v>2807</v>
      </c>
      <c r="B52" s="258" t="s">
        <v>4819</v>
      </c>
      <c r="C52" s="245" t="s">
        <v>37</v>
      </c>
      <c r="D52" s="411">
        <v>100</v>
      </c>
      <c r="E52" s="247"/>
      <c r="F52" s="438"/>
      <c r="G52" s="246" t="s">
        <v>1825</v>
      </c>
      <c r="H52" s="438"/>
      <c r="I52" s="245" t="s">
        <v>1826</v>
      </c>
      <c r="J52" s="245">
        <f t="shared" si="0"/>
        <v>39</v>
      </c>
      <c r="K52" s="258" t="s">
        <v>5095</v>
      </c>
    </row>
    <row r="53" spans="1:11" s="259" customFormat="1" ht="9.5">
      <c r="A53" s="245" t="s">
        <v>2808</v>
      </c>
      <c r="B53" s="258" t="s">
        <v>375</v>
      </c>
      <c r="C53" s="245" t="s">
        <v>41</v>
      </c>
      <c r="D53" s="411"/>
      <c r="E53" s="247"/>
      <c r="F53" s="438"/>
      <c r="G53" s="246" t="s">
        <v>1825</v>
      </c>
      <c r="H53" s="438"/>
      <c r="I53" s="245" t="s">
        <v>1826</v>
      </c>
      <c r="J53" s="245">
        <f t="shared" si="0"/>
        <v>40</v>
      </c>
      <c r="K53" s="258" t="s">
        <v>5096</v>
      </c>
    </row>
    <row r="54" spans="1:11" s="259" customFormat="1" ht="28.5">
      <c r="A54" s="245" t="s">
        <v>2809</v>
      </c>
      <c r="B54" s="258" t="s">
        <v>4818</v>
      </c>
      <c r="C54" s="245" t="s">
        <v>37</v>
      </c>
      <c r="D54" s="411">
        <v>20</v>
      </c>
      <c r="E54" s="247" t="s">
        <v>2581</v>
      </c>
      <c r="F54" s="438"/>
      <c r="G54" s="246" t="s">
        <v>1825</v>
      </c>
      <c r="H54" s="438"/>
      <c r="I54" s="245" t="s">
        <v>1826</v>
      </c>
      <c r="J54" s="245">
        <f t="shared" si="0"/>
        <v>41</v>
      </c>
      <c r="K54" s="258" t="s">
        <v>5097</v>
      </c>
    </row>
    <row r="55" spans="1:11" s="259" customFormat="1" ht="19">
      <c r="A55" s="245" t="s">
        <v>2810</v>
      </c>
      <c r="B55" s="258" t="s">
        <v>2470</v>
      </c>
      <c r="C55" s="245" t="s">
        <v>37</v>
      </c>
      <c r="D55" s="411">
        <v>100</v>
      </c>
      <c r="E55" s="247"/>
      <c r="F55" s="438"/>
      <c r="G55" s="246" t="s">
        <v>1825</v>
      </c>
      <c r="H55" s="438"/>
      <c r="I55" s="245" t="s">
        <v>1826</v>
      </c>
      <c r="J55" s="245">
        <f t="shared" si="0"/>
        <v>42</v>
      </c>
      <c r="K55" s="258" t="s">
        <v>5246</v>
      </c>
    </row>
    <row r="56" spans="1:11" s="259" customFormat="1" ht="9.5">
      <c r="A56" s="245" t="s">
        <v>2811</v>
      </c>
      <c r="B56" s="258" t="s">
        <v>2812</v>
      </c>
      <c r="C56" s="245" t="s">
        <v>37</v>
      </c>
      <c r="D56" s="411">
        <v>20</v>
      </c>
      <c r="E56" s="247" t="s">
        <v>2581</v>
      </c>
      <c r="F56" s="438"/>
      <c r="G56" s="246" t="s">
        <v>1825</v>
      </c>
      <c r="H56" s="438"/>
      <c r="I56" s="245" t="s">
        <v>1826</v>
      </c>
      <c r="J56" s="245">
        <f t="shared" si="0"/>
        <v>43</v>
      </c>
      <c r="K56" s="258" t="s">
        <v>4147</v>
      </c>
    </row>
    <row r="58" spans="1:11">
      <c r="A58" s="198" t="s">
        <v>52</v>
      </c>
    </row>
  </sheetData>
  <autoFilter ref="A13:K56"/>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58" location="CONTENT!A1" display="CONTENT"/>
    <hyperlink ref="A16" location="CONTENT!A1" display="CONTENT"/>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K68"/>
  <sheetViews>
    <sheetView topLeftCell="A19" zoomScale="115" zoomScaleNormal="115" workbookViewId="0">
      <selection activeCell="F37" sqref="F37"/>
    </sheetView>
  </sheetViews>
  <sheetFormatPr defaultColWidth="9" defaultRowHeight="13"/>
  <cols>
    <col min="1" max="1" width="9.36328125" style="218" customWidth="1"/>
    <col min="2" max="2" width="17.6328125" style="218" customWidth="1"/>
    <col min="3" max="3" width="4.08984375" style="218" customWidth="1"/>
    <col min="4" max="4" width="5.90625" style="218" customWidth="1"/>
    <col min="5" max="5" width="13.6328125" style="218" customWidth="1"/>
    <col min="6" max="6" width="12.90625" style="218" customWidth="1"/>
    <col min="7" max="7" width="8.90625" style="218" customWidth="1"/>
    <col min="8" max="8" width="50.08984375" style="218" customWidth="1"/>
    <col min="9" max="10" width="9" style="204"/>
    <col min="11" max="11" width="50.08984375" style="204" customWidth="1"/>
    <col min="12" max="16384" width="9" style="204"/>
  </cols>
  <sheetData>
    <row r="1" spans="1:11" ht="12.75" customHeight="1">
      <c r="A1" s="722" t="s">
        <v>236</v>
      </c>
      <c r="B1" s="723"/>
      <c r="C1" s="723"/>
      <c r="D1" s="723"/>
      <c r="E1" s="723"/>
      <c r="F1" s="723"/>
      <c r="G1" s="723"/>
      <c r="H1" s="723"/>
    </row>
    <row r="2" spans="1:11" ht="12.75" customHeight="1">
      <c r="A2" s="724" t="s">
        <v>5163</v>
      </c>
      <c r="B2" s="725"/>
      <c r="C2" s="726"/>
      <c r="D2" s="727" t="str">
        <f>CONTENT!$B$3</f>
        <v>XXXXX</v>
      </c>
      <c r="E2" s="728"/>
      <c r="F2" s="728"/>
      <c r="G2" s="728"/>
      <c r="H2" s="729"/>
    </row>
    <row r="3" spans="1:11" ht="12.75" customHeight="1">
      <c r="A3" s="724" t="s">
        <v>5164</v>
      </c>
      <c r="B3" s="740"/>
      <c r="C3" s="741"/>
      <c r="D3" s="727">
        <f>CONTENT!$B$4</f>
        <v>3.2</v>
      </c>
      <c r="E3" s="728"/>
      <c r="F3" s="728"/>
      <c r="G3" s="728"/>
      <c r="H3" s="729"/>
    </row>
    <row r="4" spans="1:11" ht="12.75" customHeight="1">
      <c r="A4" s="720" t="s">
        <v>5165</v>
      </c>
      <c r="B4" s="720"/>
      <c r="C4" s="720"/>
      <c r="D4" s="721" t="str">
        <f>CONTENT!$B$17</f>
        <v>心电图</v>
      </c>
      <c r="E4" s="721"/>
      <c r="F4" s="721"/>
      <c r="G4" s="721"/>
      <c r="H4" s="721"/>
    </row>
    <row r="5" spans="1:11" ht="12.75" customHeight="1">
      <c r="A5" s="724" t="s">
        <v>5166</v>
      </c>
      <c r="B5" s="740"/>
      <c r="C5" s="741"/>
      <c r="D5" s="732" t="str">
        <f>CONTENT!$C$17</f>
        <v>每个受试者每个访视每个时间点每次心电图每个发现一条记录</v>
      </c>
      <c r="E5" s="733"/>
      <c r="F5" s="742"/>
      <c r="G5" s="742"/>
      <c r="H5" s="743"/>
    </row>
    <row r="6" spans="1:11" ht="12.75" customHeight="1">
      <c r="A6" s="736" t="s">
        <v>2006</v>
      </c>
      <c r="B6" s="736"/>
      <c r="C6" s="736"/>
      <c r="D6" s="721" t="str">
        <f>CONTENT!$D$17</f>
        <v>eg.sas</v>
      </c>
      <c r="E6" s="721"/>
      <c r="F6" s="721"/>
      <c r="G6" s="721"/>
      <c r="H6" s="721"/>
    </row>
    <row r="7" spans="1:11" ht="12.75" customHeight="1">
      <c r="A7" s="736" t="s">
        <v>5167</v>
      </c>
      <c r="B7" s="736"/>
      <c r="C7" s="736"/>
      <c r="D7" s="721" t="str">
        <f>CONTENT!$E$17</f>
        <v>发现</v>
      </c>
      <c r="E7" s="721"/>
      <c r="F7" s="721"/>
      <c r="G7" s="721"/>
      <c r="H7" s="721"/>
    </row>
    <row r="8" spans="1:11" ht="12.75" customHeight="1">
      <c r="A8" s="736" t="s">
        <v>2007</v>
      </c>
      <c r="B8" s="736"/>
      <c r="C8" s="736"/>
      <c r="D8" s="721" t="str">
        <f>CONTENT!$F$17</f>
        <v>EG, EG_DE, SDTM.DM, SDTM.SE</v>
      </c>
      <c r="E8" s="721"/>
      <c r="F8" s="721"/>
      <c r="G8" s="721"/>
      <c r="H8" s="721"/>
    </row>
    <row r="9" spans="1:11" ht="12.75" customHeight="1">
      <c r="A9" s="736" t="s">
        <v>2008</v>
      </c>
      <c r="B9" s="739"/>
      <c r="C9" s="739"/>
      <c r="D9" s="721" t="str">
        <f>CONTENT!$G$17</f>
        <v>STUDYID, USUBJID, EGTESTCD, VISITNUM, EGDTC, EGSPID</v>
      </c>
      <c r="E9" s="721"/>
      <c r="F9" s="721"/>
      <c r="G9" s="721"/>
      <c r="H9" s="721"/>
    </row>
    <row r="10" spans="1:11" ht="12.75" customHeight="1">
      <c r="A10" s="736" t="s">
        <v>2009</v>
      </c>
      <c r="B10" s="739"/>
      <c r="C10" s="739"/>
      <c r="D10" s="721" t="str">
        <f>CONTENT!$H$17</f>
        <v>STUDYID, USUBJID, EGTESTCD, VISITNUM, EGDTC, EGSPID</v>
      </c>
      <c r="E10" s="721"/>
      <c r="F10" s="721"/>
      <c r="G10" s="721"/>
      <c r="H10" s="721"/>
    </row>
    <row r="11" spans="1:11" ht="12.75" customHeight="1">
      <c r="A11" s="724" t="s">
        <v>5168</v>
      </c>
      <c r="B11" s="740"/>
      <c r="C11" s="741"/>
      <c r="D11" s="721" t="str">
        <f>CONTENT!$I$17</f>
        <v>ALL</v>
      </c>
      <c r="E11" s="721"/>
      <c r="F11" s="721"/>
      <c r="G11" s="721"/>
      <c r="H11" s="721"/>
    </row>
    <row r="12" spans="1:11">
      <c r="A12" s="737"/>
      <c r="B12" s="737"/>
      <c r="C12" s="737"/>
      <c r="D12" s="744"/>
      <c r="E12" s="744"/>
      <c r="F12" s="744"/>
      <c r="G12" s="744"/>
      <c r="H12" s="744"/>
    </row>
    <row r="13" spans="1:11">
      <c r="A13" s="15" t="s">
        <v>355</v>
      </c>
      <c r="B13" s="16" t="s">
        <v>356</v>
      </c>
      <c r="C13" s="16" t="s">
        <v>357</v>
      </c>
      <c r="D13" s="16" t="s">
        <v>358</v>
      </c>
      <c r="E13" s="16" t="s">
        <v>359</v>
      </c>
      <c r="F13" s="16" t="s">
        <v>360</v>
      </c>
      <c r="G13" s="17" t="s">
        <v>361</v>
      </c>
      <c r="H13" s="16" t="s">
        <v>362</v>
      </c>
      <c r="I13" s="16" t="s">
        <v>363</v>
      </c>
      <c r="J13" s="16" t="s">
        <v>364</v>
      </c>
      <c r="K13" s="16" t="s">
        <v>365</v>
      </c>
    </row>
    <row r="14" spans="1:11" s="209" customFormat="1">
      <c r="A14" s="207" t="s">
        <v>36</v>
      </c>
      <c r="B14" s="207" t="s">
        <v>336</v>
      </c>
      <c r="C14" s="207" t="s">
        <v>37</v>
      </c>
      <c r="D14" s="411">
        <v>20</v>
      </c>
      <c r="E14" s="208"/>
      <c r="F14" s="414" t="s">
        <v>347</v>
      </c>
      <c r="G14" s="206" t="s">
        <v>3384</v>
      </c>
      <c r="H14" s="418" t="s">
        <v>3385</v>
      </c>
      <c r="I14" s="207" t="s">
        <v>225</v>
      </c>
      <c r="J14" s="207">
        <f t="shared" ref="J14:J52" si="0">ROW()-13</f>
        <v>1</v>
      </c>
      <c r="K14" s="207" t="s">
        <v>2664</v>
      </c>
    </row>
    <row r="15" spans="1:11" s="209" customFormat="1">
      <c r="A15" s="207" t="s">
        <v>39</v>
      </c>
      <c r="B15" s="207" t="s">
        <v>3386</v>
      </c>
      <c r="C15" s="207" t="s">
        <v>37</v>
      </c>
      <c r="D15" s="411">
        <v>2</v>
      </c>
      <c r="E15" s="208" t="s">
        <v>3387</v>
      </c>
      <c r="F15" s="414" t="s">
        <v>347</v>
      </c>
      <c r="G15" s="206" t="s">
        <v>3388</v>
      </c>
      <c r="H15" s="419" t="s">
        <v>10</v>
      </c>
      <c r="I15" s="207" t="s">
        <v>225</v>
      </c>
      <c r="J15" s="207">
        <f t="shared" si="0"/>
        <v>2</v>
      </c>
      <c r="K15" s="207" t="s">
        <v>3389</v>
      </c>
    </row>
    <row r="16" spans="1:11" s="209" customFormat="1">
      <c r="A16" s="207" t="s">
        <v>7</v>
      </c>
      <c r="B16" s="207" t="s">
        <v>3390</v>
      </c>
      <c r="C16" s="207" t="s">
        <v>37</v>
      </c>
      <c r="D16" s="411">
        <v>30</v>
      </c>
      <c r="E16" s="208"/>
      <c r="F16" s="415" t="s">
        <v>348</v>
      </c>
      <c r="G16" s="206" t="s">
        <v>3391</v>
      </c>
      <c r="H16" s="447" t="s">
        <v>5220</v>
      </c>
      <c r="I16" s="207" t="s">
        <v>225</v>
      </c>
      <c r="J16" s="207">
        <f t="shared" si="0"/>
        <v>3</v>
      </c>
      <c r="K16" s="298" t="s">
        <v>3433</v>
      </c>
    </row>
    <row r="17" spans="1:11" s="209" customFormat="1" ht="19">
      <c r="A17" s="207" t="s">
        <v>3392</v>
      </c>
      <c r="B17" s="202" t="s">
        <v>328</v>
      </c>
      <c r="C17" s="207" t="s">
        <v>41</v>
      </c>
      <c r="D17" s="411"/>
      <c r="E17" s="208"/>
      <c r="F17" s="415" t="s">
        <v>348</v>
      </c>
      <c r="G17" s="206" t="s">
        <v>2019</v>
      </c>
      <c r="H17" s="447" t="s">
        <v>4824</v>
      </c>
      <c r="I17" s="207" t="s">
        <v>225</v>
      </c>
      <c r="J17" s="207">
        <f t="shared" si="0"/>
        <v>4</v>
      </c>
      <c r="K17" s="298" t="s">
        <v>5017</v>
      </c>
    </row>
    <row r="18" spans="1:11" s="209" customFormat="1">
      <c r="A18" s="207" t="s">
        <v>3393</v>
      </c>
      <c r="B18" s="202" t="s">
        <v>1807</v>
      </c>
      <c r="C18" s="207" t="s">
        <v>3394</v>
      </c>
      <c r="D18" s="411">
        <v>25</v>
      </c>
      <c r="E18" s="208"/>
      <c r="F18" s="415"/>
      <c r="G18" s="206" t="s">
        <v>1825</v>
      </c>
      <c r="H18" s="447"/>
      <c r="I18" s="207" t="s">
        <v>225</v>
      </c>
      <c r="J18" s="207">
        <f t="shared" si="0"/>
        <v>5</v>
      </c>
      <c r="K18" s="298" t="s">
        <v>1809</v>
      </c>
    </row>
    <row r="19" spans="1:11" s="209" customFormat="1">
      <c r="A19" s="207" t="s">
        <v>3395</v>
      </c>
      <c r="B19" s="202" t="s">
        <v>1812</v>
      </c>
      <c r="C19" s="207" t="s">
        <v>3394</v>
      </c>
      <c r="D19" s="411">
        <v>25</v>
      </c>
      <c r="E19" s="208"/>
      <c r="F19" s="415"/>
      <c r="G19" s="206" t="s">
        <v>1825</v>
      </c>
      <c r="H19" s="447"/>
      <c r="I19" s="207" t="s">
        <v>225</v>
      </c>
      <c r="J19" s="207">
        <f t="shared" si="0"/>
        <v>6</v>
      </c>
      <c r="K19" s="298" t="s">
        <v>5247</v>
      </c>
    </row>
    <row r="20" spans="1:11" s="209" customFormat="1" ht="19">
      <c r="A20" s="207" t="s">
        <v>3396</v>
      </c>
      <c r="B20" s="207" t="s">
        <v>3397</v>
      </c>
      <c r="C20" s="207" t="s">
        <v>37</v>
      </c>
      <c r="D20" s="411">
        <v>25</v>
      </c>
      <c r="E20" s="208"/>
      <c r="F20" s="433" t="s">
        <v>1210</v>
      </c>
      <c r="G20" s="284" t="s">
        <v>1808</v>
      </c>
      <c r="H20" s="448" t="str">
        <f>HYPERLINK("#EGTEST!A1","转换定义参考EGTEST表")</f>
        <v>转换定义参考EGTEST表</v>
      </c>
      <c r="I20" s="207" t="s">
        <v>225</v>
      </c>
      <c r="J20" s="207">
        <f t="shared" si="0"/>
        <v>7</v>
      </c>
      <c r="K20" s="298" t="s">
        <v>5248</v>
      </c>
    </row>
    <row r="21" spans="1:11" s="209" customFormat="1" ht="38">
      <c r="A21" s="207" t="s">
        <v>96</v>
      </c>
      <c r="B21" s="202" t="s">
        <v>3398</v>
      </c>
      <c r="C21" s="207" t="s">
        <v>37</v>
      </c>
      <c r="D21" s="411">
        <v>8</v>
      </c>
      <c r="E21" s="208" t="s">
        <v>97</v>
      </c>
      <c r="F21" s="433" t="s">
        <v>824</v>
      </c>
      <c r="G21" s="299" t="s">
        <v>1795</v>
      </c>
      <c r="H21" s="449" t="str">
        <f>HYPERLINK("#EGTEST!A1","转换定义参考EGTEST表")</f>
        <v>转换定义参考EGTEST表</v>
      </c>
      <c r="I21" s="207" t="s">
        <v>225</v>
      </c>
      <c r="J21" s="207">
        <f t="shared" si="0"/>
        <v>8</v>
      </c>
      <c r="K21" s="298" t="s">
        <v>5249</v>
      </c>
    </row>
    <row r="22" spans="1:11" s="209" customFormat="1" ht="19">
      <c r="A22" s="207" t="s">
        <v>98</v>
      </c>
      <c r="B22" s="202" t="s">
        <v>3399</v>
      </c>
      <c r="C22" s="207" t="s">
        <v>37</v>
      </c>
      <c r="D22" s="411">
        <v>40</v>
      </c>
      <c r="E22" s="208" t="s">
        <v>99</v>
      </c>
      <c r="F22" s="433" t="s">
        <v>1210</v>
      </c>
      <c r="G22" s="299" t="s">
        <v>1795</v>
      </c>
      <c r="H22" s="449" t="str">
        <f>HYPERLINK("#EGTEST!A1","转换定义参考EGTEST表")</f>
        <v>转换定义参考EGTEST表</v>
      </c>
      <c r="I22" s="207" t="s">
        <v>225</v>
      </c>
      <c r="J22" s="207">
        <f t="shared" si="0"/>
        <v>9</v>
      </c>
      <c r="K22" s="207" t="s">
        <v>5250</v>
      </c>
    </row>
    <row r="23" spans="1:11" s="209" customFormat="1" ht="19">
      <c r="A23" s="207" t="s">
        <v>3400</v>
      </c>
      <c r="B23" s="202" t="s">
        <v>1839</v>
      </c>
      <c r="C23" s="207" t="s">
        <v>444</v>
      </c>
      <c r="D23" s="411">
        <v>100</v>
      </c>
      <c r="E23" s="208" t="s">
        <v>1840</v>
      </c>
      <c r="F23" s="433"/>
      <c r="G23" s="299" t="s">
        <v>1825</v>
      </c>
      <c r="H23" s="449"/>
      <c r="I23" s="207" t="s">
        <v>225</v>
      </c>
      <c r="J23" s="207">
        <f t="shared" si="0"/>
        <v>10</v>
      </c>
      <c r="K23" s="207" t="s">
        <v>5251</v>
      </c>
    </row>
    <row r="24" spans="1:11" s="209" customFormat="1">
      <c r="A24" s="207" t="s">
        <v>3401</v>
      </c>
      <c r="B24" s="202" t="s">
        <v>1843</v>
      </c>
      <c r="C24" s="207" t="s">
        <v>444</v>
      </c>
      <c r="D24" s="411">
        <v>100</v>
      </c>
      <c r="E24" s="208" t="s">
        <v>1840</v>
      </c>
      <c r="F24" s="433"/>
      <c r="G24" s="299" t="s">
        <v>1825</v>
      </c>
      <c r="H24" s="449"/>
      <c r="I24" s="207" t="s">
        <v>225</v>
      </c>
      <c r="J24" s="207">
        <f t="shared" si="0"/>
        <v>11</v>
      </c>
      <c r="K24" s="207" t="s">
        <v>3426</v>
      </c>
    </row>
    <row r="25" spans="1:11" s="209" customFormat="1">
      <c r="A25" s="207" t="s">
        <v>3402</v>
      </c>
      <c r="B25" s="202" t="s">
        <v>3403</v>
      </c>
      <c r="C25" s="207" t="s">
        <v>444</v>
      </c>
      <c r="D25" s="411">
        <v>40</v>
      </c>
      <c r="E25" s="208" t="s">
        <v>2948</v>
      </c>
      <c r="F25" s="433"/>
      <c r="G25" s="299" t="s">
        <v>1825</v>
      </c>
      <c r="H25" s="449"/>
      <c r="I25" s="207" t="s">
        <v>225</v>
      </c>
      <c r="J25" s="207">
        <f t="shared" si="0"/>
        <v>12</v>
      </c>
      <c r="K25" s="207" t="s">
        <v>5252</v>
      </c>
    </row>
    <row r="26" spans="1:11" s="209" customFormat="1" ht="19">
      <c r="A26" s="207" t="s">
        <v>100</v>
      </c>
      <c r="B26" s="207" t="s">
        <v>2194</v>
      </c>
      <c r="C26" s="207" t="s">
        <v>37</v>
      </c>
      <c r="D26" s="411">
        <v>200</v>
      </c>
      <c r="E26" s="205"/>
      <c r="F26" s="433" t="s">
        <v>1210</v>
      </c>
      <c r="G26" s="299" t="s">
        <v>353</v>
      </c>
      <c r="H26" s="449" t="str">
        <f t="shared" ref="H26:H31" si="1">HYPERLINK("#EGTEST!A1","转换定义参考EGTEST表")</f>
        <v>转换定义参考EGTEST表</v>
      </c>
      <c r="I26" s="207" t="s">
        <v>225</v>
      </c>
      <c r="J26" s="207">
        <f t="shared" si="0"/>
        <v>13</v>
      </c>
      <c r="K26" s="207" t="s">
        <v>5706</v>
      </c>
    </row>
    <row r="27" spans="1:11" s="209" customFormat="1">
      <c r="A27" s="207" t="s">
        <v>912</v>
      </c>
      <c r="B27" s="207" t="s">
        <v>2198</v>
      </c>
      <c r="C27" s="207" t="s">
        <v>37</v>
      </c>
      <c r="D27" s="411">
        <v>20</v>
      </c>
      <c r="E27" s="208" t="s">
        <v>2910</v>
      </c>
      <c r="F27" s="433" t="s">
        <v>1210</v>
      </c>
      <c r="G27" s="299" t="s">
        <v>1808</v>
      </c>
      <c r="H27" s="449" t="str">
        <f t="shared" si="1"/>
        <v>转换定义参考EGTEST表</v>
      </c>
      <c r="I27" s="207" t="s">
        <v>225</v>
      </c>
      <c r="J27" s="207">
        <f t="shared" si="0"/>
        <v>14</v>
      </c>
      <c r="K27" s="207" t="s">
        <v>5253</v>
      </c>
    </row>
    <row r="28" spans="1:11" s="209" customFormat="1" ht="70.5" customHeight="1">
      <c r="A28" s="207" t="s">
        <v>101</v>
      </c>
      <c r="B28" s="207" t="s">
        <v>2605</v>
      </c>
      <c r="C28" s="207" t="s">
        <v>37</v>
      </c>
      <c r="D28" s="411">
        <v>200</v>
      </c>
      <c r="E28" s="208" t="s">
        <v>4825</v>
      </c>
      <c r="F28" s="433" t="s">
        <v>399</v>
      </c>
      <c r="G28" s="207" t="s">
        <v>353</v>
      </c>
      <c r="H28" s="449" t="str">
        <f t="shared" si="1"/>
        <v>转换定义参考EGTEST表</v>
      </c>
      <c r="I28" s="207" t="s">
        <v>225</v>
      </c>
      <c r="J28" s="207">
        <f t="shared" si="0"/>
        <v>15</v>
      </c>
      <c r="K28" s="298" t="s">
        <v>5707</v>
      </c>
    </row>
    <row r="29" spans="1:11" s="209" customFormat="1" ht="19">
      <c r="A29" s="202" t="s">
        <v>1372</v>
      </c>
      <c r="B29" s="207" t="s">
        <v>4826</v>
      </c>
      <c r="C29" s="207" t="s">
        <v>41</v>
      </c>
      <c r="D29" s="411"/>
      <c r="E29" s="208"/>
      <c r="F29" s="415" t="s">
        <v>348</v>
      </c>
      <c r="G29" s="300" t="s">
        <v>1825</v>
      </c>
      <c r="H29" s="448" t="str">
        <f t="shared" si="1"/>
        <v>转换定义参考EGTEST表</v>
      </c>
      <c r="I29" s="207" t="s">
        <v>225</v>
      </c>
      <c r="J29" s="207">
        <f t="shared" si="0"/>
        <v>16</v>
      </c>
      <c r="K29" s="301" t="s">
        <v>5708</v>
      </c>
    </row>
    <row r="30" spans="1:11" s="209" customFormat="1">
      <c r="A30" s="207" t="s">
        <v>911</v>
      </c>
      <c r="B30" s="207" t="s">
        <v>2909</v>
      </c>
      <c r="C30" s="207" t="s">
        <v>37</v>
      </c>
      <c r="D30" s="411">
        <v>20</v>
      </c>
      <c r="E30" s="208" t="s">
        <v>2910</v>
      </c>
      <c r="F30" s="433" t="s">
        <v>348</v>
      </c>
      <c r="G30" s="207" t="s">
        <v>1808</v>
      </c>
      <c r="H30" s="449" t="str">
        <f t="shared" si="1"/>
        <v>转换定义参考EGTEST表</v>
      </c>
      <c r="I30" s="207" t="s">
        <v>225</v>
      </c>
      <c r="J30" s="207">
        <f t="shared" si="0"/>
        <v>17</v>
      </c>
      <c r="K30" s="298" t="s">
        <v>3430</v>
      </c>
    </row>
    <row r="31" spans="1:11" s="209" customFormat="1" ht="19">
      <c r="A31" s="207" t="s">
        <v>102</v>
      </c>
      <c r="B31" s="207" t="s">
        <v>2027</v>
      </c>
      <c r="C31" s="207" t="s">
        <v>37</v>
      </c>
      <c r="D31" s="411">
        <v>10</v>
      </c>
      <c r="E31" s="208" t="s">
        <v>2028</v>
      </c>
      <c r="F31" s="433" t="s">
        <v>1210</v>
      </c>
      <c r="G31" s="207" t="s">
        <v>1808</v>
      </c>
      <c r="H31" s="449" t="str">
        <f t="shared" si="1"/>
        <v>转换定义参考EGTEST表</v>
      </c>
      <c r="I31" s="207" t="s">
        <v>225</v>
      </c>
      <c r="J31" s="207">
        <f t="shared" si="0"/>
        <v>18</v>
      </c>
      <c r="K31" s="207" t="s">
        <v>5098</v>
      </c>
    </row>
    <row r="32" spans="1:11" s="209" customFormat="1" ht="19">
      <c r="A32" s="207" t="s">
        <v>3404</v>
      </c>
      <c r="B32" s="207" t="s">
        <v>2030</v>
      </c>
      <c r="C32" s="207" t="s">
        <v>444</v>
      </c>
      <c r="D32" s="411">
        <v>200</v>
      </c>
      <c r="E32" s="208"/>
      <c r="F32" s="433"/>
      <c r="G32" s="207" t="s">
        <v>1825</v>
      </c>
      <c r="H32" s="449"/>
      <c r="I32" s="207" t="s">
        <v>225</v>
      </c>
      <c r="J32" s="207">
        <f t="shared" si="0"/>
        <v>19</v>
      </c>
      <c r="K32" s="207" t="s">
        <v>5254</v>
      </c>
    </row>
    <row r="33" spans="1:11" s="209" customFormat="1">
      <c r="A33" s="207" t="s">
        <v>3405</v>
      </c>
      <c r="B33" s="207" t="s">
        <v>2961</v>
      </c>
      <c r="C33" s="207" t="s">
        <v>444</v>
      </c>
      <c r="D33" s="411">
        <v>100</v>
      </c>
      <c r="E33" s="208"/>
      <c r="F33" s="433"/>
      <c r="G33" s="207"/>
      <c r="H33" s="449"/>
      <c r="I33" s="207" t="s">
        <v>225</v>
      </c>
      <c r="J33" s="207">
        <f t="shared" si="0"/>
        <v>20</v>
      </c>
      <c r="K33" s="207" t="s">
        <v>3431</v>
      </c>
    </row>
    <row r="34" spans="1:11" s="209" customFormat="1">
      <c r="A34" s="207" t="s">
        <v>3406</v>
      </c>
      <c r="B34" s="207" t="s">
        <v>2210</v>
      </c>
      <c r="C34" s="207" t="s">
        <v>444</v>
      </c>
      <c r="D34" s="411">
        <v>40</v>
      </c>
      <c r="E34" s="208"/>
      <c r="F34" s="433"/>
      <c r="G34" s="207" t="s">
        <v>1825</v>
      </c>
      <c r="H34" s="449"/>
      <c r="I34" s="207" t="s">
        <v>225</v>
      </c>
      <c r="J34" s="207">
        <f t="shared" si="0"/>
        <v>21</v>
      </c>
      <c r="K34" s="207" t="s">
        <v>2966</v>
      </c>
    </row>
    <row r="35" spans="1:11" s="209" customFormat="1">
      <c r="A35" s="207" t="s">
        <v>3407</v>
      </c>
      <c r="B35" s="207" t="s">
        <v>3408</v>
      </c>
      <c r="C35" s="207" t="s">
        <v>444</v>
      </c>
      <c r="D35" s="411">
        <v>50</v>
      </c>
      <c r="E35" s="208"/>
      <c r="F35" s="433"/>
      <c r="G35" s="207" t="s">
        <v>1825</v>
      </c>
      <c r="H35" s="449"/>
      <c r="I35" s="207" t="s">
        <v>225</v>
      </c>
      <c r="J35" s="207">
        <f t="shared" si="0"/>
        <v>22</v>
      </c>
      <c r="K35" s="207" t="s">
        <v>5255</v>
      </c>
    </row>
    <row r="36" spans="1:11" s="209" customFormat="1">
      <c r="A36" s="207" t="s">
        <v>3409</v>
      </c>
      <c r="B36" s="207" t="s">
        <v>2617</v>
      </c>
      <c r="C36" s="207" t="s">
        <v>444</v>
      </c>
      <c r="D36" s="411">
        <v>100</v>
      </c>
      <c r="E36" s="208" t="s">
        <v>4827</v>
      </c>
      <c r="F36" s="433"/>
      <c r="G36" s="207" t="s">
        <v>1825</v>
      </c>
      <c r="H36" s="449"/>
      <c r="I36" s="207" t="s">
        <v>225</v>
      </c>
      <c r="J36" s="207">
        <f t="shared" si="0"/>
        <v>23</v>
      </c>
      <c r="K36" s="207" t="s">
        <v>5256</v>
      </c>
    </row>
    <row r="37" spans="1:11" s="209" customFormat="1">
      <c r="A37" s="202" t="s">
        <v>3410</v>
      </c>
      <c r="B37" s="202" t="s">
        <v>2219</v>
      </c>
      <c r="C37" s="202" t="s">
        <v>37</v>
      </c>
      <c r="D37" s="443">
        <v>3</v>
      </c>
      <c r="E37" s="296" t="s">
        <v>45</v>
      </c>
      <c r="F37" s="433" t="s">
        <v>348</v>
      </c>
      <c r="G37" s="295" t="s">
        <v>1851</v>
      </c>
      <c r="H37" s="418" t="s">
        <v>3427</v>
      </c>
      <c r="I37" s="202" t="s">
        <v>225</v>
      </c>
      <c r="J37" s="207">
        <f t="shared" si="0"/>
        <v>24</v>
      </c>
      <c r="K37" s="295" t="s">
        <v>4823</v>
      </c>
    </row>
    <row r="38" spans="1:11" s="209" customFormat="1" ht="38">
      <c r="A38" s="202" t="s">
        <v>3411</v>
      </c>
      <c r="B38" s="202" t="s">
        <v>3412</v>
      </c>
      <c r="C38" s="202" t="s">
        <v>444</v>
      </c>
      <c r="D38" s="443">
        <v>3</v>
      </c>
      <c r="E38" s="296" t="s">
        <v>45</v>
      </c>
      <c r="F38" s="433"/>
      <c r="G38" s="295" t="s">
        <v>1825</v>
      </c>
      <c r="H38" s="447"/>
      <c r="I38" s="202" t="s">
        <v>225</v>
      </c>
      <c r="J38" s="207">
        <f t="shared" si="0"/>
        <v>25</v>
      </c>
      <c r="K38" s="295" t="s">
        <v>5257</v>
      </c>
    </row>
    <row r="39" spans="1:11" s="209" customFormat="1" ht="19">
      <c r="A39" s="202" t="s">
        <v>3413</v>
      </c>
      <c r="B39" s="202" t="s">
        <v>2619</v>
      </c>
      <c r="C39" s="202" t="s">
        <v>3394</v>
      </c>
      <c r="D39" s="443">
        <v>100</v>
      </c>
      <c r="E39" s="296" t="s">
        <v>1840</v>
      </c>
      <c r="F39" s="433"/>
      <c r="G39" s="295" t="s">
        <v>1825</v>
      </c>
      <c r="H39" s="447"/>
      <c r="I39" s="202" t="s">
        <v>225</v>
      </c>
      <c r="J39" s="207">
        <f t="shared" si="0"/>
        <v>26</v>
      </c>
      <c r="K39" s="295" t="s">
        <v>5258</v>
      </c>
    </row>
    <row r="40" spans="1:11" s="209" customFormat="1">
      <c r="A40" s="207" t="s">
        <v>69</v>
      </c>
      <c r="B40" s="207" t="s">
        <v>594</v>
      </c>
      <c r="C40" s="207" t="s">
        <v>2233</v>
      </c>
      <c r="D40" s="411"/>
      <c r="E40" s="208"/>
      <c r="F40" s="415" t="s">
        <v>347</v>
      </c>
      <c r="G40" s="205" t="s">
        <v>353</v>
      </c>
      <c r="H40" s="449" t="str">
        <f>HYPERLINK("#VISIT!A1","转换定义参考VISIT表")</f>
        <v>转换定义参考VISIT表</v>
      </c>
      <c r="I40" s="207" t="s">
        <v>225</v>
      </c>
      <c r="J40" s="207">
        <f t="shared" si="0"/>
        <v>27</v>
      </c>
      <c r="K40" s="207" t="s">
        <v>5099</v>
      </c>
    </row>
    <row r="41" spans="1:11" s="209" customFormat="1">
      <c r="A41" s="207" t="s">
        <v>70</v>
      </c>
      <c r="B41" s="207" t="s">
        <v>2228</v>
      </c>
      <c r="C41" s="207" t="s">
        <v>37</v>
      </c>
      <c r="D41" s="411">
        <v>100</v>
      </c>
      <c r="E41" s="208"/>
      <c r="F41" s="415" t="s">
        <v>347</v>
      </c>
      <c r="G41" s="205" t="s">
        <v>1825</v>
      </c>
      <c r="H41" s="449" t="str">
        <f>HYPERLINK("#VISIT!A1","转换定义参考VISIT表")</f>
        <v>转换定义参考VISIT表</v>
      </c>
      <c r="I41" s="207" t="s">
        <v>225</v>
      </c>
      <c r="J41" s="207">
        <f t="shared" si="0"/>
        <v>28</v>
      </c>
      <c r="K41" s="207" t="s">
        <v>3428</v>
      </c>
    </row>
    <row r="42" spans="1:11" s="209" customFormat="1">
      <c r="A42" s="207" t="s">
        <v>2230</v>
      </c>
      <c r="B42" s="207" t="s">
        <v>2231</v>
      </c>
      <c r="C42" s="207" t="s">
        <v>2233</v>
      </c>
      <c r="D42" s="411"/>
      <c r="E42" s="208"/>
      <c r="F42" s="415"/>
      <c r="G42" s="205" t="s">
        <v>1825</v>
      </c>
      <c r="H42" s="449"/>
      <c r="I42" s="207" t="s">
        <v>225</v>
      </c>
      <c r="J42" s="207">
        <f t="shared" si="0"/>
        <v>29</v>
      </c>
      <c r="K42" s="207" t="s">
        <v>3429</v>
      </c>
    </row>
    <row r="43" spans="1:11" s="209" customFormat="1">
      <c r="A43" s="207" t="s">
        <v>103</v>
      </c>
      <c r="B43" s="207" t="s">
        <v>2630</v>
      </c>
      <c r="C43" s="207" t="s">
        <v>37</v>
      </c>
      <c r="D43" s="411">
        <v>20</v>
      </c>
      <c r="E43" s="212" t="s">
        <v>443</v>
      </c>
      <c r="F43" s="433" t="s">
        <v>1210</v>
      </c>
      <c r="G43" s="207" t="s">
        <v>353</v>
      </c>
      <c r="H43" s="449" t="str">
        <f>HYPERLINK("#EGTEST!A1","转换定义参考EGTEST表")</f>
        <v>转换定义参考EGTEST表</v>
      </c>
      <c r="I43" s="207" t="s">
        <v>225</v>
      </c>
      <c r="J43" s="207">
        <f t="shared" si="0"/>
        <v>30</v>
      </c>
      <c r="K43" s="207" t="s">
        <v>3414</v>
      </c>
    </row>
    <row r="44" spans="1:11" s="209" customFormat="1" ht="19">
      <c r="A44" s="207" t="s">
        <v>104</v>
      </c>
      <c r="B44" s="207" t="s">
        <v>3415</v>
      </c>
      <c r="C44" s="207" t="s">
        <v>41</v>
      </c>
      <c r="D44" s="411"/>
      <c r="E44" s="212"/>
      <c r="F44" s="433" t="s">
        <v>348</v>
      </c>
      <c r="G44" s="207" t="s">
        <v>1808</v>
      </c>
      <c r="H44" s="419" t="s">
        <v>5259</v>
      </c>
      <c r="I44" s="207" t="s">
        <v>225</v>
      </c>
      <c r="J44" s="207">
        <f t="shared" si="0"/>
        <v>31</v>
      </c>
      <c r="K44" s="206" t="s">
        <v>5100</v>
      </c>
    </row>
    <row r="45" spans="1:11" s="209" customFormat="1" ht="19">
      <c r="A45" s="207" t="s">
        <v>3416</v>
      </c>
      <c r="B45" s="207" t="s">
        <v>2864</v>
      </c>
      <c r="C45" s="207" t="s">
        <v>444</v>
      </c>
      <c r="D45" s="411">
        <v>100</v>
      </c>
      <c r="E45" s="212"/>
      <c r="F45" s="433"/>
      <c r="G45" s="207" t="s">
        <v>1825</v>
      </c>
      <c r="H45" s="419"/>
      <c r="I45" s="207" t="s">
        <v>225</v>
      </c>
      <c r="J45" s="207">
        <f t="shared" si="0"/>
        <v>32</v>
      </c>
      <c r="K45" s="206" t="s">
        <v>5260</v>
      </c>
    </row>
    <row r="46" spans="1:11" s="209" customFormat="1">
      <c r="A46" s="207" t="s">
        <v>3417</v>
      </c>
      <c r="B46" s="207" t="s">
        <v>3418</v>
      </c>
      <c r="C46" s="207" t="s">
        <v>2233</v>
      </c>
      <c r="D46" s="411"/>
      <c r="E46" s="212"/>
      <c r="F46" s="433"/>
      <c r="G46" s="207" t="s">
        <v>1825</v>
      </c>
      <c r="H46" s="419"/>
      <c r="I46" s="207" t="s">
        <v>225</v>
      </c>
      <c r="J46" s="207">
        <f t="shared" si="0"/>
        <v>33</v>
      </c>
      <c r="K46" s="206" t="s">
        <v>5101</v>
      </c>
    </row>
    <row r="47" spans="1:11" s="209" customFormat="1" ht="38">
      <c r="A47" s="207" t="s">
        <v>3419</v>
      </c>
      <c r="B47" s="207" t="s">
        <v>2869</v>
      </c>
      <c r="C47" s="207" t="s">
        <v>444</v>
      </c>
      <c r="D47" s="411">
        <v>20</v>
      </c>
      <c r="E47" s="212" t="s">
        <v>443</v>
      </c>
      <c r="F47" s="433"/>
      <c r="G47" s="207" t="s">
        <v>1825</v>
      </c>
      <c r="H47" s="419"/>
      <c r="I47" s="207" t="s">
        <v>225</v>
      </c>
      <c r="J47" s="207">
        <f t="shared" si="0"/>
        <v>34</v>
      </c>
      <c r="K47" s="206" t="s">
        <v>5261</v>
      </c>
    </row>
    <row r="48" spans="1:11" s="209" customFormat="1" ht="19">
      <c r="A48" s="207" t="s">
        <v>3420</v>
      </c>
      <c r="B48" s="207" t="s">
        <v>3421</v>
      </c>
      <c r="C48" s="207" t="s">
        <v>444</v>
      </c>
      <c r="D48" s="411">
        <v>100</v>
      </c>
      <c r="E48" s="212"/>
      <c r="F48" s="433"/>
      <c r="G48" s="207" t="s">
        <v>1825</v>
      </c>
      <c r="H48" s="419"/>
      <c r="I48" s="207" t="s">
        <v>225</v>
      </c>
      <c r="J48" s="207">
        <f t="shared" si="0"/>
        <v>35</v>
      </c>
      <c r="K48" s="206" t="s">
        <v>5262</v>
      </c>
    </row>
    <row r="49" spans="1:11" s="209" customFormat="1">
      <c r="A49" s="207" t="s">
        <v>3422</v>
      </c>
      <c r="B49" s="207" t="s">
        <v>2883</v>
      </c>
      <c r="C49" s="207" t="s">
        <v>444</v>
      </c>
      <c r="D49" s="411">
        <v>20</v>
      </c>
      <c r="E49" s="212" t="s">
        <v>443</v>
      </c>
      <c r="F49" s="433"/>
      <c r="G49" s="207" t="s">
        <v>1825</v>
      </c>
      <c r="H49" s="419"/>
      <c r="I49" s="207" t="s">
        <v>225</v>
      </c>
      <c r="J49" s="207">
        <f t="shared" si="0"/>
        <v>36</v>
      </c>
      <c r="K49" s="206" t="s">
        <v>3432</v>
      </c>
    </row>
    <row r="50" spans="1:11" s="209" customFormat="1">
      <c r="A50" s="214" t="s">
        <v>1275</v>
      </c>
      <c r="B50" s="214" t="s">
        <v>3423</v>
      </c>
      <c r="C50" s="214" t="s">
        <v>37</v>
      </c>
      <c r="D50" s="444">
        <v>200</v>
      </c>
      <c r="E50" s="297"/>
      <c r="F50" s="446" t="s">
        <v>1210</v>
      </c>
      <c r="G50" s="214"/>
      <c r="H50" s="450" t="str">
        <f>HYPERLINK("#EGTEST!A1","转换定义参考EGTEST表")</f>
        <v>转换定义参考EGTEST表</v>
      </c>
      <c r="I50" s="214" t="s">
        <v>445</v>
      </c>
      <c r="J50" s="214">
        <f t="shared" si="0"/>
        <v>37</v>
      </c>
      <c r="K50" s="215"/>
    </row>
    <row r="51" spans="1:11" s="209" customFormat="1">
      <c r="A51" s="214" t="s">
        <v>830</v>
      </c>
      <c r="B51" s="214" t="s">
        <v>3424</v>
      </c>
      <c r="C51" s="214" t="s">
        <v>37</v>
      </c>
      <c r="D51" s="445">
        <v>200</v>
      </c>
      <c r="E51" s="214"/>
      <c r="F51" s="446" t="s">
        <v>1210</v>
      </c>
      <c r="G51" s="214"/>
      <c r="H51" s="451" t="str">
        <f>HYPERLINK("#EGTEST!A1","转换定义参考EGTEST表")</f>
        <v>转换定义参考EGTEST表</v>
      </c>
      <c r="I51" s="214" t="s">
        <v>446</v>
      </c>
      <c r="J51" s="214">
        <f t="shared" si="0"/>
        <v>38</v>
      </c>
      <c r="K51" s="214"/>
    </row>
    <row r="52" spans="1:11" s="209" customFormat="1">
      <c r="A52" s="214" t="s">
        <v>3425</v>
      </c>
      <c r="B52" s="214" t="s">
        <v>489</v>
      </c>
      <c r="C52" s="214" t="s">
        <v>37</v>
      </c>
      <c r="D52" s="445">
        <v>200</v>
      </c>
      <c r="E52" s="214"/>
      <c r="F52" s="446" t="s">
        <v>1210</v>
      </c>
      <c r="G52" s="214"/>
      <c r="H52" s="451" t="str">
        <f>HYPERLINK("#EGTEST!A1","转换定义参考EGTEST表")</f>
        <v>转换定义参考EGTEST表</v>
      </c>
      <c r="I52" s="214" t="s">
        <v>446</v>
      </c>
      <c r="J52" s="214">
        <f t="shared" si="0"/>
        <v>39</v>
      </c>
      <c r="K52" s="214"/>
    </row>
    <row r="53" spans="1:11">
      <c r="A53" s="35"/>
      <c r="B53" s="35"/>
      <c r="C53" s="35"/>
      <c r="D53" s="293"/>
      <c r="E53" s="35"/>
      <c r="F53" s="35"/>
      <c r="G53" s="35"/>
      <c r="H53" s="24"/>
      <c r="I53" s="294"/>
      <c r="J53" s="294"/>
    </row>
    <row r="54" spans="1:11">
      <c r="A54" s="198" t="s">
        <v>52</v>
      </c>
      <c r="B54" s="25"/>
      <c r="C54" s="25"/>
      <c r="D54" s="25"/>
      <c r="E54" s="25"/>
      <c r="F54" s="25"/>
      <c r="G54" s="25"/>
      <c r="H54" s="25"/>
    </row>
    <row r="55" spans="1:11">
      <c r="A55" s="25"/>
      <c r="B55" s="25"/>
      <c r="C55" s="25"/>
      <c r="D55" s="25"/>
      <c r="E55" s="25"/>
      <c r="F55" s="25"/>
      <c r="G55" s="25"/>
      <c r="H55" s="25"/>
    </row>
    <row r="56" spans="1:11">
      <c r="A56" s="25"/>
      <c r="B56" s="25"/>
      <c r="C56" s="25"/>
      <c r="D56" s="25"/>
      <c r="E56" s="25"/>
      <c r="F56" s="25"/>
      <c r="G56" s="25"/>
      <c r="H56" s="25"/>
    </row>
    <row r="57" spans="1:11">
      <c r="A57" s="25"/>
      <c r="B57" s="25"/>
      <c r="C57" s="25"/>
      <c r="D57" s="25"/>
      <c r="E57" s="25"/>
      <c r="F57" s="25"/>
      <c r="G57" s="25"/>
      <c r="H57" s="25"/>
    </row>
    <row r="58" spans="1:11">
      <c r="A58" s="25"/>
      <c r="B58" s="25"/>
      <c r="C58" s="25"/>
      <c r="D58" s="25"/>
      <c r="E58" s="25"/>
      <c r="F58" s="25"/>
      <c r="G58" s="25"/>
      <c r="H58" s="25"/>
    </row>
    <row r="59" spans="1:11">
      <c r="A59" s="25"/>
      <c r="B59" s="25"/>
      <c r="C59" s="25"/>
      <c r="D59" s="25"/>
      <c r="E59" s="25"/>
      <c r="F59" s="25"/>
      <c r="G59" s="25"/>
      <c r="H59" s="25"/>
    </row>
    <row r="60" spans="1:11">
      <c r="A60" s="25"/>
      <c r="B60" s="25"/>
      <c r="C60" s="25"/>
      <c r="D60" s="25"/>
      <c r="E60" s="25"/>
      <c r="F60" s="25"/>
      <c r="G60" s="25"/>
      <c r="H60" s="25"/>
    </row>
    <row r="61" spans="1:11">
      <c r="A61" s="25"/>
      <c r="B61" s="25"/>
      <c r="C61" s="25"/>
      <c r="D61" s="25"/>
      <c r="E61" s="25"/>
      <c r="F61" s="25"/>
      <c r="G61" s="25"/>
      <c r="H61" s="25"/>
    </row>
    <row r="62" spans="1:11">
      <c r="A62" s="25"/>
      <c r="B62" s="25"/>
      <c r="C62" s="25"/>
      <c r="D62" s="25"/>
      <c r="E62" s="25"/>
      <c r="F62" s="25"/>
      <c r="G62" s="25"/>
      <c r="H62" s="25"/>
    </row>
    <row r="63" spans="1:11">
      <c r="A63" s="25"/>
      <c r="B63" s="25"/>
      <c r="C63" s="25"/>
      <c r="D63" s="25"/>
      <c r="E63" s="25"/>
      <c r="F63" s="25"/>
      <c r="G63" s="25"/>
      <c r="H63" s="25"/>
    </row>
    <row r="64" spans="1:11">
      <c r="A64" s="25"/>
      <c r="B64" s="25"/>
      <c r="C64" s="25"/>
      <c r="D64" s="25"/>
      <c r="E64" s="25"/>
      <c r="F64" s="25"/>
      <c r="G64" s="25"/>
      <c r="H64" s="25"/>
    </row>
    <row r="65" spans="1:8">
      <c r="A65" s="25"/>
      <c r="B65" s="25"/>
      <c r="C65" s="25"/>
      <c r="D65" s="25"/>
      <c r="E65" s="25"/>
      <c r="F65" s="25"/>
      <c r="G65" s="25"/>
      <c r="H65" s="25"/>
    </row>
    <row r="66" spans="1:8">
      <c r="A66" s="25"/>
      <c r="B66" s="25"/>
      <c r="C66" s="25"/>
      <c r="D66" s="25"/>
      <c r="E66" s="25"/>
      <c r="F66" s="25"/>
      <c r="G66" s="25"/>
      <c r="H66" s="25"/>
    </row>
    <row r="67" spans="1:8">
      <c r="A67" s="25"/>
      <c r="B67" s="25"/>
      <c r="C67" s="25"/>
      <c r="D67" s="25"/>
      <c r="E67" s="25"/>
      <c r="F67" s="25"/>
      <c r="G67" s="25"/>
      <c r="H67" s="25"/>
    </row>
    <row r="68" spans="1:8">
      <c r="A68" s="25"/>
      <c r="B68" s="25"/>
      <c r="C68" s="25"/>
      <c r="D68" s="25"/>
      <c r="E68" s="25"/>
      <c r="F68" s="25"/>
      <c r="G68" s="25"/>
      <c r="H68" s="25"/>
    </row>
  </sheetData>
  <sheetProtection selectLockedCells="1"/>
  <autoFilter ref="A13:K52"/>
  <customSheetViews>
    <customSheetView guid="{F52FD1CD-C9F9-411A-82A2-AC58001253B0}">
      <pane ySplit="13" topLeftCell="A14" activePane="bottomLeft" state="frozen"/>
      <selection pane="bottomLeft" activeCell="H26" sqref="H26"/>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14" activePane="bottomLeft" state="frozen"/>
      <selection pane="bottomLeft" activeCell="H26" sqref="H26"/>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38" activePane="bottomLeft" state="frozen"/>
      <selection pane="bottomLeft" activeCell="K52" sqref="K52"/>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14" activePane="bottomLeft" state="frozen"/>
      <selection pane="bottomLeft" activeCell="E21" sqref="E21"/>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E21" sqref="E21"/>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M42" sqref="M42"/>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14" activePane="bottomLeft" state="frozen"/>
      <selection pane="bottomLeft" activeCell="E21" sqref="E21"/>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38" activePane="bottomLeft" state="frozen"/>
      <selection pane="bottomLeft" activeCell="K52" sqref="K52"/>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38" activePane="bottomLeft" state="frozen"/>
      <selection pane="bottomLeft" activeCell="K52" sqref="K52"/>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14" activePane="bottomLeft" state="frozen"/>
      <selection pane="bottomLeft" activeCell="F21" sqref="F21"/>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1" topLeftCell="A12" activePane="bottomLeft" state="frozen"/>
      <selection pane="bottomLeft" activeCell="A35" sqref="A35"/>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47" activePane="bottomLeft" state="frozen"/>
      <selection pane="bottomLeft" activeCell="A24" sqref="A24:XFD24"/>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14" activePane="bottomLeft" state="frozen"/>
      <selection pane="bottomLeft" activeCell="B18" sqref="B18"/>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12" activePane="bottomLeft" state="frozen"/>
      <selection pane="bottomLeft" activeCell="A37" sqref="A37"/>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H19" sqref="H19"/>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13">
      <selection activeCell="H40" sqref="H40"/>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13">
      <selection activeCell="H40" sqref="H40"/>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5" type="noConversion"/>
  <hyperlinks>
    <hyperlink ref="A54"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3" tint="0.79998168889431442"/>
  </sheetPr>
  <dimension ref="A1:O10"/>
  <sheetViews>
    <sheetView zoomScale="115" zoomScaleNormal="115" workbookViewId="0">
      <selection activeCell="E4" sqref="E4"/>
    </sheetView>
  </sheetViews>
  <sheetFormatPr defaultColWidth="8.7265625" defaultRowHeight="14"/>
  <cols>
    <col min="1" max="1" width="8.7265625" style="515"/>
    <col min="2" max="2" width="14.36328125" style="515" customWidth="1"/>
    <col min="3" max="3" width="15.453125" style="515" customWidth="1"/>
    <col min="4" max="4" width="15" style="515" customWidth="1"/>
    <col min="5" max="5" width="23.453125" style="515" customWidth="1"/>
    <col min="6" max="6" width="30.26953125" style="515" customWidth="1"/>
    <col min="7" max="7" width="15.453125" style="515" customWidth="1"/>
    <col min="8" max="8" width="32.453125" style="515" bestFit="1" customWidth="1"/>
    <col min="9" max="10" width="32.453125" style="515" customWidth="1"/>
    <col min="11" max="13" width="23.08984375" style="515" customWidth="1"/>
    <col min="14" max="15" width="11.90625" style="515" customWidth="1"/>
    <col min="16" max="16384" width="8.7265625" style="515"/>
  </cols>
  <sheetData>
    <row r="1" spans="1:15">
      <c r="A1" s="541" t="s">
        <v>825</v>
      </c>
      <c r="B1" s="541" t="s">
        <v>861</v>
      </c>
      <c r="C1" s="541" t="s">
        <v>1269</v>
      </c>
      <c r="D1" s="541" t="s">
        <v>826</v>
      </c>
      <c r="E1" s="541" t="s">
        <v>827</v>
      </c>
      <c r="F1" s="541" t="s">
        <v>1277</v>
      </c>
      <c r="G1" s="541" t="s">
        <v>834</v>
      </c>
      <c r="H1" s="541" t="s">
        <v>828</v>
      </c>
      <c r="I1" s="541" t="s">
        <v>1372</v>
      </c>
      <c r="J1" s="541" t="s">
        <v>911</v>
      </c>
      <c r="K1" s="541" t="s">
        <v>829</v>
      </c>
      <c r="L1" s="541" t="s">
        <v>1272</v>
      </c>
      <c r="M1" s="541" t="s">
        <v>1275</v>
      </c>
      <c r="N1" s="541" t="s">
        <v>830</v>
      </c>
      <c r="O1" s="541" t="s">
        <v>1270</v>
      </c>
    </row>
    <row r="2" spans="1:15">
      <c r="A2" s="748" t="s">
        <v>916</v>
      </c>
      <c r="B2" s="504" t="s">
        <v>4542</v>
      </c>
      <c r="C2" s="505"/>
      <c r="D2" s="489" t="s">
        <v>4543</v>
      </c>
      <c r="E2" s="506" t="s">
        <v>874</v>
      </c>
      <c r="F2" s="505"/>
      <c r="G2" s="505"/>
      <c r="H2" s="505"/>
      <c r="I2" s="507" t="s">
        <v>4536</v>
      </c>
      <c r="J2" s="505"/>
      <c r="K2" s="508" t="s">
        <v>4544</v>
      </c>
      <c r="L2" s="508"/>
      <c r="M2" s="508"/>
      <c r="N2" s="505"/>
      <c r="O2" s="505"/>
    </row>
    <row r="3" spans="1:15" ht="19">
      <c r="A3" s="749"/>
      <c r="B3" s="751" t="s">
        <v>4545</v>
      </c>
      <c r="C3" s="489"/>
      <c r="D3" s="489" t="s">
        <v>4538</v>
      </c>
      <c r="E3" s="489" t="s">
        <v>4546</v>
      </c>
      <c r="F3" s="489" t="s">
        <v>831</v>
      </c>
      <c r="G3" s="489" t="s">
        <v>4547</v>
      </c>
      <c r="H3" s="754" t="s">
        <v>833</v>
      </c>
      <c r="I3" s="509" t="s">
        <v>4536</v>
      </c>
      <c r="J3" s="754" t="s">
        <v>913</v>
      </c>
      <c r="K3" s="506"/>
      <c r="L3" s="506" t="s">
        <v>4548</v>
      </c>
      <c r="M3" s="506"/>
      <c r="N3" s="506"/>
      <c r="O3" s="506"/>
    </row>
    <row r="4" spans="1:15" ht="39.65" customHeight="1">
      <c r="A4" s="749"/>
      <c r="B4" s="752"/>
      <c r="C4" s="489"/>
      <c r="D4" s="489" t="s">
        <v>4549</v>
      </c>
      <c r="E4" s="489" t="s">
        <v>4550</v>
      </c>
      <c r="F4" s="489" t="s">
        <v>832</v>
      </c>
      <c r="G4" s="489" t="s">
        <v>876</v>
      </c>
      <c r="H4" s="755"/>
      <c r="I4" s="510" t="s">
        <v>4536</v>
      </c>
      <c r="J4" s="755"/>
      <c r="K4" s="506"/>
      <c r="L4" s="506" t="s">
        <v>4548</v>
      </c>
      <c r="M4" s="506"/>
      <c r="N4" s="506"/>
      <c r="O4" s="506"/>
    </row>
    <row r="5" spans="1:15" ht="19">
      <c r="A5" s="749"/>
      <c r="B5" s="752"/>
      <c r="C5" s="489"/>
      <c r="D5" s="489" t="s">
        <v>875</v>
      </c>
      <c r="E5" s="489" t="s">
        <v>4551</v>
      </c>
      <c r="F5" s="489" t="s">
        <v>835</v>
      </c>
      <c r="G5" s="489" t="s">
        <v>915</v>
      </c>
      <c r="H5" s="755"/>
      <c r="I5" s="510" t="s">
        <v>4536</v>
      </c>
      <c r="J5" s="755"/>
      <c r="K5" s="506"/>
      <c r="L5" s="506" t="s">
        <v>4548</v>
      </c>
      <c r="M5" s="506"/>
      <c r="N5" s="506"/>
      <c r="O5" s="506"/>
    </row>
    <row r="6" spans="1:15" ht="19">
      <c r="A6" s="749"/>
      <c r="B6" s="752"/>
      <c r="C6" s="489"/>
      <c r="D6" s="489" t="s">
        <v>4540</v>
      </c>
      <c r="E6" s="489" t="s">
        <v>4552</v>
      </c>
      <c r="F6" s="489" t="s">
        <v>836</v>
      </c>
      <c r="G6" s="489" t="s">
        <v>877</v>
      </c>
      <c r="H6" s="755"/>
      <c r="I6" s="510" t="s">
        <v>4536</v>
      </c>
      <c r="J6" s="755"/>
      <c r="K6" s="506"/>
      <c r="L6" s="506" t="s">
        <v>4455</v>
      </c>
      <c r="M6" s="506"/>
      <c r="N6" s="506"/>
      <c r="O6" s="506"/>
    </row>
    <row r="7" spans="1:15" ht="57">
      <c r="A7" s="750"/>
      <c r="B7" s="753"/>
      <c r="C7" s="489" t="s">
        <v>1274</v>
      </c>
      <c r="D7" s="489" t="s">
        <v>4553</v>
      </c>
      <c r="E7" s="489" t="s">
        <v>4554</v>
      </c>
      <c r="F7" s="489" t="s">
        <v>5102</v>
      </c>
      <c r="G7" s="489"/>
      <c r="H7" s="756"/>
      <c r="I7" s="511"/>
      <c r="J7" s="756"/>
      <c r="K7" s="506"/>
      <c r="L7" s="506" t="s">
        <v>4555</v>
      </c>
      <c r="M7" s="506" t="s">
        <v>1276</v>
      </c>
      <c r="N7" s="506" t="s">
        <v>4539</v>
      </c>
      <c r="O7" s="506" t="s">
        <v>1271</v>
      </c>
    </row>
    <row r="8" spans="1:15">
      <c r="A8" s="512"/>
      <c r="B8" s="512"/>
      <c r="C8" s="513"/>
      <c r="D8" s="513"/>
      <c r="E8" s="513"/>
      <c r="F8" s="513"/>
      <c r="G8" s="513"/>
      <c r="H8" s="514"/>
      <c r="I8" s="514"/>
      <c r="J8" s="514"/>
      <c r="K8" s="513"/>
      <c r="L8" s="513"/>
      <c r="M8" s="513"/>
    </row>
    <row r="9" spans="1:15">
      <c r="A9" s="491" t="str">
        <f>HYPERLINK("#EG!A1","EG")</f>
        <v>EG</v>
      </c>
      <c r="B9" s="491"/>
    </row>
    <row r="10" spans="1:15">
      <c r="A10" s="492"/>
      <c r="B10" s="492"/>
      <c r="C10" s="513"/>
      <c r="D10" s="513"/>
      <c r="E10" s="513"/>
      <c r="F10" s="513"/>
      <c r="G10" s="513"/>
      <c r="H10" s="514"/>
      <c r="I10" s="514"/>
      <c r="J10" s="514"/>
      <c r="K10" s="513"/>
      <c r="L10" s="513"/>
      <c r="M10" s="513"/>
    </row>
  </sheetData>
  <customSheetViews>
    <customSheetView guid="{F52FD1CD-C9F9-411A-82A2-AC58001253B0}">
      <selection activeCell="H18" sqref="H18"/>
      <pageMargins left="0.7" right="0.7" top="0.75" bottom="0.75" header="0.3" footer="0.3"/>
    </customSheetView>
    <customSheetView guid="{DD6CB69E-579A-474E-AD52-D4A9062E7832}">
      <selection activeCell="H18" sqref="H18"/>
      <pageMargins left="0.7" right="0.7" top="0.75" bottom="0.75" header="0.3" footer="0.3"/>
    </customSheetView>
    <customSheetView guid="{C5BAFE3E-719A-4A6D-864A-987543BE22CD}">
      <selection activeCell="I1" sqref="I1:I1048576"/>
      <pageMargins left="0.7" right="0.7" top="0.75" bottom="0.75" header="0.3" footer="0.3"/>
    </customSheetView>
    <customSheetView guid="{688943BB-BF34-4821-9BB8-4F0C0CC40ADA}">
      <selection activeCell="H1" sqref="H1:H1048576"/>
      <pageMargins left="0.7" right="0.7" top="0.75" bottom="0.75" header="0.3" footer="0.3"/>
    </customSheetView>
    <customSheetView guid="{F9C70793-296D-4A94-A7B6-1A0A490D516C}">
      <selection activeCell="H18" sqref="H18"/>
      <pageMargins left="0.7" right="0.7" top="0.75" bottom="0.75" header="0.3" footer="0.3"/>
    </customSheetView>
    <customSheetView guid="{262D3C59-0F75-4E36-8540-422D339E4A30}">
      <selection activeCell="I1" sqref="I1:I1048576"/>
      <pageMargins left="0.7" right="0.7" top="0.75" bottom="0.75" header="0.3" footer="0.3"/>
    </customSheetView>
    <customSheetView guid="{542A9533-2ED1-4FE5-AA97-4E8B5E2254F9}">
      <selection activeCell="E13" sqref="E13"/>
      <pageMargins left="0.7" right="0.7" top="0.75" bottom="0.75" header="0.3" footer="0.3"/>
    </customSheetView>
    <customSheetView guid="{6E3ADFDF-9BC6-4CA1-BD12-7E86FF7A6CCD}">
      <selection activeCell="H18" sqref="H18"/>
      <pageMargins left="0.7" right="0.7" top="0.75" bottom="0.75" header="0.3" footer="0.3"/>
    </customSheetView>
    <customSheetView guid="{16D31944-8AA9-4646-8CD2-C81EC8259013}">
      <selection activeCell="H18" sqref="H18"/>
      <pageMargins left="0.7" right="0.7" top="0.75" bottom="0.75" header="0.3" footer="0.3"/>
    </customSheetView>
    <customSheetView guid="{D91DD750-48F2-4D19-A653-1C25386AD393}">
      <selection activeCell="H1" sqref="H1:H1048576"/>
      <pageMargins left="0.7" right="0.7" top="0.75" bottom="0.75" header="0.3" footer="0.3"/>
    </customSheetView>
    <customSheetView guid="{D4C65735-E0DF-4886-8A92-1B419579BDF9}">
      <selection activeCell="H1" sqref="H1:H1048576"/>
      <pageMargins left="0.7" right="0.7" top="0.75" bottom="0.75" header="0.3" footer="0.3"/>
    </customSheetView>
  </customSheetViews>
  <mergeCells count="4">
    <mergeCell ref="A2:A7"/>
    <mergeCell ref="B3:B7"/>
    <mergeCell ref="H3:H7"/>
    <mergeCell ref="J3:J7"/>
  </mergeCells>
  <phoneticPr fontId="7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K51"/>
  <sheetViews>
    <sheetView zoomScale="115" zoomScaleNormal="115" workbookViewId="0">
      <selection activeCell="F38" sqref="F38"/>
    </sheetView>
  </sheetViews>
  <sheetFormatPr defaultColWidth="9" defaultRowHeight="9.5"/>
  <cols>
    <col min="1" max="1" width="9.36328125" style="195" customWidth="1"/>
    <col min="2" max="2" width="19.08984375" style="195" customWidth="1"/>
    <col min="3" max="3" width="6" style="195" customWidth="1"/>
    <col min="4" max="4" width="6.36328125" style="195" customWidth="1"/>
    <col min="5" max="5" width="14.36328125" style="195" customWidth="1"/>
    <col min="6" max="6" width="10.36328125" style="195" customWidth="1"/>
    <col min="7" max="7" width="6.6328125" style="195" customWidth="1"/>
    <col min="8" max="8" width="49.36328125" style="195" customWidth="1"/>
    <col min="9" max="10" width="9" style="195"/>
    <col min="11" max="11" width="50.08984375" style="195" customWidth="1"/>
    <col min="12" max="16384" width="9" style="195"/>
  </cols>
  <sheetData>
    <row r="1" spans="1:11">
      <c r="A1" s="722" t="s">
        <v>105</v>
      </c>
      <c r="B1" s="723"/>
      <c r="C1" s="723"/>
      <c r="D1" s="723"/>
      <c r="E1" s="723"/>
      <c r="F1" s="723"/>
      <c r="G1" s="723"/>
      <c r="H1" s="723"/>
    </row>
    <row r="2" spans="1:11" ht="12.75" customHeight="1">
      <c r="A2" s="724" t="s">
        <v>1780</v>
      </c>
      <c r="B2" s="725"/>
      <c r="C2" s="726"/>
      <c r="D2" s="727" t="str">
        <f>CONTENT!$B$3</f>
        <v>XXXXX</v>
      </c>
      <c r="E2" s="728"/>
      <c r="F2" s="728"/>
      <c r="G2" s="728"/>
      <c r="H2" s="729"/>
    </row>
    <row r="3" spans="1:11" ht="12.75" customHeight="1">
      <c r="A3" s="724" t="s">
        <v>1781</v>
      </c>
      <c r="B3" s="730"/>
      <c r="C3" s="731"/>
      <c r="D3" s="727">
        <f>CONTENT!$B$4</f>
        <v>3.2</v>
      </c>
      <c r="E3" s="728"/>
      <c r="F3" s="728"/>
      <c r="G3" s="728"/>
      <c r="H3" s="729"/>
    </row>
    <row r="4" spans="1:11" ht="12.75" customHeight="1">
      <c r="A4" s="720" t="s">
        <v>1782</v>
      </c>
      <c r="B4" s="720"/>
      <c r="C4" s="720"/>
      <c r="D4" s="721" t="str">
        <f>CONTENT!$B$18</f>
        <v>暴露</v>
      </c>
      <c r="E4" s="721"/>
      <c r="F4" s="721"/>
      <c r="G4" s="721"/>
      <c r="H4" s="721"/>
    </row>
    <row r="5" spans="1:11" ht="12.75" customHeight="1">
      <c r="A5" s="724" t="s">
        <v>1783</v>
      </c>
      <c r="B5" s="730"/>
      <c r="C5" s="731"/>
      <c r="D5" s="732" t="str">
        <f>CONTENT!$C$18</f>
        <v>每个受试者每个研究药物每个用法一条记录</v>
      </c>
      <c r="E5" s="733"/>
      <c r="F5" s="734"/>
      <c r="G5" s="734"/>
      <c r="H5" s="735"/>
    </row>
    <row r="6" spans="1:11" ht="12.75" customHeight="1">
      <c r="A6" s="736" t="s">
        <v>2006</v>
      </c>
      <c r="B6" s="736"/>
      <c r="C6" s="736"/>
      <c r="D6" s="721" t="str">
        <f>CONTENT!$D$18</f>
        <v>ex.sas</v>
      </c>
      <c r="E6" s="721"/>
      <c r="F6" s="721"/>
      <c r="G6" s="721"/>
      <c r="H6" s="721"/>
    </row>
    <row r="7" spans="1:11" ht="12.75" customHeight="1">
      <c r="A7" s="736" t="s">
        <v>1785</v>
      </c>
      <c r="B7" s="736"/>
      <c r="C7" s="736"/>
      <c r="D7" s="721" t="str">
        <f>CONTENT!$E$18</f>
        <v>干预</v>
      </c>
      <c r="E7" s="721"/>
      <c r="F7" s="721"/>
      <c r="G7" s="721"/>
      <c r="H7" s="721"/>
    </row>
    <row r="8" spans="1:11" ht="12.75" customHeight="1">
      <c r="A8" s="736" t="s">
        <v>2007</v>
      </c>
      <c r="B8" s="736"/>
      <c r="C8" s="736"/>
      <c r="D8" s="721" t="str">
        <f>CONTENT!$F$18</f>
        <v>EX, SDTM.DM</v>
      </c>
      <c r="E8" s="721"/>
      <c r="F8" s="721"/>
      <c r="G8" s="721"/>
      <c r="H8" s="721"/>
    </row>
    <row r="9" spans="1:11" ht="12.75" customHeight="1">
      <c r="A9" s="736" t="s">
        <v>2008</v>
      </c>
      <c r="B9" s="739"/>
      <c r="C9" s="739"/>
      <c r="D9" s="721" t="str">
        <f>CONTENT!$G$18</f>
        <v>STUDYID, USUBJID, EXTRT, EXSTDTC, EXENDTC</v>
      </c>
      <c r="E9" s="721"/>
      <c r="F9" s="721"/>
      <c r="G9" s="721"/>
      <c r="H9" s="721"/>
    </row>
    <row r="10" spans="1:11" ht="12.75" customHeight="1">
      <c r="A10" s="736" t="s">
        <v>2009</v>
      </c>
      <c r="B10" s="739"/>
      <c r="C10" s="739"/>
      <c r="D10" s="721" t="str">
        <f>CONTENT!$H$18</f>
        <v>STUDYID, USUBJID, EXTRT, EXSTDTC, EXENDTC</v>
      </c>
      <c r="E10" s="721"/>
      <c r="F10" s="721"/>
      <c r="G10" s="721"/>
      <c r="H10" s="721"/>
    </row>
    <row r="11" spans="1:11" ht="12.75" customHeight="1">
      <c r="A11" s="724" t="s">
        <v>2889</v>
      </c>
      <c r="B11" s="730"/>
      <c r="C11" s="731"/>
      <c r="D11" s="721" t="str">
        <f>CONTENT!$I$18</f>
        <v>EX.EXYN="1"</v>
      </c>
      <c r="E11" s="721"/>
      <c r="F11" s="721"/>
      <c r="G11" s="721"/>
      <c r="H11" s="721"/>
    </row>
    <row r="12" spans="1:11">
      <c r="A12" s="737"/>
      <c r="B12" s="737"/>
      <c r="C12" s="737"/>
      <c r="D12" s="738"/>
      <c r="E12" s="738"/>
      <c r="F12" s="738"/>
      <c r="G12" s="738"/>
      <c r="H12" s="738"/>
    </row>
    <row r="13" spans="1:11" ht="19.5" customHeight="1">
      <c r="A13" s="15" t="s">
        <v>355</v>
      </c>
      <c r="B13" s="16" t="s">
        <v>356</v>
      </c>
      <c r="C13" s="16" t="s">
        <v>357</v>
      </c>
      <c r="D13" s="16" t="s">
        <v>358</v>
      </c>
      <c r="E13" s="16" t="s">
        <v>359</v>
      </c>
      <c r="F13" s="16" t="s">
        <v>360</v>
      </c>
      <c r="G13" s="17" t="s">
        <v>361</v>
      </c>
      <c r="H13" s="16" t="s">
        <v>2818</v>
      </c>
      <c r="I13" s="16" t="s">
        <v>363</v>
      </c>
      <c r="J13" s="16" t="s">
        <v>364</v>
      </c>
      <c r="K13" s="16" t="s">
        <v>365</v>
      </c>
    </row>
    <row r="14" spans="1:11" s="265" customFormat="1">
      <c r="A14" s="245" t="s">
        <v>36</v>
      </c>
      <c r="B14" s="245" t="s">
        <v>336</v>
      </c>
      <c r="C14" s="245" t="s">
        <v>37</v>
      </c>
      <c r="D14" s="437">
        <v>20</v>
      </c>
      <c r="E14" s="263"/>
      <c r="F14" s="439" t="s">
        <v>347</v>
      </c>
      <c r="G14" s="264" t="s">
        <v>2019</v>
      </c>
      <c r="H14" s="441" t="s">
        <v>2825</v>
      </c>
      <c r="I14" s="245" t="s">
        <v>225</v>
      </c>
      <c r="J14" s="245">
        <f t="shared" ref="J14:J49" si="0">ROW()-13</f>
        <v>1</v>
      </c>
      <c r="K14" s="245" t="s">
        <v>2250</v>
      </c>
    </row>
    <row r="15" spans="1:11" s="265" customFormat="1">
      <c r="A15" s="245" t="s">
        <v>39</v>
      </c>
      <c r="B15" s="245" t="s">
        <v>2251</v>
      </c>
      <c r="C15" s="245" t="s">
        <v>37</v>
      </c>
      <c r="D15" s="437">
        <v>2</v>
      </c>
      <c r="E15" s="247" t="s">
        <v>2826</v>
      </c>
      <c r="F15" s="439" t="s">
        <v>347</v>
      </c>
      <c r="G15" s="264" t="s">
        <v>2019</v>
      </c>
      <c r="H15" s="455" t="s">
        <v>12</v>
      </c>
      <c r="I15" s="245" t="s">
        <v>225</v>
      </c>
      <c r="J15" s="245">
        <f t="shared" si="0"/>
        <v>2</v>
      </c>
      <c r="K15" s="245" t="s">
        <v>2012</v>
      </c>
    </row>
    <row r="16" spans="1:11" s="265" customFormat="1">
      <c r="A16" s="245" t="s">
        <v>7</v>
      </c>
      <c r="B16" s="245" t="s">
        <v>593</v>
      </c>
      <c r="C16" s="245" t="s">
        <v>37</v>
      </c>
      <c r="D16" s="437">
        <v>30</v>
      </c>
      <c r="E16" s="247"/>
      <c r="F16" s="453" t="s">
        <v>348</v>
      </c>
      <c r="G16" s="264" t="s">
        <v>2019</v>
      </c>
      <c r="H16" s="441" t="s">
        <v>5220</v>
      </c>
      <c r="I16" s="245" t="s">
        <v>225</v>
      </c>
      <c r="J16" s="245">
        <f t="shared" si="0"/>
        <v>3</v>
      </c>
      <c r="K16" s="245" t="s">
        <v>1802</v>
      </c>
    </row>
    <row r="17" spans="1:11" s="265" customFormat="1" ht="19">
      <c r="A17" s="245" t="s">
        <v>106</v>
      </c>
      <c r="B17" s="246" t="s">
        <v>328</v>
      </c>
      <c r="C17" s="245" t="s">
        <v>41</v>
      </c>
      <c r="D17" s="437"/>
      <c r="E17" s="247"/>
      <c r="F17" s="453" t="s">
        <v>348</v>
      </c>
      <c r="G17" s="264" t="s">
        <v>2019</v>
      </c>
      <c r="H17" s="441" t="s">
        <v>4850</v>
      </c>
      <c r="I17" s="245" t="s">
        <v>225</v>
      </c>
      <c r="J17" s="245">
        <f t="shared" si="0"/>
        <v>4</v>
      </c>
      <c r="K17" s="245" t="s">
        <v>5103</v>
      </c>
    </row>
    <row r="18" spans="1:11" s="265" customFormat="1">
      <c r="A18" s="245" t="s">
        <v>2827</v>
      </c>
      <c r="B18" s="246" t="s">
        <v>1807</v>
      </c>
      <c r="C18" s="245" t="s">
        <v>2828</v>
      </c>
      <c r="D18" s="437">
        <v>25</v>
      </c>
      <c r="E18" s="247"/>
      <c r="F18" s="453"/>
      <c r="G18" s="264" t="s">
        <v>1825</v>
      </c>
      <c r="H18" s="441"/>
      <c r="I18" s="245" t="s">
        <v>225</v>
      </c>
      <c r="J18" s="245">
        <f t="shared" si="0"/>
        <v>5</v>
      </c>
      <c r="K18" s="245" t="s">
        <v>2829</v>
      </c>
    </row>
    <row r="19" spans="1:11" s="265" customFormat="1">
      <c r="A19" s="245" t="s">
        <v>2830</v>
      </c>
      <c r="B19" s="246" t="s">
        <v>1812</v>
      </c>
      <c r="C19" s="245" t="s">
        <v>2828</v>
      </c>
      <c r="D19" s="437">
        <v>25</v>
      </c>
      <c r="E19" s="247"/>
      <c r="F19" s="453"/>
      <c r="G19" s="264" t="s">
        <v>1825</v>
      </c>
      <c r="H19" s="441"/>
      <c r="I19" s="245" t="s">
        <v>225</v>
      </c>
      <c r="J19" s="245">
        <f t="shared" si="0"/>
        <v>6</v>
      </c>
      <c r="K19" s="245" t="s">
        <v>5104</v>
      </c>
    </row>
    <row r="20" spans="1:11" s="265" customFormat="1" ht="28.5">
      <c r="A20" s="245" t="s">
        <v>2831</v>
      </c>
      <c r="B20" s="246" t="s">
        <v>1816</v>
      </c>
      <c r="C20" s="245" t="s">
        <v>444</v>
      </c>
      <c r="D20" s="437">
        <v>25</v>
      </c>
      <c r="E20" s="247"/>
      <c r="F20" s="453"/>
      <c r="G20" s="264" t="s">
        <v>1825</v>
      </c>
      <c r="H20" s="441"/>
      <c r="I20" s="245" t="s">
        <v>225</v>
      </c>
      <c r="J20" s="245">
        <f t="shared" si="0"/>
        <v>7</v>
      </c>
      <c r="K20" s="245" t="s">
        <v>5263</v>
      </c>
    </row>
    <row r="21" spans="1:11" s="265" customFormat="1">
      <c r="A21" s="245" t="s">
        <v>2832</v>
      </c>
      <c r="B21" s="246" t="s">
        <v>2890</v>
      </c>
      <c r="C21" s="245" t="s">
        <v>2828</v>
      </c>
      <c r="D21" s="437">
        <v>25</v>
      </c>
      <c r="E21" s="247"/>
      <c r="F21" s="453"/>
      <c r="G21" s="264" t="s">
        <v>1825</v>
      </c>
      <c r="H21" s="441"/>
      <c r="I21" s="245" t="s">
        <v>225</v>
      </c>
      <c r="J21" s="245">
        <f t="shared" si="0"/>
        <v>8</v>
      </c>
      <c r="K21" s="245" t="s">
        <v>2747</v>
      </c>
    </row>
    <row r="22" spans="1:11" s="265" customFormat="1">
      <c r="A22" s="245" t="s">
        <v>2833</v>
      </c>
      <c r="B22" s="246" t="s">
        <v>2873</v>
      </c>
      <c r="C22" s="245" t="s">
        <v>444</v>
      </c>
      <c r="D22" s="437">
        <v>25</v>
      </c>
      <c r="E22" s="247"/>
      <c r="F22" s="453"/>
      <c r="G22" s="264" t="s">
        <v>1825</v>
      </c>
      <c r="H22" s="441"/>
      <c r="I22" s="245" t="s">
        <v>225</v>
      </c>
      <c r="J22" s="245">
        <f t="shared" si="0"/>
        <v>9</v>
      </c>
      <c r="K22" s="245" t="s">
        <v>2750</v>
      </c>
    </row>
    <row r="23" spans="1:11" s="265" customFormat="1">
      <c r="A23" s="245" t="s">
        <v>107</v>
      </c>
      <c r="B23" s="245" t="s">
        <v>2834</v>
      </c>
      <c r="C23" s="245" t="s">
        <v>37</v>
      </c>
      <c r="D23" s="437">
        <v>200</v>
      </c>
      <c r="E23" s="247" t="s">
        <v>1840</v>
      </c>
      <c r="F23" s="439" t="s">
        <v>1226</v>
      </c>
      <c r="G23" s="264" t="s">
        <v>2019</v>
      </c>
      <c r="H23" s="456" t="s">
        <v>2874</v>
      </c>
      <c r="I23" s="245" t="s">
        <v>225</v>
      </c>
      <c r="J23" s="245">
        <f t="shared" si="0"/>
        <v>10</v>
      </c>
      <c r="K23" s="245" t="s">
        <v>5088</v>
      </c>
    </row>
    <row r="24" spans="1:11" s="265" customFormat="1">
      <c r="A24" s="245" t="s">
        <v>2835</v>
      </c>
      <c r="B24" s="246" t="s">
        <v>1839</v>
      </c>
      <c r="C24" s="245" t="s">
        <v>2828</v>
      </c>
      <c r="D24" s="437">
        <v>100</v>
      </c>
      <c r="E24" s="247" t="s">
        <v>1840</v>
      </c>
      <c r="F24" s="453"/>
      <c r="G24" s="264" t="s">
        <v>1825</v>
      </c>
      <c r="H24" s="441"/>
      <c r="I24" s="245" t="s">
        <v>225</v>
      </c>
      <c r="J24" s="245">
        <f t="shared" si="0"/>
        <v>11</v>
      </c>
      <c r="K24" s="245" t="s">
        <v>2836</v>
      </c>
    </row>
    <row r="25" spans="1:11" s="265" customFormat="1">
      <c r="A25" s="245" t="s">
        <v>2837</v>
      </c>
      <c r="B25" s="246" t="s">
        <v>2838</v>
      </c>
      <c r="C25" s="245" t="s">
        <v>444</v>
      </c>
      <c r="D25" s="437">
        <v>100</v>
      </c>
      <c r="E25" s="247" t="s">
        <v>2839</v>
      </c>
      <c r="F25" s="453"/>
      <c r="G25" s="264" t="s">
        <v>1825</v>
      </c>
      <c r="H25" s="441"/>
      <c r="I25" s="245" t="s">
        <v>225</v>
      </c>
      <c r="J25" s="245">
        <f t="shared" si="0"/>
        <v>12</v>
      </c>
      <c r="K25" s="245" t="s">
        <v>2840</v>
      </c>
    </row>
    <row r="26" spans="1:11" s="265" customFormat="1">
      <c r="A26" s="245" t="s">
        <v>108</v>
      </c>
      <c r="B26" s="245" t="s">
        <v>2841</v>
      </c>
      <c r="C26" s="245" t="s">
        <v>2842</v>
      </c>
      <c r="D26" s="437"/>
      <c r="E26" s="247"/>
      <c r="F26" s="439" t="s">
        <v>1226</v>
      </c>
      <c r="G26" s="264" t="s">
        <v>353</v>
      </c>
      <c r="H26" s="457" t="s">
        <v>2875</v>
      </c>
      <c r="I26" s="245" t="s">
        <v>225</v>
      </c>
      <c r="J26" s="245">
        <f t="shared" si="0"/>
        <v>13</v>
      </c>
      <c r="K26" s="245" t="s">
        <v>5105</v>
      </c>
    </row>
    <row r="27" spans="1:11" s="265" customFormat="1" ht="19">
      <c r="A27" s="257" t="s">
        <v>2843</v>
      </c>
      <c r="B27" s="245" t="s">
        <v>2038</v>
      </c>
      <c r="C27" s="245" t="s">
        <v>2844</v>
      </c>
      <c r="D27" s="437">
        <v>100</v>
      </c>
      <c r="E27" s="247"/>
      <c r="F27" s="439"/>
      <c r="G27" s="264" t="s">
        <v>1825</v>
      </c>
      <c r="H27" s="457"/>
      <c r="I27" s="245" t="s">
        <v>225</v>
      </c>
      <c r="J27" s="245">
        <f t="shared" si="0"/>
        <v>14</v>
      </c>
      <c r="K27" s="245" t="s">
        <v>5264</v>
      </c>
    </row>
    <row r="28" spans="1:11" s="265" customFormat="1" ht="19">
      <c r="A28" s="245" t="s">
        <v>2845</v>
      </c>
      <c r="B28" s="245" t="s">
        <v>2039</v>
      </c>
      <c r="C28" s="245" t="s">
        <v>37</v>
      </c>
      <c r="D28" s="437">
        <v>20</v>
      </c>
      <c r="E28" s="245" t="s">
        <v>2910</v>
      </c>
      <c r="F28" s="439" t="s">
        <v>1226</v>
      </c>
      <c r="G28" s="264" t="s">
        <v>353</v>
      </c>
      <c r="H28" s="457" t="s">
        <v>822</v>
      </c>
      <c r="I28" s="245" t="s">
        <v>225</v>
      </c>
      <c r="J28" s="245">
        <f t="shared" si="0"/>
        <v>15</v>
      </c>
      <c r="K28" s="245" t="s">
        <v>5265</v>
      </c>
    </row>
    <row r="29" spans="1:11" s="265" customFormat="1">
      <c r="A29" s="245" t="s">
        <v>2846</v>
      </c>
      <c r="B29" s="245" t="s">
        <v>2040</v>
      </c>
      <c r="C29" s="245" t="s">
        <v>37</v>
      </c>
      <c r="D29" s="437">
        <v>20</v>
      </c>
      <c r="E29" s="245" t="s">
        <v>4820</v>
      </c>
      <c r="F29" s="439" t="s">
        <v>1226</v>
      </c>
      <c r="G29" s="245" t="s">
        <v>353</v>
      </c>
      <c r="H29" s="454" t="s">
        <v>2885</v>
      </c>
      <c r="I29" s="245" t="s">
        <v>225</v>
      </c>
      <c r="J29" s="245">
        <f t="shared" si="0"/>
        <v>16</v>
      </c>
      <c r="K29" s="245" t="s">
        <v>5266</v>
      </c>
    </row>
    <row r="30" spans="1:11" s="265" customFormat="1" ht="19">
      <c r="A30" s="245" t="s">
        <v>2847</v>
      </c>
      <c r="B30" s="245" t="s">
        <v>2772</v>
      </c>
      <c r="C30" s="245" t="s">
        <v>37</v>
      </c>
      <c r="D30" s="437">
        <v>20</v>
      </c>
      <c r="E30" s="245" t="s">
        <v>3288</v>
      </c>
      <c r="F30" s="439"/>
      <c r="G30" s="245" t="s">
        <v>1825</v>
      </c>
      <c r="H30" s="454"/>
      <c r="I30" s="245" t="s">
        <v>225</v>
      </c>
      <c r="J30" s="245">
        <f t="shared" si="0"/>
        <v>17</v>
      </c>
      <c r="K30" s="245" t="s">
        <v>5237</v>
      </c>
    </row>
    <row r="31" spans="1:11" s="265" customFormat="1">
      <c r="A31" s="245" t="s">
        <v>2848</v>
      </c>
      <c r="B31" s="245" t="s">
        <v>2045</v>
      </c>
      <c r="C31" s="245" t="s">
        <v>37</v>
      </c>
      <c r="D31" s="437">
        <v>100</v>
      </c>
      <c r="E31" s="245"/>
      <c r="F31" s="439"/>
      <c r="G31" s="245" t="s">
        <v>1825</v>
      </c>
      <c r="H31" s="454"/>
      <c r="I31" s="245" t="s">
        <v>225</v>
      </c>
      <c r="J31" s="245">
        <f t="shared" si="0"/>
        <v>18</v>
      </c>
      <c r="K31" s="245" t="s">
        <v>5267</v>
      </c>
    </row>
    <row r="32" spans="1:11" s="265" customFormat="1">
      <c r="A32" s="245" t="s">
        <v>109</v>
      </c>
      <c r="B32" s="245" t="s">
        <v>2849</v>
      </c>
      <c r="C32" s="245" t="s">
        <v>37</v>
      </c>
      <c r="D32" s="437">
        <v>20</v>
      </c>
      <c r="E32" s="245" t="s">
        <v>3294</v>
      </c>
      <c r="F32" s="454" t="s">
        <v>1226</v>
      </c>
      <c r="G32" s="264" t="s">
        <v>1825</v>
      </c>
      <c r="H32" s="454" t="s">
        <v>2876</v>
      </c>
      <c r="I32" s="245" t="s">
        <v>225</v>
      </c>
      <c r="J32" s="245">
        <f t="shared" si="0"/>
        <v>19</v>
      </c>
      <c r="K32" s="245" t="s">
        <v>5268</v>
      </c>
    </row>
    <row r="33" spans="1:11" s="265" customFormat="1">
      <c r="A33" s="245" t="s">
        <v>2850</v>
      </c>
      <c r="B33" s="245" t="s">
        <v>2851</v>
      </c>
      <c r="C33" s="245" t="s">
        <v>37</v>
      </c>
      <c r="D33" s="437">
        <v>50</v>
      </c>
      <c r="E33" s="245"/>
      <c r="F33" s="454"/>
      <c r="G33" s="264" t="s">
        <v>1825</v>
      </c>
      <c r="H33" s="454"/>
      <c r="I33" s="245" t="s">
        <v>225</v>
      </c>
      <c r="J33" s="245">
        <f t="shared" si="0"/>
        <v>20</v>
      </c>
      <c r="K33" s="245" t="s">
        <v>2886</v>
      </c>
    </row>
    <row r="34" spans="1:11" s="265" customFormat="1">
      <c r="A34" s="245" t="s">
        <v>2852</v>
      </c>
      <c r="B34" s="257" t="s">
        <v>2782</v>
      </c>
      <c r="C34" s="245" t="s">
        <v>37</v>
      </c>
      <c r="D34" s="437">
        <v>40</v>
      </c>
      <c r="E34" s="245" t="s">
        <v>2376</v>
      </c>
      <c r="F34" s="454"/>
      <c r="G34" s="264" t="s">
        <v>1825</v>
      </c>
      <c r="H34" s="454"/>
      <c r="I34" s="245" t="s">
        <v>225</v>
      </c>
      <c r="J34" s="245">
        <f t="shared" si="0"/>
        <v>21</v>
      </c>
      <c r="K34" s="245" t="s">
        <v>5269</v>
      </c>
    </row>
    <row r="35" spans="1:11" s="265" customFormat="1">
      <c r="A35" s="257" t="s">
        <v>2853</v>
      </c>
      <c r="B35" s="257" t="s">
        <v>2378</v>
      </c>
      <c r="C35" s="245" t="s">
        <v>37</v>
      </c>
      <c r="D35" s="437">
        <v>40</v>
      </c>
      <c r="E35" s="245" t="s">
        <v>2379</v>
      </c>
      <c r="F35" s="454"/>
      <c r="G35" s="264" t="s">
        <v>1825</v>
      </c>
      <c r="H35" s="454"/>
      <c r="I35" s="245" t="s">
        <v>225</v>
      </c>
      <c r="J35" s="245">
        <f t="shared" si="0"/>
        <v>22</v>
      </c>
      <c r="K35" s="245" t="s">
        <v>5270</v>
      </c>
    </row>
    <row r="36" spans="1:11" s="265" customFormat="1">
      <c r="A36" s="257" t="s">
        <v>2854</v>
      </c>
      <c r="B36" s="257" t="s">
        <v>2381</v>
      </c>
      <c r="C36" s="245" t="s">
        <v>37</v>
      </c>
      <c r="D36" s="437">
        <v>40</v>
      </c>
      <c r="E36" s="245" t="s">
        <v>2382</v>
      </c>
      <c r="F36" s="454"/>
      <c r="G36" s="264" t="s">
        <v>1825</v>
      </c>
      <c r="H36" s="454"/>
      <c r="I36" s="245" t="s">
        <v>225</v>
      </c>
      <c r="J36" s="245">
        <f t="shared" si="0"/>
        <v>23</v>
      </c>
      <c r="K36" s="245" t="s">
        <v>5271</v>
      </c>
    </row>
    <row r="37" spans="1:11" s="265" customFormat="1">
      <c r="A37" s="257" t="s">
        <v>2855</v>
      </c>
      <c r="B37" s="257" t="s">
        <v>2788</v>
      </c>
      <c r="C37" s="245" t="s">
        <v>37</v>
      </c>
      <c r="D37" s="437">
        <v>10</v>
      </c>
      <c r="E37" s="245" t="s">
        <v>45</v>
      </c>
      <c r="F37" s="454"/>
      <c r="G37" s="264" t="s">
        <v>1825</v>
      </c>
      <c r="H37" s="454"/>
      <c r="I37" s="245" t="s">
        <v>225</v>
      </c>
      <c r="J37" s="245">
        <f t="shared" si="0"/>
        <v>24</v>
      </c>
      <c r="K37" s="245" t="s">
        <v>5272</v>
      </c>
    </row>
    <row r="38" spans="1:11" s="265" customFormat="1">
      <c r="A38" s="257" t="s">
        <v>2856</v>
      </c>
      <c r="B38" s="257" t="s">
        <v>2857</v>
      </c>
      <c r="C38" s="245" t="s">
        <v>37</v>
      </c>
      <c r="D38" s="437">
        <v>200</v>
      </c>
      <c r="E38" s="245" t="s">
        <v>2858</v>
      </c>
      <c r="F38" s="454"/>
      <c r="G38" s="264" t="s">
        <v>1825</v>
      </c>
      <c r="H38" s="454"/>
      <c r="I38" s="245" t="s">
        <v>225</v>
      </c>
      <c r="J38" s="245">
        <f t="shared" si="0"/>
        <v>25</v>
      </c>
      <c r="K38" s="245" t="s">
        <v>2795</v>
      </c>
    </row>
    <row r="39" spans="1:11" s="265" customFormat="1">
      <c r="A39" s="245" t="s">
        <v>93</v>
      </c>
      <c r="B39" s="245" t="s">
        <v>592</v>
      </c>
      <c r="C39" s="245" t="s">
        <v>37</v>
      </c>
      <c r="D39" s="437">
        <v>100</v>
      </c>
      <c r="E39" s="245" t="s">
        <v>4822</v>
      </c>
      <c r="F39" s="454" t="s">
        <v>347</v>
      </c>
      <c r="G39" s="245" t="s">
        <v>1825</v>
      </c>
      <c r="H39" s="456" t="s">
        <v>2877</v>
      </c>
      <c r="I39" s="245" t="s">
        <v>225</v>
      </c>
      <c r="J39" s="245">
        <f t="shared" si="0"/>
        <v>26</v>
      </c>
      <c r="K39" s="245" t="s">
        <v>5273</v>
      </c>
    </row>
    <row r="40" spans="1:11" s="265" customFormat="1">
      <c r="A40" s="245" t="s">
        <v>111</v>
      </c>
      <c r="B40" s="245" t="s">
        <v>1896</v>
      </c>
      <c r="C40" s="245" t="s">
        <v>37</v>
      </c>
      <c r="D40" s="437">
        <v>20</v>
      </c>
      <c r="E40" s="263" t="s">
        <v>2581</v>
      </c>
      <c r="F40" s="454" t="s">
        <v>1226</v>
      </c>
      <c r="G40" s="264" t="s">
        <v>353</v>
      </c>
      <c r="H40" s="456" t="s">
        <v>2878</v>
      </c>
      <c r="I40" s="245" t="s">
        <v>225</v>
      </c>
      <c r="J40" s="245">
        <f t="shared" si="0"/>
        <v>27</v>
      </c>
      <c r="K40" s="245" t="s">
        <v>2879</v>
      </c>
    </row>
    <row r="41" spans="1:11" s="265" customFormat="1" ht="28.5">
      <c r="A41" s="245" t="s">
        <v>2859</v>
      </c>
      <c r="B41" s="245" t="s">
        <v>1898</v>
      </c>
      <c r="C41" s="245" t="s">
        <v>37</v>
      </c>
      <c r="D41" s="437">
        <v>20</v>
      </c>
      <c r="E41" s="263" t="s">
        <v>2581</v>
      </c>
      <c r="F41" s="454" t="s">
        <v>1226</v>
      </c>
      <c r="G41" s="264" t="s">
        <v>353</v>
      </c>
      <c r="H41" s="456" t="s">
        <v>2880</v>
      </c>
      <c r="I41" s="245" t="s">
        <v>225</v>
      </c>
      <c r="J41" s="245">
        <f t="shared" si="0"/>
        <v>28</v>
      </c>
      <c r="K41" s="245" t="s">
        <v>5106</v>
      </c>
    </row>
    <row r="42" spans="1:11" s="265" customFormat="1" ht="19">
      <c r="A42" s="245" t="s">
        <v>112</v>
      </c>
      <c r="B42" s="245" t="s">
        <v>1899</v>
      </c>
      <c r="C42" s="245" t="s">
        <v>41</v>
      </c>
      <c r="D42" s="437"/>
      <c r="E42" s="263"/>
      <c r="F42" s="454" t="s">
        <v>348</v>
      </c>
      <c r="G42" s="264" t="s">
        <v>1825</v>
      </c>
      <c r="H42" s="455" t="s">
        <v>2881</v>
      </c>
      <c r="I42" s="245" t="s">
        <v>225</v>
      </c>
      <c r="J42" s="245">
        <f t="shared" si="0"/>
        <v>29</v>
      </c>
      <c r="K42" s="245" t="s">
        <v>2887</v>
      </c>
    </row>
    <row r="43" spans="1:11" s="265" customFormat="1" ht="19">
      <c r="A43" s="245" t="s">
        <v>113</v>
      </c>
      <c r="B43" s="245" t="s">
        <v>1901</v>
      </c>
      <c r="C43" s="245" t="s">
        <v>41</v>
      </c>
      <c r="D43" s="437"/>
      <c r="E43" s="247"/>
      <c r="F43" s="454" t="s">
        <v>348</v>
      </c>
      <c r="G43" s="264" t="s">
        <v>1825</v>
      </c>
      <c r="H43" s="455" t="s">
        <v>2882</v>
      </c>
      <c r="I43" s="245" t="s">
        <v>225</v>
      </c>
      <c r="J43" s="245">
        <f t="shared" si="0"/>
        <v>30</v>
      </c>
      <c r="K43" s="245" t="s">
        <v>5107</v>
      </c>
    </row>
    <row r="44" spans="1:11" s="265" customFormat="1">
      <c r="A44" s="245" t="s">
        <v>2860</v>
      </c>
      <c r="B44" s="245" t="s">
        <v>2805</v>
      </c>
      <c r="C44" s="245" t="s">
        <v>37</v>
      </c>
      <c r="D44" s="437">
        <v>40</v>
      </c>
      <c r="E44" s="247" t="s">
        <v>4738</v>
      </c>
      <c r="F44" s="454"/>
      <c r="G44" s="264" t="s">
        <v>2861</v>
      </c>
      <c r="H44" s="455"/>
      <c r="I44" s="245" t="s">
        <v>225</v>
      </c>
      <c r="J44" s="245">
        <f t="shared" si="0"/>
        <v>31</v>
      </c>
      <c r="K44" s="245" t="s">
        <v>2862</v>
      </c>
    </row>
    <row r="45" spans="1:11" s="265" customFormat="1" ht="19">
      <c r="A45" s="245" t="s">
        <v>2863</v>
      </c>
      <c r="B45" s="245" t="s">
        <v>2865</v>
      </c>
      <c r="C45" s="245" t="s">
        <v>37</v>
      </c>
      <c r="D45" s="437">
        <v>100</v>
      </c>
      <c r="E45" s="247"/>
      <c r="F45" s="454"/>
      <c r="G45" s="264" t="s">
        <v>1825</v>
      </c>
      <c r="H45" s="455"/>
      <c r="I45" s="245" t="s">
        <v>225</v>
      </c>
      <c r="J45" s="245">
        <f t="shared" si="0"/>
        <v>32</v>
      </c>
      <c r="K45" s="245" t="s">
        <v>5108</v>
      </c>
    </row>
    <row r="46" spans="1:11" s="265" customFormat="1">
      <c r="A46" s="245" t="s">
        <v>2866</v>
      </c>
      <c r="B46" s="245" t="s">
        <v>2867</v>
      </c>
      <c r="C46" s="245" t="s">
        <v>41</v>
      </c>
      <c r="D46" s="437"/>
      <c r="E46" s="247"/>
      <c r="F46" s="454"/>
      <c r="G46" s="264" t="s">
        <v>2861</v>
      </c>
      <c r="H46" s="455"/>
      <c r="I46" s="245" t="s">
        <v>225</v>
      </c>
      <c r="J46" s="245">
        <f t="shared" si="0"/>
        <v>33</v>
      </c>
      <c r="K46" s="245" t="s">
        <v>5109</v>
      </c>
    </row>
    <row r="47" spans="1:11" s="265" customFormat="1" ht="28.5">
      <c r="A47" s="245" t="s">
        <v>2868</v>
      </c>
      <c r="B47" s="245" t="s">
        <v>2870</v>
      </c>
      <c r="C47" s="245" t="s">
        <v>37</v>
      </c>
      <c r="D47" s="437">
        <v>20</v>
      </c>
      <c r="E47" s="263" t="s">
        <v>2581</v>
      </c>
      <c r="F47" s="454"/>
      <c r="G47" s="264" t="s">
        <v>1825</v>
      </c>
      <c r="H47" s="455"/>
      <c r="I47" s="245" t="s">
        <v>225</v>
      </c>
      <c r="J47" s="245">
        <f t="shared" si="0"/>
        <v>34</v>
      </c>
      <c r="K47" s="245" t="s">
        <v>5110</v>
      </c>
    </row>
    <row r="48" spans="1:11" s="265" customFormat="1" ht="19">
      <c r="A48" s="245" t="s">
        <v>2871</v>
      </c>
      <c r="B48" s="245" t="s">
        <v>2470</v>
      </c>
      <c r="C48" s="245" t="s">
        <v>37</v>
      </c>
      <c r="D48" s="437">
        <v>100</v>
      </c>
      <c r="E48" s="247"/>
      <c r="F48" s="454"/>
      <c r="G48" s="264" t="s">
        <v>1825</v>
      </c>
      <c r="H48" s="455"/>
      <c r="I48" s="245" t="s">
        <v>225</v>
      </c>
      <c r="J48" s="245">
        <f t="shared" si="0"/>
        <v>35</v>
      </c>
      <c r="K48" s="245" t="s">
        <v>5274</v>
      </c>
    </row>
    <row r="49" spans="1:11" s="265" customFormat="1">
      <c r="A49" s="266" t="s">
        <v>2872</v>
      </c>
      <c r="B49" s="266" t="s">
        <v>2883</v>
      </c>
      <c r="C49" s="245" t="s">
        <v>37</v>
      </c>
      <c r="D49" s="437">
        <v>20</v>
      </c>
      <c r="E49" s="263" t="s">
        <v>2581</v>
      </c>
      <c r="F49" s="452"/>
      <c r="G49" s="264" t="s">
        <v>1825</v>
      </c>
      <c r="H49" s="452"/>
      <c r="I49" s="245" t="s">
        <v>225</v>
      </c>
      <c r="J49" s="245">
        <f t="shared" si="0"/>
        <v>36</v>
      </c>
      <c r="K49" s="245" t="s">
        <v>4148</v>
      </c>
    </row>
    <row r="50" spans="1:11">
      <c r="A50" s="261"/>
      <c r="B50" s="261"/>
      <c r="C50" s="261"/>
      <c r="D50" s="261"/>
      <c r="E50" s="261"/>
      <c r="F50" s="261"/>
      <c r="G50" s="261"/>
      <c r="H50" s="261"/>
      <c r="I50" s="262"/>
      <c r="J50" s="224"/>
    </row>
    <row r="51" spans="1:11">
      <c r="A51" s="198" t="s">
        <v>52</v>
      </c>
    </row>
  </sheetData>
  <sheetProtection selectLockedCells="1"/>
  <autoFilter ref="A13:K49"/>
  <customSheetViews>
    <customSheetView guid="{F52FD1CD-C9F9-411A-82A2-AC58001253B0}">
      <pane ySplit="13" topLeftCell="A20" activePane="bottomLeft" state="frozen"/>
      <selection pane="bottomLeft" activeCell="H28" sqref="H28"/>
      <pageMargins left="0.7" right="0.7" top="0.75" bottom="0.75" header="0.3" footer="0.3"/>
      <pageSetup paperSize="9" orientation="portrait" horizontalDpi="300" verticalDpi="300" r:id="rId1"/>
    </customSheetView>
    <customSheetView guid="{DD6CB69E-579A-474E-AD52-D4A9062E7832}">
      <pane ySplit="13" topLeftCell="A20" activePane="bottomLeft" state="frozen"/>
      <selection pane="bottomLeft" activeCell="H28" sqref="H28"/>
      <pageMargins left="0.7" right="0.7" top="0.75" bottom="0.75" header="0.3" footer="0.3"/>
      <pageSetup paperSize="9" orientation="portrait" horizontalDpi="300" verticalDpi="300" r:id="rId2"/>
    </customSheetView>
    <customSheetView guid="{2C3FCAA7-87BD-4830-9CEE-C2279ACAC734}">
      <pane ySplit="13" topLeftCell="A14" activePane="bottomLeft" state="frozen"/>
      <selection pane="bottomLeft" activeCell="H23" sqref="H23"/>
      <pageMargins left="0.7" right="0.7" top="0.75" bottom="0.75" header="0.3" footer="0.3"/>
      <pageSetup paperSize="9" orientation="portrait" horizontalDpi="300" verticalDpi="300" r:id="rId3"/>
    </customSheetView>
    <customSheetView guid="{1CD920D7-030C-4079-910D-7F949B4EFCEA}">
      <pane ySplit="13" topLeftCell="A14" activePane="bottomLeft" state="frozen"/>
      <selection pane="bottomLeft" activeCell="L18" sqref="L18"/>
      <pageMargins left="0.7" right="0.7" top="0.75" bottom="0.75" header="0.3" footer="0.3"/>
      <pageSetup paperSize="9" orientation="portrait" horizontalDpi="300" verticalDpi="300" r:id="rId4"/>
    </customSheetView>
    <customSheetView guid="{0CF6DCD8-25B3-4E93-A281-B3E9163A7430}">
      <pane ySplit="13" topLeftCell="A14" activePane="bottomLeft" state="frozen"/>
      <selection pane="bottomLeft" activeCell="L18" sqref="L18"/>
      <pageMargins left="0.7" right="0.7" top="0.75" bottom="0.75" header="0.3" footer="0.3"/>
      <pageSetup paperSize="9" orientation="portrait" horizontalDpi="300" verticalDpi="300" r:id="rId5"/>
    </customSheetView>
    <customSheetView guid="{C529C456-D2A3-4F0E-8FDD-14BEC6A66AA0}">
      <pane ySplit="13" topLeftCell="A44" activePane="bottomLeft" state="frozen"/>
      <selection pane="bottomLeft" activeCell="H49" sqref="H49"/>
      <pageMargins left="0.7" right="0.7" top="0.75" bottom="0.75" header="0.3" footer="0.3"/>
      <pageSetup paperSize="9" orientation="portrait" horizontalDpi="300" verticalDpi="300" r:id="rId6"/>
    </customSheetView>
    <customSheetView guid="{E08E1B1E-28FA-48E4-A2C8-336CA07228AF}">
      <pane ySplit="13" topLeftCell="A14" activePane="bottomLeft" state="frozen"/>
      <selection pane="bottomLeft" activeCell="L18" sqref="L18"/>
      <pageMargins left="0.7" right="0.7" top="0.75" bottom="0.75" header="0.3" footer="0.3"/>
      <pageSetup paperSize="9" orientation="portrait" horizontalDpi="300" verticalDpi="300" r:id="rId7"/>
    </customSheetView>
    <customSheetView guid="{C7DE87C5-E97C-4EF1-BACB-77DADAF05146}">
      <pane ySplit="13" topLeftCell="A14" activePane="bottomLeft" state="frozen"/>
      <selection pane="bottomLeft" activeCell="H14" sqref="H14"/>
      <pageMargins left="0.7" right="0.7" top="0.75" bottom="0.75" header="0.3" footer="0.3"/>
      <pageSetup paperSize="9" orientation="portrait" horizontalDpi="300" verticalDpi="300" r:id="rId8"/>
    </customSheetView>
    <customSheetView guid="{564FA703-1B6C-405D-9AF6-8C930F8DB9A8}">
      <pane ySplit="13" topLeftCell="A26" activePane="bottomLeft" state="frozen"/>
      <selection pane="bottomLeft" activeCell="H14" sqref="H14"/>
      <pageMargins left="0.7" right="0.7" top="0.75" bottom="0.75" header="0.3" footer="0.3"/>
      <pageSetup paperSize="9" orientation="portrait" horizontalDpi="300" verticalDpi="300" r:id="rId9"/>
    </customSheetView>
    <customSheetView guid="{7F529FCE-0654-472E-98F4-083CD47C5777}">
      <pane ySplit="13" topLeftCell="A14" activePane="bottomLeft" state="frozen"/>
      <selection pane="bottomLeft" activeCell="H23" sqref="H23"/>
      <pageMargins left="0.7" right="0.7" top="0.75" bottom="0.75" header="0.3" footer="0.3"/>
      <pageSetup paperSize="9" orientation="portrait" horizontalDpi="300" verticalDpi="300" r:id="rId10"/>
    </customSheetView>
    <customSheetView guid="{C5BAFE3E-719A-4A6D-864A-987543BE22CD}">
      <pane ySplit="13" topLeftCell="A14" activePane="bottomLeft" state="frozen"/>
      <selection pane="bottomLeft" activeCell="H23" sqref="H23"/>
      <pageMargins left="0.7" right="0.7" top="0.75" bottom="0.75" header="0.3" footer="0.3"/>
      <pageSetup paperSize="9" orientation="portrait" horizontalDpi="300" verticalDpi="300" r:id="rId11"/>
    </customSheetView>
    <customSheetView guid="{688943BB-BF34-4821-9BB8-4F0C0CC40ADA}" topLeftCell="A25">
      <selection activeCell="F21" sqref="F21"/>
      <pageMargins left="0.7" right="0.7" top="0.75" bottom="0.75" header="0.3" footer="0.3"/>
      <pageSetup paperSize="9" orientation="portrait" horizontalDpi="300" verticalDpi="300" r:id="rId12"/>
    </customSheetView>
    <customSheetView guid="{F9C70793-296D-4A94-A7B6-1A0A490D516C}">
      <pane ySplit="11" topLeftCell="A14" activePane="bottomLeft" state="frozen"/>
      <selection pane="bottomLeft" activeCell="H23" sqref="H23"/>
      <pageMargins left="0.7" right="0.7" top="0.75" bottom="0.75" header="0.3" footer="0.3"/>
      <pageSetup paperSize="9" orientation="portrait" horizontalDpi="300" verticalDpi="300" r:id="rId13"/>
    </customSheetView>
    <customSheetView guid="{262D3C59-0F75-4E36-8540-422D339E4A30}">
      <pane ySplit="12" topLeftCell="A14" activePane="bottomLeft" state="frozen"/>
      <selection pane="bottomLeft" activeCell="H23" sqref="H23"/>
      <pageMargins left="0.7" right="0.7" top="0.75" bottom="0.75" header="0.3" footer="0.3"/>
      <pageSetup paperSize="9" orientation="portrait" horizontalDpi="300" verticalDpi="300" r:id="rId14"/>
    </customSheetView>
    <customSheetView guid="{542A9533-2ED1-4FE5-AA97-4E8B5E2254F9}">
      <pane ySplit="12" topLeftCell="A20" activePane="bottomLeft" state="frozen"/>
      <selection pane="bottomLeft" activeCell="H28" sqref="H28"/>
      <pageMargins left="0.7" right="0.7" top="0.75" bottom="0.75" header="0.3" footer="0.3"/>
      <pageSetup paperSize="9" orientation="portrait" horizontalDpi="300" verticalDpi="300" r:id="rId15"/>
    </customSheetView>
    <customSheetView guid="{6E3ADFDF-9BC6-4CA1-BD12-7E86FF7A6CCD}">
      <pane ySplit="11" topLeftCell="A38" activePane="bottomLeft" state="frozen"/>
      <selection pane="bottomLeft" activeCell="H28" sqref="H28"/>
      <pageMargins left="0.7" right="0.7" top="0.75" bottom="0.75" header="0.3" footer="0.3"/>
      <pageSetup paperSize="9" orientation="portrait" horizontalDpi="300" verticalDpi="300" r:id="rId16"/>
    </customSheetView>
    <customSheetView guid="{16D31944-8AA9-4646-8CD2-C81EC8259013}">
      <pane ySplit="12" topLeftCell="A13" activePane="bottomLeft" state="frozen"/>
      <selection pane="bottomLeft" activeCell="H30" sqref="H30"/>
      <pageMargins left="0.7" right="0.7" top="0.75" bottom="0.75" header="0.3" footer="0.3"/>
      <pageSetup paperSize="9" orientation="portrait" horizontalDpi="300" verticalDpi="300" r:id="rId17"/>
    </customSheetView>
    <customSheetView guid="{D91DD750-48F2-4D19-A653-1C25386AD393}" topLeftCell="A13">
      <selection activeCell="H24" sqref="H24"/>
      <pageMargins left="0.7" right="0.7" top="0.75" bottom="0.75" header="0.3" footer="0.3"/>
      <pageSetup paperSize="9" orientation="portrait" horizontalDpi="300" verticalDpi="300" r:id="rId18"/>
    </customSheetView>
    <customSheetView guid="{D4C65735-E0DF-4886-8A92-1B419579BDF9}" topLeftCell="A13">
      <selection activeCell="H24" sqref="H24"/>
      <pageMargins left="0.7" right="0.7" top="0.75" bottom="0.75" header="0.3" footer="0.3"/>
      <pageSetup paperSize="9" orientation="portrait" horizontalDpi="300" verticalDpi="300" r:id="rId19"/>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5" type="noConversion"/>
  <hyperlinks>
    <hyperlink ref="A51" location="CONTENT!A1" display="CONTENT"/>
  </hyperlinks>
  <pageMargins left="0.7" right="0.7" top="0.75" bottom="0.75" header="0.3" footer="0.3"/>
  <pageSetup paperSize="9" orientation="portrait" horizontalDpi="300" verticalDpi="300" r:id="rId2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70"/>
  <sheetViews>
    <sheetView topLeftCell="A7" zoomScale="115" zoomScaleNormal="115" workbookViewId="0">
      <selection activeCell="F38" sqref="F38"/>
    </sheetView>
  </sheetViews>
  <sheetFormatPr defaultColWidth="9" defaultRowHeight="13"/>
  <cols>
    <col min="1" max="1" width="9.6328125" style="218" customWidth="1"/>
    <col min="2" max="2" width="16.6328125" style="218" customWidth="1"/>
    <col min="3" max="3" width="4.08984375" style="218" customWidth="1"/>
    <col min="4" max="4" width="5.90625" style="218" customWidth="1"/>
    <col min="5" max="5" width="10.90625" style="218" customWidth="1"/>
    <col min="6" max="6" width="14" style="218" customWidth="1"/>
    <col min="7" max="7" width="8.7265625" style="218" customWidth="1"/>
    <col min="8" max="8" width="47.26953125" style="218" customWidth="1"/>
    <col min="9" max="10" width="9" style="204"/>
    <col min="11" max="11" width="62.453125" style="204" customWidth="1"/>
    <col min="12" max="16384" width="9" style="204"/>
  </cols>
  <sheetData>
    <row r="1" spans="1:11" ht="12.75" customHeight="1">
      <c r="A1" s="722" t="s">
        <v>237</v>
      </c>
      <c r="B1" s="723"/>
      <c r="C1" s="723"/>
      <c r="D1" s="723"/>
      <c r="E1" s="723"/>
      <c r="F1" s="723"/>
      <c r="G1" s="723"/>
      <c r="H1" s="723"/>
    </row>
    <row r="2" spans="1:11" ht="12.75" customHeight="1">
      <c r="A2" s="724" t="s">
        <v>1780</v>
      </c>
      <c r="B2" s="725"/>
      <c r="C2" s="726"/>
      <c r="D2" s="727" t="str">
        <f>CONTENT!$B$3</f>
        <v>XXXXX</v>
      </c>
      <c r="E2" s="728"/>
      <c r="F2" s="728"/>
      <c r="G2" s="728"/>
      <c r="H2" s="729"/>
    </row>
    <row r="3" spans="1:11" ht="12.75" customHeight="1">
      <c r="A3" s="724" t="s">
        <v>1781</v>
      </c>
      <c r="B3" s="740"/>
      <c r="C3" s="741"/>
      <c r="D3" s="727">
        <f>CONTENT!$B$4</f>
        <v>3.2</v>
      </c>
      <c r="E3" s="728"/>
      <c r="F3" s="728"/>
      <c r="G3" s="728"/>
      <c r="H3" s="729"/>
    </row>
    <row r="4" spans="1:11" ht="12.75" customHeight="1">
      <c r="A4" s="720" t="s">
        <v>1782</v>
      </c>
      <c r="B4" s="720"/>
      <c r="C4" s="720"/>
      <c r="D4" s="721" t="str">
        <f>CONTENT!$B$19</f>
        <v>事件或干预相关发现</v>
      </c>
      <c r="E4" s="721"/>
      <c r="F4" s="721"/>
      <c r="G4" s="721"/>
      <c r="H4" s="721"/>
    </row>
    <row r="5" spans="1:11" ht="12.75" customHeight="1">
      <c r="A5" s="724" t="s">
        <v>1783</v>
      </c>
      <c r="B5" s="740"/>
      <c r="C5" s="741"/>
      <c r="D5" s="732" t="str">
        <f>CONTENT!$C$19</f>
        <v>每个受试者每个访视每个时间点每个对象每次发现一条记录</v>
      </c>
      <c r="E5" s="733"/>
      <c r="F5" s="742"/>
      <c r="G5" s="742"/>
      <c r="H5" s="743"/>
    </row>
    <row r="6" spans="1:11" ht="12.75" customHeight="1">
      <c r="A6" s="736" t="s">
        <v>2006</v>
      </c>
      <c r="B6" s="736"/>
      <c r="C6" s="736"/>
      <c r="D6" s="721" t="str">
        <f>CONTENT!$D$19</f>
        <v>fa.sas</v>
      </c>
      <c r="E6" s="721"/>
      <c r="F6" s="721"/>
      <c r="G6" s="721"/>
      <c r="H6" s="721"/>
    </row>
    <row r="7" spans="1:11" ht="12.75" customHeight="1">
      <c r="A7" s="736" t="s">
        <v>2703</v>
      </c>
      <c r="B7" s="736"/>
      <c r="C7" s="736"/>
      <c r="D7" s="721" t="str">
        <f>CONTENT!$E$19</f>
        <v>发现</v>
      </c>
      <c r="E7" s="721"/>
      <c r="F7" s="721"/>
      <c r="G7" s="721"/>
      <c r="H7" s="721"/>
    </row>
    <row r="8" spans="1:11" ht="12.75" customHeight="1">
      <c r="A8" s="736" t="s">
        <v>2007</v>
      </c>
      <c r="B8" s="736"/>
      <c r="C8" s="736"/>
      <c r="D8" s="721" t="str">
        <f>CONTENT!$F$19</f>
        <v>AH, FH, TH, UNSO_DE, DH, SDTM.DM, SDTM.SE</v>
      </c>
      <c r="E8" s="721"/>
      <c r="F8" s="721"/>
      <c r="G8" s="721"/>
      <c r="H8" s="721"/>
    </row>
    <row r="9" spans="1:11" ht="12.75" customHeight="1">
      <c r="A9" s="736" t="s">
        <v>2008</v>
      </c>
      <c r="B9" s="739"/>
      <c r="C9" s="739"/>
      <c r="D9" s="721" t="str">
        <f>CONTENT!$G$19</f>
        <v>STUDYID, USUBJID, FAOBJ, FATESTCD, VISITNUM, FASPID</v>
      </c>
      <c r="E9" s="721"/>
      <c r="F9" s="721"/>
      <c r="G9" s="721"/>
      <c r="H9" s="721"/>
    </row>
    <row r="10" spans="1:11" ht="12.75" customHeight="1">
      <c r="A10" s="736" t="s">
        <v>2009</v>
      </c>
      <c r="B10" s="739"/>
      <c r="C10" s="739"/>
      <c r="D10" s="721" t="str">
        <f>CONTENT!$H$19</f>
        <v>STUDYID, USUBJID, FAOBJ, FATESTCD, VISITNUM, FASPID</v>
      </c>
      <c r="E10" s="721"/>
      <c r="F10" s="721"/>
      <c r="G10" s="721"/>
      <c r="H10" s="721"/>
    </row>
    <row r="11" spans="1:11" ht="12.75" customHeight="1">
      <c r="A11" s="724" t="s">
        <v>2693</v>
      </c>
      <c r="B11" s="740"/>
      <c r="C11" s="741"/>
      <c r="D11" s="721" t="str">
        <f>CONTENT!$I$19</f>
        <v>ALL</v>
      </c>
      <c r="E11" s="721"/>
      <c r="F11" s="721"/>
      <c r="G11" s="721"/>
      <c r="H11" s="721"/>
    </row>
    <row r="12" spans="1:11">
      <c r="A12" s="737"/>
      <c r="B12" s="737"/>
      <c r="C12" s="737"/>
      <c r="D12" s="744"/>
      <c r="E12" s="744"/>
      <c r="F12" s="744"/>
      <c r="G12" s="744"/>
      <c r="H12" s="744"/>
    </row>
    <row r="13" spans="1:11" ht="19">
      <c r="A13" s="15" t="s">
        <v>355</v>
      </c>
      <c r="B13" s="16" t="s">
        <v>356</v>
      </c>
      <c r="C13" s="16" t="s">
        <v>357</v>
      </c>
      <c r="D13" s="16" t="s">
        <v>358</v>
      </c>
      <c r="E13" s="16" t="s">
        <v>359</v>
      </c>
      <c r="F13" s="16" t="s">
        <v>360</v>
      </c>
      <c r="G13" s="17" t="s">
        <v>361</v>
      </c>
      <c r="H13" s="16" t="s">
        <v>362</v>
      </c>
      <c r="I13" s="16" t="s">
        <v>363</v>
      </c>
      <c r="J13" s="16" t="s">
        <v>364</v>
      </c>
      <c r="K13" s="16" t="s">
        <v>365</v>
      </c>
    </row>
    <row r="14" spans="1:11" s="81" customFormat="1" ht="9.5">
      <c r="A14" s="72" t="s">
        <v>36</v>
      </c>
      <c r="B14" s="167" t="s">
        <v>309</v>
      </c>
      <c r="C14" s="72" t="s">
        <v>37</v>
      </c>
      <c r="D14" s="388">
        <v>20</v>
      </c>
      <c r="E14" s="73"/>
      <c r="F14" s="400" t="s">
        <v>347</v>
      </c>
      <c r="G14" s="274" t="s">
        <v>2891</v>
      </c>
      <c r="H14" s="401" t="s">
        <v>2892</v>
      </c>
      <c r="I14" s="72" t="s">
        <v>225</v>
      </c>
      <c r="J14" s="72">
        <f t="shared" ref="J14:J40" si="0">ROW()-13</f>
        <v>1</v>
      </c>
      <c r="K14" s="277" t="s">
        <v>2250</v>
      </c>
    </row>
    <row r="15" spans="1:11" s="81" customFormat="1" ht="9.5">
      <c r="A15" s="72" t="s">
        <v>39</v>
      </c>
      <c r="B15" s="167" t="s">
        <v>310</v>
      </c>
      <c r="C15" s="72" t="s">
        <v>37</v>
      </c>
      <c r="D15" s="388">
        <v>2</v>
      </c>
      <c r="E15" s="166" t="s">
        <v>2893</v>
      </c>
      <c r="F15" s="400" t="s">
        <v>347</v>
      </c>
      <c r="G15" s="274" t="s">
        <v>2019</v>
      </c>
      <c r="H15" s="461" t="s">
        <v>220</v>
      </c>
      <c r="I15" s="72" t="s">
        <v>225</v>
      </c>
      <c r="J15" s="72">
        <f t="shared" si="0"/>
        <v>2</v>
      </c>
      <c r="K15" s="277" t="s">
        <v>2012</v>
      </c>
    </row>
    <row r="16" spans="1:11" s="81" customFormat="1" ht="19">
      <c r="A16" s="72" t="s">
        <v>7</v>
      </c>
      <c r="B16" s="167" t="s">
        <v>2894</v>
      </c>
      <c r="C16" s="72" t="s">
        <v>2895</v>
      </c>
      <c r="D16" s="388">
        <v>30</v>
      </c>
      <c r="E16" s="166"/>
      <c r="F16" s="399" t="s">
        <v>348</v>
      </c>
      <c r="G16" s="274" t="s">
        <v>2891</v>
      </c>
      <c r="H16" s="461" t="s">
        <v>5275</v>
      </c>
      <c r="I16" s="72" t="s">
        <v>225</v>
      </c>
      <c r="J16" s="72">
        <f t="shared" si="0"/>
        <v>3</v>
      </c>
      <c r="K16" s="167" t="s">
        <v>5111</v>
      </c>
    </row>
    <row r="17" spans="1:11" s="81" customFormat="1" ht="19">
      <c r="A17" s="72" t="s">
        <v>238</v>
      </c>
      <c r="B17" s="167" t="s">
        <v>2925</v>
      </c>
      <c r="C17" s="72" t="s">
        <v>41</v>
      </c>
      <c r="D17" s="388"/>
      <c r="E17" s="166"/>
      <c r="F17" s="399" t="s">
        <v>348</v>
      </c>
      <c r="G17" s="274" t="s">
        <v>2896</v>
      </c>
      <c r="H17" s="401" t="s">
        <v>2920</v>
      </c>
      <c r="I17" s="72" t="s">
        <v>225</v>
      </c>
      <c r="J17" s="72">
        <f t="shared" si="0"/>
        <v>4</v>
      </c>
      <c r="K17" s="194" t="s">
        <v>5112</v>
      </c>
    </row>
    <row r="18" spans="1:11" s="81" customFormat="1" ht="9.5">
      <c r="A18" s="72" t="s">
        <v>2897</v>
      </c>
      <c r="B18" s="167" t="s">
        <v>1807</v>
      </c>
      <c r="C18" s="72" t="s">
        <v>2898</v>
      </c>
      <c r="D18" s="388">
        <v>25</v>
      </c>
      <c r="E18" s="166"/>
      <c r="F18" s="399"/>
      <c r="G18" s="274" t="s">
        <v>1638</v>
      </c>
      <c r="H18" s="401"/>
      <c r="I18" s="72" t="s">
        <v>2899</v>
      </c>
      <c r="J18" s="72">
        <f t="shared" si="0"/>
        <v>5</v>
      </c>
      <c r="K18" s="194" t="s">
        <v>1809</v>
      </c>
    </row>
    <row r="19" spans="1:11" s="81" customFormat="1" ht="19">
      <c r="A19" s="276" t="s">
        <v>239</v>
      </c>
      <c r="B19" s="72" t="s">
        <v>1816</v>
      </c>
      <c r="C19" s="276" t="s">
        <v>37</v>
      </c>
      <c r="D19" s="458">
        <v>25</v>
      </c>
      <c r="E19" s="275"/>
      <c r="F19" s="459" t="s">
        <v>1227</v>
      </c>
      <c r="G19" s="274" t="s">
        <v>1638</v>
      </c>
      <c r="H19" s="462" t="s">
        <v>2921</v>
      </c>
      <c r="I19" s="72" t="s">
        <v>225</v>
      </c>
      <c r="J19" s="72">
        <f t="shared" si="0"/>
        <v>6</v>
      </c>
      <c r="K19" s="72" t="s">
        <v>5276</v>
      </c>
    </row>
    <row r="20" spans="1:11" s="81" customFormat="1" ht="28.5">
      <c r="A20" s="276" t="s">
        <v>240</v>
      </c>
      <c r="B20" s="72" t="s">
        <v>2900</v>
      </c>
      <c r="C20" s="276" t="s">
        <v>37</v>
      </c>
      <c r="D20" s="458">
        <v>8</v>
      </c>
      <c r="E20" s="275" t="s">
        <v>4851</v>
      </c>
      <c r="F20" s="459" t="s">
        <v>347</v>
      </c>
      <c r="G20" s="274" t="s">
        <v>2019</v>
      </c>
      <c r="H20" s="462" t="s">
        <v>2922</v>
      </c>
      <c r="I20" s="72" t="s">
        <v>225</v>
      </c>
      <c r="J20" s="72">
        <f t="shared" si="0"/>
        <v>7</v>
      </c>
      <c r="K20" s="72" t="s">
        <v>5277</v>
      </c>
    </row>
    <row r="21" spans="1:11" s="81" customFormat="1" ht="19">
      <c r="A21" s="276" t="s">
        <v>241</v>
      </c>
      <c r="B21" s="273" t="s">
        <v>2901</v>
      </c>
      <c r="C21" s="276" t="s">
        <v>37</v>
      </c>
      <c r="D21" s="458">
        <v>40</v>
      </c>
      <c r="E21" s="275" t="s">
        <v>4852</v>
      </c>
      <c r="F21" s="459" t="s">
        <v>1228</v>
      </c>
      <c r="G21" s="274" t="s">
        <v>2019</v>
      </c>
      <c r="H21" s="462" t="s">
        <v>2924</v>
      </c>
      <c r="I21" s="72" t="s">
        <v>225</v>
      </c>
      <c r="J21" s="72">
        <f t="shared" si="0"/>
        <v>8</v>
      </c>
      <c r="K21" s="72" t="s">
        <v>5278</v>
      </c>
    </row>
    <row r="22" spans="1:11" s="81" customFormat="1" ht="19">
      <c r="A22" s="276" t="s">
        <v>242</v>
      </c>
      <c r="B22" s="273" t="s">
        <v>377</v>
      </c>
      <c r="C22" s="276" t="s">
        <v>37</v>
      </c>
      <c r="D22" s="458">
        <v>100</v>
      </c>
      <c r="E22" s="275"/>
      <c r="F22" s="459" t="s">
        <v>1229</v>
      </c>
      <c r="G22" s="274" t="s">
        <v>2019</v>
      </c>
      <c r="H22" s="462" t="s">
        <v>2922</v>
      </c>
      <c r="I22" s="72" t="s">
        <v>225</v>
      </c>
      <c r="J22" s="72">
        <f t="shared" si="0"/>
        <v>9</v>
      </c>
      <c r="K22" s="72" t="s">
        <v>5279</v>
      </c>
    </row>
    <row r="23" spans="1:11" s="81" customFormat="1" ht="19">
      <c r="A23" s="276" t="s">
        <v>243</v>
      </c>
      <c r="B23" s="273" t="s">
        <v>1839</v>
      </c>
      <c r="C23" s="276" t="s">
        <v>37</v>
      </c>
      <c r="D23" s="458">
        <v>100</v>
      </c>
      <c r="E23" s="275" t="s">
        <v>1840</v>
      </c>
      <c r="F23" s="459" t="s">
        <v>1228</v>
      </c>
      <c r="G23" s="274" t="s">
        <v>1825</v>
      </c>
      <c r="H23" s="462" t="s">
        <v>2922</v>
      </c>
      <c r="I23" s="72" t="s">
        <v>225</v>
      </c>
      <c r="J23" s="72">
        <f t="shared" si="0"/>
        <v>10</v>
      </c>
      <c r="K23" s="277" t="s">
        <v>5280</v>
      </c>
    </row>
    <row r="24" spans="1:11" s="81" customFormat="1" ht="9.5">
      <c r="A24" s="276" t="s">
        <v>2902</v>
      </c>
      <c r="B24" s="273" t="s">
        <v>1843</v>
      </c>
      <c r="C24" s="276" t="s">
        <v>37</v>
      </c>
      <c r="D24" s="458">
        <v>100</v>
      </c>
      <c r="E24" s="275" t="s">
        <v>1840</v>
      </c>
      <c r="F24" s="459"/>
      <c r="G24" s="274" t="s">
        <v>1825</v>
      </c>
      <c r="H24" s="462"/>
      <c r="I24" s="72" t="s">
        <v>1826</v>
      </c>
      <c r="J24" s="72">
        <f t="shared" si="0"/>
        <v>11</v>
      </c>
      <c r="K24" s="277" t="s">
        <v>2903</v>
      </c>
    </row>
    <row r="25" spans="1:11" s="81" customFormat="1" ht="19">
      <c r="A25" s="276" t="s">
        <v>244</v>
      </c>
      <c r="B25" s="273" t="s">
        <v>2194</v>
      </c>
      <c r="C25" s="276" t="s">
        <v>37</v>
      </c>
      <c r="D25" s="458">
        <v>200</v>
      </c>
      <c r="E25" s="275"/>
      <c r="F25" s="459" t="s">
        <v>1228</v>
      </c>
      <c r="G25" s="274" t="s">
        <v>353</v>
      </c>
      <c r="H25" s="462" t="s">
        <v>2922</v>
      </c>
      <c r="I25" s="72" t="s">
        <v>225</v>
      </c>
      <c r="J25" s="72">
        <f t="shared" si="0"/>
        <v>12</v>
      </c>
      <c r="K25" s="277" t="s">
        <v>2904</v>
      </c>
    </row>
    <row r="26" spans="1:11" s="81" customFormat="1" ht="9.5">
      <c r="A26" s="276" t="s">
        <v>2905</v>
      </c>
      <c r="B26" s="273" t="s">
        <v>2198</v>
      </c>
      <c r="C26" s="276" t="s">
        <v>444</v>
      </c>
      <c r="D26" s="458">
        <v>20</v>
      </c>
      <c r="E26" s="275" t="s">
        <v>4853</v>
      </c>
      <c r="F26" s="459"/>
      <c r="G26" s="274" t="s">
        <v>1825</v>
      </c>
      <c r="H26" s="462"/>
      <c r="I26" s="72" t="s">
        <v>1826</v>
      </c>
      <c r="J26" s="72">
        <f t="shared" si="0"/>
        <v>13</v>
      </c>
      <c r="K26" s="277" t="s">
        <v>2906</v>
      </c>
    </row>
    <row r="27" spans="1:11" s="81" customFormat="1" ht="38">
      <c r="A27" s="278" t="s">
        <v>245</v>
      </c>
      <c r="B27" s="279" t="s">
        <v>2605</v>
      </c>
      <c r="C27" s="275" t="s">
        <v>37</v>
      </c>
      <c r="D27" s="388">
        <v>200</v>
      </c>
      <c r="E27" s="275"/>
      <c r="F27" s="460" t="s">
        <v>399</v>
      </c>
      <c r="G27" s="274" t="s">
        <v>1851</v>
      </c>
      <c r="H27" s="401" t="s">
        <v>490</v>
      </c>
      <c r="I27" s="72" t="s">
        <v>225</v>
      </c>
      <c r="J27" s="72">
        <f t="shared" si="0"/>
        <v>14</v>
      </c>
      <c r="K27" s="194" t="s">
        <v>5709</v>
      </c>
    </row>
    <row r="28" spans="1:11" s="81" customFormat="1" ht="19">
      <c r="A28" s="278" t="s">
        <v>2907</v>
      </c>
      <c r="B28" s="279" t="s">
        <v>4826</v>
      </c>
      <c r="C28" s="275" t="s">
        <v>2233</v>
      </c>
      <c r="D28" s="388"/>
      <c r="E28" s="277"/>
      <c r="F28" s="460"/>
      <c r="G28" s="274" t="s">
        <v>1825</v>
      </c>
      <c r="H28" s="401"/>
      <c r="I28" s="72" t="s">
        <v>1826</v>
      </c>
      <c r="J28" s="72">
        <f t="shared" si="0"/>
        <v>15</v>
      </c>
      <c r="K28" s="194" t="s">
        <v>5710</v>
      </c>
    </row>
    <row r="29" spans="1:11" s="81" customFormat="1" ht="9.5">
      <c r="A29" s="278" t="s">
        <v>2908</v>
      </c>
      <c r="B29" s="279" t="s">
        <v>2909</v>
      </c>
      <c r="C29" s="275" t="s">
        <v>37</v>
      </c>
      <c r="D29" s="388">
        <v>20</v>
      </c>
      <c r="E29" s="275" t="s">
        <v>2910</v>
      </c>
      <c r="F29" s="460"/>
      <c r="G29" s="274" t="s">
        <v>1825</v>
      </c>
      <c r="H29" s="401"/>
      <c r="I29" s="72" t="s">
        <v>1826</v>
      </c>
      <c r="J29" s="72">
        <f t="shared" si="0"/>
        <v>16</v>
      </c>
      <c r="K29" s="194" t="s">
        <v>2911</v>
      </c>
    </row>
    <row r="30" spans="1:11" s="81" customFormat="1" ht="9.5">
      <c r="A30" s="278" t="s">
        <v>2912</v>
      </c>
      <c r="B30" s="279" t="s">
        <v>2027</v>
      </c>
      <c r="C30" s="275" t="s">
        <v>37</v>
      </c>
      <c r="D30" s="388">
        <v>10</v>
      </c>
      <c r="E30" s="275" t="s">
        <v>2028</v>
      </c>
      <c r="F30" s="460"/>
      <c r="G30" s="274" t="s">
        <v>1825</v>
      </c>
      <c r="H30" s="401"/>
      <c r="I30" s="72" t="s">
        <v>1826</v>
      </c>
      <c r="J30" s="72">
        <f t="shared" si="0"/>
        <v>17</v>
      </c>
      <c r="K30" s="194" t="s">
        <v>5113</v>
      </c>
    </row>
    <row r="31" spans="1:11" s="81" customFormat="1" ht="9.5">
      <c r="A31" s="278" t="s">
        <v>2913</v>
      </c>
      <c r="B31" s="279" t="s">
        <v>2442</v>
      </c>
      <c r="C31" s="275" t="s">
        <v>37</v>
      </c>
      <c r="D31" s="388">
        <v>200</v>
      </c>
      <c r="E31" s="277"/>
      <c r="F31" s="460"/>
      <c r="G31" s="274" t="s">
        <v>1825</v>
      </c>
      <c r="H31" s="401"/>
      <c r="I31" s="72" t="s">
        <v>1826</v>
      </c>
      <c r="J31" s="72">
        <f t="shared" si="0"/>
        <v>18</v>
      </c>
      <c r="K31" s="194" t="s">
        <v>5281</v>
      </c>
    </row>
    <row r="32" spans="1:11" s="81" customFormat="1" ht="9.5">
      <c r="A32" s="278" t="s">
        <v>2914</v>
      </c>
      <c r="B32" s="279" t="s">
        <v>2375</v>
      </c>
      <c r="C32" s="275" t="s">
        <v>37</v>
      </c>
      <c r="D32" s="388">
        <v>40</v>
      </c>
      <c r="E32" s="275" t="s">
        <v>2376</v>
      </c>
      <c r="F32" s="460"/>
      <c r="G32" s="274" t="s">
        <v>1825</v>
      </c>
      <c r="H32" s="401"/>
      <c r="I32" s="72" t="s">
        <v>1826</v>
      </c>
      <c r="J32" s="72">
        <f t="shared" si="0"/>
        <v>19</v>
      </c>
      <c r="K32" s="194" t="s">
        <v>5282</v>
      </c>
    </row>
    <row r="33" spans="1:11" s="81" customFormat="1" ht="9.5">
      <c r="A33" s="278" t="s">
        <v>2915</v>
      </c>
      <c r="B33" s="279" t="s">
        <v>2378</v>
      </c>
      <c r="C33" s="275" t="s">
        <v>37</v>
      </c>
      <c r="D33" s="388">
        <v>40</v>
      </c>
      <c r="E33" s="275" t="s">
        <v>2379</v>
      </c>
      <c r="F33" s="460"/>
      <c r="G33" s="274" t="s">
        <v>1825</v>
      </c>
      <c r="H33" s="401"/>
      <c r="I33" s="72" t="s">
        <v>1826</v>
      </c>
      <c r="J33" s="72">
        <f t="shared" si="0"/>
        <v>20</v>
      </c>
      <c r="K33" s="277" t="s">
        <v>5114</v>
      </c>
    </row>
    <row r="34" spans="1:11" s="81" customFormat="1" ht="19">
      <c r="A34" s="278" t="s">
        <v>246</v>
      </c>
      <c r="B34" s="279" t="s">
        <v>376</v>
      </c>
      <c r="C34" s="275" t="s">
        <v>37</v>
      </c>
      <c r="D34" s="388">
        <v>3</v>
      </c>
      <c r="E34" s="275" t="s">
        <v>45</v>
      </c>
      <c r="F34" s="460" t="s">
        <v>347</v>
      </c>
      <c r="G34" s="274" t="s">
        <v>1825</v>
      </c>
      <c r="H34" s="463" t="s">
        <v>5115</v>
      </c>
      <c r="I34" s="72" t="s">
        <v>225</v>
      </c>
      <c r="J34" s="72">
        <f t="shared" si="0"/>
        <v>21</v>
      </c>
      <c r="K34" s="72" t="s">
        <v>2916</v>
      </c>
    </row>
    <row r="35" spans="1:11" s="81" customFormat="1" ht="19">
      <c r="A35" s="278" t="s">
        <v>2917</v>
      </c>
      <c r="B35" s="279" t="s">
        <v>2619</v>
      </c>
      <c r="C35" s="275" t="s">
        <v>444</v>
      </c>
      <c r="D35" s="388">
        <v>100</v>
      </c>
      <c r="E35" s="275" t="s">
        <v>2390</v>
      </c>
      <c r="F35" s="460"/>
      <c r="G35" s="274" t="s">
        <v>1825</v>
      </c>
      <c r="H35" s="463"/>
      <c r="I35" s="72" t="s">
        <v>1826</v>
      </c>
      <c r="J35" s="72">
        <f t="shared" si="0"/>
        <v>22</v>
      </c>
      <c r="K35" s="72" t="s">
        <v>5283</v>
      </c>
    </row>
    <row r="36" spans="1:11" s="81" customFormat="1" ht="9.5">
      <c r="A36" s="72" t="s">
        <v>69</v>
      </c>
      <c r="B36" s="72" t="s">
        <v>594</v>
      </c>
      <c r="C36" s="72" t="s">
        <v>41</v>
      </c>
      <c r="D36" s="388"/>
      <c r="E36" s="166"/>
      <c r="F36" s="399" t="s">
        <v>347</v>
      </c>
      <c r="G36" s="274" t="s">
        <v>1851</v>
      </c>
      <c r="H36" s="462" t="s">
        <v>2923</v>
      </c>
      <c r="I36" s="72" t="s">
        <v>225</v>
      </c>
      <c r="J36" s="72">
        <f t="shared" si="0"/>
        <v>23</v>
      </c>
      <c r="K36" s="72" t="s">
        <v>5116</v>
      </c>
    </row>
    <row r="37" spans="1:11" s="81" customFormat="1" ht="9.5">
      <c r="A37" s="72" t="s">
        <v>70</v>
      </c>
      <c r="B37" s="72" t="s">
        <v>2228</v>
      </c>
      <c r="C37" s="72" t="s">
        <v>37</v>
      </c>
      <c r="D37" s="388">
        <v>100</v>
      </c>
      <c r="E37" s="166"/>
      <c r="F37" s="399" t="s">
        <v>347</v>
      </c>
      <c r="G37" s="274" t="s">
        <v>1825</v>
      </c>
      <c r="H37" s="462" t="s">
        <v>2923</v>
      </c>
      <c r="I37" s="72" t="s">
        <v>225</v>
      </c>
      <c r="J37" s="72">
        <f t="shared" si="0"/>
        <v>24</v>
      </c>
      <c r="K37" s="72" t="s">
        <v>2918</v>
      </c>
    </row>
    <row r="38" spans="1:11" s="81" customFormat="1" ht="9.5">
      <c r="A38" s="72" t="s">
        <v>2394</v>
      </c>
      <c r="B38" s="72" t="s">
        <v>2231</v>
      </c>
      <c r="C38" s="72" t="s">
        <v>2233</v>
      </c>
      <c r="D38" s="388"/>
      <c r="E38" s="166"/>
      <c r="F38" s="399"/>
      <c r="G38" s="274" t="s">
        <v>1825</v>
      </c>
      <c r="H38" s="462"/>
      <c r="I38" s="72" t="s">
        <v>1826</v>
      </c>
      <c r="J38" s="72">
        <f t="shared" si="0"/>
        <v>25</v>
      </c>
      <c r="K38" s="72" t="s">
        <v>2534</v>
      </c>
    </row>
    <row r="39" spans="1:11" s="81" customFormat="1" ht="9.5">
      <c r="A39" s="276" t="s">
        <v>247</v>
      </c>
      <c r="B39" s="273" t="s">
        <v>2235</v>
      </c>
      <c r="C39" s="276" t="s">
        <v>37</v>
      </c>
      <c r="D39" s="458">
        <v>20</v>
      </c>
      <c r="E39" s="280" t="s">
        <v>443</v>
      </c>
      <c r="F39" s="459" t="s">
        <v>2919</v>
      </c>
      <c r="G39" s="274" t="s">
        <v>1825</v>
      </c>
      <c r="H39" s="462" t="s">
        <v>2924</v>
      </c>
      <c r="I39" s="72" t="s">
        <v>225</v>
      </c>
      <c r="J39" s="72">
        <f t="shared" si="0"/>
        <v>26</v>
      </c>
      <c r="K39" s="277"/>
    </row>
    <row r="40" spans="1:11" s="81" customFormat="1" ht="19">
      <c r="A40" s="276" t="s">
        <v>248</v>
      </c>
      <c r="B40" s="273" t="s">
        <v>2236</v>
      </c>
      <c r="C40" s="276" t="s">
        <v>41</v>
      </c>
      <c r="D40" s="459"/>
      <c r="E40" s="280"/>
      <c r="F40" s="459" t="s">
        <v>348</v>
      </c>
      <c r="G40" s="274" t="s">
        <v>1825</v>
      </c>
      <c r="H40" s="463" t="s">
        <v>5284</v>
      </c>
      <c r="I40" s="72" t="s">
        <v>225</v>
      </c>
      <c r="J40" s="72">
        <f t="shared" si="0"/>
        <v>27</v>
      </c>
      <c r="K40" s="281" t="s">
        <v>5117</v>
      </c>
    </row>
    <row r="41" spans="1:11" s="221" customFormat="1" ht="9.5">
      <c r="A41" s="20"/>
      <c r="B41" s="20"/>
      <c r="C41" s="20"/>
      <c r="D41" s="267"/>
      <c r="E41" s="268"/>
      <c r="F41" s="272"/>
      <c r="G41" s="20"/>
      <c r="H41" s="269"/>
      <c r="I41" s="217"/>
      <c r="J41" s="270"/>
      <c r="K41" s="261"/>
    </row>
    <row r="42" spans="1:11">
      <c r="A42" s="198" t="s">
        <v>52</v>
      </c>
      <c r="B42" s="25"/>
      <c r="C42" s="25"/>
      <c r="D42" s="25"/>
      <c r="E42" s="25"/>
      <c r="F42" s="25"/>
      <c r="G42" s="25"/>
      <c r="H42" s="25"/>
    </row>
    <row r="43" spans="1:11">
      <c r="A43" s="271"/>
      <c r="B43" s="25"/>
      <c r="C43" s="25"/>
      <c r="D43" s="25"/>
      <c r="E43" s="25"/>
      <c r="F43" s="25"/>
      <c r="G43" s="25"/>
      <c r="H43" s="25"/>
    </row>
    <row r="44" spans="1:11">
      <c r="A44" s="25"/>
      <c r="B44" s="25"/>
      <c r="C44" s="25"/>
      <c r="D44" s="25"/>
      <c r="E44" s="25"/>
      <c r="F44" s="25"/>
      <c r="G44" s="25"/>
      <c r="H44" s="25"/>
    </row>
    <row r="45" spans="1:11">
      <c r="A45" s="25"/>
      <c r="B45" s="25"/>
      <c r="C45" s="25"/>
      <c r="D45" s="25"/>
      <c r="E45" s="25"/>
      <c r="F45" s="25"/>
      <c r="G45" s="25"/>
      <c r="H45" s="25"/>
    </row>
    <row r="46" spans="1:11">
      <c r="A46" s="25"/>
      <c r="B46" s="25"/>
      <c r="C46" s="25"/>
      <c r="D46" s="25"/>
      <c r="E46" s="25"/>
      <c r="F46" s="25"/>
      <c r="G46" s="25"/>
      <c r="H46" s="25"/>
    </row>
    <row r="47" spans="1:11">
      <c r="A47" s="25"/>
      <c r="B47" s="25"/>
      <c r="C47" s="25"/>
      <c r="D47" s="25"/>
      <c r="E47" s="25"/>
      <c r="F47" s="25"/>
      <c r="G47" s="25"/>
      <c r="H47" s="25"/>
    </row>
    <row r="48" spans="1:11">
      <c r="A48" s="25"/>
      <c r="B48" s="25"/>
      <c r="C48" s="25"/>
      <c r="D48" s="25"/>
      <c r="E48" s="25"/>
      <c r="F48" s="25"/>
      <c r="G48" s="25"/>
      <c r="H48" s="25"/>
    </row>
    <row r="49" spans="1:8">
      <c r="A49" s="25"/>
      <c r="B49" s="25"/>
      <c r="C49" s="25"/>
      <c r="D49" s="25"/>
      <c r="E49" s="25"/>
      <c r="F49" s="25"/>
      <c r="G49" s="25"/>
      <c r="H49" s="25"/>
    </row>
    <row r="50" spans="1:8">
      <c r="A50" s="25"/>
      <c r="B50" s="25"/>
      <c r="C50" s="25"/>
      <c r="D50" s="25"/>
      <c r="E50" s="25"/>
      <c r="F50" s="25"/>
      <c r="G50" s="25"/>
      <c r="H50" s="25"/>
    </row>
    <row r="51" spans="1:8">
      <c r="A51" s="25"/>
      <c r="B51" s="25"/>
      <c r="C51" s="25"/>
      <c r="D51" s="25"/>
      <c r="E51" s="25"/>
      <c r="F51" s="25"/>
      <c r="G51" s="25"/>
      <c r="H51" s="25"/>
    </row>
    <row r="52" spans="1:8">
      <c r="A52" s="25"/>
      <c r="B52" s="25"/>
      <c r="C52" s="25"/>
      <c r="D52" s="25"/>
      <c r="E52" s="25"/>
      <c r="F52" s="25"/>
      <c r="G52" s="25"/>
      <c r="H52" s="25"/>
    </row>
    <row r="53" spans="1:8">
      <c r="A53" s="25"/>
      <c r="B53" s="25"/>
      <c r="C53" s="25"/>
      <c r="D53" s="25"/>
      <c r="E53" s="25"/>
      <c r="F53" s="25"/>
      <c r="G53" s="25"/>
      <c r="H53" s="25"/>
    </row>
    <row r="54" spans="1:8">
      <c r="A54" s="25"/>
      <c r="B54" s="25"/>
      <c r="C54" s="25"/>
      <c r="D54" s="25"/>
      <c r="E54" s="25"/>
      <c r="F54" s="25"/>
      <c r="G54" s="25"/>
      <c r="H54" s="25"/>
    </row>
    <row r="55" spans="1:8">
      <c r="A55" s="25"/>
      <c r="B55" s="25"/>
      <c r="C55" s="25"/>
      <c r="D55" s="25"/>
      <c r="E55" s="25"/>
      <c r="F55" s="25"/>
      <c r="G55" s="25"/>
      <c r="H55" s="25"/>
    </row>
    <row r="56" spans="1:8">
      <c r="A56" s="25"/>
      <c r="B56" s="25"/>
      <c r="C56" s="25"/>
      <c r="D56" s="25"/>
      <c r="E56" s="25"/>
      <c r="F56" s="25"/>
      <c r="G56" s="25"/>
      <c r="H56" s="25"/>
    </row>
    <row r="57" spans="1:8">
      <c r="A57" s="25"/>
      <c r="B57" s="25"/>
      <c r="C57" s="25"/>
      <c r="D57" s="25"/>
      <c r="E57" s="25"/>
      <c r="F57" s="25"/>
      <c r="G57" s="25"/>
      <c r="H57" s="25"/>
    </row>
    <row r="58" spans="1:8">
      <c r="A58" s="25"/>
      <c r="B58" s="25"/>
      <c r="C58" s="25"/>
      <c r="D58" s="25"/>
      <c r="E58" s="25"/>
      <c r="F58" s="25"/>
      <c r="G58" s="25"/>
      <c r="H58" s="25"/>
    </row>
    <row r="59" spans="1:8">
      <c r="A59" s="25"/>
      <c r="B59" s="25"/>
      <c r="C59" s="25"/>
      <c r="D59" s="25"/>
      <c r="E59" s="25"/>
      <c r="F59" s="25"/>
      <c r="G59" s="25"/>
      <c r="H59" s="25"/>
    </row>
    <row r="60" spans="1:8">
      <c r="A60" s="25"/>
      <c r="B60" s="25"/>
      <c r="C60" s="25"/>
      <c r="D60" s="25"/>
      <c r="E60" s="25"/>
      <c r="F60" s="25"/>
      <c r="G60" s="25"/>
      <c r="H60" s="25"/>
    </row>
    <row r="61" spans="1:8">
      <c r="A61" s="25"/>
      <c r="B61" s="25"/>
      <c r="C61" s="25"/>
      <c r="D61" s="25"/>
      <c r="E61" s="25"/>
      <c r="F61" s="25"/>
      <c r="G61" s="25"/>
      <c r="H61" s="25"/>
    </row>
    <row r="62" spans="1:8">
      <c r="A62" s="25"/>
      <c r="B62" s="25"/>
      <c r="C62" s="25"/>
      <c r="D62" s="25"/>
      <c r="E62" s="25"/>
      <c r="F62" s="25"/>
      <c r="G62" s="25"/>
      <c r="H62" s="25"/>
    </row>
    <row r="63" spans="1:8">
      <c r="A63" s="25"/>
      <c r="B63" s="25"/>
      <c r="C63" s="25"/>
      <c r="D63" s="25"/>
      <c r="E63" s="25"/>
      <c r="F63" s="25"/>
      <c r="G63" s="25"/>
      <c r="H63" s="25"/>
    </row>
    <row r="64" spans="1:8">
      <c r="A64" s="25"/>
      <c r="B64" s="25"/>
      <c r="C64" s="25"/>
      <c r="D64" s="25"/>
      <c r="E64" s="25"/>
      <c r="F64" s="25"/>
      <c r="G64" s="25"/>
      <c r="H64" s="25"/>
    </row>
    <row r="65" spans="1:8">
      <c r="A65" s="25"/>
      <c r="B65" s="25"/>
      <c r="C65" s="25"/>
      <c r="D65" s="25"/>
      <c r="E65" s="25"/>
      <c r="F65" s="25"/>
      <c r="G65" s="25"/>
      <c r="H65" s="25"/>
    </row>
    <row r="66" spans="1:8">
      <c r="A66" s="25"/>
      <c r="B66" s="25"/>
      <c r="C66" s="25"/>
      <c r="D66" s="25"/>
      <c r="E66" s="25"/>
      <c r="F66" s="25"/>
      <c r="G66" s="25"/>
      <c r="H66" s="25"/>
    </row>
    <row r="67" spans="1:8">
      <c r="A67" s="25"/>
      <c r="B67" s="25"/>
      <c r="C67" s="25"/>
      <c r="D67" s="25"/>
      <c r="E67" s="25"/>
      <c r="F67" s="25"/>
      <c r="G67" s="25"/>
      <c r="H67" s="25"/>
    </row>
    <row r="68" spans="1:8">
      <c r="A68" s="25"/>
      <c r="B68" s="25"/>
      <c r="C68" s="25"/>
      <c r="D68" s="25"/>
      <c r="E68" s="25"/>
      <c r="F68" s="25"/>
      <c r="G68" s="25"/>
      <c r="H68" s="25"/>
    </row>
    <row r="69" spans="1:8">
      <c r="A69" s="25"/>
      <c r="B69" s="25"/>
      <c r="C69" s="25"/>
      <c r="D69" s="25"/>
      <c r="E69" s="25"/>
      <c r="F69" s="25"/>
      <c r="G69" s="25"/>
      <c r="H69" s="25"/>
    </row>
    <row r="70" spans="1:8">
      <c r="A70" s="25"/>
      <c r="B70" s="25"/>
      <c r="C70" s="25"/>
      <c r="D70" s="25"/>
      <c r="E70" s="25"/>
      <c r="F70" s="25"/>
      <c r="G70" s="25"/>
      <c r="H70" s="25"/>
    </row>
  </sheetData>
  <sheetProtection selectLockedCells="1"/>
  <autoFilter ref="A13:K40"/>
  <customSheetViews>
    <customSheetView guid="{F52FD1CD-C9F9-411A-82A2-AC58001253B0}">
      <pane ySplit="13" topLeftCell="A14" activePane="bottomLeft" state="frozen"/>
      <selection pane="bottomLeft" activeCell="H27" sqref="H27"/>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14" activePane="bottomLeft" state="frozen"/>
      <selection pane="bottomLeft" activeCell="H27" sqref="H27"/>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H32" sqref="H32"/>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23"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23"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H25" sqref="H25"/>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23"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H32" sqref="H32"/>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H32" sqref="H32"/>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29" activePane="bottomLeft" state="frozen"/>
      <selection pane="bottomLeft" activeCell="F32" sqref="F32"/>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2" topLeftCell="A14" activePane="bottomLeft" state="frozen"/>
      <selection pane="bottomLeft" activeCell="H32" sqref="H32"/>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14" activePane="bottomLeft" state="frozen"/>
      <selection pane="bottomLeft" activeCell="A18" sqref="A18:XFD18"/>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14" activePane="bottomLeft" state="frozen"/>
      <selection pane="bottomLeft" activeCell="H20" sqref="H20"/>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14" activePane="bottomLeft" state="frozen"/>
      <selection pane="bottomLeft" activeCell="H27" sqref="H27"/>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3" topLeftCell="A14" activePane="bottomLeft" state="frozen"/>
      <selection pane="bottomLeft" activeCell="H23" sqref="H23"/>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election activeCell="F32" sqref="F32"/>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election activeCell="F32" sqref="F32"/>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5" type="noConversion"/>
  <hyperlinks>
    <hyperlink ref="A42" location="CONTENT!A1" display="CONTENT"/>
    <hyperlink ref="H19" location="FATEST!A1" display="转换定义参考FATEST表"/>
    <hyperlink ref="H20" location="FATEST!A1" display="转换定义参考FATEST表"/>
    <hyperlink ref="H21" location="FATEST!A1" display="转换定义参考FATEST表"/>
    <hyperlink ref="H22" location="FATEST!A1" display="转换定义参考FATEST表"/>
    <hyperlink ref="H23" location="FATEST!A1" display="转换定义参考FATEST表"/>
    <hyperlink ref="H25" location="FATEST!A1" display="转换定义参考FATEST表"/>
    <hyperlink ref="H39" location="FATEST!A1" display="转换定义参考FATEST表"/>
    <hyperlink ref="H36" location="VISIT!A1" display="转换定义参考VISIT表"/>
    <hyperlink ref="H37" location="VISIT!A1" display="转换定义参考VISIT表"/>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3" tint="0.79998168889431442"/>
  </sheetPr>
  <dimension ref="A1:I24"/>
  <sheetViews>
    <sheetView zoomScaleNormal="70" workbookViewId="0">
      <selection activeCell="B2" sqref="B2:B13"/>
    </sheetView>
  </sheetViews>
  <sheetFormatPr defaultRowHeight="9.5"/>
  <cols>
    <col min="1" max="1" width="13.08984375" style="10" customWidth="1"/>
    <col min="2" max="2" width="24.36328125" style="10" bestFit="1" customWidth="1"/>
    <col min="3" max="3" width="22" style="10" customWidth="1"/>
    <col min="4" max="4" width="28.08984375" style="10" customWidth="1"/>
    <col min="5" max="5" width="23.453125" style="10" customWidth="1"/>
    <col min="6" max="6" width="18.08984375" style="10" customWidth="1"/>
    <col min="7" max="7" width="45.26953125" style="10" customWidth="1"/>
    <col min="8" max="8" width="21.81640625" style="10" customWidth="1"/>
    <col min="9" max="9" width="17.26953125" style="10" customWidth="1"/>
    <col min="10" max="16384" width="8.7265625" style="10"/>
  </cols>
  <sheetData>
    <row r="1" spans="1:9">
      <c r="A1" s="542" t="s">
        <v>467</v>
      </c>
      <c r="B1" s="542" t="s">
        <v>461</v>
      </c>
      <c r="C1" s="542" t="s">
        <v>462</v>
      </c>
      <c r="D1" s="542" t="s">
        <v>463</v>
      </c>
      <c r="E1" s="542" t="s">
        <v>464</v>
      </c>
      <c r="F1" s="542" t="s">
        <v>465</v>
      </c>
      <c r="G1" s="542" t="s">
        <v>466</v>
      </c>
      <c r="H1" s="542" t="s">
        <v>4474</v>
      </c>
      <c r="I1" s="542" t="s">
        <v>491</v>
      </c>
    </row>
    <row r="2" spans="1:9" ht="19">
      <c r="A2" s="766" t="s">
        <v>4456</v>
      </c>
      <c r="B2" s="766"/>
      <c r="C2" s="516" t="s">
        <v>497</v>
      </c>
      <c r="D2" s="516" t="s">
        <v>910</v>
      </c>
      <c r="E2" s="763" t="s">
        <v>475</v>
      </c>
      <c r="F2" s="757" t="s">
        <v>468</v>
      </c>
      <c r="G2" s="517" t="s">
        <v>5118</v>
      </c>
      <c r="H2" s="518"/>
      <c r="I2" s="518"/>
    </row>
    <row r="3" spans="1:9" ht="85.5">
      <c r="A3" s="761"/>
      <c r="B3" s="761"/>
      <c r="C3" s="516" t="s">
        <v>498</v>
      </c>
      <c r="D3" s="516" t="s">
        <v>4457</v>
      </c>
      <c r="E3" s="764"/>
      <c r="F3" s="758"/>
      <c r="G3" s="517" t="s">
        <v>5119</v>
      </c>
      <c r="H3" s="518"/>
      <c r="I3" s="518" t="s">
        <v>4458</v>
      </c>
    </row>
    <row r="4" spans="1:9" ht="66.5">
      <c r="A4" s="761"/>
      <c r="B4" s="761"/>
      <c r="C4" s="516" t="s">
        <v>499</v>
      </c>
      <c r="D4" s="516" t="s">
        <v>469</v>
      </c>
      <c r="E4" s="764"/>
      <c r="F4" s="758"/>
      <c r="G4" s="517" t="s">
        <v>5120</v>
      </c>
      <c r="H4" s="518"/>
      <c r="I4" s="518" t="s">
        <v>492</v>
      </c>
    </row>
    <row r="5" spans="1:9" ht="47.5">
      <c r="A5" s="761"/>
      <c r="B5" s="761"/>
      <c r="C5" s="516" t="s">
        <v>500</v>
      </c>
      <c r="D5" s="516" t="s">
        <v>470</v>
      </c>
      <c r="E5" s="764"/>
      <c r="F5" s="758"/>
      <c r="G5" s="519" t="s">
        <v>5121</v>
      </c>
      <c r="H5" s="518"/>
      <c r="I5" s="518" t="s">
        <v>493</v>
      </c>
    </row>
    <row r="6" spans="1:9">
      <c r="A6" s="761"/>
      <c r="B6" s="761"/>
      <c r="C6" s="516" t="s">
        <v>501</v>
      </c>
      <c r="D6" s="516" t="s">
        <v>471</v>
      </c>
      <c r="E6" s="764"/>
      <c r="F6" s="758"/>
      <c r="G6" s="518" t="s">
        <v>4556</v>
      </c>
      <c r="H6" s="518"/>
      <c r="I6" s="518"/>
    </row>
    <row r="7" spans="1:9" ht="66.5">
      <c r="A7" s="761"/>
      <c r="B7" s="761"/>
      <c r="C7" s="516" t="s">
        <v>502</v>
      </c>
      <c r="D7" s="516" t="s">
        <v>472</v>
      </c>
      <c r="E7" s="764"/>
      <c r="F7" s="758"/>
      <c r="G7" s="517" t="s">
        <v>5122</v>
      </c>
      <c r="H7" s="518"/>
      <c r="I7" s="518" t="s">
        <v>494</v>
      </c>
    </row>
    <row r="8" spans="1:9" ht="19">
      <c r="A8" s="761"/>
      <c r="B8" s="761"/>
      <c r="C8" s="516" t="s">
        <v>503</v>
      </c>
      <c r="D8" s="516" t="s">
        <v>473</v>
      </c>
      <c r="E8" s="765"/>
      <c r="F8" s="758"/>
      <c r="G8" s="519" t="s">
        <v>5285</v>
      </c>
      <c r="H8" s="518"/>
      <c r="I8" s="518"/>
    </row>
    <row r="9" spans="1:9">
      <c r="A9" s="761"/>
      <c r="B9" s="761"/>
      <c r="C9" s="516" t="s">
        <v>504</v>
      </c>
      <c r="D9" s="516" t="s">
        <v>474</v>
      </c>
      <c r="E9" s="757" t="s">
        <v>4459</v>
      </c>
      <c r="F9" s="758"/>
      <c r="G9" s="518" t="s">
        <v>4460</v>
      </c>
      <c r="H9" s="518"/>
      <c r="I9" s="518"/>
    </row>
    <row r="10" spans="1:9" ht="19">
      <c r="A10" s="761"/>
      <c r="B10" s="761"/>
      <c r="C10" s="516" t="s">
        <v>505</v>
      </c>
      <c r="D10" s="516" t="s">
        <v>476</v>
      </c>
      <c r="E10" s="758"/>
      <c r="F10" s="758"/>
      <c r="G10" s="517" t="s">
        <v>5123</v>
      </c>
      <c r="H10" s="518"/>
      <c r="I10" s="518"/>
    </row>
    <row r="11" spans="1:9" ht="19">
      <c r="A11" s="761"/>
      <c r="B11" s="761"/>
      <c r="C11" s="516" t="s">
        <v>506</v>
      </c>
      <c r="D11" s="516" t="s">
        <v>477</v>
      </c>
      <c r="E11" s="758"/>
      <c r="F11" s="758"/>
      <c r="G11" s="519" t="s">
        <v>5286</v>
      </c>
      <c r="H11" s="518"/>
      <c r="I11" s="518"/>
    </row>
    <row r="12" spans="1:9">
      <c r="A12" s="761"/>
      <c r="B12" s="761"/>
      <c r="C12" s="516" t="s">
        <v>507</v>
      </c>
      <c r="D12" s="516" t="s">
        <v>478</v>
      </c>
      <c r="E12" s="758"/>
      <c r="F12" s="758"/>
      <c r="G12" s="517" t="s">
        <v>1209</v>
      </c>
      <c r="H12" s="518"/>
      <c r="I12" s="518" t="s">
        <v>508</v>
      </c>
    </row>
    <row r="13" spans="1:9" ht="38">
      <c r="A13" s="762"/>
      <c r="B13" s="762"/>
      <c r="C13" s="516" t="s">
        <v>509</v>
      </c>
      <c r="D13" s="516" t="s">
        <v>479</v>
      </c>
      <c r="E13" s="759"/>
      <c r="F13" s="759"/>
      <c r="G13" s="517" t="s">
        <v>5124</v>
      </c>
      <c r="H13" s="518"/>
      <c r="I13" s="518" t="s">
        <v>510</v>
      </c>
    </row>
    <row r="14" spans="1:9" ht="19">
      <c r="A14" s="766" t="s">
        <v>4461</v>
      </c>
      <c r="B14" s="760" t="s">
        <v>5125</v>
      </c>
      <c r="C14" s="516" t="s">
        <v>511</v>
      </c>
      <c r="D14" s="516" t="s">
        <v>4462</v>
      </c>
      <c r="E14" s="757" t="s">
        <v>480</v>
      </c>
      <c r="F14" s="757" t="s">
        <v>480</v>
      </c>
      <c r="G14" s="517" t="s">
        <v>5126</v>
      </c>
      <c r="H14" s="518"/>
      <c r="I14" s="518"/>
    </row>
    <row r="15" spans="1:9" ht="19">
      <c r="A15" s="761"/>
      <c r="B15" s="761"/>
      <c r="C15" s="516" t="s">
        <v>512</v>
      </c>
      <c r="D15" s="516" t="s">
        <v>4463</v>
      </c>
      <c r="E15" s="758"/>
      <c r="F15" s="758"/>
      <c r="G15" s="517" t="s">
        <v>5127</v>
      </c>
      <c r="H15" s="518"/>
      <c r="I15" s="518"/>
    </row>
    <row r="16" spans="1:9">
      <c r="A16" s="762"/>
      <c r="B16" s="762"/>
      <c r="C16" s="516" t="s">
        <v>513</v>
      </c>
      <c r="D16" s="516" t="s">
        <v>4464</v>
      </c>
      <c r="E16" s="759"/>
      <c r="F16" s="759"/>
      <c r="G16" s="518" t="s">
        <v>4465</v>
      </c>
      <c r="H16" s="518"/>
      <c r="I16" s="518"/>
    </row>
    <row r="17" spans="1:9" ht="19">
      <c r="A17" s="766" t="s">
        <v>4466</v>
      </c>
      <c r="B17" s="760" t="s">
        <v>5128</v>
      </c>
      <c r="C17" s="516" t="s">
        <v>514</v>
      </c>
      <c r="D17" s="516" t="s">
        <v>4467</v>
      </c>
      <c r="E17" s="757" t="s">
        <v>4468</v>
      </c>
      <c r="F17" s="757" t="s">
        <v>4469</v>
      </c>
      <c r="G17" s="517" t="s">
        <v>5129</v>
      </c>
      <c r="H17" s="518"/>
      <c r="I17" s="518"/>
    </row>
    <row r="18" spans="1:9">
      <c r="A18" s="761"/>
      <c r="B18" s="761"/>
      <c r="C18" s="516" t="s">
        <v>515</v>
      </c>
      <c r="D18" s="516" t="s">
        <v>4470</v>
      </c>
      <c r="E18" s="758"/>
      <c r="F18" s="758"/>
      <c r="G18" s="518" t="s">
        <v>4471</v>
      </c>
      <c r="H18" s="518"/>
      <c r="I18" s="518"/>
    </row>
    <row r="19" spans="1:9" ht="47.5">
      <c r="A19" s="762"/>
      <c r="B19" s="762"/>
      <c r="C19" s="516" t="s">
        <v>516</v>
      </c>
      <c r="D19" s="516" t="s">
        <v>4472</v>
      </c>
      <c r="E19" s="759"/>
      <c r="F19" s="759"/>
      <c r="G19" s="517" t="s">
        <v>5130</v>
      </c>
      <c r="H19" s="518"/>
      <c r="I19" s="518" t="s">
        <v>517</v>
      </c>
    </row>
    <row r="20" spans="1:9" ht="19">
      <c r="A20" s="520" t="s">
        <v>487</v>
      </c>
      <c r="B20" s="521" t="s">
        <v>5131</v>
      </c>
      <c r="C20" s="516" t="s">
        <v>1458</v>
      </c>
      <c r="D20" s="522" t="s">
        <v>4473</v>
      </c>
      <c r="E20" s="523" t="s">
        <v>1457</v>
      </c>
      <c r="F20" s="522" t="s">
        <v>4473</v>
      </c>
      <c r="G20" s="518" t="s">
        <v>1368</v>
      </c>
      <c r="H20" s="520" t="s">
        <v>1446</v>
      </c>
      <c r="I20" s="520"/>
    </row>
    <row r="21" spans="1:9" ht="19">
      <c r="A21" s="524" t="s">
        <v>1395</v>
      </c>
      <c r="B21" s="525"/>
      <c r="C21" s="526" t="s">
        <v>1397</v>
      </c>
      <c r="D21" s="527" t="s">
        <v>1393</v>
      </c>
      <c r="E21" s="528" t="s">
        <v>1394</v>
      </c>
      <c r="F21" s="528" t="s">
        <v>1394</v>
      </c>
      <c r="G21" s="529" t="s">
        <v>5132</v>
      </c>
      <c r="H21" s="524"/>
      <c r="I21" s="524"/>
    </row>
    <row r="22" spans="1:9">
      <c r="A22" s="530"/>
      <c r="B22" s="531"/>
      <c r="C22" s="532"/>
      <c r="D22" s="533"/>
      <c r="E22" s="534"/>
      <c r="F22" s="534"/>
      <c r="G22" s="535"/>
      <c r="H22" s="530"/>
      <c r="I22" s="530"/>
    </row>
    <row r="24" spans="1:9">
      <c r="A24" s="503" t="s">
        <v>486</v>
      </c>
    </row>
  </sheetData>
  <customSheetViews>
    <customSheetView guid="{F52FD1CD-C9F9-411A-82A2-AC58001253B0}">
      <selection activeCell="A29" sqref="A29"/>
      <pageMargins left="0.7" right="0.7" top="0.75" bottom="0.75" header="0.3" footer="0.3"/>
    </customSheetView>
    <customSheetView guid="{DD6CB69E-579A-474E-AD52-D4A9062E7832}">
      <selection activeCell="A29" sqref="A29"/>
      <pageMargins left="0.7" right="0.7" top="0.75" bottom="0.75" header="0.3" footer="0.3"/>
    </customSheetView>
    <customSheetView guid="{C5BAFE3E-719A-4A6D-864A-987543BE22CD}">
      <pane ySplit="1" topLeftCell="A2" activePane="bottomLeft" state="frozen"/>
      <selection pane="bottomLeft" activeCell="E30" sqref="E30"/>
      <pageMargins left="0.7" right="0.7" top="0.75" bottom="0.75" header="0.3" footer="0.3"/>
    </customSheetView>
    <customSheetView guid="{688943BB-BF34-4821-9BB8-4F0C0CC40ADA}">
      <selection activeCell="A29" sqref="A29"/>
      <pageMargins left="0.7" right="0.7" top="0.75" bottom="0.75" header="0.3" footer="0.3"/>
    </customSheetView>
    <customSheetView guid="{F9C70793-296D-4A94-A7B6-1A0A490D516C}">
      <selection activeCell="B25" sqref="B25"/>
      <pageMargins left="0.7" right="0.7" top="0.75" bottom="0.75" header="0.3" footer="0.3"/>
    </customSheetView>
    <customSheetView guid="{262D3C59-0F75-4E36-8540-422D339E4A30}">
      <selection activeCell="I8" sqref="I8"/>
      <pageMargins left="0.7" right="0.7" top="0.75" bottom="0.75" header="0.3" footer="0.3"/>
    </customSheetView>
    <customSheetView guid="{542A9533-2ED1-4FE5-AA97-4E8B5E2254F9}" scale="55" topLeftCell="A13">
      <selection activeCell="C20" sqref="C20"/>
      <pageMargins left="0.7" right="0.7" top="0.75" bottom="0.75" header="0.3" footer="0.3"/>
    </customSheetView>
    <customSheetView guid="{6E3ADFDF-9BC6-4CA1-BD12-7E86FF7A6CCD}">
      <selection activeCell="A29" sqref="A29"/>
      <pageMargins left="0.7" right="0.7" top="0.75" bottom="0.75" header="0.3" footer="0.3"/>
    </customSheetView>
    <customSheetView guid="{16D31944-8AA9-4646-8CD2-C81EC8259013}">
      <pane ySplit="1" topLeftCell="A8" activePane="bottomLeft" state="frozen"/>
      <selection pane="bottomLeft" activeCell="C20" sqref="C20"/>
      <pageMargins left="0.7" right="0.7" top="0.75" bottom="0.75" header="0.3" footer="0.3"/>
    </customSheetView>
    <customSheetView guid="{D91DD750-48F2-4D19-A653-1C25386AD393}">
      <selection activeCell="A29" sqref="A29"/>
      <pageMargins left="0.7" right="0.7" top="0.75" bottom="0.75" header="0.3" footer="0.3"/>
    </customSheetView>
    <customSheetView guid="{D4C65735-E0DF-4886-8A92-1B419579BDF9}">
      <selection activeCell="A29" sqref="A29"/>
      <pageMargins left="0.7" right="0.7" top="0.75" bottom="0.75" header="0.3" footer="0.3"/>
    </customSheetView>
  </customSheetViews>
  <mergeCells count="13">
    <mergeCell ref="A2:A13"/>
    <mergeCell ref="B2:B13"/>
    <mergeCell ref="A14:A16"/>
    <mergeCell ref="B14:B16"/>
    <mergeCell ref="A17:A19"/>
    <mergeCell ref="F17:F19"/>
    <mergeCell ref="F14:F16"/>
    <mergeCell ref="F2:F13"/>
    <mergeCell ref="B17:B19"/>
    <mergeCell ref="E2:E8"/>
    <mergeCell ref="E9:E13"/>
    <mergeCell ref="E14:E16"/>
    <mergeCell ref="E17:E19"/>
  </mergeCells>
  <phoneticPr fontId="73" type="noConversion"/>
  <hyperlinks>
    <hyperlink ref="A24" location="FA!A1" display="FA"/>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
  <sheetViews>
    <sheetView topLeftCell="A7" zoomScale="115" zoomScaleNormal="115" workbookViewId="0">
      <selection activeCell="F14" sqref="F14"/>
    </sheetView>
  </sheetViews>
  <sheetFormatPr defaultRowHeight="14"/>
  <cols>
    <col min="1" max="1" width="8.7265625" style="199"/>
    <col min="2" max="2" width="17.90625" style="199" customWidth="1"/>
    <col min="3" max="7" width="8.7265625" style="199"/>
    <col min="8" max="8" width="33.90625" style="199" customWidth="1"/>
    <col min="9" max="10" width="8.7265625" style="199"/>
    <col min="11" max="11" width="49.36328125" style="199" customWidth="1"/>
    <col min="12" max="16384" width="8.7265625" style="199"/>
  </cols>
  <sheetData>
    <row r="1" spans="1:11" s="195" customFormat="1" ht="12.75" customHeight="1">
      <c r="A1" s="722" t="s">
        <v>1737</v>
      </c>
      <c r="B1" s="723"/>
      <c r="C1" s="723"/>
      <c r="D1" s="723"/>
      <c r="E1" s="723"/>
      <c r="F1" s="723"/>
      <c r="G1" s="723"/>
      <c r="H1" s="723"/>
    </row>
    <row r="2" spans="1:11" s="195" customFormat="1" ht="12.75" customHeight="1">
      <c r="A2" s="724" t="s">
        <v>1780</v>
      </c>
      <c r="B2" s="725"/>
      <c r="C2" s="726"/>
      <c r="D2" s="727" t="str">
        <f>CONTENT!$B$3</f>
        <v>XXXXX</v>
      </c>
      <c r="E2" s="728"/>
      <c r="F2" s="728"/>
      <c r="G2" s="728"/>
      <c r="H2" s="729"/>
    </row>
    <row r="3" spans="1:11" s="195" customFormat="1" ht="12.75" customHeight="1">
      <c r="A3" s="724" t="s">
        <v>1781</v>
      </c>
      <c r="B3" s="730"/>
      <c r="C3" s="731"/>
      <c r="D3" s="727">
        <f>CONTENT!$B$4</f>
        <v>3.2</v>
      </c>
      <c r="E3" s="728"/>
      <c r="F3" s="728"/>
      <c r="G3" s="728"/>
      <c r="H3" s="729"/>
    </row>
    <row r="4" spans="1:11" s="195" customFormat="1" ht="11.25" customHeight="1">
      <c r="A4" s="720" t="s">
        <v>1782</v>
      </c>
      <c r="B4" s="720"/>
      <c r="C4" s="720"/>
      <c r="D4" s="721" t="str">
        <f>CONTENT!$B$20</f>
        <v>就诊事件</v>
      </c>
      <c r="E4" s="721"/>
      <c r="F4" s="721"/>
      <c r="G4" s="721"/>
      <c r="H4" s="721"/>
    </row>
    <row r="5" spans="1:11" s="195" customFormat="1" ht="11.25" customHeight="1">
      <c r="A5" s="724" t="s">
        <v>2704</v>
      </c>
      <c r="B5" s="730"/>
      <c r="C5" s="731"/>
      <c r="D5" s="732" t="str">
        <f>CONTENT!$C$20</f>
        <v>每个受试者每例次就诊事件一条记录</v>
      </c>
      <c r="E5" s="733"/>
      <c r="F5" s="734"/>
      <c r="G5" s="734"/>
      <c r="H5" s="735"/>
    </row>
    <row r="6" spans="1:11" s="195" customFormat="1" ht="12.75" customHeight="1">
      <c r="A6" s="736" t="s">
        <v>1784</v>
      </c>
      <c r="B6" s="736"/>
      <c r="C6" s="736"/>
      <c r="D6" s="721" t="str">
        <f>CONTENT!$D$20</f>
        <v>ho.sas</v>
      </c>
      <c r="E6" s="721"/>
      <c r="F6" s="721"/>
      <c r="G6" s="721"/>
      <c r="H6" s="721"/>
    </row>
    <row r="7" spans="1:11" s="195" customFormat="1" ht="12.75" customHeight="1">
      <c r="A7" s="736" t="s">
        <v>1785</v>
      </c>
      <c r="B7" s="736"/>
      <c r="C7" s="736"/>
      <c r="D7" s="721" t="str">
        <f>CONTENT!$E$20</f>
        <v>事件</v>
      </c>
      <c r="E7" s="721"/>
      <c r="F7" s="721"/>
      <c r="G7" s="721"/>
      <c r="H7" s="721"/>
    </row>
    <row r="8" spans="1:11" s="195" customFormat="1" ht="12.75" customHeight="1">
      <c r="A8" s="736" t="s">
        <v>3487</v>
      </c>
      <c r="B8" s="736"/>
      <c r="C8" s="736"/>
      <c r="D8" s="721" t="str">
        <f>CONTENT!$F$20</f>
        <v>XXXX</v>
      </c>
      <c r="E8" s="721"/>
      <c r="F8" s="721"/>
      <c r="G8" s="721"/>
      <c r="H8" s="721"/>
    </row>
    <row r="9" spans="1:11" s="195" customFormat="1" ht="12.75" customHeight="1">
      <c r="A9" s="736" t="s">
        <v>1787</v>
      </c>
      <c r="B9" s="739"/>
      <c r="C9" s="739"/>
      <c r="D9" s="721" t="str">
        <f>CONTENT!$G$20</f>
        <v>STUDYID, USUBJID, HOTERM, HOSTDTC</v>
      </c>
      <c r="E9" s="721"/>
      <c r="F9" s="721"/>
      <c r="G9" s="721"/>
      <c r="H9" s="721"/>
    </row>
    <row r="10" spans="1:11" s="195" customFormat="1" ht="12.75" customHeight="1">
      <c r="A10" s="736" t="s">
        <v>1788</v>
      </c>
      <c r="B10" s="739"/>
      <c r="C10" s="739"/>
      <c r="D10" s="721" t="str">
        <f>CONTENT!$H$20</f>
        <v>STUDYID, USUBJID, HOTERM, HOSTDTC</v>
      </c>
      <c r="E10" s="721"/>
      <c r="F10" s="721"/>
      <c r="G10" s="721"/>
      <c r="H10" s="721"/>
    </row>
    <row r="11" spans="1:11" s="195" customFormat="1" ht="12.75" customHeight="1">
      <c r="A11" s="724" t="s">
        <v>1789</v>
      </c>
      <c r="B11" s="730"/>
      <c r="C11" s="731"/>
      <c r="D11" s="721" t="str">
        <f>CONTENT!$I$20</f>
        <v>XXXX</v>
      </c>
      <c r="E11" s="721"/>
      <c r="F11" s="721"/>
      <c r="G11" s="721"/>
      <c r="H11" s="721"/>
    </row>
    <row r="12" spans="1:11" s="195" customFormat="1" ht="9.5">
      <c r="A12" s="737"/>
      <c r="B12" s="737"/>
      <c r="C12" s="737"/>
      <c r="D12" s="738"/>
      <c r="E12" s="738"/>
      <c r="F12" s="738"/>
      <c r="G12" s="738"/>
      <c r="H12" s="738"/>
    </row>
    <row r="13" spans="1:11" s="195" customFormat="1" ht="19">
      <c r="A13" s="15" t="s">
        <v>355</v>
      </c>
      <c r="B13" s="16" t="s">
        <v>356</v>
      </c>
      <c r="C13" s="16" t="s">
        <v>357</v>
      </c>
      <c r="D13" s="16" t="s">
        <v>358</v>
      </c>
      <c r="E13" s="16" t="s">
        <v>3260</v>
      </c>
      <c r="F13" s="16" t="s">
        <v>360</v>
      </c>
      <c r="G13" s="17" t="s">
        <v>361</v>
      </c>
      <c r="H13" s="16" t="s">
        <v>2818</v>
      </c>
      <c r="I13" s="16" t="s">
        <v>363</v>
      </c>
      <c r="J13" s="16" t="s">
        <v>2819</v>
      </c>
      <c r="K13" s="16" t="s">
        <v>365</v>
      </c>
    </row>
    <row r="14" spans="1:11" s="306" customFormat="1" ht="9.5">
      <c r="A14" s="260" t="s">
        <v>2121</v>
      </c>
      <c r="B14" s="260" t="s">
        <v>3488</v>
      </c>
      <c r="C14" s="260" t="s">
        <v>1934</v>
      </c>
      <c r="D14" s="388">
        <v>20</v>
      </c>
      <c r="E14" s="260"/>
      <c r="F14" s="410"/>
      <c r="G14" s="260" t="s">
        <v>3489</v>
      </c>
      <c r="H14" s="410"/>
      <c r="I14" s="260" t="s">
        <v>1944</v>
      </c>
      <c r="J14" s="260">
        <f t="shared" ref="J14:J39" si="0">ROW()-13</f>
        <v>1</v>
      </c>
      <c r="K14" s="196" t="s">
        <v>3490</v>
      </c>
    </row>
    <row r="15" spans="1:11" s="306" customFormat="1" ht="9.5">
      <c r="A15" s="260" t="s">
        <v>3434</v>
      </c>
      <c r="B15" s="260" t="s">
        <v>2087</v>
      </c>
      <c r="C15" s="260" t="s">
        <v>1934</v>
      </c>
      <c r="D15" s="388">
        <v>2</v>
      </c>
      <c r="E15" s="260" t="s">
        <v>3435</v>
      </c>
      <c r="F15" s="410"/>
      <c r="G15" s="260" t="s">
        <v>1935</v>
      </c>
      <c r="H15" s="410"/>
      <c r="I15" s="260" t="s">
        <v>1944</v>
      </c>
      <c r="J15" s="260">
        <f t="shared" si="0"/>
        <v>2</v>
      </c>
      <c r="K15" s="196" t="s">
        <v>3370</v>
      </c>
    </row>
    <row r="16" spans="1:11" s="306" customFormat="1" ht="9.5">
      <c r="A16" s="260" t="s">
        <v>2094</v>
      </c>
      <c r="B16" s="260" t="s">
        <v>3491</v>
      </c>
      <c r="C16" s="260" t="s">
        <v>1934</v>
      </c>
      <c r="D16" s="388">
        <v>30</v>
      </c>
      <c r="E16" s="260"/>
      <c r="F16" s="410"/>
      <c r="G16" s="260" t="s">
        <v>1935</v>
      </c>
      <c r="H16" s="410"/>
      <c r="I16" s="260" t="s">
        <v>1944</v>
      </c>
      <c r="J16" s="260">
        <f t="shared" si="0"/>
        <v>3</v>
      </c>
      <c r="K16" s="196" t="s">
        <v>2096</v>
      </c>
    </row>
    <row r="17" spans="1:11" s="306" customFormat="1" ht="9.5">
      <c r="A17" s="260" t="s">
        <v>3436</v>
      </c>
      <c r="B17" s="260" t="s">
        <v>2098</v>
      </c>
      <c r="C17" s="260" t="s">
        <v>3437</v>
      </c>
      <c r="D17" s="410"/>
      <c r="E17" s="260"/>
      <c r="F17" s="410"/>
      <c r="G17" s="260" t="s">
        <v>1935</v>
      </c>
      <c r="H17" s="410"/>
      <c r="I17" s="260" t="s">
        <v>1944</v>
      </c>
      <c r="J17" s="260">
        <f t="shared" si="0"/>
        <v>4</v>
      </c>
      <c r="K17" s="196" t="s">
        <v>5133</v>
      </c>
    </row>
    <row r="18" spans="1:11" s="306" customFormat="1" ht="9.5">
      <c r="A18" s="260" t="s">
        <v>3438</v>
      </c>
      <c r="B18" s="260" t="s">
        <v>3492</v>
      </c>
      <c r="C18" s="260" t="s">
        <v>3439</v>
      </c>
      <c r="D18" s="388">
        <v>25</v>
      </c>
      <c r="E18" s="260"/>
      <c r="F18" s="410"/>
      <c r="G18" s="260" t="s">
        <v>1951</v>
      </c>
      <c r="H18" s="410"/>
      <c r="I18" s="260" t="s">
        <v>1944</v>
      </c>
      <c r="J18" s="260">
        <f t="shared" si="0"/>
        <v>5</v>
      </c>
      <c r="K18" s="196" t="s">
        <v>3493</v>
      </c>
    </row>
    <row r="19" spans="1:11" s="306" customFormat="1" ht="9.5">
      <c r="A19" s="260" t="s">
        <v>3440</v>
      </c>
      <c r="B19" s="260" t="s">
        <v>2332</v>
      </c>
      <c r="C19" s="260" t="s">
        <v>1934</v>
      </c>
      <c r="D19" s="388">
        <v>25</v>
      </c>
      <c r="E19" s="260"/>
      <c r="F19" s="410"/>
      <c r="G19" s="260" t="s">
        <v>1951</v>
      </c>
      <c r="H19" s="410"/>
      <c r="I19" s="260" t="s">
        <v>3441</v>
      </c>
      <c r="J19" s="260">
        <f t="shared" si="0"/>
        <v>6</v>
      </c>
      <c r="K19" s="196" t="s">
        <v>3467</v>
      </c>
    </row>
    <row r="20" spans="1:11" s="306" customFormat="1" ht="19">
      <c r="A20" s="260" t="s">
        <v>3442</v>
      </c>
      <c r="B20" s="260" t="s">
        <v>2334</v>
      </c>
      <c r="C20" s="260" t="s">
        <v>1934</v>
      </c>
      <c r="D20" s="388">
        <v>25</v>
      </c>
      <c r="E20" s="260"/>
      <c r="F20" s="410"/>
      <c r="G20" s="260" t="s">
        <v>3494</v>
      </c>
      <c r="H20" s="410"/>
      <c r="I20" s="260" t="s">
        <v>1944</v>
      </c>
      <c r="J20" s="260">
        <f t="shared" si="0"/>
        <v>7</v>
      </c>
      <c r="K20" s="196" t="s">
        <v>5287</v>
      </c>
    </row>
    <row r="21" spans="1:11" s="306" customFormat="1" ht="9.5">
      <c r="A21" s="260" t="s">
        <v>3443</v>
      </c>
      <c r="B21" s="260" t="s">
        <v>3468</v>
      </c>
      <c r="C21" s="260" t="s">
        <v>1934</v>
      </c>
      <c r="D21" s="388">
        <v>200</v>
      </c>
      <c r="E21" s="260"/>
      <c r="F21" s="410"/>
      <c r="G21" s="260" t="s">
        <v>1935</v>
      </c>
      <c r="H21" s="410"/>
      <c r="I21" s="260" t="s">
        <v>3444</v>
      </c>
      <c r="J21" s="260">
        <f t="shared" si="0"/>
        <v>8</v>
      </c>
      <c r="K21" s="196" t="s">
        <v>3478</v>
      </c>
    </row>
    <row r="22" spans="1:11" s="307" customFormat="1" ht="19">
      <c r="A22" s="303" t="s">
        <v>3445</v>
      </c>
      <c r="B22" s="303" t="s">
        <v>3469</v>
      </c>
      <c r="C22" s="303" t="s">
        <v>1934</v>
      </c>
      <c r="D22" s="388">
        <v>200</v>
      </c>
      <c r="E22" s="303" t="s">
        <v>1964</v>
      </c>
      <c r="F22" s="464"/>
      <c r="G22" s="303" t="s">
        <v>1951</v>
      </c>
      <c r="H22" s="464"/>
      <c r="I22" s="303" t="s">
        <v>3441</v>
      </c>
      <c r="J22" s="303">
        <f t="shared" si="0"/>
        <v>9</v>
      </c>
      <c r="K22" s="304" t="s">
        <v>5134</v>
      </c>
    </row>
    <row r="23" spans="1:11" s="307" customFormat="1" ht="9.5">
      <c r="A23" s="303" t="s">
        <v>3446</v>
      </c>
      <c r="B23" s="303" t="s">
        <v>3470</v>
      </c>
      <c r="C23" s="303" t="s">
        <v>3447</v>
      </c>
      <c r="D23" s="388">
        <v>100</v>
      </c>
      <c r="E23" s="303" t="s">
        <v>1964</v>
      </c>
      <c r="F23" s="464"/>
      <c r="G23" s="303" t="s">
        <v>1951</v>
      </c>
      <c r="H23" s="464"/>
      <c r="I23" s="303" t="s">
        <v>1944</v>
      </c>
      <c r="J23" s="303">
        <f t="shared" si="0"/>
        <v>10</v>
      </c>
      <c r="K23" s="304" t="s">
        <v>3479</v>
      </c>
    </row>
    <row r="24" spans="1:11" s="307" customFormat="1" ht="9.5">
      <c r="A24" s="302" t="s">
        <v>3448</v>
      </c>
      <c r="B24" s="303" t="s">
        <v>3495</v>
      </c>
      <c r="C24" s="303" t="s">
        <v>1934</v>
      </c>
      <c r="D24" s="388">
        <v>100</v>
      </c>
      <c r="E24" s="303" t="s">
        <v>1964</v>
      </c>
      <c r="F24" s="464"/>
      <c r="G24" s="303" t="s">
        <v>1951</v>
      </c>
      <c r="H24" s="464"/>
      <c r="I24" s="303" t="s">
        <v>1944</v>
      </c>
      <c r="J24" s="303">
        <f t="shared" si="0"/>
        <v>11</v>
      </c>
      <c r="K24" s="304" t="s">
        <v>3496</v>
      </c>
    </row>
    <row r="25" spans="1:11" s="307" customFormat="1" ht="19">
      <c r="A25" s="303" t="s">
        <v>3449</v>
      </c>
      <c r="B25" s="303" t="s">
        <v>2761</v>
      </c>
      <c r="C25" s="303" t="s">
        <v>1934</v>
      </c>
      <c r="D25" s="388">
        <v>10</v>
      </c>
      <c r="E25" s="303" t="s">
        <v>45</v>
      </c>
      <c r="F25" s="464"/>
      <c r="G25" s="303" t="s">
        <v>3485</v>
      </c>
      <c r="H25" s="464"/>
      <c r="I25" s="303" t="s">
        <v>1944</v>
      </c>
      <c r="J25" s="303">
        <f t="shared" si="0"/>
        <v>12</v>
      </c>
      <c r="K25" s="304" t="s">
        <v>4931</v>
      </c>
    </row>
    <row r="26" spans="1:11" s="307" customFormat="1" ht="19">
      <c r="A26" s="303" t="s">
        <v>3450</v>
      </c>
      <c r="B26" s="303" t="s">
        <v>3497</v>
      </c>
      <c r="C26" s="303" t="s">
        <v>3439</v>
      </c>
      <c r="D26" s="388">
        <v>10</v>
      </c>
      <c r="E26" s="303" t="s">
        <v>45</v>
      </c>
      <c r="F26" s="464"/>
      <c r="G26" s="303" t="s">
        <v>1951</v>
      </c>
      <c r="H26" s="464"/>
      <c r="I26" s="303" t="s">
        <v>1944</v>
      </c>
      <c r="J26" s="303">
        <f t="shared" si="0"/>
        <v>13</v>
      </c>
      <c r="K26" s="304" t="s">
        <v>5135</v>
      </c>
    </row>
    <row r="27" spans="1:11" s="307" customFormat="1" ht="9.5">
      <c r="A27" s="303" t="s">
        <v>3451</v>
      </c>
      <c r="B27" s="303" t="s">
        <v>3498</v>
      </c>
      <c r="C27" s="303" t="s">
        <v>3439</v>
      </c>
      <c r="D27" s="388">
        <v>10</v>
      </c>
      <c r="E27" s="303" t="s">
        <v>2028</v>
      </c>
      <c r="F27" s="464"/>
      <c r="G27" s="303" t="s">
        <v>1951</v>
      </c>
      <c r="H27" s="464"/>
      <c r="I27" s="303" t="s">
        <v>1944</v>
      </c>
      <c r="J27" s="303">
        <f t="shared" si="0"/>
        <v>14</v>
      </c>
      <c r="K27" s="304" t="s">
        <v>3499</v>
      </c>
    </row>
    <row r="28" spans="1:11" s="307" customFormat="1" ht="19">
      <c r="A28" s="303" t="s">
        <v>3452</v>
      </c>
      <c r="B28" s="303" t="s">
        <v>2365</v>
      </c>
      <c r="C28" s="303" t="s">
        <v>1934</v>
      </c>
      <c r="D28" s="388">
        <v>200</v>
      </c>
      <c r="E28" s="303"/>
      <c r="F28" s="464"/>
      <c r="G28" s="303" t="s">
        <v>1951</v>
      </c>
      <c r="H28" s="464"/>
      <c r="I28" s="303" t="s">
        <v>1944</v>
      </c>
      <c r="J28" s="303">
        <f t="shared" si="0"/>
        <v>15</v>
      </c>
      <c r="K28" s="304" t="s">
        <v>4932</v>
      </c>
    </row>
    <row r="29" spans="1:11" s="307" customFormat="1" ht="9.5">
      <c r="A29" s="303" t="s">
        <v>3453</v>
      </c>
      <c r="B29" s="303" t="s">
        <v>3482</v>
      </c>
      <c r="C29" s="303" t="s">
        <v>1934</v>
      </c>
      <c r="D29" s="388">
        <v>20</v>
      </c>
      <c r="E29" s="303" t="s">
        <v>3454</v>
      </c>
      <c r="F29" s="464"/>
      <c r="G29" s="303" t="s">
        <v>3494</v>
      </c>
      <c r="H29" s="464"/>
      <c r="I29" s="303" t="s">
        <v>1944</v>
      </c>
      <c r="J29" s="303">
        <f t="shared" si="0"/>
        <v>16</v>
      </c>
      <c r="K29" s="304" t="s">
        <v>3471</v>
      </c>
    </row>
    <row r="30" spans="1:11" s="307" customFormat="1" ht="9.5">
      <c r="A30" s="303" t="s">
        <v>3455</v>
      </c>
      <c r="B30" s="303" t="s">
        <v>3472</v>
      </c>
      <c r="C30" s="303" t="s">
        <v>3439</v>
      </c>
      <c r="D30" s="388">
        <v>20</v>
      </c>
      <c r="E30" s="303" t="s">
        <v>3456</v>
      </c>
      <c r="F30" s="464"/>
      <c r="G30" s="303" t="s">
        <v>2137</v>
      </c>
      <c r="H30" s="464"/>
      <c r="I30" s="303" t="s">
        <v>1944</v>
      </c>
      <c r="J30" s="303">
        <f t="shared" si="0"/>
        <v>17</v>
      </c>
      <c r="K30" s="304" t="s">
        <v>5288</v>
      </c>
    </row>
    <row r="31" spans="1:11" s="307" customFormat="1" ht="9.5">
      <c r="A31" s="303" t="s">
        <v>3457</v>
      </c>
      <c r="B31" s="303" t="s">
        <v>3473</v>
      </c>
      <c r="C31" s="303" t="s">
        <v>3439</v>
      </c>
      <c r="D31" s="388">
        <v>20</v>
      </c>
      <c r="E31" s="303" t="s">
        <v>3456</v>
      </c>
      <c r="F31" s="464"/>
      <c r="G31" s="303" t="s">
        <v>3485</v>
      </c>
      <c r="H31" s="464"/>
      <c r="I31" s="303" t="s">
        <v>1944</v>
      </c>
      <c r="J31" s="303">
        <f t="shared" si="0"/>
        <v>18</v>
      </c>
      <c r="K31" s="304" t="s">
        <v>4908</v>
      </c>
    </row>
    <row r="32" spans="1:11" s="307" customFormat="1" ht="9.5">
      <c r="A32" s="303" t="s">
        <v>3458</v>
      </c>
      <c r="B32" s="303" t="s">
        <v>3480</v>
      </c>
      <c r="C32" s="303" t="s">
        <v>1947</v>
      </c>
      <c r="D32" s="464"/>
      <c r="E32" s="303"/>
      <c r="F32" s="464"/>
      <c r="G32" s="303" t="s">
        <v>3485</v>
      </c>
      <c r="H32" s="464"/>
      <c r="I32" s="303" t="s">
        <v>3444</v>
      </c>
      <c r="J32" s="303">
        <f t="shared" si="0"/>
        <v>19</v>
      </c>
      <c r="K32" s="304" t="s">
        <v>3500</v>
      </c>
    </row>
    <row r="33" spans="1:11" s="307" customFormat="1" ht="9.5">
      <c r="A33" s="303" t="s">
        <v>3459</v>
      </c>
      <c r="B33" s="303" t="s">
        <v>3474</v>
      </c>
      <c r="C33" s="303" t="s">
        <v>1947</v>
      </c>
      <c r="D33" s="464"/>
      <c r="E33" s="303"/>
      <c r="F33" s="464"/>
      <c r="G33" s="303" t="s">
        <v>1951</v>
      </c>
      <c r="H33" s="464"/>
      <c r="I33" s="303" t="s">
        <v>1944</v>
      </c>
      <c r="J33" s="303">
        <f t="shared" si="0"/>
        <v>20</v>
      </c>
      <c r="K33" s="304" t="s">
        <v>3501</v>
      </c>
    </row>
    <row r="34" spans="1:11" s="307" customFormat="1" ht="9.5">
      <c r="A34" s="303" t="s">
        <v>3460</v>
      </c>
      <c r="B34" s="303" t="s">
        <v>3483</v>
      </c>
      <c r="C34" s="303" t="s">
        <v>1947</v>
      </c>
      <c r="D34" s="464"/>
      <c r="E34" s="303"/>
      <c r="F34" s="464"/>
      <c r="G34" s="303" t="s">
        <v>3477</v>
      </c>
      <c r="H34" s="464"/>
      <c r="I34" s="303" t="s">
        <v>3441</v>
      </c>
      <c r="J34" s="303">
        <f t="shared" si="0"/>
        <v>21</v>
      </c>
      <c r="K34" s="304" t="s">
        <v>5136</v>
      </c>
    </row>
    <row r="35" spans="1:11" s="307" customFormat="1" ht="19">
      <c r="A35" s="303" t="s">
        <v>3461</v>
      </c>
      <c r="B35" s="303" t="s">
        <v>3475</v>
      </c>
      <c r="C35" s="303" t="s">
        <v>1934</v>
      </c>
      <c r="D35" s="388">
        <v>40</v>
      </c>
      <c r="E35" s="303" t="s">
        <v>2113</v>
      </c>
      <c r="F35" s="464"/>
      <c r="G35" s="303" t="s">
        <v>1951</v>
      </c>
      <c r="H35" s="464"/>
      <c r="I35" s="303" t="s">
        <v>3441</v>
      </c>
      <c r="J35" s="303">
        <f t="shared" si="0"/>
        <v>22</v>
      </c>
      <c r="K35" s="304" t="s">
        <v>5289</v>
      </c>
    </row>
    <row r="36" spans="1:11" s="307" customFormat="1" ht="19">
      <c r="A36" s="303" t="s">
        <v>3462</v>
      </c>
      <c r="B36" s="304" t="s">
        <v>3502</v>
      </c>
      <c r="C36" s="303" t="s">
        <v>3447</v>
      </c>
      <c r="D36" s="388">
        <v>20</v>
      </c>
      <c r="E36" s="303" t="s">
        <v>4854</v>
      </c>
      <c r="F36" s="464"/>
      <c r="G36" s="303" t="s">
        <v>1951</v>
      </c>
      <c r="H36" s="464"/>
      <c r="I36" s="303" t="s">
        <v>1944</v>
      </c>
      <c r="J36" s="303">
        <f t="shared" si="0"/>
        <v>23</v>
      </c>
      <c r="K36" s="304" t="s">
        <v>3476</v>
      </c>
    </row>
    <row r="37" spans="1:11" s="307" customFormat="1" ht="19">
      <c r="A37" s="303" t="s">
        <v>3463</v>
      </c>
      <c r="B37" s="304" t="s">
        <v>3464</v>
      </c>
      <c r="C37" s="303" t="s">
        <v>3447</v>
      </c>
      <c r="D37" s="388">
        <v>100</v>
      </c>
      <c r="E37" s="303"/>
      <c r="F37" s="464"/>
      <c r="G37" s="303" t="s">
        <v>1951</v>
      </c>
      <c r="H37" s="464"/>
      <c r="I37" s="303" t="s">
        <v>3444</v>
      </c>
      <c r="J37" s="303">
        <f t="shared" si="0"/>
        <v>24</v>
      </c>
      <c r="K37" s="304" t="s">
        <v>5290</v>
      </c>
    </row>
    <row r="38" spans="1:11" s="307" customFormat="1" ht="19">
      <c r="A38" s="303" t="s">
        <v>3465</v>
      </c>
      <c r="B38" s="304" t="s">
        <v>3481</v>
      </c>
      <c r="C38" s="303" t="s">
        <v>1934</v>
      </c>
      <c r="D38" s="388">
        <v>20</v>
      </c>
      <c r="E38" s="303" t="s">
        <v>4854</v>
      </c>
      <c r="F38" s="464"/>
      <c r="G38" s="303" t="s">
        <v>1951</v>
      </c>
      <c r="H38" s="464"/>
      <c r="I38" s="303" t="s">
        <v>1944</v>
      </c>
      <c r="J38" s="303">
        <f t="shared" si="0"/>
        <v>25</v>
      </c>
      <c r="K38" s="304" t="s">
        <v>5137</v>
      </c>
    </row>
    <row r="39" spans="1:11" s="306" customFormat="1" ht="19">
      <c r="A39" s="260" t="s">
        <v>3466</v>
      </c>
      <c r="B39" s="196" t="s">
        <v>3503</v>
      </c>
      <c r="C39" s="260" t="s">
        <v>1934</v>
      </c>
      <c r="D39" s="388">
        <v>100</v>
      </c>
      <c r="E39" s="260"/>
      <c r="F39" s="410"/>
      <c r="G39" s="260" t="s">
        <v>3477</v>
      </c>
      <c r="H39" s="410"/>
      <c r="I39" s="260" t="s">
        <v>1944</v>
      </c>
      <c r="J39" s="260">
        <f t="shared" si="0"/>
        <v>26</v>
      </c>
      <c r="K39" s="196" t="s">
        <v>5291</v>
      </c>
    </row>
    <row r="42" spans="1:11">
      <c r="A42" s="198" t="s">
        <v>52</v>
      </c>
    </row>
  </sheetData>
  <autoFilter ref="A13:K39"/>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42" location="CONTENT!A1" display="CONTENT"/>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K49"/>
  <sheetViews>
    <sheetView topLeftCell="A11" zoomScale="115" zoomScaleNormal="115" workbookViewId="0">
      <selection activeCell="F29" sqref="F29"/>
    </sheetView>
  </sheetViews>
  <sheetFormatPr defaultColWidth="9" defaultRowHeight="9.5"/>
  <cols>
    <col min="1" max="1" width="9.36328125" style="218" customWidth="1"/>
    <col min="2" max="2" width="17.6328125" style="309" customWidth="1"/>
    <col min="3" max="3" width="4.08984375" style="309" customWidth="1"/>
    <col min="4" max="4" width="5.90625" style="309" customWidth="1"/>
    <col min="5" max="5" width="13.6328125" style="309" customWidth="1"/>
    <col min="6" max="6" width="12.90625" style="309" customWidth="1"/>
    <col min="7" max="7" width="8.90625" style="218" customWidth="1"/>
    <col min="8" max="8" width="50.08984375" style="218" customWidth="1"/>
    <col min="9" max="10" width="9" style="195"/>
    <col min="11" max="11" width="50.08984375" style="195" customWidth="1"/>
    <col min="12" max="16384" width="9" style="195"/>
  </cols>
  <sheetData>
    <row r="1" spans="1:11" ht="12.75" customHeight="1">
      <c r="A1" s="722" t="s">
        <v>249</v>
      </c>
      <c r="B1" s="723"/>
      <c r="C1" s="723"/>
      <c r="D1" s="723"/>
      <c r="E1" s="723"/>
      <c r="F1" s="723"/>
      <c r="G1" s="723"/>
      <c r="H1" s="723"/>
    </row>
    <row r="2" spans="1:11" ht="12.75" customHeight="1">
      <c r="A2" s="724" t="s">
        <v>1780</v>
      </c>
      <c r="B2" s="725"/>
      <c r="C2" s="726"/>
      <c r="D2" s="727" t="str">
        <f>CONTENT!$B$3</f>
        <v>XXXXX</v>
      </c>
      <c r="E2" s="728"/>
      <c r="F2" s="728"/>
      <c r="G2" s="728"/>
      <c r="H2" s="729"/>
    </row>
    <row r="3" spans="1:11" ht="12.75" customHeight="1">
      <c r="A3" s="724" t="s">
        <v>1781</v>
      </c>
      <c r="B3" s="730"/>
      <c r="C3" s="731"/>
      <c r="D3" s="727">
        <f>CONTENT!$B$4</f>
        <v>3.2</v>
      </c>
      <c r="E3" s="728"/>
      <c r="F3" s="728"/>
      <c r="G3" s="728"/>
      <c r="H3" s="729"/>
    </row>
    <row r="4" spans="1:11" ht="12.75" customHeight="1">
      <c r="A4" s="720" t="s">
        <v>3117</v>
      </c>
      <c r="B4" s="720"/>
      <c r="C4" s="720"/>
      <c r="D4" s="721" t="str">
        <f>CONTENT!$B$21</f>
        <v>不满足的入选/排除标准</v>
      </c>
      <c r="E4" s="721"/>
      <c r="F4" s="721"/>
      <c r="G4" s="721"/>
      <c r="H4" s="721"/>
    </row>
    <row r="5" spans="1:11" ht="12.75" customHeight="1">
      <c r="A5" s="724" t="s">
        <v>1783</v>
      </c>
      <c r="B5" s="730"/>
      <c r="C5" s="731"/>
      <c r="D5" s="732" t="str">
        <f>CONTENT!$C$21</f>
        <v>每个受试者每条不符合的入选/排除标准一条记录</v>
      </c>
      <c r="E5" s="733"/>
      <c r="F5" s="734"/>
      <c r="G5" s="734"/>
      <c r="H5" s="735"/>
    </row>
    <row r="6" spans="1:11" ht="12.75" customHeight="1">
      <c r="A6" s="736" t="s">
        <v>2006</v>
      </c>
      <c r="B6" s="736"/>
      <c r="C6" s="736"/>
      <c r="D6" s="721" t="str">
        <f>CONTENT!$D$21</f>
        <v>ie.sas</v>
      </c>
      <c r="E6" s="721"/>
      <c r="F6" s="721"/>
      <c r="G6" s="721"/>
      <c r="H6" s="721"/>
    </row>
    <row r="7" spans="1:11" ht="12.75" customHeight="1">
      <c r="A7" s="736" t="s">
        <v>1785</v>
      </c>
      <c r="B7" s="736"/>
      <c r="C7" s="736"/>
      <c r="D7" s="721" t="str">
        <f>CONTENT!$E$21</f>
        <v>发现</v>
      </c>
      <c r="E7" s="721"/>
      <c r="F7" s="721"/>
      <c r="G7" s="721"/>
      <c r="H7" s="721"/>
    </row>
    <row r="8" spans="1:11" ht="12.75" customHeight="1">
      <c r="A8" s="736" t="s">
        <v>2007</v>
      </c>
      <c r="B8" s="736"/>
      <c r="C8" s="736"/>
      <c r="D8" s="721" t="str">
        <f>CONTENT!$F$21</f>
        <v>IE,IE1,IE2,SDTM.DM</v>
      </c>
      <c r="E8" s="721"/>
      <c r="F8" s="721"/>
      <c r="G8" s="721"/>
      <c r="H8" s="721"/>
    </row>
    <row r="9" spans="1:11" ht="12.75" customHeight="1">
      <c r="A9" s="736" t="s">
        <v>2008</v>
      </c>
      <c r="B9" s="739"/>
      <c r="C9" s="739"/>
      <c r="D9" s="721" t="str">
        <f>CONTENT!$G$21</f>
        <v>STUDYID, USUBJID, IECAT,IETESTCD</v>
      </c>
      <c r="E9" s="721"/>
      <c r="F9" s="721"/>
      <c r="G9" s="721"/>
      <c r="H9" s="721"/>
    </row>
    <row r="10" spans="1:11" ht="12.75" customHeight="1">
      <c r="A10" s="736" t="s">
        <v>2009</v>
      </c>
      <c r="B10" s="739"/>
      <c r="C10" s="739"/>
      <c r="D10" s="721" t="str">
        <f>CONTENT!$H$21</f>
        <v>STUDYID, USUBJID, IECAT,IETESTCD</v>
      </c>
      <c r="E10" s="721"/>
      <c r="F10" s="721"/>
      <c r="G10" s="721"/>
      <c r="H10" s="721"/>
    </row>
    <row r="11" spans="1:11" ht="12.75" customHeight="1">
      <c r="A11" s="724" t="s">
        <v>1789</v>
      </c>
      <c r="B11" s="730"/>
      <c r="C11" s="731"/>
      <c r="D11" s="721" t="str">
        <f>CONTENT!$I$21</f>
        <v>IE.IEYN=‘2’</v>
      </c>
      <c r="E11" s="721"/>
      <c r="F11" s="721"/>
      <c r="G11" s="721"/>
      <c r="H11" s="721"/>
    </row>
    <row r="12" spans="1:11">
      <c r="A12" s="737"/>
      <c r="B12" s="737"/>
      <c r="C12" s="737"/>
      <c r="D12" s="738"/>
      <c r="E12" s="738"/>
      <c r="F12" s="738"/>
      <c r="G12" s="738"/>
      <c r="H12" s="738"/>
    </row>
    <row r="13" spans="1:11">
      <c r="A13" s="15" t="s">
        <v>355</v>
      </c>
      <c r="B13" s="34" t="s">
        <v>356</v>
      </c>
      <c r="C13" s="34" t="s">
        <v>357</v>
      </c>
      <c r="D13" s="34" t="s">
        <v>358</v>
      </c>
      <c r="E13" s="34" t="s">
        <v>359</v>
      </c>
      <c r="F13" s="34" t="s">
        <v>360</v>
      </c>
      <c r="G13" s="17" t="s">
        <v>361</v>
      </c>
      <c r="H13" s="16" t="s">
        <v>362</v>
      </c>
      <c r="I13" s="16" t="s">
        <v>363</v>
      </c>
      <c r="J13" s="16" t="s">
        <v>364</v>
      </c>
      <c r="K13" s="16" t="s">
        <v>365</v>
      </c>
    </row>
    <row r="14" spans="1:11" s="288" customFormat="1">
      <c r="A14" s="207" t="s">
        <v>36</v>
      </c>
      <c r="B14" s="202" t="s">
        <v>309</v>
      </c>
      <c r="C14" s="207" t="s">
        <v>37</v>
      </c>
      <c r="D14" s="411">
        <v>20</v>
      </c>
      <c r="E14" s="208"/>
      <c r="F14" s="414" t="s">
        <v>347</v>
      </c>
      <c r="G14" s="206" t="s">
        <v>1795</v>
      </c>
      <c r="H14" s="418" t="s">
        <v>387</v>
      </c>
      <c r="I14" s="207" t="s">
        <v>225</v>
      </c>
      <c r="J14" s="207">
        <f t="shared" ref="J14:J33" si="0">ROW()-13</f>
        <v>1</v>
      </c>
      <c r="K14" s="207" t="s">
        <v>3519</v>
      </c>
    </row>
    <row r="15" spans="1:11" s="288" customFormat="1">
      <c r="A15" s="207" t="s">
        <v>39</v>
      </c>
      <c r="B15" s="202" t="s">
        <v>310</v>
      </c>
      <c r="C15" s="207" t="s">
        <v>37</v>
      </c>
      <c r="D15" s="411">
        <v>2</v>
      </c>
      <c r="E15" s="208" t="s">
        <v>3504</v>
      </c>
      <c r="F15" s="414" t="s">
        <v>347</v>
      </c>
      <c r="G15" s="206" t="s">
        <v>1795</v>
      </c>
      <c r="H15" s="419" t="s">
        <v>3504</v>
      </c>
      <c r="I15" s="207" t="s">
        <v>225</v>
      </c>
      <c r="J15" s="207">
        <f t="shared" si="0"/>
        <v>2</v>
      </c>
      <c r="K15" s="207" t="s">
        <v>1800</v>
      </c>
    </row>
    <row r="16" spans="1:11" s="288" customFormat="1">
      <c r="A16" s="207" t="s">
        <v>7</v>
      </c>
      <c r="B16" s="202" t="s">
        <v>311</v>
      </c>
      <c r="C16" s="207" t="s">
        <v>37</v>
      </c>
      <c r="D16" s="411">
        <v>30</v>
      </c>
      <c r="E16" s="208"/>
      <c r="F16" s="415" t="s">
        <v>348</v>
      </c>
      <c r="G16" s="206" t="s">
        <v>1795</v>
      </c>
      <c r="H16" s="419" t="s">
        <v>5292</v>
      </c>
      <c r="I16" s="207" t="s">
        <v>225</v>
      </c>
      <c r="J16" s="207">
        <f t="shared" si="0"/>
        <v>3</v>
      </c>
      <c r="K16" s="231" t="s">
        <v>3433</v>
      </c>
    </row>
    <row r="17" spans="1:11" s="288" customFormat="1" ht="19">
      <c r="A17" s="207" t="s">
        <v>250</v>
      </c>
      <c r="B17" s="202" t="s">
        <v>325</v>
      </c>
      <c r="C17" s="207" t="s">
        <v>41</v>
      </c>
      <c r="D17" s="411"/>
      <c r="E17" s="208"/>
      <c r="F17" s="415" t="s">
        <v>348</v>
      </c>
      <c r="G17" s="206" t="s">
        <v>1795</v>
      </c>
      <c r="H17" s="447" t="s">
        <v>381</v>
      </c>
      <c r="I17" s="207" t="s">
        <v>225</v>
      </c>
      <c r="J17" s="207">
        <f t="shared" si="0"/>
        <v>4</v>
      </c>
      <c r="K17" s="295" t="s">
        <v>5017</v>
      </c>
    </row>
    <row r="18" spans="1:11" s="288" customFormat="1" ht="19">
      <c r="A18" s="207" t="s">
        <v>114</v>
      </c>
      <c r="B18" s="207" t="s">
        <v>1816</v>
      </c>
      <c r="C18" s="207" t="s">
        <v>37</v>
      </c>
      <c r="D18" s="411">
        <v>25</v>
      </c>
      <c r="E18" s="208"/>
      <c r="F18" s="415" t="s">
        <v>1230</v>
      </c>
      <c r="G18" s="310" t="s">
        <v>1808</v>
      </c>
      <c r="H18" s="449" t="str">
        <f>HYPERLINK("#IETEST!A1","转换定义参考IETEST表")</f>
        <v>转换定义参考IETEST表</v>
      </c>
      <c r="I18" s="207" t="s">
        <v>225</v>
      </c>
      <c r="J18" s="207">
        <f t="shared" si="0"/>
        <v>5</v>
      </c>
      <c r="K18" s="298" t="s">
        <v>5293</v>
      </c>
    </row>
    <row r="19" spans="1:11" s="288" customFormat="1" ht="28.5">
      <c r="A19" s="207" t="s">
        <v>115</v>
      </c>
      <c r="B19" s="207" t="s">
        <v>3520</v>
      </c>
      <c r="C19" s="207" t="s">
        <v>37</v>
      </c>
      <c r="D19" s="411">
        <v>8</v>
      </c>
      <c r="E19" s="208" t="s">
        <v>1840</v>
      </c>
      <c r="F19" s="415" t="s">
        <v>1230</v>
      </c>
      <c r="G19" s="310" t="s">
        <v>1795</v>
      </c>
      <c r="H19" s="449" t="str">
        <f>HYPERLINK("#IETEST!A1","转换定义参考IETEST表")</f>
        <v>转换定义参考IETEST表</v>
      </c>
      <c r="I19" s="207" t="s">
        <v>225</v>
      </c>
      <c r="J19" s="207">
        <f t="shared" si="0"/>
        <v>6</v>
      </c>
      <c r="K19" s="207" t="s">
        <v>5294</v>
      </c>
    </row>
    <row r="20" spans="1:11" s="288" customFormat="1" ht="19">
      <c r="A20" s="207" t="s">
        <v>116</v>
      </c>
      <c r="B20" s="207" t="s">
        <v>339</v>
      </c>
      <c r="C20" s="207" t="s">
        <v>37</v>
      </c>
      <c r="D20" s="411">
        <v>200</v>
      </c>
      <c r="E20" s="208"/>
      <c r="F20" s="415" t="s">
        <v>1230</v>
      </c>
      <c r="G20" s="310" t="s">
        <v>1795</v>
      </c>
      <c r="H20" s="449" t="str">
        <f>HYPERLINK("#IETEST!A1","转换定义参考IETEST表
")</f>
        <v xml:space="preserve">转换定义参考IETEST表
</v>
      </c>
      <c r="I20" s="207" t="s">
        <v>225</v>
      </c>
      <c r="J20" s="207">
        <f t="shared" si="0"/>
        <v>7</v>
      </c>
      <c r="K20" s="207" t="s">
        <v>3521</v>
      </c>
    </row>
    <row r="21" spans="1:11" s="288" customFormat="1" ht="19">
      <c r="A21" s="207" t="s">
        <v>117</v>
      </c>
      <c r="B21" s="207" t="s">
        <v>1839</v>
      </c>
      <c r="C21" s="207" t="s">
        <v>37</v>
      </c>
      <c r="D21" s="411">
        <v>100</v>
      </c>
      <c r="E21" s="208" t="s">
        <v>4855</v>
      </c>
      <c r="F21" s="415" t="s">
        <v>1230</v>
      </c>
      <c r="G21" s="310" t="s">
        <v>1795</v>
      </c>
      <c r="H21" s="449" t="str">
        <f>HYPERLINK("#IETEST!A1","转换定义参考IETEST表")</f>
        <v>转换定义参考IETEST表</v>
      </c>
      <c r="I21" s="207" t="s">
        <v>225</v>
      </c>
      <c r="J21" s="207">
        <f t="shared" si="0"/>
        <v>8</v>
      </c>
      <c r="K21" s="205" t="s">
        <v>3512</v>
      </c>
    </row>
    <row r="22" spans="1:11" s="288" customFormat="1" ht="19">
      <c r="A22" s="207" t="s">
        <v>3505</v>
      </c>
      <c r="B22" s="207" t="s">
        <v>1843</v>
      </c>
      <c r="C22" s="207" t="s">
        <v>444</v>
      </c>
      <c r="D22" s="411">
        <v>100</v>
      </c>
      <c r="E22" s="208" t="s">
        <v>1840</v>
      </c>
      <c r="F22" s="415"/>
      <c r="G22" s="310" t="s">
        <v>1825</v>
      </c>
      <c r="H22" s="449"/>
      <c r="I22" s="207" t="s">
        <v>1826</v>
      </c>
      <c r="J22" s="207">
        <f t="shared" si="0"/>
        <v>9</v>
      </c>
      <c r="K22" s="205" t="s">
        <v>5295</v>
      </c>
    </row>
    <row r="23" spans="1:11" s="288" customFormat="1" ht="47.5">
      <c r="A23" s="207" t="s">
        <v>118</v>
      </c>
      <c r="B23" s="207" t="s">
        <v>2194</v>
      </c>
      <c r="C23" s="207" t="s">
        <v>37</v>
      </c>
      <c r="D23" s="411">
        <v>10</v>
      </c>
      <c r="E23" s="208" t="s">
        <v>45</v>
      </c>
      <c r="F23" s="415" t="s">
        <v>1230</v>
      </c>
      <c r="G23" s="310" t="s">
        <v>1795</v>
      </c>
      <c r="H23" s="421" t="s">
        <v>5296</v>
      </c>
      <c r="I23" s="207" t="s">
        <v>225</v>
      </c>
      <c r="J23" s="207">
        <f t="shared" si="0"/>
        <v>10</v>
      </c>
      <c r="K23" s="207" t="s">
        <v>5775</v>
      </c>
    </row>
    <row r="24" spans="1:11" s="288" customFormat="1">
      <c r="A24" s="207" t="s">
        <v>3506</v>
      </c>
      <c r="B24" s="285" t="s">
        <v>3522</v>
      </c>
      <c r="C24" s="207" t="s">
        <v>37</v>
      </c>
      <c r="D24" s="411">
        <v>10</v>
      </c>
      <c r="E24" s="208" t="s">
        <v>45</v>
      </c>
      <c r="F24" s="415" t="s">
        <v>348</v>
      </c>
      <c r="G24" s="310" t="s">
        <v>2019</v>
      </c>
      <c r="H24" s="447" t="s">
        <v>3513</v>
      </c>
      <c r="I24" s="207" t="s">
        <v>225</v>
      </c>
      <c r="J24" s="207">
        <f t="shared" si="0"/>
        <v>11</v>
      </c>
      <c r="K24" s="205" t="s">
        <v>3514</v>
      </c>
    </row>
    <row r="25" spans="1:11" s="288" customFormat="1">
      <c r="A25" s="207" t="s">
        <v>69</v>
      </c>
      <c r="B25" s="207" t="s">
        <v>594</v>
      </c>
      <c r="C25" s="207" t="s">
        <v>41</v>
      </c>
      <c r="D25" s="411"/>
      <c r="E25" s="208"/>
      <c r="F25" s="415" t="s">
        <v>347</v>
      </c>
      <c r="G25" s="299" t="s">
        <v>1825</v>
      </c>
      <c r="H25" s="449" t="str">
        <f>HYPERLINK("#VISIT!A1","转换定义参考VISIT表")</f>
        <v>转换定义参考VISIT表</v>
      </c>
      <c r="I25" s="207" t="s">
        <v>225</v>
      </c>
      <c r="J25" s="207">
        <f t="shared" si="0"/>
        <v>12</v>
      </c>
      <c r="K25" s="207" t="s">
        <v>5138</v>
      </c>
    </row>
    <row r="26" spans="1:11" s="288" customFormat="1" ht="19">
      <c r="A26" s="207" t="s">
        <v>70</v>
      </c>
      <c r="B26" s="207" t="s">
        <v>2228</v>
      </c>
      <c r="C26" s="207" t="s">
        <v>37</v>
      </c>
      <c r="D26" s="411">
        <v>100</v>
      </c>
      <c r="E26" s="208"/>
      <c r="F26" s="415" t="s">
        <v>347</v>
      </c>
      <c r="G26" s="299" t="s">
        <v>1808</v>
      </c>
      <c r="H26" s="449" t="str">
        <f>HYPERLINK("#VISIT!A1","转换定义参考VISIT表")</f>
        <v>转换定义参考VISIT表</v>
      </c>
      <c r="I26" s="207" t="s">
        <v>225</v>
      </c>
      <c r="J26" s="207">
        <f t="shared" si="0"/>
        <v>13</v>
      </c>
      <c r="K26" s="207" t="s">
        <v>3523</v>
      </c>
    </row>
    <row r="27" spans="1:11" s="288" customFormat="1">
      <c r="A27" s="207" t="s">
        <v>2394</v>
      </c>
      <c r="B27" s="207" t="s">
        <v>2231</v>
      </c>
      <c r="C27" s="207" t="s">
        <v>41</v>
      </c>
      <c r="D27" s="411"/>
      <c r="E27" s="208"/>
      <c r="F27" s="415"/>
      <c r="G27" s="299" t="s">
        <v>3515</v>
      </c>
      <c r="H27" s="449"/>
      <c r="I27" s="207" t="s">
        <v>225</v>
      </c>
      <c r="J27" s="207">
        <f t="shared" si="0"/>
        <v>14</v>
      </c>
      <c r="K27" s="207" t="s">
        <v>3516</v>
      </c>
    </row>
    <row r="28" spans="1:11" s="288" customFormat="1">
      <c r="A28" s="207" t="s">
        <v>3507</v>
      </c>
      <c r="B28" s="207" t="s">
        <v>2235</v>
      </c>
      <c r="C28" s="207" t="s">
        <v>37</v>
      </c>
      <c r="D28" s="411">
        <v>20</v>
      </c>
      <c r="E28" s="208" t="s">
        <v>443</v>
      </c>
      <c r="F28" s="415"/>
      <c r="G28" s="299" t="s">
        <v>3515</v>
      </c>
      <c r="H28" s="449"/>
      <c r="I28" s="207" t="s">
        <v>225</v>
      </c>
      <c r="J28" s="207">
        <f t="shared" si="0"/>
        <v>15</v>
      </c>
      <c r="K28" s="207"/>
    </row>
    <row r="29" spans="1:11" s="288" customFormat="1" ht="19">
      <c r="A29" s="207" t="s">
        <v>3508</v>
      </c>
      <c r="B29" s="207" t="s">
        <v>2236</v>
      </c>
      <c r="C29" s="207" t="s">
        <v>41</v>
      </c>
      <c r="D29" s="411"/>
      <c r="E29" s="208"/>
      <c r="F29" s="415"/>
      <c r="G29" s="299" t="s">
        <v>3515</v>
      </c>
      <c r="H29" s="449"/>
      <c r="I29" s="207" t="s">
        <v>225</v>
      </c>
      <c r="J29" s="207">
        <f t="shared" si="0"/>
        <v>16</v>
      </c>
      <c r="K29" s="207" t="s">
        <v>5139</v>
      </c>
    </row>
    <row r="30" spans="1:11" s="288" customFormat="1">
      <c r="A30" s="311" t="s">
        <v>447</v>
      </c>
      <c r="B30" s="311" t="s">
        <v>448</v>
      </c>
      <c r="C30" s="311" t="s">
        <v>37</v>
      </c>
      <c r="D30" s="465">
        <v>200</v>
      </c>
      <c r="E30" s="312"/>
      <c r="F30" s="466" t="s">
        <v>3509</v>
      </c>
      <c r="G30" s="236"/>
      <c r="H30" s="467" t="s">
        <v>3524</v>
      </c>
      <c r="I30" s="243" t="s">
        <v>445</v>
      </c>
      <c r="J30" s="214">
        <f t="shared" si="0"/>
        <v>17</v>
      </c>
      <c r="K30" s="214"/>
    </row>
    <row r="31" spans="1:11" s="288" customFormat="1">
      <c r="A31" s="311" t="s">
        <v>449</v>
      </c>
      <c r="B31" s="311" t="s">
        <v>450</v>
      </c>
      <c r="C31" s="311" t="s">
        <v>37</v>
      </c>
      <c r="D31" s="465">
        <v>200</v>
      </c>
      <c r="E31" s="312"/>
      <c r="F31" s="466" t="s">
        <v>3509</v>
      </c>
      <c r="G31" s="236"/>
      <c r="H31" s="467" t="s">
        <v>3517</v>
      </c>
      <c r="I31" s="243" t="s">
        <v>445</v>
      </c>
      <c r="J31" s="214">
        <f t="shared" si="0"/>
        <v>18</v>
      </c>
      <c r="K31" s="214"/>
    </row>
    <row r="32" spans="1:11" s="288" customFormat="1">
      <c r="A32" s="311" t="s">
        <v>451</v>
      </c>
      <c r="B32" s="311" t="s">
        <v>452</v>
      </c>
      <c r="C32" s="311" t="s">
        <v>37</v>
      </c>
      <c r="D32" s="465">
        <v>200</v>
      </c>
      <c r="E32" s="312"/>
      <c r="F32" s="466" t="s">
        <v>3509</v>
      </c>
      <c r="G32" s="236"/>
      <c r="H32" s="467" t="s">
        <v>3525</v>
      </c>
      <c r="I32" s="243" t="s">
        <v>445</v>
      </c>
      <c r="J32" s="214">
        <f t="shared" si="0"/>
        <v>19</v>
      </c>
      <c r="K32" s="214"/>
    </row>
    <row r="33" spans="1:11" s="288" customFormat="1">
      <c r="A33" s="311" t="s">
        <v>3510</v>
      </c>
      <c r="B33" s="311" t="s">
        <v>3526</v>
      </c>
      <c r="C33" s="311" t="s">
        <v>37</v>
      </c>
      <c r="D33" s="465">
        <v>200</v>
      </c>
      <c r="E33" s="312"/>
      <c r="F33" s="466" t="s">
        <v>3509</v>
      </c>
      <c r="G33" s="236"/>
      <c r="H33" s="467" t="s">
        <v>3518</v>
      </c>
      <c r="I33" s="243" t="s">
        <v>445</v>
      </c>
      <c r="J33" s="214">
        <f t="shared" si="0"/>
        <v>20</v>
      </c>
      <c r="K33" s="214"/>
    </row>
    <row r="34" spans="1:11">
      <c r="A34" s="25"/>
      <c r="B34" s="308"/>
      <c r="C34" s="308"/>
      <c r="D34" s="308"/>
      <c r="E34" s="308"/>
      <c r="F34" s="308"/>
      <c r="G34" s="25"/>
      <c r="H34" s="25"/>
      <c r="I34" s="221"/>
      <c r="J34" s="221"/>
      <c r="K34" s="221"/>
    </row>
    <row r="35" spans="1:11">
      <c r="A35" s="198" t="s">
        <v>52</v>
      </c>
      <c r="B35" s="308"/>
      <c r="C35" s="308"/>
      <c r="D35" s="308"/>
      <c r="E35" s="308"/>
      <c r="F35" s="308"/>
      <c r="G35" s="25"/>
      <c r="H35" s="25"/>
    </row>
    <row r="36" spans="1:11">
      <c r="A36" s="25"/>
      <c r="B36" s="308"/>
      <c r="C36" s="308"/>
      <c r="D36" s="308"/>
      <c r="E36" s="308"/>
      <c r="F36" s="308"/>
      <c r="G36" s="25"/>
      <c r="H36" s="25"/>
    </row>
    <row r="37" spans="1:11">
      <c r="A37" s="25"/>
      <c r="B37" s="308"/>
      <c r="C37" s="308"/>
      <c r="D37" s="308"/>
      <c r="E37" s="308"/>
      <c r="F37" s="308"/>
      <c r="G37" s="25"/>
      <c r="H37" s="25"/>
    </row>
    <row r="38" spans="1:11">
      <c r="A38" s="25"/>
      <c r="B38" s="308"/>
      <c r="C38" s="308"/>
      <c r="D38" s="308"/>
      <c r="E38" s="308"/>
      <c r="F38" s="308"/>
      <c r="G38" s="25"/>
      <c r="H38" s="25"/>
    </row>
    <row r="39" spans="1:11">
      <c r="A39" s="25"/>
      <c r="B39" s="308"/>
      <c r="C39" s="308"/>
      <c r="D39" s="308"/>
      <c r="E39" s="308"/>
      <c r="F39" s="308"/>
      <c r="G39" s="25"/>
      <c r="H39" s="25"/>
    </row>
    <row r="40" spans="1:11">
      <c r="A40" s="25"/>
      <c r="B40" s="308"/>
      <c r="C40" s="308"/>
      <c r="D40" s="308"/>
      <c r="E40" s="308"/>
      <c r="F40" s="308"/>
      <c r="G40" s="25"/>
      <c r="H40" s="25"/>
    </row>
    <row r="41" spans="1:11">
      <c r="A41" s="25"/>
      <c r="B41" s="308"/>
      <c r="C41" s="308"/>
      <c r="D41" s="308"/>
      <c r="E41" s="308"/>
      <c r="F41" s="308"/>
      <c r="G41" s="25"/>
      <c r="H41" s="25"/>
    </row>
    <row r="42" spans="1:11">
      <c r="A42" s="25"/>
      <c r="B42" s="308"/>
      <c r="C42" s="308"/>
      <c r="D42" s="308"/>
      <c r="E42" s="308"/>
      <c r="F42" s="308"/>
      <c r="G42" s="25"/>
      <c r="H42" s="25"/>
    </row>
    <row r="43" spans="1:11">
      <c r="A43" s="25"/>
      <c r="B43" s="308"/>
      <c r="C43" s="308"/>
      <c r="D43" s="308"/>
      <c r="E43" s="308"/>
      <c r="F43" s="308"/>
      <c r="G43" s="25"/>
      <c r="H43" s="25"/>
    </row>
    <row r="44" spans="1:11">
      <c r="A44" s="25"/>
      <c r="B44" s="308"/>
      <c r="C44" s="308"/>
      <c r="D44" s="308"/>
      <c r="E44" s="308"/>
      <c r="F44" s="308"/>
      <c r="G44" s="25"/>
      <c r="H44" s="25"/>
    </row>
    <row r="45" spans="1:11">
      <c r="A45" s="25"/>
      <c r="B45" s="308"/>
      <c r="C45" s="308"/>
      <c r="D45" s="308"/>
      <c r="E45" s="308"/>
      <c r="F45" s="308"/>
      <c r="G45" s="25"/>
      <c r="H45" s="25"/>
    </row>
    <row r="46" spans="1:11">
      <c r="A46" s="25"/>
      <c r="B46" s="308"/>
      <c r="C46" s="308"/>
      <c r="D46" s="308"/>
      <c r="E46" s="308"/>
      <c r="F46" s="308"/>
      <c r="G46" s="25"/>
      <c r="H46" s="25"/>
    </row>
    <row r="47" spans="1:11">
      <c r="A47" s="25"/>
      <c r="B47" s="308"/>
      <c r="C47" s="308"/>
      <c r="D47" s="308"/>
      <c r="E47" s="308"/>
      <c r="F47" s="308"/>
      <c r="G47" s="25"/>
      <c r="H47" s="25"/>
    </row>
    <row r="48" spans="1:11">
      <c r="A48" s="25"/>
      <c r="B48" s="308"/>
      <c r="C48" s="308"/>
      <c r="D48" s="308"/>
      <c r="E48" s="308"/>
      <c r="F48" s="308"/>
      <c r="G48" s="25"/>
      <c r="H48" s="25"/>
    </row>
    <row r="49" spans="1:8">
      <c r="A49" s="25"/>
      <c r="B49" s="308"/>
      <c r="C49" s="308"/>
      <c r="D49" s="308"/>
      <c r="E49" s="308"/>
      <c r="F49" s="308"/>
      <c r="G49" s="25"/>
      <c r="H49" s="25"/>
    </row>
  </sheetData>
  <sheetProtection selectLockedCells="1"/>
  <autoFilter ref="A13:K33"/>
  <customSheetViews>
    <customSheetView guid="{F52FD1CD-C9F9-411A-82A2-AC58001253B0}">
      <pane ySplit="13" topLeftCell="A29" activePane="bottomLeft" state="frozen"/>
      <selection pane="bottomLeft" activeCell="A32" sqref="A32"/>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29" activePane="bottomLeft" state="frozen"/>
      <selection pane="bottomLeft" activeCell="A32" sqref="A32"/>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A32" sqref="A32"/>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14"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H19" sqref="H19"/>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14"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A32" sqref="A32"/>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A32" sqref="A32"/>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14" activePane="bottomLeft" state="frozen"/>
      <selection pane="bottomLeft" activeCell="E21" sqref="E21"/>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2" topLeftCell="A13" activePane="bottomLeft" state="frozen"/>
      <selection pane="bottomLeft" activeCell="F34" sqref="F34"/>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29" activePane="bottomLeft" state="frozen"/>
      <selection pane="bottomLeft" activeCell="A26" sqref="A26:XFD26"/>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29" activePane="bottomLeft" state="frozen"/>
      <selection pane="bottomLeft" activeCell="A32" sqref="A32"/>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12" activePane="bottomLeft" state="frozen"/>
      <selection pane="bottomLeft" activeCell="H38" sqref="H38"/>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H18" sqref="H18"/>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election activeCell="H39" sqref="H39"/>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election activeCell="H39" sqref="H39"/>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5" type="noConversion"/>
  <hyperlinks>
    <hyperlink ref="A35"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theme="3" tint="0.79998168889431442"/>
  </sheetPr>
  <dimension ref="A1:H36"/>
  <sheetViews>
    <sheetView zoomScaleNormal="70" workbookViewId="0">
      <selection sqref="A1:H1"/>
    </sheetView>
  </sheetViews>
  <sheetFormatPr defaultRowHeight="9.5"/>
  <cols>
    <col min="1" max="1" width="12.90625" style="10" customWidth="1"/>
    <col min="2" max="2" width="14.08984375" style="10" customWidth="1"/>
    <col min="3" max="3" width="9.08984375" style="10" customWidth="1"/>
    <col min="4" max="4" width="11.26953125" style="10" customWidth="1"/>
    <col min="5" max="5" width="76.7265625" style="10" customWidth="1"/>
    <col min="6" max="6" width="21.453125" style="10" customWidth="1"/>
    <col min="7" max="7" width="82.36328125" style="10" customWidth="1"/>
    <col min="8" max="8" width="17.90625" style="10" customWidth="1"/>
    <col min="9" max="16384" width="8.7265625" style="10"/>
  </cols>
  <sheetData>
    <row r="1" spans="1:8">
      <c r="A1" s="542" t="s">
        <v>4557</v>
      </c>
      <c r="B1" s="542" t="s">
        <v>117</v>
      </c>
      <c r="C1" s="542" t="s">
        <v>411</v>
      </c>
      <c r="D1" s="542" t="s">
        <v>115</v>
      </c>
      <c r="E1" s="542" t="s">
        <v>116</v>
      </c>
      <c r="F1" s="542" t="s">
        <v>4475</v>
      </c>
      <c r="G1" s="542" t="s">
        <v>4476</v>
      </c>
      <c r="H1" s="542" t="s">
        <v>261</v>
      </c>
    </row>
    <row r="2" spans="1:8">
      <c r="A2" s="772" t="s">
        <v>441</v>
      </c>
      <c r="B2" s="767" t="s">
        <v>1449</v>
      </c>
      <c r="C2" s="536" t="s">
        <v>412</v>
      </c>
      <c r="D2" s="518" t="s">
        <v>4477</v>
      </c>
      <c r="E2" s="518" t="s">
        <v>5140</v>
      </c>
      <c r="F2" s="518"/>
      <c r="G2" s="518" t="s">
        <v>5140</v>
      </c>
      <c r="H2" s="518" t="s">
        <v>818</v>
      </c>
    </row>
    <row r="3" spans="1:8" ht="14">
      <c r="A3" s="768"/>
      <c r="B3" s="768"/>
      <c r="C3" s="536" t="s">
        <v>413</v>
      </c>
      <c r="D3" s="518" t="s">
        <v>4478</v>
      </c>
      <c r="E3" s="518" t="s">
        <v>5141</v>
      </c>
      <c r="F3" s="518"/>
      <c r="G3" s="518" t="s">
        <v>5141</v>
      </c>
      <c r="H3" s="518" t="s">
        <v>818</v>
      </c>
    </row>
    <row r="4" spans="1:8" ht="14">
      <c r="A4" s="768"/>
      <c r="B4" s="768"/>
      <c r="C4" s="536" t="s">
        <v>414</v>
      </c>
      <c r="D4" s="518" t="s">
        <v>4479</v>
      </c>
      <c r="E4" s="518" t="s">
        <v>4909</v>
      </c>
      <c r="F4" s="518"/>
      <c r="G4" s="518" t="s">
        <v>4909</v>
      </c>
      <c r="H4" s="518" t="s">
        <v>818</v>
      </c>
    </row>
    <row r="5" spans="1:8" ht="14">
      <c r="A5" s="768"/>
      <c r="B5" s="768"/>
      <c r="C5" s="536" t="s">
        <v>415</v>
      </c>
      <c r="D5" s="518" t="s">
        <v>4480</v>
      </c>
      <c r="E5" s="518" t="s">
        <v>431</v>
      </c>
      <c r="F5" s="518"/>
      <c r="G5" s="518" t="s">
        <v>431</v>
      </c>
      <c r="H5" s="518" t="s">
        <v>818</v>
      </c>
    </row>
    <row r="6" spans="1:8" ht="95">
      <c r="A6" s="768"/>
      <c r="B6" s="768"/>
      <c r="C6" s="536" t="s">
        <v>416</v>
      </c>
      <c r="D6" s="518" t="s">
        <v>4481</v>
      </c>
      <c r="E6" s="519" t="s">
        <v>4910</v>
      </c>
      <c r="F6" s="518"/>
      <c r="G6" s="519" t="s">
        <v>5142</v>
      </c>
      <c r="H6" s="518" t="s">
        <v>818</v>
      </c>
    </row>
    <row r="7" spans="1:8" ht="19">
      <c r="A7" s="768"/>
      <c r="B7" s="768"/>
      <c r="C7" s="536" t="s">
        <v>417</v>
      </c>
      <c r="D7" s="518" t="s">
        <v>4482</v>
      </c>
      <c r="E7" s="519" t="s">
        <v>4911</v>
      </c>
      <c r="F7" s="518"/>
      <c r="G7" s="517" t="s">
        <v>4911</v>
      </c>
      <c r="H7" s="518" t="s">
        <v>818</v>
      </c>
    </row>
    <row r="8" spans="1:8" ht="28.5">
      <c r="A8" s="768"/>
      <c r="B8" s="768"/>
      <c r="C8" s="536" t="s">
        <v>418</v>
      </c>
      <c r="D8" s="518" t="s">
        <v>4483</v>
      </c>
      <c r="E8" s="519" t="s">
        <v>5143</v>
      </c>
      <c r="F8" s="518"/>
      <c r="G8" s="517" t="s">
        <v>5144</v>
      </c>
      <c r="H8" s="518" t="s">
        <v>818</v>
      </c>
    </row>
    <row r="9" spans="1:8" ht="28.5">
      <c r="A9" s="769"/>
      <c r="B9" s="769"/>
      <c r="C9" s="537" t="s">
        <v>1433</v>
      </c>
      <c r="D9" s="538" t="s">
        <v>1432</v>
      </c>
      <c r="E9" s="539" t="s">
        <v>5145</v>
      </c>
      <c r="F9" s="538"/>
      <c r="G9" s="540" t="s">
        <v>5146</v>
      </c>
      <c r="H9" s="538" t="s">
        <v>1431</v>
      </c>
    </row>
    <row r="10" spans="1:8" ht="14">
      <c r="A10" s="768"/>
      <c r="B10" s="768"/>
      <c r="C10" s="536" t="s">
        <v>419</v>
      </c>
      <c r="D10" s="518" t="s">
        <v>4484</v>
      </c>
      <c r="E10" s="519" t="s">
        <v>432</v>
      </c>
      <c r="F10" s="518"/>
      <c r="G10" s="518" t="s">
        <v>432</v>
      </c>
      <c r="H10" s="518" t="s">
        <v>818</v>
      </c>
    </row>
    <row r="11" spans="1:8" ht="19">
      <c r="A11" s="770"/>
      <c r="B11" s="770"/>
      <c r="C11" s="536" t="s">
        <v>420</v>
      </c>
      <c r="D11" s="518" t="s">
        <v>4485</v>
      </c>
      <c r="E11" s="519" t="s">
        <v>5297</v>
      </c>
      <c r="F11" s="518"/>
      <c r="G11" s="519" t="s">
        <v>5298</v>
      </c>
      <c r="H11" s="518" t="s">
        <v>818</v>
      </c>
    </row>
    <row r="12" spans="1:8" ht="47.5">
      <c r="A12" s="772" t="s">
        <v>4558</v>
      </c>
      <c r="B12" s="771" t="s">
        <v>1450</v>
      </c>
      <c r="C12" s="536" t="s">
        <v>412</v>
      </c>
      <c r="D12" s="518" t="s">
        <v>4486</v>
      </c>
      <c r="E12" s="518" t="s">
        <v>5147</v>
      </c>
      <c r="F12" s="518"/>
      <c r="G12" s="517" t="s">
        <v>5299</v>
      </c>
      <c r="H12" s="518" t="s">
        <v>818</v>
      </c>
    </row>
    <row r="13" spans="1:8" ht="14">
      <c r="A13" s="768"/>
      <c r="B13" s="771"/>
      <c r="C13" s="536" t="s">
        <v>413</v>
      </c>
      <c r="D13" s="518" t="s">
        <v>4487</v>
      </c>
      <c r="E13" s="517" t="s">
        <v>433</v>
      </c>
      <c r="F13" s="518"/>
      <c r="G13" s="519" t="s">
        <v>433</v>
      </c>
      <c r="H13" s="518" t="s">
        <v>818</v>
      </c>
    </row>
    <row r="14" spans="1:8" ht="19">
      <c r="A14" s="768"/>
      <c r="B14" s="771"/>
      <c r="C14" s="536" t="s">
        <v>414</v>
      </c>
      <c r="D14" s="518" t="s">
        <v>4488</v>
      </c>
      <c r="E14" s="518" t="s">
        <v>440</v>
      </c>
      <c r="F14" s="518"/>
      <c r="G14" s="519" t="s">
        <v>5148</v>
      </c>
      <c r="H14" s="518" t="s">
        <v>818</v>
      </c>
    </row>
    <row r="15" spans="1:8" ht="19">
      <c r="A15" s="768"/>
      <c r="B15" s="771"/>
      <c r="C15" s="536" t="s">
        <v>415</v>
      </c>
      <c r="D15" s="518" t="s">
        <v>4489</v>
      </c>
      <c r="E15" s="519" t="s">
        <v>5149</v>
      </c>
      <c r="F15" s="518"/>
      <c r="G15" s="519" t="s">
        <v>5150</v>
      </c>
      <c r="H15" s="518" t="s">
        <v>818</v>
      </c>
    </row>
    <row r="16" spans="1:8" ht="28.5">
      <c r="A16" s="768"/>
      <c r="B16" s="771"/>
      <c r="C16" s="536" t="s">
        <v>416</v>
      </c>
      <c r="D16" s="518" t="s">
        <v>4490</v>
      </c>
      <c r="E16" s="519" t="s">
        <v>5711</v>
      </c>
      <c r="F16" s="518"/>
      <c r="G16" s="519" t="s">
        <v>5712</v>
      </c>
      <c r="H16" s="518" t="s">
        <v>818</v>
      </c>
    </row>
    <row r="17" spans="1:8" ht="14">
      <c r="A17" s="768"/>
      <c r="B17" s="771"/>
      <c r="C17" s="536" t="s">
        <v>417</v>
      </c>
      <c r="D17" s="518" t="s">
        <v>4491</v>
      </c>
      <c r="E17" s="517" t="s">
        <v>5151</v>
      </c>
      <c r="F17" s="518"/>
      <c r="G17" s="519" t="s">
        <v>5151</v>
      </c>
      <c r="H17" s="518" t="s">
        <v>818</v>
      </c>
    </row>
    <row r="18" spans="1:8" ht="19">
      <c r="A18" s="768"/>
      <c r="B18" s="771"/>
      <c r="C18" s="536" t="s">
        <v>418</v>
      </c>
      <c r="D18" s="518" t="s">
        <v>4492</v>
      </c>
      <c r="E18" s="519" t="s">
        <v>4912</v>
      </c>
      <c r="F18" s="518"/>
      <c r="G18" s="519" t="s">
        <v>4913</v>
      </c>
      <c r="H18" s="518" t="s">
        <v>818</v>
      </c>
    </row>
    <row r="19" spans="1:8" ht="14">
      <c r="A19" s="768"/>
      <c r="B19" s="771"/>
      <c r="C19" s="536" t="s">
        <v>419</v>
      </c>
      <c r="D19" s="518" t="s">
        <v>4493</v>
      </c>
      <c r="E19" s="517" t="s">
        <v>5152</v>
      </c>
      <c r="F19" s="518"/>
      <c r="G19" s="519" t="s">
        <v>5152</v>
      </c>
      <c r="H19" s="518" t="s">
        <v>818</v>
      </c>
    </row>
    <row r="20" spans="1:8" ht="14">
      <c r="A20" s="768"/>
      <c r="B20" s="771"/>
      <c r="C20" s="536" t="s">
        <v>420</v>
      </c>
      <c r="D20" s="518" t="s">
        <v>4494</v>
      </c>
      <c r="E20" s="517" t="s">
        <v>4914</v>
      </c>
      <c r="F20" s="518"/>
      <c r="G20" s="519" t="s">
        <v>4914</v>
      </c>
      <c r="H20" s="518" t="s">
        <v>818</v>
      </c>
    </row>
    <row r="21" spans="1:8" ht="14">
      <c r="A21" s="768"/>
      <c r="B21" s="771"/>
      <c r="C21" s="536" t="s">
        <v>421</v>
      </c>
      <c r="D21" s="518" t="s">
        <v>4495</v>
      </c>
      <c r="E21" s="517" t="s">
        <v>434</v>
      </c>
      <c r="F21" s="518"/>
      <c r="G21" s="519" t="s">
        <v>434</v>
      </c>
      <c r="H21" s="518" t="s">
        <v>818</v>
      </c>
    </row>
    <row r="22" spans="1:8" ht="19">
      <c r="A22" s="768"/>
      <c r="B22" s="771"/>
      <c r="C22" s="536" t="s">
        <v>422</v>
      </c>
      <c r="D22" s="518" t="s">
        <v>4496</v>
      </c>
      <c r="E22" s="517" t="s">
        <v>5153</v>
      </c>
      <c r="F22" s="518"/>
      <c r="G22" s="517" t="s">
        <v>5153</v>
      </c>
      <c r="H22" s="518" t="s">
        <v>818</v>
      </c>
    </row>
    <row r="23" spans="1:8" ht="38">
      <c r="A23" s="768"/>
      <c r="B23" s="771"/>
      <c r="C23" s="536" t="s">
        <v>423</v>
      </c>
      <c r="D23" s="518" t="s">
        <v>4497</v>
      </c>
      <c r="E23" s="519" t="s">
        <v>5713</v>
      </c>
      <c r="F23" s="518"/>
      <c r="G23" s="519" t="s">
        <v>5154</v>
      </c>
      <c r="H23" s="518" t="s">
        <v>818</v>
      </c>
    </row>
    <row r="24" spans="1:8" ht="14">
      <c r="A24" s="768"/>
      <c r="B24" s="771"/>
      <c r="C24" s="536" t="s">
        <v>424</v>
      </c>
      <c r="D24" s="518" t="s">
        <v>4498</v>
      </c>
      <c r="E24" s="517" t="s">
        <v>435</v>
      </c>
      <c r="F24" s="518"/>
      <c r="G24" s="519" t="s">
        <v>435</v>
      </c>
      <c r="H24" s="518" t="s">
        <v>818</v>
      </c>
    </row>
    <row r="25" spans="1:8" ht="14">
      <c r="A25" s="768"/>
      <c r="B25" s="771"/>
      <c r="C25" s="536" t="s">
        <v>425</v>
      </c>
      <c r="D25" s="518" t="s">
        <v>4499</v>
      </c>
      <c r="E25" s="517" t="s">
        <v>5714</v>
      </c>
      <c r="F25" s="518"/>
      <c r="G25" s="519" t="s">
        <v>5714</v>
      </c>
      <c r="H25" s="518" t="s">
        <v>818</v>
      </c>
    </row>
    <row r="26" spans="1:8" ht="19">
      <c r="A26" s="768"/>
      <c r="B26" s="771"/>
      <c r="C26" s="536" t="s">
        <v>426</v>
      </c>
      <c r="D26" s="518" t="s">
        <v>4500</v>
      </c>
      <c r="E26" s="517" t="s">
        <v>5155</v>
      </c>
      <c r="F26" s="518"/>
      <c r="G26" s="519" t="s">
        <v>5155</v>
      </c>
      <c r="H26" s="518" t="s">
        <v>818</v>
      </c>
    </row>
    <row r="27" spans="1:8" ht="14">
      <c r="A27" s="768"/>
      <c r="B27" s="771"/>
      <c r="C27" s="536" t="s">
        <v>427</v>
      </c>
      <c r="D27" s="518" t="s">
        <v>4501</v>
      </c>
      <c r="E27" s="517" t="s">
        <v>5156</v>
      </c>
      <c r="F27" s="518"/>
      <c r="G27" s="519" t="s">
        <v>5156</v>
      </c>
      <c r="H27" s="518" t="s">
        <v>818</v>
      </c>
    </row>
    <row r="28" spans="1:8" ht="14">
      <c r="A28" s="768"/>
      <c r="B28" s="771"/>
      <c r="C28" s="536" t="s">
        <v>428</v>
      </c>
      <c r="D28" s="518" t="s">
        <v>4502</v>
      </c>
      <c r="E28" s="517" t="s">
        <v>5157</v>
      </c>
      <c r="F28" s="518"/>
      <c r="G28" s="519" t="s">
        <v>5157</v>
      </c>
      <c r="H28" s="518" t="s">
        <v>818</v>
      </c>
    </row>
    <row r="29" spans="1:8" ht="14">
      <c r="A29" s="768"/>
      <c r="B29" s="771"/>
      <c r="C29" s="536" t="s">
        <v>429</v>
      </c>
      <c r="D29" s="518" t="s">
        <v>4503</v>
      </c>
      <c r="E29" s="517" t="s">
        <v>4915</v>
      </c>
      <c r="F29" s="518"/>
      <c r="G29" s="519" t="s">
        <v>4915</v>
      </c>
      <c r="H29" s="518" t="s">
        <v>818</v>
      </c>
    </row>
    <row r="30" spans="1:8" ht="14">
      <c r="A30" s="770"/>
      <c r="B30" s="771"/>
      <c r="C30" s="536" t="s">
        <v>430</v>
      </c>
      <c r="D30" s="518" t="s">
        <v>4504</v>
      </c>
      <c r="E30" s="517" t="s">
        <v>436</v>
      </c>
      <c r="F30" s="518"/>
      <c r="G30" s="519" t="s">
        <v>436</v>
      </c>
      <c r="H30" s="518" t="s">
        <v>818</v>
      </c>
    </row>
    <row r="32" spans="1:8" ht="10">
      <c r="A32" s="27" t="str">
        <f>HYPERLINK("#IE!A1","IE")</f>
        <v>IE</v>
      </c>
    </row>
    <row r="34" spans="1:3" ht="10">
      <c r="A34" s="8" t="s">
        <v>389</v>
      </c>
    </row>
    <row r="36" spans="1:3" ht="10">
      <c r="C36" s="8"/>
    </row>
  </sheetData>
  <customSheetViews>
    <customSheetView guid="{F52FD1CD-C9F9-411A-82A2-AC58001253B0}">
      <selection activeCell="A11" sqref="A11:A29"/>
      <pageMargins left="0.7" right="0.7" top="0.75" bottom="0.75" header="0.3" footer="0.3"/>
    </customSheetView>
    <customSheetView guid="{DD6CB69E-579A-474E-AD52-D4A9062E7832}">
      <selection activeCell="A11" sqref="A11:A29"/>
      <pageMargins left="0.7" right="0.7" top="0.75" bottom="0.75" header="0.3" footer="0.3"/>
    </customSheetView>
    <customSheetView guid="{C5BAFE3E-719A-4A6D-864A-987543BE22CD}" topLeftCell="G1">
      <selection activeCell="H10" sqref="H10"/>
      <pageMargins left="0.7" right="0.7" top="0.75" bottom="0.75" header="0.3" footer="0.3"/>
    </customSheetView>
    <customSheetView guid="{688943BB-BF34-4821-9BB8-4F0C0CC40ADA}" topLeftCell="A22">
      <selection activeCell="E8" sqref="E8"/>
      <pageMargins left="0.7" right="0.7" top="0.75" bottom="0.75" header="0.3" footer="0.3"/>
    </customSheetView>
    <customSheetView guid="{F9C70793-296D-4A94-A7B6-1A0A490D516C}">
      <selection activeCell="A2" sqref="A2:A30"/>
      <pageMargins left="0.7" right="0.7" top="0.75" bottom="0.75" header="0.3" footer="0.3"/>
    </customSheetView>
    <customSheetView guid="{262D3C59-0F75-4E36-8540-422D339E4A30}">
      <selection sqref="A1:A1048576"/>
      <pageMargins left="0.7" right="0.7" top="0.75" bottom="0.75" header="0.3" footer="0.3"/>
    </customSheetView>
    <customSheetView guid="{542A9533-2ED1-4FE5-AA97-4E8B5E2254F9}" scale="70">
      <selection activeCell="E9" sqref="E9"/>
      <pageMargins left="0.7" right="0.7" top="0.75" bottom="0.75" header="0.3" footer="0.3"/>
    </customSheetView>
    <customSheetView guid="{6E3ADFDF-9BC6-4CA1-BD12-7E86FF7A6CCD}" scale="70">
      <selection activeCell="E30" sqref="E30"/>
      <pageMargins left="0.7" right="0.7" top="0.75" bottom="0.75" header="0.3" footer="0.3"/>
    </customSheetView>
    <customSheetView guid="{16D31944-8AA9-4646-8CD2-C81EC8259013}">
      <selection activeCell="E8" sqref="E8"/>
      <pageMargins left="0.7" right="0.7" top="0.75" bottom="0.75" header="0.3" footer="0.3"/>
    </customSheetView>
    <customSheetView guid="{D91DD750-48F2-4D19-A653-1C25386AD393}" topLeftCell="A7">
      <selection activeCell="F13" sqref="F13"/>
      <pageMargins left="0.7" right="0.7" top="0.75" bottom="0.75" header="0.3" footer="0.3"/>
    </customSheetView>
    <customSheetView guid="{D4C65735-E0DF-4886-8A92-1B419579BDF9}" topLeftCell="A7">
      <selection activeCell="F13" sqref="F13"/>
      <pageMargins left="0.7" right="0.7" top="0.75" bottom="0.75" header="0.3" footer="0.3"/>
    </customSheetView>
  </customSheetViews>
  <mergeCells count="4">
    <mergeCell ref="B2:B11"/>
    <mergeCell ref="B12:B30"/>
    <mergeCell ref="A2:A11"/>
    <mergeCell ref="A12:A30"/>
  </mergeCells>
  <phoneticPr fontId="73" type="noConversion"/>
  <hyperlinks>
    <hyperlink ref="A34" location="TI!A1" display="TI"/>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81"/>
  <sheetViews>
    <sheetView zoomScaleNormal="140" workbookViewId="0">
      <selection activeCell="F28" sqref="F28"/>
    </sheetView>
  </sheetViews>
  <sheetFormatPr defaultColWidth="9" defaultRowHeight="9.5"/>
  <cols>
    <col min="1" max="1" width="9.36328125" style="96" customWidth="1"/>
    <col min="2" max="2" width="19.90625" style="96" customWidth="1"/>
    <col min="3" max="3" width="5.36328125" style="96" customWidth="1"/>
    <col min="4" max="4" width="5.90625" style="96" customWidth="1"/>
    <col min="5" max="5" width="9.81640625" style="96" customWidth="1"/>
    <col min="6" max="6" width="12" style="96" customWidth="1"/>
    <col min="7" max="7" width="8.08984375" style="96" customWidth="1"/>
    <col min="8" max="8" width="39.81640625" style="96" customWidth="1"/>
    <col min="9" max="10" width="9" style="67"/>
    <col min="11" max="11" width="41.08984375" style="67" customWidth="1"/>
    <col min="12" max="16384" width="9" style="67"/>
  </cols>
  <sheetData>
    <row r="1" spans="1:11" ht="12.75" customHeight="1">
      <c r="A1" s="694" t="s">
        <v>2152</v>
      </c>
      <c r="B1" s="695"/>
      <c r="C1" s="695"/>
      <c r="D1" s="695"/>
      <c r="E1" s="695"/>
      <c r="F1" s="695"/>
      <c r="G1" s="695"/>
      <c r="H1" s="695"/>
    </row>
    <row r="2" spans="1:11" ht="12.75" customHeight="1">
      <c r="A2" s="696" t="s">
        <v>1780</v>
      </c>
      <c r="B2" s="697"/>
      <c r="C2" s="698"/>
      <c r="D2" s="699" t="str">
        <f>CONTENT!$B$3</f>
        <v>XXXXX</v>
      </c>
      <c r="E2" s="700"/>
      <c r="F2" s="700"/>
      <c r="G2" s="700"/>
      <c r="H2" s="701"/>
    </row>
    <row r="3" spans="1:11" ht="12.75" customHeight="1">
      <c r="A3" s="696" t="s">
        <v>2153</v>
      </c>
      <c r="B3" s="702"/>
      <c r="C3" s="703"/>
      <c r="D3" s="699">
        <f>CONTENT!$B$4</f>
        <v>3.2</v>
      </c>
      <c r="E3" s="700"/>
      <c r="F3" s="700"/>
      <c r="G3" s="700"/>
      <c r="H3" s="701"/>
    </row>
    <row r="4" spans="1:11" ht="11.25" customHeight="1">
      <c r="A4" s="704" t="s">
        <v>1782</v>
      </c>
      <c r="B4" s="704"/>
      <c r="C4" s="704"/>
      <c r="D4" s="690" t="str">
        <f>CONTENT!$B$22</f>
        <v>免疫原性检验</v>
      </c>
      <c r="E4" s="690"/>
      <c r="F4" s="690"/>
      <c r="G4" s="690"/>
      <c r="H4" s="690"/>
    </row>
    <row r="5" spans="1:11" ht="11.25" customHeight="1">
      <c r="A5" s="696" t="s">
        <v>1783</v>
      </c>
      <c r="B5" s="702"/>
      <c r="C5" s="703"/>
      <c r="D5" s="705" t="str">
        <f>CONTENT!$C$22</f>
        <v>每个受试者每个访视每个检测一条记录</v>
      </c>
      <c r="E5" s="706"/>
      <c r="F5" s="707"/>
      <c r="G5" s="707"/>
      <c r="H5" s="708"/>
    </row>
    <row r="6" spans="1:11" ht="12.75" customHeight="1">
      <c r="A6" s="691" t="s">
        <v>2154</v>
      </c>
      <c r="B6" s="691"/>
      <c r="C6" s="691"/>
      <c r="D6" s="690" t="str">
        <f>CONTENT!$D$22</f>
        <v>is.sas</v>
      </c>
      <c r="E6" s="690"/>
      <c r="F6" s="690"/>
      <c r="G6" s="690"/>
      <c r="H6" s="690"/>
    </row>
    <row r="7" spans="1:11" ht="12.75" customHeight="1">
      <c r="A7" s="691" t="s">
        <v>1785</v>
      </c>
      <c r="B7" s="691"/>
      <c r="C7" s="691"/>
      <c r="D7" s="690" t="str">
        <f>CONTENT!$E$22</f>
        <v>发现</v>
      </c>
      <c r="E7" s="690"/>
      <c r="F7" s="690"/>
      <c r="G7" s="690"/>
      <c r="H7" s="690"/>
    </row>
    <row r="8" spans="1:11" ht="12.75" customHeight="1">
      <c r="A8" s="691" t="s">
        <v>1786</v>
      </c>
      <c r="B8" s="691"/>
      <c r="C8" s="691"/>
      <c r="D8" s="699" t="str">
        <f>CONTENT!$F$22</f>
        <v xml:space="preserve">ADA,ADAE,ADAU, SDTM.SE, ADA_DE, ADAE_DE, ADAU_DE SDTM.DM </v>
      </c>
      <c r="E8" s="700"/>
      <c r="F8" s="700"/>
      <c r="G8" s="700"/>
      <c r="H8" s="701"/>
    </row>
    <row r="9" spans="1:11" ht="12.75" customHeight="1">
      <c r="A9" s="691" t="s">
        <v>2083</v>
      </c>
      <c r="B9" s="692"/>
      <c r="C9" s="692"/>
      <c r="D9" s="690" t="str">
        <f>CONTENT!$G$22</f>
        <v>STUDYID, USUBJID, ISTESTCD, VISITNUM, ISTPTNUM, ISDTC</v>
      </c>
      <c r="E9" s="690"/>
      <c r="F9" s="690"/>
      <c r="G9" s="690"/>
      <c r="H9" s="690"/>
    </row>
    <row r="10" spans="1:11" ht="12.75" customHeight="1">
      <c r="A10" s="691" t="s">
        <v>2084</v>
      </c>
      <c r="B10" s="692"/>
      <c r="C10" s="692"/>
      <c r="D10" s="690" t="str">
        <f>CONTENT!$H$22</f>
        <v>STUDYID, USUBJID, ISTESTCD, VISITNUM, ISTPTNUM, ISDTC</v>
      </c>
      <c r="E10" s="690"/>
      <c r="F10" s="690"/>
      <c r="G10" s="690"/>
      <c r="H10" s="690"/>
    </row>
    <row r="11" spans="1:11" ht="12.75" customHeight="1">
      <c r="A11" s="696" t="s">
        <v>2155</v>
      </c>
      <c r="B11" s="702"/>
      <c r="C11" s="703"/>
      <c r="D11" s="690" t="str">
        <f>CONTENT!$I$22</f>
        <v>ALL</v>
      </c>
      <c r="E11" s="690"/>
      <c r="F11" s="690"/>
      <c r="G11" s="690"/>
      <c r="H11" s="690"/>
    </row>
    <row r="12" spans="1:11">
      <c r="A12" s="700"/>
      <c r="B12" s="700"/>
      <c r="C12" s="700"/>
      <c r="D12" s="700"/>
      <c r="E12" s="700"/>
      <c r="F12" s="700"/>
      <c r="G12" s="700"/>
      <c r="H12" s="700"/>
    </row>
    <row r="13" spans="1:11" s="71" customFormat="1" ht="21" customHeight="1">
      <c r="A13" s="68" t="s">
        <v>2156</v>
      </c>
      <c r="B13" s="69" t="s">
        <v>2157</v>
      </c>
      <c r="C13" s="69" t="s">
        <v>2158</v>
      </c>
      <c r="D13" s="69" t="s">
        <v>2159</v>
      </c>
      <c r="E13" s="69" t="s">
        <v>2160</v>
      </c>
      <c r="F13" s="69" t="s">
        <v>2161</v>
      </c>
      <c r="G13" s="70" t="s">
        <v>2162</v>
      </c>
      <c r="H13" s="69" t="s">
        <v>2163</v>
      </c>
      <c r="I13" s="69" t="s">
        <v>2164</v>
      </c>
      <c r="J13" s="69" t="s">
        <v>2165</v>
      </c>
      <c r="K13" s="69" t="s">
        <v>2166</v>
      </c>
    </row>
    <row r="14" spans="1:11" s="76" customFormat="1" ht="15" customHeight="1">
      <c r="A14" s="72" t="s">
        <v>36</v>
      </c>
      <c r="B14" s="72" t="s">
        <v>2167</v>
      </c>
      <c r="C14" s="72" t="s">
        <v>1934</v>
      </c>
      <c r="D14" s="384">
        <v>20</v>
      </c>
      <c r="E14" s="73"/>
      <c r="F14" s="384" t="s">
        <v>347</v>
      </c>
      <c r="G14" s="74" t="s">
        <v>1935</v>
      </c>
      <c r="H14" s="384" t="s">
        <v>387</v>
      </c>
      <c r="I14" s="72" t="s">
        <v>1944</v>
      </c>
      <c r="J14" s="75">
        <f t="shared" ref="J14:J43" si="0">ROW()-13</f>
        <v>1</v>
      </c>
      <c r="K14" s="72" t="s">
        <v>1798</v>
      </c>
    </row>
    <row r="15" spans="1:11" s="76" customFormat="1" ht="15" customHeight="1">
      <c r="A15" s="72" t="s">
        <v>1937</v>
      </c>
      <c r="B15" s="72" t="s">
        <v>2125</v>
      </c>
      <c r="C15" s="72" t="s">
        <v>1934</v>
      </c>
      <c r="D15" s="384">
        <v>2</v>
      </c>
      <c r="E15" s="73" t="s">
        <v>266</v>
      </c>
      <c r="F15" s="384" t="s">
        <v>347</v>
      </c>
      <c r="G15" s="74" t="s">
        <v>1935</v>
      </c>
      <c r="H15" s="384" t="s">
        <v>382</v>
      </c>
      <c r="I15" s="72" t="s">
        <v>1936</v>
      </c>
      <c r="J15" s="75">
        <f t="shared" si="0"/>
        <v>2</v>
      </c>
      <c r="K15" s="72" t="s">
        <v>1800</v>
      </c>
    </row>
    <row r="16" spans="1:11" s="76" customFormat="1" ht="22" customHeight="1">
      <c r="A16" s="72" t="s">
        <v>7</v>
      </c>
      <c r="B16" s="72" t="s">
        <v>2095</v>
      </c>
      <c r="C16" s="72" t="s">
        <v>2168</v>
      </c>
      <c r="D16" s="384">
        <v>30</v>
      </c>
      <c r="E16" s="73"/>
      <c r="F16" s="384" t="s">
        <v>348</v>
      </c>
      <c r="G16" s="74" t="s">
        <v>1935</v>
      </c>
      <c r="H16" s="384" t="s">
        <v>5292</v>
      </c>
      <c r="I16" s="72" t="s">
        <v>2000</v>
      </c>
      <c r="J16" s="75">
        <f t="shared" si="0"/>
        <v>3</v>
      </c>
      <c r="K16" s="77" t="s">
        <v>1803</v>
      </c>
    </row>
    <row r="17" spans="1:11" s="76" customFormat="1" ht="21" customHeight="1">
      <c r="A17" s="72" t="s">
        <v>2169</v>
      </c>
      <c r="B17" s="78" t="s">
        <v>2098</v>
      </c>
      <c r="C17" s="72" t="s">
        <v>1947</v>
      </c>
      <c r="D17" s="384"/>
      <c r="E17" s="73"/>
      <c r="F17" s="385" t="s">
        <v>348</v>
      </c>
      <c r="G17" s="74" t="s">
        <v>1935</v>
      </c>
      <c r="H17" s="385" t="s">
        <v>2170</v>
      </c>
      <c r="I17" s="72" t="s">
        <v>1936</v>
      </c>
      <c r="J17" s="75">
        <f t="shared" si="0"/>
        <v>4</v>
      </c>
      <c r="K17" s="79" t="s">
        <v>5158</v>
      </c>
    </row>
    <row r="18" spans="1:11" s="76" customFormat="1" ht="15" customHeight="1">
      <c r="A18" s="72" t="s">
        <v>2171</v>
      </c>
      <c r="B18" s="78" t="s">
        <v>1807</v>
      </c>
      <c r="C18" s="72" t="s">
        <v>444</v>
      </c>
      <c r="D18" s="384">
        <v>25</v>
      </c>
      <c r="E18" s="73"/>
      <c r="F18" s="385"/>
      <c r="G18" s="74" t="s">
        <v>1951</v>
      </c>
      <c r="H18" s="385"/>
      <c r="I18" s="72" t="s">
        <v>1936</v>
      </c>
      <c r="J18" s="75">
        <f t="shared" si="0"/>
        <v>5</v>
      </c>
      <c r="K18" s="79" t="s">
        <v>2172</v>
      </c>
    </row>
    <row r="19" spans="1:11" s="76" customFormat="1" ht="15" customHeight="1">
      <c r="A19" s="72" t="s">
        <v>2173</v>
      </c>
      <c r="B19" s="78" t="s">
        <v>1812</v>
      </c>
      <c r="C19" s="72" t="s">
        <v>1814</v>
      </c>
      <c r="D19" s="384">
        <v>25</v>
      </c>
      <c r="E19" s="73"/>
      <c r="F19" s="385"/>
      <c r="G19" s="74" t="s">
        <v>1954</v>
      </c>
      <c r="H19" s="385"/>
      <c r="I19" s="72" t="s">
        <v>1944</v>
      </c>
      <c r="J19" s="75">
        <f t="shared" si="0"/>
        <v>6</v>
      </c>
      <c r="K19" s="79" t="s">
        <v>5300</v>
      </c>
    </row>
    <row r="20" spans="1:11" s="76" customFormat="1" ht="31" customHeight="1">
      <c r="A20" s="72" t="s">
        <v>2174</v>
      </c>
      <c r="B20" s="72" t="s">
        <v>1816</v>
      </c>
      <c r="C20" s="72" t="s">
        <v>1934</v>
      </c>
      <c r="D20" s="384">
        <v>25</v>
      </c>
      <c r="E20" s="73"/>
      <c r="F20" s="384" t="s">
        <v>1233</v>
      </c>
      <c r="G20" s="74" t="s">
        <v>1954</v>
      </c>
      <c r="H20" s="384" t="s">
        <v>921</v>
      </c>
      <c r="I20" s="72" t="s">
        <v>1670</v>
      </c>
      <c r="J20" s="75">
        <f t="shared" si="0"/>
        <v>7</v>
      </c>
      <c r="K20" s="72" t="s">
        <v>2175</v>
      </c>
    </row>
    <row r="21" spans="1:11" s="76" customFormat="1" ht="15" customHeight="1">
      <c r="A21" s="72" t="s">
        <v>2176</v>
      </c>
      <c r="B21" s="72" t="s">
        <v>2177</v>
      </c>
      <c r="C21" s="72" t="s">
        <v>1934</v>
      </c>
      <c r="D21" s="384">
        <v>8</v>
      </c>
      <c r="E21" s="73" t="s">
        <v>1840</v>
      </c>
      <c r="F21" s="384" t="s">
        <v>347</v>
      </c>
      <c r="G21" s="74" t="s">
        <v>2178</v>
      </c>
      <c r="H21" s="384" t="s">
        <v>2179</v>
      </c>
      <c r="I21" s="72" t="s">
        <v>1936</v>
      </c>
      <c r="J21" s="75">
        <f t="shared" si="0"/>
        <v>8</v>
      </c>
      <c r="K21" s="72" t="s">
        <v>5159</v>
      </c>
    </row>
    <row r="22" spans="1:11" s="76" customFormat="1" ht="29" customHeight="1">
      <c r="A22" s="72" t="s">
        <v>2180</v>
      </c>
      <c r="B22" s="72" t="s">
        <v>2181</v>
      </c>
      <c r="C22" s="72" t="s">
        <v>444</v>
      </c>
      <c r="D22" s="384">
        <v>40</v>
      </c>
      <c r="E22" s="73" t="s">
        <v>2182</v>
      </c>
      <c r="F22" s="384" t="s">
        <v>1231</v>
      </c>
      <c r="G22" s="74" t="s">
        <v>1629</v>
      </c>
      <c r="H22" s="384" t="s">
        <v>2183</v>
      </c>
      <c r="I22" s="72" t="s">
        <v>1670</v>
      </c>
      <c r="J22" s="75">
        <f t="shared" si="0"/>
        <v>9</v>
      </c>
      <c r="K22" s="72" t="s">
        <v>5301</v>
      </c>
    </row>
    <row r="23" spans="1:11" s="81" customFormat="1" ht="22.5" customHeight="1">
      <c r="A23" s="80" t="s">
        <v>2184</v>
      </c>
      <c r="B23" s="72" t="s">
        <v>2185</v>
      </c>
      <c r="C23" s="80" t="s">
        <v>1934</v>
      </c>
      <c r="D23" s="384">
        <v>100</v>
      </c>
      <c r="E23" s="80" t="s">
        <v>2182</v>
      </c>
      <c r="F23" s="386" t="s">
        <v>1231</v>
      </c>
      <c r="G23" s="74" t="s">
        <v>1997</v>
      </c>
      <c r="H23" s="386" t="s">
        <v>2186</v>
      </c>
      <c r="I23" s="72" t="s">
        <v>2000</v>
      </c>
      <c r="J23" s="75">
        <f t="shared" si="0"/>
        <v>10</v>
      </c>
      <c r="K23" s="72" t="s">
        <v>5302</v>
      </c>
    </row>
    <row r="24" spans="1:11" s="81" customFormat="1" ht="22.5" customHeight="1">
      <c r="A24" s="80" t="s">
        <v>2187</v>
      </c>
      <c r="B24" s="72" t="s">
        <v>2188</v>
      </c>
      <c r="C24" s="80" t="s">
        <v>2189</v>
      </c>
      <c r="D24" s="384">
        <v>100</v>
      </c>
      <c r="E24" s="80" t="s">
        <v>2190</v>
      </c>
      <c r="F24" s="387" t="s">
        <v>348</v>
      </c>
      <c r="G24" s="74" t="s">
        <v>1954</v>
      </c>
      <c r="H24" s="387" t="s">
        <v>2191</v>
      </c>
      <c r="I24" s="72" t="s">
        <v>2192</v>
      </c>
      <c r="J24" s="75">
        <f t="shared" si="0"/>
        <v>11</v>
      </c>
      <c r="K24" s="72" t="s">
        <v>2193</v>
      </c>
    </row>
    <row r="25" spans="1:11" s="81" customFormat="1" ht="22.5" customHeight="1">
      <c r="A25" s="72" t="s">
        <v>1194</v>
      </c>
      <c r="B25" s="72" t="s">
        <v>2194</v>
      </c>
      <c r="C25" s="72" t="s">
        <v>1934</v>
      </c>
      <c r="D25" s="384">
        <v>200</v>
      </c>
      <c r="E25" s="80"/>
      <c r="F25" s="384" t="s">
        <v>95</v>
      </c>
      <c r="G25" s="74" t="s">
        <v>2141</v>
      </c>
      <c r="H25" s="384" t="s">
        <v>1195</v>
      </c>
      <c r="I25" s="72" t="s">
        <v>2195</v>
      </c>
      <c r="J25" s="75">
        <f t="shared" si="0"/>
        <v>12</v>
      </c>
      <c r="K25" s="72" t="s">
        <v>2196</v>
      </c>
    </row>
    <row r="26" spans="1:11" s="81" customFormat="1" ht="22.5" customHeight="1">
      <c r="A26" s="80" t="s">
        <v>2197</v>
      </c>
      <c r="B26" s="72" t="s">
        <v>2198</v>
      </c>
      <c r="C26" s="80" t="s">
        <v>1934</v>
      </c>
      <c r="D26" s="384">
        <v>20</v>
      </c>
      <c r="E26" s="80" t="s">
        <v>2910</v>
      </c>
      <c r="F26" s="387"/>
      <c r="G26" s="74" t="s">
        <v>2137</v>
      </c>
      <c r="H26" s="387"/>
      <c r="I26" s="72" t="s">
        <v>1936</v>
      </c>
      <c r="J26" s="75">
        <f t="shared" si="0"/>
        <v>13</v>
      </c>
      <c r="K26" s="72" t="s">
        <v>5303</v>
      </c>
    </row>
    <row r="27" spans="1:11" s="81" customFormat="1" ht="22.5" customHeight="1">
      <c r="A27" s="80" t="s">
        <v>2199</v>
      </c>
      <c r="B27" s="72" t="s">
        <v>2140</v>
      </c>
      <c r="C27" s="80" t="s">
        <v>1934</v>
      </c>
      <c r="D27" s="384">
        <v>200</v>
      </c>
      <c r="E27" s="80"/>
      <c r="F27" s="386" t="s">
        <v>348</v>
      </c>
      <c r="G27" s="74" t="s">
        <v>2141</v>
      </c>
      <c r="H27" s="386" t="s">
        <v>1196</v>
      </c>
      <c r="I27" s="72" t="s">
        <v>2000</v>
      </c>
      <c r="J27" s="75">
        <f t="shared" si="0"/>
        <v>14</v>
      </c>
      <c r="K27" s="72" t="s">
        <v>5715</v>
      </c>
    </row>
    <row r="28" spans="1:11" s="81" customFormat="1" ht="22.5" customHeight="1">
      <c r="A28" s="80" t="s">
        <v>2200</v>
      </c>
      <c r="B28" s="72" t="s">
        <v>4826</v>
      </c>
      <c r="C28" s="80" t="s">
        <v>1947</v>
      </c>
      <c r="D28" s="384"/>
      <c r="E28" s="80"/>
      <c r="F28" s="387"/>
      <c r="G28" s="74" t="s">
        <v>2137</v>
      </c>
      <c r="H28" s="387"/>
      <c r="I28" s="72" t="s">
        <v>1936</v>
      </c>
      <c r="J28" s="75">
        <f t="shared" si="0"/>
        <v>15</v>
      </c>
      <c r="K28" s="72" t="s">
        <v>5716</v>
      </c>
    </row>
    <row r="29" spans="1:11" s="81" customFormat="1" ht="22.5" customHeight="1">
      <c r="A29" s="80" t="s">
        <v>2201</v>
      </c>
      <c r="B29" s="72" t="s">
        <v>2202</v>
      </c>
      <c r="C29" s="80" t="s">
        <v>2203</v>
      </c>
      <c r="D29" s="384">
        <v>20</v>
      </c>
      <c r="E29" s="80" t="s">
        <v>2910</v>
      </c>
      <c r="F29" s="386"/>
      <c r="G29" s="74" t="s">
        <v>2204</v>
      </c>
      <c r="H29" s="386"/>
      <c r="I29" s="72" t="s">
        <v>1936</v>
      </c>
      <c r="J29" s="75">
        <f t="shared" si="0"/>
        <v>16</v>
      </c>
      <c r="K29" s="72" t="s">
        <v>5304</v>
      </c>
    </row>
    <row r="30" spans="1:11" s="81" customFormat="1" ht="22.5" customHeight="1">
      <c r="A30" s="80" t="s">
        <v>262</v>
      </c>
      <c r="B30" s="72" t="s">
        <v>2205</v>
      </c>
      <c r="C30" s="80" t="s">
        <v>2203</v>
      </c>
      <c r="D30" s="384">
        <v>10</v>
      </c>
      <c r="E30" s="80" t="s">
        <v>2028</v>
      </c>
      <c r="F30" s="387" t="s">
        <v>347</v>
      </c>
      <c r="G30" s="74" t="s">
        <v>1951</v>
      </c>
      <c r="H30" s="387" t="s">
        <v>2206</v>
      </c>
      <c r="I30" s="72" t="s">
        <v>1936</v>
      </c>
      <c r="J30" s="75">
        <f t="shared" si="0"/>
        <v>17</v>
      </c>
      <c r="K30" s="72" t="s">
        <v>5382</v>
      </c>
    </row>
    <row r="31" spans="1:11" s="81" customFormat="1" ht="15" customHeight="1">
      <c r="A31" s="80" t="s">
        <v>2207</v>
      </c>
      <c r="B31" s="72" t="s">
        <v>2030</v>
      </c>
      <c r="C31" s="80" t="s">
        <v>1814</v>
      </c>
      <c r="D31" s="384">
        <v>200</v>
      </c>
      <c r="E31" s="80"/>
      <c r="F31" s="387" t="s">
        <v>347</v>
      </c>
      <c r="G31" s="74" t="s">
        <v>1825</v>
      </c>
      <c r="H31" s="387" t="s">
        <v>2208</v>
      </c>
      <c r="I31" s="72" t="s">
        <v>1944</v>
      </c>
      <c r="J31" s="75">
        <f t="shared" si="0"/>
        <v>18</v>
      </c>
      <c r="K31" s="72" t="s">
        <v>4933</v>
      </c>
    </row>
    <row r="32" spans="1:11" s="81" customFormat="1" ht="15" customHeight="1">
      <c r="A32" s="80" t="s">
        <v>2209</v>
      </c>
      <c r="B32" s="72" t="s">
        <v>2211</v>
      </c>
      <c r="C32" s="80" t="s">
        <v>444</v>
      </c>
      <c r="D32" s="384">
        <v>40</v>
      </c>
      <c r="E32" s="80"/>
      <c r="F32" s="387"/>
      <c r="G32" s="74" t="s">
        <v>2212</v>
      </c>
      <c r="H32" s="387"/>
      <c r="I32" s="72" t="s">
        <v>1944</v>
      </c>
      <c r="J32" s="75">
        <f t="shared" si="0"/>
        <v>19</v>
      </c>
      <c r="K32" s="72" t="s">
        <v>2213</v>
      </c>
    </row>
    <row r="33" spans="1:11" s="81" customFormat="1" ht="15" customHeight="1">
      <c r="A33" s="80" t="s">
        <v>2214</v>
      </c>
      <c r="B33" s="72" t="s">
        <v>2215</v>
      </c>
      <c r="C33" s="80" t="s">
        <v>444</v>
      </c>
      <c r="D33" s="384">
        <v>50</v>
      </c>
      <c r="E33" s="80" t="s">
        <v>4856</v>
      </c>
      <c r="F33" s="387"/>
      <c r="G33" s="74" t="s">
        <v>2216</v>
      </c>
      <c r="H33" s="387"/>
      <c r="I33" s="72" t="s">
        <v>1936</v>
      </c>
      <c r="J33" s="75">
        <f t="shared" si="0"/>
        <v>20</v>
      </c>
      <c r="K33" s="72" t="s">
        <v>5305</v>
      </c>
    </row>
    <row r="34" spans="1:11" s="81" customFormat="1" ht="21" customHeight="1">
      <c r="A34" s="72" t="s">
        <v>2217</v>
      </c>
      <c r="B34" s="72" t="s">
        <v>2218</v>
      </c>
      <c r="C34" s="72" t="s">
        <v>1975</v>
      </c>
      <c r="D34" s="384">
        <v>100</v>
      </c>
      <c r="E34" s="80"/>
      <c r="F34" s="384"/>
      <c r="G34" s="74" t="s">
        <v>1638</v>
      </c>
      <c r="H34" s="384"/>
      <c r="I34" s="72" t="s">
        <v>2000</v>
      </c>
      <c r="J34" s="75">
        <f t="shared" si="0"/>
        <v>21</v>
      </c>
      <c r="K34" s="72" t="s">
        <v>5306</v>
      </c>
    </row>
    <row r="35" spans="1:11" s="81" customFormat="1" ht="21" customHeight="1">
      <c r="A35" s="80" t="s">
        <v>263</v>
      </c>
      <c r="B35" s="72" t="s">
        <v>2219</v>
      </c>
      <c r="C35" s="80" t="s">
        <v>1934</v>
      </c>
      <c r="D35" s="384">
        <v>3</v>
      </c>
      <c r="E35" s="80" t="s">
        <v>45</v>
      </c>
      <c r="F35" s="387" t="s">
        <v>348</v>
      </c>
      <c r="G35" s="74" t="s">
        <v>2220</v>
      </c>
      <c r="H35" s="387" t="s">
        <v>383</v>
      </c>
      <c r="I35" s="72" t="s">
        <v>2000</v>
      </c>
      <c r="J35" s="75">
        <f t="shared" si="0"/>
        <v>22</v>
      </c>
      <c r="K35" s="72" t="s">
        <v>2221</v>
      </c>
    </row>
    <row r="36" spans="1:11" s="81" customFormat="1" ht="21" customHeight="1">
      <c r="A36" s="80" t="s">
        <v>2222</v>
      </c>
      <c r="B36" s="72" t="s">
        <v>2223</v>
      </c>
      <c r="C36" s="80" t="s">
        <v>2130</v>
      </c>
      <c r="D36" s="384"/>
      <c r="E36" s="80"/>
      <c r="F36" s="386"/>
      <c r="G36" s="74" t="s">
        <v>2204</v>
      </c>
      <c r="H36" s="386"/>
      <c r="I36" s="72" t="s">
        <v>2224</v>
      </c>
      <c r="J36" s="75">
        <f t="shared" si="0"/>
        <v>23</v>
      </c>
      <c r="K36" s="72" t="s">
        <v>2225</v>
      </c>
    </row>
    <row r="37" spans="1:11" s="81" customFormat="1" ht="21" customHeight="1">
      <c r="A37" s="80" t="s">
        <v>69</v>
      </c>
      <c r="B37" s="72" t="s">
        <v>2226</v>
      </c>
      <c r="C37" s="80" t="s">
        <v>1947</v>
      </c>
      <c r="D37" s="384"/>
      <c r="E37" s="80"/>
      <c r="F37" s="387" t="s">
        <v>347</v>
      </c>
      <c r="G37" s="74" t="s">
        <v>2141</v>
      </c>
      <c r="H37" s="387" t="str">
        <f>HYPERLINK("#VISIT!A1","转换定义参考VISIT表")</f>
        <v>转换定义参考VISIT表</v>
      </c>
      <c r="I37" s="72" t="s">
        <v>2000</v>
      </c>
      <c r="J37" s="75">
        <f t="shared" si="0"/>
        <v>24</v>
      </c>
      <c r="K37" s="72" t="s">
        <v>5138</v>
      </c>
    </row>
    <row r="38" spans="1:11" s="81" customFormat="1" ht="15" customHeight="1">
      <c r="A38" s="80" t="s">
        <v>2227</v>
      </c>
      <c r="B38" s="72" t="s">
        <v>2228</v>
      </c>
      <c r="C38" s="80" t="s">
        <v>1814</v>
      </c>
      <c r="D38" s="384">
        <v>100</v>
      </c>
      <c r="E38" s="80"/>
      <c r="F38" s="387" t="s">
        <v>347</v>
      </c>
      <c r="G38" s="74" t="s">
        <v>2216</v>
      </c>
      <c r="H38" s="387" t="str">
        <f>HYPERLINK("#VISIT!A1","转换定义参考VISIT表")</f>
        <v>转换定义参考VISIT表</v>
      </c>
      <c r="I38" s="72" t="s">
        <v>1936</v>
      </c>
      <c r="J38" s="75">
        <f t="shared" si="0"/>
        <v>25</v>
      </c>
      <c r="K38" s="72" t="s">
        <v>2229</v>
      </c>
    </row>
    <row r="39" spans="1:11" s="81" customFormat="1" ht="15" customHeight="1">
      <c r="A39" s="80" t="s">
        <v>2230</v>
      </c>
      <c r="B39" s="72" t="s">
        <v>2232</v>
      </c>
      <c r="C39" s="80" t="s">
        <v>2233</v>
      </c>
      <c r="D39" s="384"/>
      <c r="E39" s="80"/>
      <c r="F39" s="387"/>
      <c r="G39" s="74" t="s">
        <v>1638</v>
      </c>
      <c r="H39" s="387"/>
      <c r="I39" s="103" t="s">
        <v>1936</v>
      </c>
      <c r="J39" s="75">
        <f t="shared" si="0"/>
        <v>26</v>
      </c>
      <c r="K39" s="72" t="s">
        <v>2234</v>
      </c>
    </row>
    <row r="40" spans="1:11" s="81" customFormat="1" ht="29" customHeight="1">
      <c r="A40" s="72" t="s">
        <v>265</v>
      </c>
      <c r="B40" s="72" t="s">
        <v>2235</v>
      </c>
      <c r="C40" s="72" t="s">
        <v>1934</v>
      </c>
      <c r="D40" s="384">
        <v>20</v>
      </c>
      <c r="E40" s="72" t="s">
        <v>2581</v>
      </c>
      <c r="F40" s="384" t="s">
        <v>1232</v>
      </c>
      <c r="G40" s="74" t="s">
        <v>2141</v>
      </c>
      <c r="H40" s="398" t="s">
        <v>5383</v>
      </c>
      <c r="I40" s="72" t="s">
        <v>1944</v>
      </c>
      <c r="J40" s="104">
        <f t="shared" si="0"/>
        <v>27</v>
      </c>
      <c r="K40" s="72" t="s">
        <v>5384</v>
      </c>
    </row>
    <row r="41" spans="1:11" s="110" customFormat="1" ht="25.5" customHeight="1">
      <c r="A41" s="72" t="s">
        <v>264</v>
      </c>
      <c r="B41" s="72" t="s">
        <v>2236</v>
      </c>
      <c r="C41" s="72" t="s">
        <v>2130</v>
      </c>
      <c r="D41" s="384"/>
      <c r="E41" s="72"/>
      <c r="F41" s="384" t="s">
        <v>348</v>
      </c>
      <c r="G41" s="74" t="s">
        <v>1954</v>
      </c>
      <c r="H41" s="398" t="s">
        <v>5307</v>
      </c>
      <c r="I41" s="72" t="s">
        <v>1936</v>
      </c>
      <c r="J41" s="104">
        <f t="shared" si="0"/>
        <v>28</v>
      </c>
      <c r="K41" s="72" t="s">
        <v>5385</v>
      </c>
    </row>
    <row r="42" spans="1:11" s="110" customFormat="1" ht="13.5" customHeight="1">
      <c r="A42" s="85" t="s">
        <v>2237</v>
      </c>
      <c r="B42" s="85" t="s">
        <v>2238</v>
      </c>
      <c r="C42" s="85" t="s">
        <v>1975</v>
      </c>
      <c r="D42" s="470">
        <v>200</v>
      </c>
      <c r="E42" s="85"/>
      <c r="F42" s="470" t="s">
        <v>1233</v>
      </c>
      <c r="G42" s="86"/>
      <c r="H42" s="471" t="s">
        <v>2239</v>
      </c>
      <c r="I42" s="85" t="s">
        <v>2240</v>
      </c>
      <c r="J42" s="160">
        <f t="shared" si="0"/>
        <v>29</v>
      </c>
      <c r="K42" s="85" t="s">
        <v>2241</v>
      </c>
    </row>
    <row r="43" spans="1:11" s="110" customFormat="1" ht="15" customHeight="1">
      <c r="A43" s="85" t="s">
        <v>2242</v>
      </c>
      <c r="B43" s="85" t="s">
        <v>2243</v>
      </c>
      <c r="C43" s="85" t="s">
        <v>1934</v>
      </c>
      <c r="D43" s="470">
        <v>200</v>
      </c>
      <c r="E43" s="85"/>
      <c r="F43" s="470" t="s">
        <v>1231</v>
      </c>
      <c r="G43" s="86"/>
      <c r="H43" s="471" t="s">
        <v>2244</v>
      </c>
      <c r="I43" s="85" t="s">
        <v>2240</v>
      </c>
      <c r="J43" s="160">
        <f t="shared" si="0"/>
        <v>30</v>
      </c>
      <c r="K43" s="85"/>
    </row>
    <row r="44" spans="1:11" s="110" customFormat="1" ht="15" customHeight="1">
      <c r="A44" s="105"/>
      <c r="B44" s="105"/>
      <c r="C44" s="105"/>
      <c r="D44" s="106"/>
      <c r="E44" s="105"/>
      <c r="F44" s="106"/>
      <c r="G44" s="107"/>
      <c r="H44" s="106"/>
      <c r="I44" s="105"/>
      <c r="J44" s="108"/>
      <c r="K44" s="109"/>
    </row>
    <row r="45" spans="1:11" s="110" customFormat="1" ht="15" customHeight="1">
      <c r="A45" s="95" t="s">
        <v>2245</v>
      </c>
      <c r="B45" s="105"/>
      <c r="C45" s="105"/>
      <c r="D45" s="106"/>
      <c r="E45" s="105"/>
      <c r="F45" s="106"/>
      <c r="G45" s="107"/>
      <c r="H45" s="106"/>
      <c r="I45" s="105"/>
      <c r="J45" s="108"/>
      <c r="K45" s="109"/>
    </row>
    <row r="46" spans="1:11" s="110" customFormat="1" ht="15" customHeight="1">
      <c r="A46" s="105"/>
      <c r="B46" s="105"/>
      <c r="C46" s="105"/>
      <c r="D46" s="106"/>
      <c r="E46" s="105"/>
      <c r="F46" s="106"/>
      <c r="G46" s="107"/>
      <c r="H46" s="106"/>
      <c r="I46" s="105"/>
      <c r="J46" s="108"/>
      <c r="K46" s="109"/>
    </row>
    <row r="47" spans="1:11" s="110" customFormat="1" ht="15" customHeight="1">
      <c r="A47" s="105"/>
      <c r="B47" s="105"/>
      <c r="C47" s="105"/>
      <c r="D47" s="106"/>
      <c r="E47" s="105"/>
      <c r="F47" s="106"/>
      <c r="G47" s="107"/>
      <c r="H47" s="106"/>
      <c r="I47" s="105"/>
      <c r="J47" s="108"/>
      <c r="K47" s="109"/>
    </row>
    <row r="48" spans="1:11" s="110" customFormat="1" ht="15" customHeight="1">
      <c r="A48" s="105"/>
      <c r="B48" s="105"/>
      <c r="C48" s="105"/>
      <c r="D48" s="106"/>
      <c r="E48" s="105"/>
      <c r="F48" s="106"/>
      <c r="G48" s="107"/>
      <c r="H48" s="106"/>
      <c r="I48" s="105"/>
      <c r="J48" s="108"/>
      <c r="K48" s="109"/>
    </row>
    <row r="49" spans="1:11" s="110" customFormat="1" ht="15" customHeight="1">
      <c r="A49" s="105"/>
      <c r="B49" s="105"/>
      <c r="C49" s="105"/>
      <c r="D49" s="106"/>
      <c r="E49" s="105"/>
      <c r="F49" s="106"/>
      <c r="G49" s="107"/>
      <c r="H49" s="106"/>
      <c r="I49" s="105"/>
      <c r="J49" s="108"/>
      <c r="K49" s="109"/>
    </row>
    <row r="50" spans="1:11" s="110" customFormat="1" ht="15" customHeight="1">
      <c r="A50" s="105"/>
      <c r="B50" s="105"/>
      <c r="C50" s="105"/>
      <c r="D50" s="106"/>
      <c r="E50" s="105"/>
      <c r="F50" s="106"/>
      <c r="G50" s="107"/>
      <c r="H50" s="106"/>
      <c r="I50" s="105"/>
      <c r="J50" s="108"/>
      <c r="K50" s="109"/>
    </row>
    <row r="51" spans="1:11" s="110" customFormat="1" ht="15" customHeight="1">
      <c r="A51" s="105"/>
      <c r="B51" s="105"/>
      <c r="C51" s="105"/>
      <c r="D51" s="106"/>
      <c r="E51" s="105"/>
      <c r="F51" s="106"/>
      <c r="G51" s="107"/>
      <c r="H51" s="106"/>
      <c r="I51" s="105"/>
      <c r="J51" s="108"/>
      <c r="K51" s="109"/>
    </row>
    <row r="52" spans="1:11" s="110" customFormat="1" ht="15" customHeight="1">
      <c r="A52" s="105"/>
      <c r="B52" s="105"/>
      <c r="C52" s="105"/>
      <c r="D52" s="106"/>
      <c r="E52" s="105"/>
      <c r="F52" s="106"/>
      <c r="G52" s="107"/>
      <c r="H52" s="106"/>
      <c r="I52" s="105"/>
      <c r="J52" s="108"/>
      <c r="K52" s="109"/>
    </row>
    <row r="53" spans="1:11" s="110" customFormat="1" ht="15" customHeight="1">
      <c r="A53" s="105"/>
      <c r="B53" s="105"/>
      <c r="C53" s="105"/>
      <c r="D53" s="106"/>
      <c r="E53" s="105"/>
      <c r="F53" s="106"/>
      <c r="G53" s="107"/>
      <c r="H53" s="106"/>
      <c r="I53" s="105"/>
      <c r="J53" s="108"/>
      <c r="K53" s="109"/>
    </row>
    <row r="54" spans="1:11" s="110" customFormat="1" ht="15" customHeight="1">
      <c r="A54" s="105"/>
      <c r="B54" s="105"/>
      <c r="C54" s="105"/>
      <c r="D54" s="106"/>
      <c r="E54" s="105"/>
      <c r="F54" s="106"/>
      <c r="G54" s="107"/>
      <c r="H54" s="106"/>
      <c r="I54" s="105"/>
      <c r="J54" s="108"/>
      <c r="K54" s="109"/>
    </row>
    <row r="55" spans="1:11" s="110" customFormat="1" ht="15" customHeight="1">
      <c r="A55" s="105"/>
      <c r="B55" s="105"/>
      <c r="C55" s="105"/>
      <c r="D55" s="106"/>
      <c r="E55" s="105"/>
      <c r="F55" s="106"/>
      <c r="G55" s="107"/>
      <c r="H55" s="106"/>
      <c r="I55" s="105"/>
      <c r="J55" s="108"/>
      <c r="K55" s="109"/>
    </row>
    <row r="56" spans="1:11" s="110" customFormat="1" ht="15" customHeight="1">
      <c r="A56" s="105"/>
      <c r="B56" s="105"/>
      <c r="C56" s="105"/>
      <c r="D56" s="106"/>
      <c r="E56" s="111"/>
      <c r="F56" s="106"/>
      <c r="G56" s="107"/>
      <c r="H56" s="106"/>
      <c r="I56" s="105"/>
      <c r="J56" s="108"/>
      <c r="K56" s="109"/>
    </row>
    <row r="57" spans="1:11" s="110" customFormat="1" ht="15" customHeight="1">
      <c r="A57" s="105"/>
      <c r="B57" s="105"/>
      <c r="C57" s="105"/>
      <c r="D57" s="106"/>
      <c r="E57" s="111"/>
      <c r="F57" s="106"/>
      <c r="G57" s="107"/>
      <c r="H57" s="106"/>
      <c r="I57" s="105"/>
      <c r="J57" s="108"/>
      <c r="K57" s="109"/>
    </row>
    <row r="58" spans="1:11" s="110" customFormat="1" ht="15" customHeight="1">
      <c r="A58" s="105"/>
      <c r="B58" s="105"/>
      <c r="C58" s="105"/>
      <c r="D58" s="106"/>
      <c r="E58" s="111"/>
      <c r="F58" s="106"/>
      <c r="G58" s="107"/>
      <c r="H58" s="106"/>
      <c r="I58" s="105"/>
      <c r="J58" s="108"/>
      <c r="K58" s="109"/>
    </row>
    <row r="59" spans="1:11" s="110" customFormat="1" ht="15" customHeight="1">
      <c r="A59" s="105"/>
      <c r="B59" s="105"/>
      <c r="C59" s="105"/>
      <c r="D59" s="112"/>
      <c r="E59" s="111"/>
      <c r="F59" s="112"/>
      <c r="G59" s="107"/>
      <c r="H59" s="112"/>
      <c r="I59" s="105"/>
      <c r="J59" s="108"/>
      <c r="K59" s="113"/>
    </row>
    <row r="60" spans="1:11" s="110" customFormat="1" ht="15" customHeight="1">
      <c r="A60" s="105"/>
      <c r="B60" s="105"/>
      <c r="C60" s="105"/>
      <c r="D60" s="112"/>
      <c r="E60" s="111"/>
      <c r="F60" s="112"/>
      <c r="G60" s="107"/>
      <c r="H60" s="112"/>
      <c r="I60" s="105"/>
      <c r="J60" s="108"/>
      <c r="K60" s="113"/>
    </row>
    <row r="61" spans="1:11" s="110" customFormat="1" ht="15" customHeight="1">
      <c r="A61" s="105"/>
      <c r="B61" s="105"/>
      <c r="C61" s="105"/>
      <c r="D61" s="112"/>
      <c r="E61" s="111"/>
      <c r="F61" s="112"/>
      <c r="G61" s="107"/>
      <c r="H61" s="112"/>
      <c r="I61" s="105"/>
      <c r="J61" s="108"/>
      <c r="K61" s="113"/>
    </row>
    <row r="62" spans="1:11" s="110" customFormat="1" ht="15" customHeight="1">
      <c r="A62" s="105"/>
      <c r="B62" s="105"/>
      <c r="C62" s="105"/>
      <c r="D62" s="112"/>
      <c r="E62" s="111"/>
      <c r="F62" s="112"/>
      <c r="G62" s="107"/>
      <c r="H62" s="112"/>
      <c r="I62" s="105"/>
      <c r="J62" s="108"/>
      <c r="K62" s="113"/>
    </row>
    <row r="63" spans="1:11" s="110" customFormat="1" ht="15" customHeight="1">
      <c r="A63" s="105"/>
      <c r="B63" s="105"/>
      <c r="C63" s="105"/>
      <c r="D63" s="112"/>
      <c r="E63" s="111"/>
      <c r="F63" s="112"/>
      <c r="G63" s="107"/>
      <c r="H63" s="112"/>
      <c r="I63" s="105"/>
      <c r="J63" s="108"/>
      <c r="K63" s="113"/>
    </row>
    <row r="64" spans="1:11" s="110" customFormat="1" ht="15" customHeight="1">
      <c r="A64" s="105"/>
      <c r="B64" s="105"/>
      <c r="C64" s="105"/>
      <c r="D64" s="112"/>
      <c r="E64" s="111"/>
      <c r="F64" s="112"/>
      <c r="G64" s="107"/>
      <c r="H64" s="112"/>
      <c r="I64" s="105"/>
      <c r="J64" s="108"/>
      <c r="K64" s="113"/>
    </row>
    <row r="65" spans="1:11" s="110" customFormat="1" ht="25" customHeight="1">
      <c r="A65" s="114"/>
      <c r="B65" s="114"/>
      <c r="C65" s="114"/>
      <c r="D65" s="115"/>
      <c r="E65" s="105"/>
      <c r="F65" s="115"/>
      <c r="G65" s="107"/>
      <c r="H65" s="115"/>
      <c r="I65" s="105"/>
      <c r="J65" s="108"/>
      <c r="K65" s="116"/>
    </row>
    <row r="66" spans="1:11" s="110" customFormat="1" ht="25" customHeight="1">
      <c r="A66" s="117"/>
      <c r="B66" s="117"/>
      <c r="C66" s="105"/>
      <c r="D66" s="118"/>
      <c r="E66" s="111"/>
      <c r="F66" s="118"/>
      <c r="G66" s="119"/>
      <c r="H66" s="118"/>
      <c r="I66" s="105"/>
      <c r="J66" s="108"/>
    </row>
    <row r="67" spans="1:11" s="110" customFormat="1" ht="25" customHeight="1">
      <c r="A67" s="117"/>
      <c r="B67" s="117"/>
      <c r="C67" s="105"/>
      <c r="D67" s="118"/>
      <c r="E67" s="105"/>
      <c r="F67" s="118"/>
      <c r="G67" s="119"/>
      <c r="H67" s="118"/>
      <c r="I67" s="105"/>
      <c r="J67" s="108"/>
    </row>
    <row r="68" spans="1:11" s="110" customFormat="1" ht="25" customHeight="1">
      <c r="A68" s="117"/>
      <c r="B68" s="117"/>
      <c r="C68" s="105"/>
      <c r="D68" s="118"/>
      <c r="E68" s="105"/>
      <c r="F68" s="118"/>
      <c r="G68" s="120"/>
      <c r="H68" s="118"/>
      <c r="I68" s="105"/>
      <c r="J68" s="108"/>
    </row>
    <row r="69" spans="1:11" s="110" customFormat="1" ht="25" customHeight="1">
      <c r="A69" s="117"/>
      <c r="B69" s="117"/>
      <c r="C69" s="105"/>
      <c r="D69" s="118"/>
      <c r="E69" s="105"/>
      <c r="F69" s="118"/>
      <c r="G69" s="120"/>
      <c r="H69" s="118"/>
      <c r="I69" s="105"/>
      <c r="J69" s="108"/>
    </row>
    <row r="70" spans="1:11" s="110" customFormat="1" ht="25" customHeight="1">
      <c r="A70" s="117"/>
      <c r="B70" s="117"/>
      <c r="C70" s="105"/>
      <c r="D70" s="118"/>
      <c r="E70" s="111"/>
      <c r="F70" s="118"/>
      <c r="G70" s="120"/>
      <c r="H70" s="118"/>
      <c r="I70" s="105"/>
      <c r="J70" s="108"/>
    </row>
    <row r="71" spans="1:11" s="110" customFormat="1" ht="25" customHeight="1">
      <c r="A71" s="117"/>
      <c r="B71" s="117"/>
      <c r="C71" s="105"/>
      <c r="D71" s="118"/>
      <c r="E71" s="117"/>
      <c r="F71" s="118"/>
      <c r="G71" s="120"/>
      <c r="H71" s="118"/>
      <c r="I71" s="105"/>
      <c r="J71" s="108"/>
    </row>
    <row r="72" spans="1:11" s="110" customFormat="1" ht="25" customHeight="1">
      <c r="A72" s="117"/>
      <c r="B72" s="117"/>
      <c r="C72" s="105"/>
      <c r="D72" s="118"/>
      <c r="E72" s="117"/>
      <c r="F72" s="118"/>
      <c r="G72" s="120"/>
      <c r="H72" s="118"/>
      <c r="I72" s="105"/>
      <c r="J72" s="108"/>
    </row>
    <row r="73" spans="1:11" s="110" customFormat="1" ht="25" customHeight="1">
      <c r="A73" s="117"/>
      <c r="B73" s="117"/>
      <c r="C73" s="105"/>
      <c r="D73" s="118"/>
      <c r="E73" s="105"/>
      <c r="F73" s="118"/>
      <c r="G73" s="120"/>
      <c r="H73" s="118"/>
      <c r="I73" s="105"/>
      <c r="J73" s="108"/>
    </row>
    <row r="74" spans="1:11" s="110" customFormat="1" ht="25" customHeight="1">
      <c r="A74" s="117"/>
      <c r="B74" s="117"/>
      <c r="C74" s="105"/>
      <c r="D74" s="118"/>
      <c r="E74" s="120"/>
      <c r="F74" s="118"/>
      <c r="G74" s="120"/>
      <c r="H74" s="118"/>
      <c r="I74" s="105"/>
      <c r="J74" s="108"/>
    </row>
    <row r="75" spans="1:11">
      <c r="A75" s="94"/>
      <c r="B75" s="94"/>
      <c r="C75" s="94"/>
      <c r="D75" s="94"/>
      <c r="E75" s="94"/>
      <c r="F75" s="94"/>
      <c r="G75" s="94"/>
      <c r="H75" s="94"/>
    </row>
    <row r="76" spans="1:11">
      <c r="A76" s="95"/>
      <c r="B76" s="94"/>
      <c r="C76" s="94"/>
      <c r="D76" s="94"/>
      <c r="E76" s="94"/>
      <c r="F76" s="94"/>
      <c r="G76" s="94"/>
      <c r="H76" s="94"/>
    </row>
    <row r="77" spans="1:11">
      <c r="A77" s="94"/>
      <c r="B77" s="94"/>
      <c r="C77" s="94"/>
      <c r="D77" s="94"/>
      <c r="E77" s="94"/>
      <c r="F77" s="94"/>
      <c r="G77" s="94"/>
      <c r="H77" s="94"/>
    </row>
    <row r="78" spans="1:11">
      <c r="A78" s="693"/>
      <c r="B78" s="693"/>
      <c r="C78" s="693"/>
      <c r="D78" s="693"/>
      <c r="E78" s="693"/>
      <c r="F78" s="693"/>
      <c r="G78" s="693"/>
      <c r="H78" s="693"/>
    </row>
    <row r="79" spans="1:11">
      <c r="A79" s="94"/>
      <c r="B79" s="94"/>
      <c r="C79" s="94"/>
      <c r="D79" s="94"/>
      <c r="E79" s="94"/>
      <c r="F79" s="94"/>
      <c r="G79" s="94"/>
      <c r="H79" s="94"/>
    </row>
    <row r="80" spans="1:11">
      <c r="A80" s="94"/>
      <c r="B80" s="94"/>
      <c r="C80" s="94"/>
      <c r="D80" s="94"/>
      <c r="E80" s="94"/>
      <c r="F80" s="94"/>
      <c r="G80" s="94"/>
      <c r="H80" s="94"/>
    </row>
    <row r="81" spans="1:8">
      <c r="A81" s="94"/>
      <c r="B81" s="94"/>
      <c r="C81" s="94"/>
      <c r="D81" s="94"/>
      <c r="E81" s="94"/>
      <c r="F81" s="94"/>
      <c r="G81" s="94"/>
      <c r="H81" s="94"/>
    </row>
  </sheetData>
  <sheetProtection formatCells="0" formatColumns="0" formatRows="0" insertRows="0" deleteRows="0" sort="0" autoFilter="0"/>
  <autoFilter ref="A13:K43"/>
  <customSheetViews>
    <customSheetView guid="{F52FD1CD-C9F9-411A-82A2-AC58001253B0}">
      <pane ySplit="13" topLeftCell="A32" activePane="bottomLeft" state="frozen"/>
      <selection pane="bottomLeft" activeCell="A37" sqref="A37"/>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35" activePane="bottomLeft" state="frozen"/>
      <selection pane="bottomLeft" activeCell="A24" sqref="A24:XFD25"/>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26" activePane="bottomLeft" state="frozen"/>
      <selection pane="bottomLeft" activeCell="A40" sqref="A40:XFD40"/>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29"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29"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K41" sqref="K41"/>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29"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26" activePane="bottomLeft" state="frozen"/>
      <selection pane="bottomLeft" activeCell="A40" sqref="A40:XFD40"/>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F18" sqref="F18"/>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14" activePane="bottomLeft" state="frozen"/>
      <selection pane="bottomLeft" activeCell="F35" sqref="F35"/>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2" topLeftCell="A34" activePane="bottomLeft" state="frozen"/>
      <selection pane="bottomLeft" activeCell="A37" sqref="A37"/>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35" activePane="bottomLeft" state="frozen"/>
      <selection pane="bottomLeft" activeCell="A41" sqref="A41:XFD41"/>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28" activePane="bottomLeft" state="frozen"/>
      <selection pane="bottomLeft" activeCell="H29" sqref="H29"/>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28" activePane="bottomLeft" state="frozen"/>
      <selection pane="bottomLeft" activeCell="H29" sqref="H29"/>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25" activePane="bottomLeft" state="frozen"/>
      <selection pane="bottomLeft" activeCell="H31" sqref="H31"/>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16">
      <selection activeCell="K35" sqref="K35"/>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16">
      <selection activeCell="K35" sqref="K35"/>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3">
    <mergeCell ref="A78:H78"/>
    <mergeCell ref="A1:H1"/>
    <mergeCell ref="A2:C2"/>
    <mergeCell ref="D2:H2"/>
    <mergeCell ref="A3:C3"/>
    <mergeCell ref="D3:H3"/>
    <mergeCell ref="A4:C4"/>
    <mergeCell ref="D4:H4"/>
    <mergeCell ref="A5:C5"/>
    <mergeCell ref="D5:H5"/>
    <mergeCell ref="A6:C6"/>
    <mergeCell ref="D6:H6"/>
    <mergeCell ref="A7:C7"/>
    <mergeCell ref="D7:H7"/>
    <mergeCell ref="A11:C11"/>
    <mergeCell ref="D11:H11"/>
    <mergeCell ref="A12:H12"/>
    <mergeCell ref="A8:C8"/>
    <mergeCell ref="D8:H8"/>
    <mergeCell ref="A9:C9"/>
    <mergeCell ref="D9:H9"/>
    <mergeCell ref="A10:C10"/>
    <mergeCell ref="D10:H10"/>
  </mergeCells>
  <phoneticPr fontId="39" type="noConversion"/>
  <hyperlinks>
    <hyperlink ref="A45"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K76"/>
  <sheetViews>
    <sheetView topLeftCell="A11" zoomScale="115" zoomScaleNormal="140" workbookViewId="0">
      <selection activeCell="F31" sqref="F31"/>
    </sheetView>
  </sheetViews>
  <sheetFormatPr defaultColWidth="9" defaultRowHeight="13"/>
  <cols>
    <col min="1" max="1" width="9.36328125" style="218" customWidth="1"/>
    <col min="2" max="2" width="23.453125" style="218" customWidth="1"/>
    <col min="3" max="3" width="4.08984375" style="218" customWidth="1"/>
    <col min="4" max="4" width="5.90625" style="218" customWidth="1"/>
    <col min="5" max="5" width="13.7265625" style="218" customWidth="1"/>
    <col min="6" max="6" width="10.26953125" style="218" customWidth="1"/>
    <col min="7" max="7" width="8.26953125" style="218" customWidth="1"/>
    <col min="8" max="8" width="49.36328125" style="218" customWidth="1"/>
    <col min="9" max="10" width="9" style="204"/>
    <col min="11" max="11" width="50.08984375" style="204" customWidth="1"/>
    <col min="12" max="16384" width="9" style="204"/>
  </cols>
  <sheetData>
    <row r="1" spans="1:11" ht="12.75" customHeight="1">
      <c r="A1" s="722" t="s">
        <v>119</v>
      </c>
      <c r="B1" s="723"/>
      <c r="C1" s="723"/>
      <c r="D1" s="723"/>
      <c r="E1" s="723"/>
      <c r="F1" s="723"/>
      <c r="G1" s="723"/>
      <c r="H1" s="723"/>
    </row>
    <row r="2" spans="1:11" ht="12.75" customHeight="1">
      <c r="A2" s="724" t="s">
        <v>1780</v>
      </c>
      <c r="B2" s="725"/>
      <c r="C2" s="726"/>
      <c r="D2" s="727" t="str">
        <f>CONTENT!$B$3</f>
        <v>XXXXX</v>
      </c>
      <c r="E2" s="728"/>
      <c r="F2" s="728"/>
      <c r="G2" s="728"/>
      <c r="H2" s="729"/>
    </row>
    <row r="3" spans="1:11" ht="12.75" customHeight="1">
      <c r="A3" s="724" t="s">
        <v>1781</v>
      </c>
      <c r="B3" s="740"/>
      <c r="C3" s="741"/>
      <c r="D3" s="727">
        <f>CONTENT!$B$4</f>
        <v>3.2</v>
      </c>
      <c r="E3" s="728"/>
      <c r="F3" s="728"/>
      <c r="G3" s="728"/>
      <c r="H3" s="729"/>
    </row>
    <row r="4" spans="1:11" ht="12.75" customHeight="1">
      <c r="A4" s="720" t="s">
        <v>1782</v>
      </c>
      <c r="B4" s="720"/>
      <c r="C4" s="720"/>
      <c r="D4" s="721" t="str">
        <f>CONTENT!$B$23</f>
        <v>实验室检查</v>
      </c>
      <c r="E4" s="721"/>
      <c r="F4" s="721"/>
      <c r="G4" s="721"/>
      <c r="H4" s="721"/>
    </row>
    <row r="5" spans="1:11" ht="12.75" customHeight="1">
      <c r="A5" s="724" t="s">
        <v>1783</v>
      </c>
      <c r="B5" s="740"/>
      <c r="C5" s="741"/>
      <c r="D5" s="732" t="str">
        <f>CONTENT!$C$23</f>
        <v>每个受试者每个访视每个时间点每个实验室检查一条记录</v>
      </c>
      <c r="E5" s="733"/>
      <c r="F5" s="742"/>
      <c r="G5" s="742"/>
      <c r="H5" s="743"/>
    </row>
    <row r="6" spans="1:11" ht="12.75" customHeight="1">
      <c r="A6" s="736" t="s">
        <v>2006</v>
      </c>
      <c r="B6" s="736"/>
      <c r="C6" s="736"/>
      <c r="D6" s="721" t="str">
        <f>CONTENT!$D$23</f>
        <v>lb.sas</v>
      </c>
      <c r="E6" s="721"/>
      <c r="F6" s="721"/>
      <c r="G6" s="721"/>
      <c r="H6" s="721"/>
    </row>
    <row r="7" spans="1:11" ht="12.75" customHeight="1">
      <c r="A7" s="736" t="s">
        <v>1785</v>
      </c>
      <c r="B7" s="736"/>
      <c r="C7" s="736"/>
      <c r="D7" s="721" t="str">
        <f>CONTENT!$E$23</f>
        <v>发现</v>
      </c>
      <c r="E7" s="721"/>
      <c r="F7" s="721"/>
      <c r="G7" s="721"/>
      <c r="H7" s="721"/>
    </row>
    <row r="8" spans="1:11" ht="12.75" customHeight="1">
      <c r="A8" s="736" t="s">
        <v>2007</v>
      </c>
      <c r="B8" s="736"/>
      <c r="C8" s="736"/>
      <c r="D8" s="721" t="str">
        <f>CONTENT!$F$23</f>
        <v>LB, LB_DE, VIR, VIR_DE, HBV, CCR, HCG, SDTM.DM, SDTM.SE</v>
      </c>
      <c r="E8" s="721"/>
      <c r="F8" s="721"/>
      <c r="G8" s="721"/>
      <c r="H8" s="721"/>
    </row>
    <row r="9" spans="1:11" ht="12.75" customHeight="1">
      <c r="A9" s="736" t="s">
        <v>2008</v>
      </c>
      <c r="B9" s="739"/>
      <c r="C9" s="739"/>
      <c r="D9" s="721" t="str">
        <f>CONTENT!$G$23</f>
        <v>STUDYID, USUBJID, VISITNUM, LBDTC, LBCAT, LBTESTCD</v>
      </c>
      <c r="E9" s="721"/>
      <c r="F9" s="721"/>
      <c r="G9" s="721"/>
      <c r="H9" s="721"/>
    </row>
    <row r="10" spans="1:11" ht="12.75" customHeight="1">
      <c r="A10" s="736" t="s">
        <v>2009</v>
      </c>
      <c r="B10" s="739"/>
      <c r="C10" s="739"/>
      <c r="D10" s="721" t="str">
        <f>CONTENT!$H$23</f>
        <v>STUDYID, USUBJID, VISITNUM, LBDTC, LBCAT, LBTESTCD</v>
      </c>
      <c r="E10" s="721"/>
      <c r="F10" s="721"/>
      <c r="G10" s="721"/>
      <c r="H10" s="721"/>
    </row>
    <row r="11" spans="1:11" ht="12.75" customHeight="1">
      <c r="A11" s="724" t="s">
        <v>3555</v>
      </c>
      <c r="B11" s="740"/>
      <c r="C11" s="741"/>
      <c r="D11" s="721" t="str">
        <f>CONTENT!$I$23</f>
        <v>ALL</v>
      </c>
      <c r="E11" s="721"/>
      <c r="F11" s="721"/>
      <c r="G11" s="721"/>
      <c r="H11" s="721"/>
    </row>
    <row r="12" spans="1:11">
      <c r="A12" s="737"/>
      <c r="B12" s="737"/>
      <c r="C12" s="737"/>
      <c r="D12" s="744"/>
      <c r="E12" s="744"/>
      <c r="F12" s="744"/>
      <c r="G12" s="744"/>
      <c r="H12" s="744"/>
    </row>
    <row r="13" spans="1:11">
      <c r="A13" s="15" t="s">
        <v>355</v>
      </c>
      <c r="B13" s="16" t="s">
        <v>356</v>
      </c>
      <c r="C13" s="16" t="s">
        <v>357</v>
      </c>
      <c r="D13" s="16" t="s">
        <v>358</v>
      </c>
      <c r="E13" s="16" t="s">
        <v>359</v>
      </c>
      <c r="F13" s="16" t="s">
        <v>360</v>
      </c>
      <c r="G13" s="17" t="s">
        <v>361</v>
      </c>
      <c r="H13" s="16" t="s">
        <v>362</v>
      </c>
      <c r="I13" s="16" t="s">
        <v>363</v>
      </c>
      <c r="J13" s="16" t="s">
        <v>364</v>
      </c>
      <c r="K13" s="16" t="s">
        <v>365</v>
      </c>
    </row>
    <row r="14" spans="1:11" s="288" customFormat="1" ht="9.5">
      <c r="A14" s="207" t="s">
        <v>36</v>
      </c>
      <c r="B14" s="202" t="s">
        <v>309</v>
      </c>
      <c r="C14" s="207" t="s">
        <v>37</v>
      </c>
      <c r="D14" s="411">
        <v>20</v>
      </c>
      <c r="E14" s="212"/>
      <c r="F14" s="414" t="s">
        <v>347</v>
      </c>
      <c r="G14" s="299" t="s">
        <v>1795</v>
      </c>
      <c r="H14" s="418" t="s">
        <v>387</v>
      </c>
      <c r="I14" s="207" t="s">
        <v>225</v>
      </c>
      <c r="J14" s="207">
        <f t="shared" ref="J14:J58" si="0">ROW()-13</f>
        <v>1</v>
      </c>
      <c r="K14" s="207" t="s">
        <v>3519</v>
      </c>
    </row>
    <row r="15" spans="1:11" s="288" customFormat="1" ht="9.5">
      <c r="A15" s="207" t="s">
        <v>39</v>
      </c>
      <c r="B15" s="202" t="s">
        <v>310</v>
      </c>
      <c r="C15" s="207" t="s">
        <v>37</v>
      </c>
      <c r="D15" s="411">
        <v>2</v>
      </c>
      <c r="E15" s="208" t="s">
        <v>3527</v>
      </c>
      <c r="F15" s="414" t="s">
        <v>347</v>
      </c>
      <c r="G15" s="299" t="s">
        <v>1795</v>
      </c>
      <c r="H15" s="419" t="s">
        <v>16</v>
      </c>
      <c r="I15" s="207" t="s">
        <v>225</v>
      </c>
      <c r="J15" s="207">
        <f t="shared" si="0"/>
        <v>2</v>
      </c>
      <c r="K15" s="207" t="s">
        <v>1800</v>
      </c>
    </row>
    <row r="16" spans="1:11" s="288" customFormat="1" ht="9.5">
      <c r="A16" s="207" t="s">
        <v>7</v>
      </c>
      <c r="B16" s="202" t="s">
        <v>311</v>
      </c>
      <c r="C16" s="207" t="s">
        <v>37</v>
      </c>
      <c r="D16" s="411">
        <v>30</v>
      </c>
      <c r="E16" s="208"/>
      <c r="F16" s="415" t="s">
        <v>348</v>
      </c>
      <c r="G16" s="299" t="s">
        <v>1795</v>
      </c>
      <c r="H16" s="447" t="s">
        <v>5220</v>
      </c>
      <c r="I16" s="207" t="s">
        <v>225</v>
      </c>
      <c r="J16" s="207">
        <f t="shared" si="0"/>
        <v>3</v>
      </c>
      <c r="K16" s="298" t="s">
        <v>3556</v>
      </c>
    </row>
    <row r="17" spans="1:11" s="288" customFormat="1" ht="19">
      <c r="A17" s="207" t="s">
        <v>120</v>
      </c>
      <c r="B17" s="202" t="s">
        <v>3557</v>
      </c>
      <c r="C17" s="207" t="s">
        <v>41</v>
      </c>
      <c r="D17" s="411"/>
      <c r="E17" s="208"/>
      <c r="F17" s="415" t="s">
        <v>348</v>
      </c>
      <c r="G17" s="299" t="s">
        <v>1795</v>
      </c>
      <c r="H17" s="447" t="s">
        <v>4857</v>
      </c>
      <c r="I17" s="207" t="s">
        <v>225</v>
      </c>
      <c r="J17" s="207">
        <f t="shared" si="0"/>
        <v>4</v>
      </c>
      <c r="K17" s="298" t="s">
        <v>5158</v>
      </c>
    </row>
    <row r="18" spans="1:11" s="288" customFormat="1" ht="9.5">
      <c r="A18" s="207" t="s">
        <v>3528</v>
      </c>
      <c r="B18" s="202" t="s">
        <v>3558</v>
      </c>
      <c r="C18" s="207" t="s">
        <v>37</v>
      </c>
      <c r="D18" s="411">
        <v>25</v>
      </c>
      <c r="E18" s="208"/>
      <c r="F18" s="415"/>
      <c r="G18" s="299" t="s">
        <v>1825</v>
      </c>
      <c r="H18" s="447"/>
      <c r="I18" s="207" t="s">
        <v>225</v>
      </c>
      <c r="J18" s="207">
        <f t="shared" si="0"/>
        <v>5</v>
      </c>
      <c r="K18" s="298" t="s">
        <v>2172</v>
      </c>
    </row>
    <row r="19" spans="1:11" s="288" customFormat="1" ht="9.5">
      <c r="A19" s="207" t="s">
        <v>3529</v>
      </c>
      <c r="B19" s="202" t="s">
        <v>3559</v>
      </c>
      <c r="C19" s="207" t="s">
        <v>37</v>
      </c>
      <c r="D19" s="411">
        <v>25</v>
      </c>
      <c r="E19" s="208"/>
      <c r="F19" s="415"/>
      <c r="G19" s="299" t="s">
        <v>1825</v>
      </c>
      <c r="H19" s="447"/>
      <c r="I19" s="207" t="s">
        <v>225</v>
      </c>
      <c r="J19" s="207">
        <f t="shared" si="0"/>
        <v>6</v>
      </c>
      <c r="K19" s="298" t="s">
        <v>5386</v>
      </c>
    </row>
    <row r="20" spans="1:11" s="288" customFormat="1" ht="38">
      <c r="A20" s="207" t="s">
        <v>121</v>
      </c>
      <c r="B20" s="207" t="s">
        <v>3530</v>
      </c>
      <c r="C20" s="207" t="s">
        <v>37</v>
      </c>
      <c r="D20" s="411">
        <v>25</v>
      </c>
      <c r="E20" s="208"/>
      <c r="F20" s="474" t="s">
        <v>1234</v>
      </c>
      <c r="G20" s="299" t="s">
        <v>1808</v>
      </c>
      <c r="H20" s="449" t="str">
        <f>HYPERLINK("#LBTEST!A1","转换定义参考LBTEST表")</f>
        <v>转换定义参考LBTEST表</v>
      </c>
      <c r="I20" s="207" t="s">
        <v>225</v>
      </c>
      <c r="J20" s="207">
        <f t="shared" si="0"/>
        <v>7</v>
      </c>
      <c r="K20" s="207" t="s">
        <v>5387</v>
      </c>
    </row>
    <row r="21" spans="1:11" s="288" customFormat="1" ht="38">
      <c r="A21" s="207" t="s">
        <v>122</v>
      </c>
      <c r="B21" s="202" t="s">
        <v>3560</v>
      </c>
      <c r="C21" s="207" t="s">
        <v>37</v>
      </c>
      <c r="D21" s="411">
        <v>8</v>
      </c>
      <c r="E21" s="208" t="s">
        <v>123</v>
      </c>
      <c r="F21" s="474" t="s">
        <v>347</v>
      </c>
      <c r="G21" s="299" t="s">
        <v>1795</v>
      </c>
      <c r="H21" s="449" t="str">
        <f>HYPERLINK("#LBTEST!A1","转换定义参考LBTEST表")</f>
        <v>转换定义参考LBTEST表</v>
      </c>
      <c r="I21" s="207" t="s">
        <v>225</v>
      </c>
      <c r="J21" s="207">
        <f t="shared" si="0"/>
        <v>8</v>
      </c>
      <c r="K21" s="207" t="s">
        <v>5388</v>
      </c>
    </row>
    <row r="22" spans="1:11" s="288" customFormat="1" ht="54.75" customHeight="1">
      <c r="A22" s="207" t="s">
        <v>124</v>
      </c>
      <c r="B22" s="202" t="s">
        <v>2181</v>
      </c>
      <c r="C22" s="207" t="s">
        <v>37</v>
      </c>
      <c r="D22" s="411">
        <v>40</v>
      </c>
      <c r="E22" s="208" t="s">
        <v>125</v>
      </c>
      <c r="F22" s="474" t="s">
        <v>1235</v>
      </c>
      <c r="G22" s="299" t="s">
        <v>1795</v>
      </c>
      <c r="H22" s="449" t="str">
        <f>HYPERLINK("#LBTEST!A1","转换定义参考LBTEST表")</f>
        <v>转换定义参考LBTEST表</v>
      </c>
      <c r="I22" s="207" t="s">
        <v>225</v>
      </c>
      <c r="J22" s="207">
        <f t="shared" si="0"/>
        <v>9</v>
      </c>
      <c r="K22" s="207" t="s">
        <v>5389</v>
      </c>
    </row>
    <row r="23" spans="1:11" s="288" customFormat="1" ht="33" customHeight="1">
      <c r="A23" s="207" t="s">
        <v>126</v>
      </c>
      <c r="B23" s="207" t="s">
        <v>3561</v>
      </c>
      <c r="C23" s="207" t="s">
        <v>37</v>
      </c>
      <c r="D23" s="411">
        <v>100</v>
      </c>
      <c r="E23" s="208" t="s">
        <v>1840</v>
      </c>
      <c r="F23" s="474" t="s">
        <v>1235</v>
      </c>
      <c r="G23" s="299" t="s">
        <v>353</v>
      </c>
      <c r="H23" s="449" t="str">
        <f>HYPERLINK("#LBTEST!A1","转换定义参考LBTEST表")</f>
        <v>转换定义参考LBTEST表</v>
      </c>
      <c r="I23" s="207" t="s">
        <v>225</v>
      </c>
      <c r="J23" s="207">
        <f t="shared" si="0"/>
        <v>10</v>
      </c>
      <c r="K23" s="207" t="s">
        <v>5308</v>
      </c>
    </row>
    <row r="24" spans="1:11" s="288" customFormat="1" ht="9.5">
      <c r="A24" s="207" t="s">
        <v>3531</v>
      </c>
      <c r="B24" s="207" t="s">
        <v>3562</v>
      </c>
      <c r="C24" s="207" t="s">
        <v>37</v>
      </c>
      <c r="D24" s="411">
        <v>100</v>
      </c>
      <c r="E24" s="208" t="s">
        <v>1840</v>
      </c>
      <c r="F24" s="474"/>
      <c r="G24" s="299" t="s">
        <v>1825</v>
      </c>
      <c r="H24" s="449"/>
      <c r="I24" s="207" t="s">
        <v>225</v>
      </c>
      <c r="J24" s="207">
        <f t="shared" si="0"/>
        <v>11</v>
      </c>
      <c r="K24" s="207" t="s">
        <v>5390</v>
      </c>
    </row>
    <row r="25" spans="1:11" s="288" customFormat="1" ht="26.25" customHeight="1">
      <c r="A25" s="207" t="s">
        <v>127</v>
      </c>
      <c r="B25" s="207" t="s">
        <v>2194</v>
      </c>
      <c r="C25" s="207" t="s">
        <v>37</v>
      </c>
      <c r="D25" s="411">
        <v>200</v>
      </c>
      <c r="E25" s="208"/>
      <c r="F25" s="474" t="s">
        <v>1235</v>
      </c>
      <c r="G25" s="299" t="s">
        <v>353</v>
      </c>
      <c r="H25" s="449" t="str">
        <f>HYPERLINK("#LBTEST!A1","转换定义参考LBTEST表")</f>
        <v>转换定义参考LBTEST表</v>
      </c>
      <c r="I25" s="207" t="s">
        <v>225</v>
      </c>
      <c r="J25" s="207">
        <f t="shared" si="0"/>
        <v>12</v>
      </c>
      <c r="K25" s="207" t="s">
        <v>3563</v>
      </c>
    </row>
    <row r="26" spans="1:11" s="288" customFormat="1" ht="20.25" customHeight="1">
      <c r="A26" s="207" t="s">
        <v>128</v>
      </c>
      <c r="B26" s="207" t="s">
        <v>3564</v>
      </c>
      <c r="C26" s="207" t="s">
        <v>37</v>
      </c>
      <c r="D26" s="411">
        <v>20</v>
      </c>
      <c r="E26" s="205" t="s">
        <v>2910</v>
      </c>
      <c r="F26" s="415" t="s">
        <v>1236</v>
      </c>
      <c r="G26" s="299" t="s">
        <v>353</v>
      </c>
      <c r="H26" s="449" t="str">
        <f>HYPERLINK("#LBTEST!A1","转换定义参考LBTEST表")</f>
        <v>转换定义参考LBTEST表</v>
      </c>
      <c r="I26" s="207" t="s">
        <v>225</v>
      </c>
      <c r="J26" s="207">
        <f t="shared" si="0"/>
        <v>13</v>
      </c>
      <c r="K26" s="207" t="s">
        <v>5309</v>
      </c>
    </row>
    <row r="27" spans="1:11" s="288" customFormat="1" ht="38">
      <c r="A27" s="207" t="s">
        <v>3532</v>
      </c>
      <c r="B27" s="202" t="s">
        <v>3565</v>
      </c>
      <c r="C27" s="207" t="s">
        <v>37</v>
      </c>
      <c r="D27" s="411">
        <v>40</v>
      </c>
      <c r="E27" s="208"/>
      <c r="F27" s="415" t="s">
        <v>1237</v>
      </c>
      <c r="G27" s="299" t="s">
        <v>353</v>
      </c>
      <c r="H27" s="449" t="str">
        <f>HYPERLINK("#LBTEST!A1","转换定义参考LBTEST表")</f>
        <v>转换定义参考LBTEST表</v>
      </c>
      <c r="I27" s="207" t="s">
        <v>225</v>
      </c>
      <c r="J27" s="207">
        <f t="shared" si="0"/>
        <v>14</v>
      </c>
      <c r="K27" s="207" t="s">
        <v>5391</v>
      </c>
    </row>
    <row r="28" spans="1:11" s="288" customFormat="1" ht="38">
      <c r="A28" s="207" t="s">
        <v>3533</v>
      </c>
      <c r="B28" s="202" t="s">
        <v>3566</v>
      </c>
      <c r="C28" s="207" t="s">
        <v>37</v>
      </c>
      <c r="D28" s="411">
        <v>40</v>
      </c>
      <c r="E28" s="208"/>
      <c r="F28" s="415" t="s">
        <v>1238</v>
      </c>
      <c r="G28" s="299" t="s">
        <v>353</v>
      </c>
      <c r="H28" s="449" t="str">
        <f>HYPERLINK("#LBTEST!A1","转换定义参考LBTEST表")</f>
        <v>转换定义参考LBTEST表</v>
      </c>
      <c r="I28" s="207" t="s">
        <v>225</v>
      </c>
      <c r="J28" s="207">
        <f t="shared" si="0"/>
        <v>15</v>
      </c>
      <c r="K28" s="207" t="s">
        <v>5392</v>
      </c>
    </row>
    <row r="29" spans="1:11" s="288" customFormat="1" ht="47.5">
      <c r="A29" s="207" t="s">
        <v>3534</v>
      </c>
      <c r="B29" s="202" t="s">
        <v>3567</v>
      </c>
      <c r="C29" s="207" t="s">
        <v>37</v>
      </c>
      <c r="D29" s="411">
        <v>200</v>
      </c>
      <c r="E29" s="208" t="s">
        <v>4858</v>
      </c>
      <c r="F29" s="415" t="s">
        <v>348</v>
      </c>
      <c r="G29" s="299" t="s">
        <v>353</v>
      </c>
      <c r="H29" s="447" t="s">
        <v>3568</v>
      </c>
      <c r="I29" s="207" t="s">
        <v>225</v>
      </c>
      <c r="J29" s="207">
        <f t="shared" si="0"/>
        <v>16</v>
      </c>
      <c r="K29" s="314" t="s">
        <v>5717</v>
      </c>
    </row>
    <row r="30" spans="1:11" s="288" customFormat="1" ht="19">
      <c r="A30" s="207" t="s">
        <v>3535</v>
      </c>
      <c r="B30" s="202" t="s">
        <v>4826</v>
      </c>
      <c r="C30" s="207" t="s">
        <v>41</v>
      </c>
      <c r="D30" s="411"/>
      <c r="E30" s="208"/>
      <c r="F30" s="415" t="s">
        <v>348</v>
      </c>
      <c r="G30" s="299" t="s">
        <v>353</v>
      </c>
      <c r="H30" s="421" t="s">
        <v>3569</v>
      </c>
      <c r="I30" s="207" t="s">
        <v>225</v>
      </c>
      <c r="J30" s="207">
        <f t="shared" si="0"/>
        <v>17</v>
      </c>
      <c r="K30" s="301" t="s">
        <v>5718</v>
      </c>
    </row>
    <row r="31" spans="1:11" s="288" customFormat="1" ht="9.5">
      <c r="A31" s="207" t="s">
        <v>129</v>
      </c>
      <c r="B31" s="207" t="s">
        <v>3570</v>
      </c>
      <c r="C31" s="207" t="s">
        <v>37</v>
      </c>
      <c r="D31" s="411">
        <v>20</v>
      </c>
      <c r="E31" s="205" t="s">
        <v>2910</v>
      </c>
      <c r="F31" s="415" t="s">
        <v>347</v>
      </c>
      <c r="G31" s="299" t="s">
        <v>353</v>
      </c>
      <c r="H31" s="449" t="str">
        <f>HYPERLINK("#LB_UNIT!A1","转换定义参考LB_UNIT表")</f>
        <v>转换定义参考LB_UNIT表</v>
      </c>
      <c r="I31" s="207" t="s">
        <v>225</v>
      </c>
      <c r="J31" s="207">
        <f t="shared" si="0"/>
        <v>18</v>
      </c>
      <c r="K31" s="298" t="s">
        <v>3571</v>
      </c>
    </row>
    <row r="32" spans="1:11" s="288" customFormat="1" ht="28.5">
      <c r="A32" s="207" t="s">
        <v>3536</v>
      </c>
      <c r="B32" s="202" t="s">
        <v>3572</v>
      </c>
      <c r="C32" s="207" t="s">
        <v>41</v>
      </c>
      <c r="D32" s="411"/>
      <c r="E32" s="208"/>
      <c r="F32" s="415" t="s">
        <v>347</v>
      </c>
      <c r="G32" s="299" t="s">
        <v>353</v>
      </c>
      <c r="H32" s="421" t="s">
        <v>3573</v>
      </c>
      <c r="I32" s="207" t="s">
        <v>225</v>
      </c>
      <c r="J32" s="207">
        <f t="shared" si="0"/>
        <v>19</v>
      </c>
      <c r="K32" s="207" t="s">
        <v>3574</v>
      </c>
    </row>
    <row r="33" spans="1:11" s="288" customFormat="1" ht="28.5">
      <c r="A33" s="207" t="s">
        <v>3537</v>
      </c>
      <c r="B33" s="202" t="s">
        <v>3575</v>
      </c>
      <c r="C33" s="207" t="s">
        <v>41</v>
      </c>
      <c r="D33" s="411"/>
      <c r="E33" s="208"/>
      <c r="F33" s="415" t="s">
        <v>347</v>
      </c>
      <c r="G33" s="299" t="s">
        <v>353</v>
      </c>
      <c r="H33" s="421" t="s">
        <v>3576</v>
      </c>
      <c r="I33" s="207" t="s">
        <v>225</v>
      </c>
      <c r="J33" s="207">
        <f t="shared" si="0"/>
        <v>20</v>
      </c>
      <c r="K33" s="207" t="s">
        <v>3577</v>
      </c>
    </row>
    <row r="34" spans="1:11" s="288" customFormat="1" ht="19">
      <c r="A34" s="207" t="s">
        <v>3538</v>
      </c>
      <c r="B34" s="202" t="s">
        <v>4859</v>
      </c>
      <c r="C34" s="207" t="s">
        <v>444</v>
      </c>
      <c r="D34" s="411">
        <v>100</v>
      </c>
      <c r="E34" s="208"/>
      <c r="F34" s="415"/>
      <c r="G34" s="299" t="s">
        <v>3578</v>
      </c>
      <c r="H34" s="421"/>
      <c r="I34" s="207" t="s">
        <v>225</v>
      </c>
      <c r="J34" s="207">
        <f t="shared" si="0"/>
        <v>21</v>
      </c>
      <c r="K34" s="207" t="s">
        <v>5393</v>
      </c>
    </row>
    <row r="35" spans="1:11" s="288" customFormat="1" ht="63.75" customHeight="1">
      <c r="A35" s="207" t="s">
        <v>3539</v>
      </c>
      <c r="B35" s="207" t="s">
        <v>3579</v>
      </c>
      <c r="C35" s="207" t="s">
        <v>37</v>
      </c>
      <c r="D35" s="411">
        <v>10</v>
      </c>
      <c r="E35" s="208" t="s">
        <v>4860</v>
      </c>
      <c r="F35" s="415" t="s">
        <v>347</v>
      </c>
      <c r="G35" s="299" t="s">
        <v>353</v>
      </c>
      <c r="H35" s="421" t="s">
        <v>5310</v>
      </c>
      <c r="I35" s="207" t="s">
        <v>225</v>
      </c>
      <c r="J35" s="207">
        <f t="shared" si="0"/>
        <v>22</v>
      </c>
      <c r="K35" s="207" t="s">
        <v>5779</v>
      </c>
    </row>
    <row r="36" spans="1:11" s="288" customFormat="1" ht="21" customHeight="1">
      <c r="A36" s="207" t="s">
        <v>130</v>
      </c>
      <c r="B36" s="207" t="s">
        <v>3580</v>
      </c>
      <c r="C36" s="207" t="s">
        <v>37</v>
      </c>
      <c r="D36" s="411">
        <v>10</v>
      </c>
      <c r="E36" s="208" t="s">
        <v>2028</v>
      </c>
      <c r="F36" s="474" t="s">
        <v>1239</v>
      </c>
      <c r="G36" s="299" t="s">
        <v>1808</v>
      </c>
      <c r="H36" s="449" t="str">
        <f>HYPERLINK("#LBTEST!A1","转换定义参考LBTEST表")</f>
        <v>转换定义参考LBTEST表</v>
      </c>
      <c r="I36" s="207" t="s">
        <v>225</v>
      </c>
      <c r="J36" s="207">
        <f t="shared" si="0"/>
        <v>23</v>
      </c>
      <c r="K36" s="207" t="s">
        <v>5394</v>
      </c>
    </row>
    <row r="37" spans="1:11" s="288" customFormat="1" ht="19">
      <c r="A37" s="207" t="s">
        <v>1332</v>
      </c>
      <c r="B37" s="207" t="s">
        <v>3581</v>
      </c>
      <c r="C37" s="207" t="s">
        <v>37</v>
      </c>
      <c r="D37" s="411">
        <v>200</v>
      </c>
      <c r="E37" s="208"/>
      <c r="F37" s="474" t="s">
        <v>1240</v>
      </c>
      <c r="G37" s="299" t="s">
        <v>1808</v>
      </c>
      <c r="H37" s="449" t="str">
        <f>HYPERLINK("#LBTEST!A1","转换定义参考LBTEST表")</f>
        <v>转换定义参考LBTEST表</v>
      </c>
      <c r="I37" s="207" t="s">
        <v>225</v>
      </c>
      <c r="J37" s="207">
        <f t="shared" si="0"/>
        <v>24</v>
      </c>
      <c r="K37" s="207" t="s">
        <v>5395</v>
      </c>
    </row>
    <row r="38" spans="1:11" s="288" customFormat="1" ht="19">
      <c r="A38" s="207" t="s">
        <v>131</v>
      </c>
      <c r="B38" s="207" t="s">
        <v>3603</v>
      </c>
      <c r="C38" s="207" t="s">
        <v>37</v>
      </c>
      <c r="D38" s="411">
        <v>40</v>
      </c>
      <c r="E38" s="208"/>
      <c r="F38" s="414" t="s">
        <v>1241</v>
      </c>
      <c r="G38" s="299" t="s">
        <v>1808</v>
      </c>
      <c r="H38" s="449" t="str">
        <f>HYPERLINK("#LBTEST!A1","转换定义参考LBTEST表")</f>
        <v>转换定义参考LBTEST表</v>
      </c>
      <c r="I38" s="207" t="s">
        <v>225</v>
      </c>
      <c r="J38" s="207">
        <f t="shared" si="0"/>
        <v>25</v>
      </c>
      <c r="K38" s="207" t="s">
        <v>2213</v>
      </c>
    </row>
    <row r="39" spans="1:11" s="288" customFormat="1" ht="26.25" customHeight="1">
      <c r="A39" s="207" t="s">
        <v>3540</v>
      </c>
      <c r="B39" s="207" t="s">
        <v>3582</v>
      </c>
      <c r="C39" s="207" t="s">
        <v>37</v>
      </c>
      <c r="D39" s="411">
        <v>50</v>
      </c>
      <c r="E39" s="208" t="s">
        <v>1840</v>
      </c>
      <c r="F39" s="414"/>
      <c r="G39" s="299" t="s">
        <v>3583</v>
      </c>
      <c r="H39" s="449"/>
      <c r="I39" s="207" t="s">
        <v>225</v>
      </c>
      <c r="J39" s="207">
        <f t="shared" si="0"/>
        <v>26</v>
      </c>
      <c r="K39" s="207" t="s">
        <v>5780</v>
      </c>
    </row>
    <row r="40" spans="1:11" s="288" customFormat="1" ht="9.5">
      <c r="A40" s="207" t="s">
        <v>3541</v>
      </c>
      <c r="B40" s="207" t="s">
        <v>3584</v>
      </c>
      <c r="C40" s="207" t="s">
        <v>37</v>
      </c>
      <c r="D40" s="411">
        <v>50</v>
      </c>
      <c r="E40" s="208" t="s">
        <v>4856</v>
      </c>
      <c r="F40" s="414" t="s">
        <v>1242</v>
      </c>
      <c r="G40" s="299" t="s">
        <v>1808</v>
      </c>
      <c r="H40" s="449" t="str">
        <f>HYPERLINK("#LBTEST!A1","转换定义参考LBTEST表")</f>
        <v>转换定义参考LBTEST表</v>
      </c>
      <c r="I40" s="207" t="s">
        <v>225</v>
      </c>
      <c r="J40" s="207">
        <f t="shared" si="0"/>
        <v>27</v>
      </c>
      <c r="K40" s="207" t="s">
        <v>5311</v>
      </c>
    </row>
    <row r="41" spans="1:11" s="288" customFormat="1" ht="9.5">
      <c r="A41" s="207" t="s">
        <v>3542</v>
      </c>
      <c r="B41" s="207" t="s">
        <v>3585</v>
      </c>
      <c r="C41" s="207" t="s">
        <v>37</v>
      </c>
      <c r="D41" s="411">
        <v>50</v>
      </c>
      <c r="E41" s="208" t="s">
        <v>4861</v>
      </c>
      <c r="F41" s="414"/>
      <c r="G41" s="299" t="s">
        <v>3578</v>
      </c>
      <c r="H41" s="449"/>
      <c r="I41" s="207" t="s">
        <v>225</v>
      </c>
      <c r="J41" s="207">
        <f t="shared" si="0"/>
        <v>28</v>
      </c>
      <c r="K41" s="207" t="s">
        <v>5312</v>
      </c>
    </row>
    <row r="42" spans="1:11" s="288" customFormat="1" ht="9.5">
      <c r="A42" s="207" t="s">
        <v>3543</v>
      </c>
      <c r="B42" s="207" t="s">
        <v>3586</v>
      </c>
      <c r="C42" s="207" t="s">
        <v>37</v>
      </c>
      <c r="D42" s="411">
        <v>100</v>
      </c>
      <c r="E42" s="208" t="s">
        <v>2385</v>
      </c>
      <c r="F42" s="414"/>
      <c r="G42" s="299" t="s">
        <v>1825</v>
      </c>
      <c r="H42" s="449"/>
      <c r="I42" s="207" t="s">
        <v>225</v>
      </c>
      <c r="J42" s="207">
        <f t="shared" si="0"/>
        <v>29</v>
      </c>
      <c r="K42" s="207" t="s">
        <v>5396</v>
      </c>
    </row>
    <row r="43" spans="1:11" s="288" customFormat="1" ht="9.5">
      <c r="A43" s="207" t="s">
        <v>132</v>
      </c>
      <c r="B43" s="207" t="s">
        <v>3587</v>
      </c>
      <c r="C43" s="207" t="s">
        <v>37</v>
      </c>
      <c r="D43" s="411">
        <v>3</v>
      </c>
      <c r="E43" s="208" t="s">
        <v>45</v>
      </c>
      <c r="F43" s="415" t="s">
        <v>348</v>
      </c>
      <c r="G43" s="299" t="s">
        <v>353</v>
      </c>
      <c r="H43" s="447" t="s">
        <v>384</v>
      </c>
      <c r="I43" s="207" t="s">
        <v>225</v>
      </c>
      <c r="J43" s="207">
        <f t="shared" si="0"/>
        <v>30</v>
      </c>
      <c r="K43" s="207" t="s">
        <v>3588</v>
      </c>
    </row>
    <row r="44" spans="1:11" s="288" customFormat="1" ht="9.5">
      <c r="A44" s="207" t="s">
        <v>3544</v>
      </c>
      <c r="B44" s="207" t="s">
        <v>3589</v>
      </c>
      <c r="C44" s="207" t="s">
        <v>444</v>
      </c>
      <c r="D44" s="411">
        <v>10</v>
      </c>
      <c r="E44" s="208" t="s">
        <v>45</v>
      </c>
      <c r="F44" s="415"/>
      <c r="G44" s="299" t="s">
        <v>1825</v>
      </c>
      <c r="H44" s="447"/>
      <c r="I44" s="207" t="s">
        <v>225</v>
      </c>
      <c r="J44" s="207">
        <f t="shared" si="0"/>
        <v>31</v>
      </c>
      <c r="K44" s="207" t="s">
        <v>5397</v>
      </c>
    </row>
    <row r="45" spans="1:11" s="288" customFormat="1" ht="38">
      <c r="A45" s="207" t="s">
        <v>3545</v>
      </c>
      <c r="B45" s="207" t="s">
        <v>3590</v>
      </c>
      <c r="C45" s="207" t="s">
        <v>444</v>
      </c>
      <c r="D45" s="411">
        <v>3</v>
      </c>
      <c r="E45" s="208" t="s">
        <v>45</v>
      </c>
      <c r="F45" s="415"/>
      <c r="G45" s="299" t="s">
        <v>1825</v>
      </c>
      <c r="H45" s="447"/>
      <c r="I45" s="207" t="s">
        <v>225</v>
      </c>
      <c r="J45" s="207">
        <f t="shared" si="0"/>
        <v>32</v>
      </c>
      <c r="K45" s="207" t="s">
        <v>5398</v>
      </c>
    </row>
    <row r="46" spans="1:11" s="288" customFormat="1" ht="19">
      <c r="A46" s="207" t="s">
        <v>3546</v>
      </c>
      <c r="B46" s="207" t="s">
        <v>3591</v>
      </c>
      <c r="C46" s="207" t="s">
        <v>444</v>
      </c>
      <c r="D46" s="411">
        <v>20</v>
      </c>
      <c r="E46" s="208" t="s">
        <v>1840</v>
      </c>
      <c r="F46" s="415"/>
      <c r="G46" s="299" t="s">
        <v>3578</v>
      </c>
      <c r="H46" s="447"/>
      <c r="I46" s="207" t="s">
        <v>225</v>
      </c>
      <c r="J46" s="207">
        <f t="shared" si="0"/>
        <v>33</v>
      </c>
      <c r="K46" s="207" t="s">
        <v>5399</v>
      </c>
    </row>
    <row r="47" spans="1:11" s="288" customFormat="1" ht="28.5">
      <c r="A47" s="207" t="s">
        <v>3547</v>
      </c>
      <c r="B47" s="207" t="s">
        <v>3592</v>
      </c>
      <c r="C47" s="207" t="s">
        <v>444</v>
      </c>
      <c r="D47" s="411">
        <v>10</v>
      </c>
      <c r="E47" s="208" t="s">
        <v>1840</v>
      </c>
      <c r="F47" s="415"/>
      <c r="G47" s="299" t="s">
        <v>3593</v>
      </c>
      <c r="H47" s="447"/>
      <c r="I47" s="207" t="s">
        <v>225</v>
      </c>
      <c r="J47" s="207">
        <f t="shared" si="0"/>
        <v>34</v>
      </c>
      <c r="K47" s="207" t="s">
        <v>5400</v>
      </c>
    </row>
    <row r="48" spans="1:11" s="288" customFormat="1" ht="9.5">
      <c r="A48" s="207" t="s">
        <v>69</v>
      </c>
      <c r="B48" s="207" t="s">
        <v>3594</v>
      </c>
      <c r="C48" s="207" t="s">
        <v>41</v>
      </c>
      <c r="D48" s="411"/>
      <c r="E48" s="208"/>
      <c r="F48" s="415" t="s">
        <v>347</v>
      </c>
      <c r="G48" s="299" t="s">
        <v>353</v>
      </c>
      <c r="H48" s="449" t="str">
        <f>HYPERLINK("#VISIT!A1","转换定义参考VISIT表")</f>
        <v>转换定义参考VISIT表</v>
      </c>
      <c r="I48" s="207" t="s">
        <v>225</v>
      </c>
      <c r="J48" s="207">
        <f t="shared" si="0"/>
        <v>35</v>
      </c>
      <c r="K48" s="207" t="s">
        <v>5401</v>
      </c>
    </row>
    <row r="49" spans="1:11" s="288" customFormat="1" ht="9.5">
      <c r="A49" s="207" t="s">
        <v>70</v>
      </c>
      <c r="B49" s="207" t="s">
        <v>3595</v>
      </c>
      <c r="C49" s="207" t="s">
        <v>37</v>
      </c>
      <c r="D49" s="411">
        <v>100</v>
      </c>
      <c r="E49" s="208"/>
      <c r="F49" s="475" t="s">
        <v>347</v>
      </c>
      <c r="G49" s="315" t="s">
        <v>1808</v>
      </c>
      <c r="H49" s="480" t="str">
        <f>HYPERLINK("#VISIT!A1","转换定义参考VISIT表")</f>
        <v>转换定义参考VISIT表</v>
      </c>
      <c r="I49" s="316" t="s">
        <v>225</v>
      </c>
      <c r="J49" s="316">
        <f t="shared" si="0"/>
        <v>36</v>
      </c>
      <c r="K49" s="207" t="s">
        <v>3596</v>
      </c>
    </row>
    <row r="50" spans="1:11" s="288" customFormat="1" ht="9.5">
      <c r="A50" s="316" t="s">
        <v>2230</v>
      </c>
      <c r="B50" s="316" t="s">
        <v>3597</v>
      </c>
      <c r="C50" s="316" t="s">
        <v>41</v>
      </c>
      <c r="D50" s="472"/>
      <c r="E50" s="317"/>
      <c r="F50" s="415"/>
      <c r="G50" s="284" t="s">
        <v>1808</v>
      </c>
      <c r="H50" s="481"/>
      <c r="I50" s="207" t="s">
        <v>225</v>
      </c>
      <c r="J50" s="207">
        <f t="shared" si="0"/>
        <v>37</v>
      </c>
      <c r="K50" s="207" t="s">
        <v>3598</v>
      </c>
    </row>
    <row r="51" spans="1:11" s="288" customFormat="1" ht="28.5">
      <c r="A51" s="207" t="s">
        <v>133</v>
      </c>
      <c r="B51" s="207" t="s">
        <v>3599</v>
      </c>
      <c r="C51" s="207" t="s">
        <v>37</v>
      </c>
      <c r="D51" s="411">
        <v>20</v>
      </c>
      <c r="E51" s="212" t="s">
        <v>443</v>
      </c>
      <c r="F51" s="476" t="s">
        <v>1239</v>
      </c>
      <c r="G51" s="318" t="s">
        <v>353</v>
      </c>
      <c r="H51" s="449" t="str">
        <f>HYPERLINK("#LBTEST!A1","转换定义参考LBTEST表")</f>
        <v>转换定义参考LBTEST表</v>
      </c>
      <c r="I51" s="319" t="s">
        <v>225</v>
      </c>
      <c r="J51" s="319">
        <f t="shared" si="0"/>
        <v>38</v>
      </c>
      <c r="K51" s="207"/>
    </row>
    <row r="52" spans="1:11" s="288" customFormat="1" ht="9.5">
      <c r="A52" s="207" t="s">
        <v>3548</v>
      </c>
      <c r="B52" s="207" t="s">
        <v>1898</v>
      </c>
      <c r="C52" s="207" t="s">
        <v>444</v>
      </c>
      <c r="D52" s="411">
        <v>20</v>
      </c>
      <c r="E52" s="212" t="s">
        <v>443</v>
      </c>
      <c r="F52" s="474"/>
      <c r="G52" s="284" t="s">
        <v>1808</v>
      </c>
      <c r="H52" s="449"/>
      <c r="I52" s="207" t="s">
        <v>225</v>
      </c>
      <c r="J52" s="207">
        <f t="shared" si="0"/>
        <v>39</v>
      </c>
      <c r="K52" s="207"/>
    </row>
    <row r="53" spans="1:11" s="288" customFormat="1" ht="19">
      <c r="A53" s="207" t="s">
        <v>3549</v>
      </c>
      <c r="B53" s="207" t="s">
        <v>3600</v>
      </c>
      <c r="C53" s="207" t="s">
        <v>2233</v>
      </c>
      <c r="D53" s="411"/>
      <c r="E53" s="212"/>
      <c r="F53" s="474"/>
      <c r="G53" s="284" t="s">
        <v>1808</v>
      </c>
      <c r="H53" s="449"/>
      <c r="I53" s="207" t="s">
        <v>225</v>
      </c>
      <c r="J53" s="207">
        <f t="shared" si="0"/>
        <v>40</v>
      </c>
      <c r="K53" s="207" t="s">
        <v>5402</v>
      </c>
    </row>
    <row r="54" spans="1:11" s="288" customFormat="1" ht="19">
      <c r="A54" s="207" t="s">
        <v>3550</v>
      </c>
      <c r="B54" s="207" t="s">
        <v>2864</v>
      </c>
      <c r="C54" s="207" t="s">
        <v>444</v>
      </c>
      <c r="D54" s="411">
        <v>100</v>
      </c>
      <c r="E54" s="212"/>
      <c r="F54" s="474"/>
      <c r="G54" s="284" t="s">
        <v>1808</v>
      </c>
      <c r="H54" s="481"/>
      <c r="I54" s="207" t="s">
        <v>225</v>
      </c>
      <c r="J54" s="207">
        <f t="shared" si="0"/>
        <v>41</v>
      </c>
      <c r="K54" s="207" t="s">
        <v>5403</v>
      </c>
    </row>
    <row r="55" spans="1:11" s="288" customFormat="1" ht="9.5">
      <c r="A55" s="207" t="s">
        <v>3551</v>
      </c>
      <c r="B55" s="207" t="s">
        <v>2867</v>
      </c>
      <c r="C55" s="207" t="s">
        <v>2233</v>
      </c>
      <c r="D55" s="411"/>
      <c r="E55" s="212"/>
      <c r="F55" s="474"/>
      <c r="G55" s="284" t="s">
        <v>1808</v>
      </c>
      <c r="H55" s="481"/>
      <c r="I55" s="207" t="s">
        <v>225</v>
      </c>
      <c r="J55" s="207">
        <f t="shared" si="0"/>
        <v>42</v>
      </c>
      <c r="K55" s="207" t="s">
        <v>5404</v>
      </c>
    </row>
    <row r="56" spans="1:11" s="288" customFormat="1" ht="38">
      <c r="A56" s="207" t="s">
        <v>3552</v>
      </c>
      <c r="B56" s="207" t="s">
        <v>2869</v>
      </c>
      <c r="C56" s="207" t="s">
        <v>444</v>
      </c>
      <c r="D56" s="411">
        <v>20</v>
      </c>
      <c r="E56" s="212" t="s">
        <v>443</v>
      </c>
      <c r="F56" s="474"/>
      <c r="G56" s="284" t="s">
        <v>1808</v>
      </c>
      <c r="H56" s="481"/>
      <c r="I56" s="207" t="s">
        <v>225</v>
      </c>
      <c r="J56" s="207">
        <f t="shared" si="0"/>
        <v>43</v>
      </c>
      <c r="K56" s="207" t="s">
        <v>5405</v>
      </c>
    </row>
    <row r="57" spans="1:11" s="288" customFormat="1" ht="19">
      <c r="A57" s="207" t="s">
        <v>3553</v>
      </c>
      <c r="B57" s="207" t="s">
        <v>3421</v>
      </c>
      <c r="C57" s="207" t="s">
        <v>444</v>
      </c>
      <c r="D57" s="411">
        <v>100</v>
      </c>
      <c r="E57" s="212"/>
      <c r="F57" s="474"/>
      <c r="G57" s="284" t="s">
        <v>1808</v>
      </c>
      <c r="H57" s="481"/>
      <c r="I57" s="207" t="s">
        <v>225</v>
      </c>
      <c r="J57" s="207">
        <f t="shared" si="0"/>
        <v>44</v>
      </c>
      <c r="K57" s="207" t="s">
        <v>5313</v>
      </c>
    </row>
    <row r="58" spans="1:11" s="288" customFormat="1" ht="9.5">
      <c r="A58" s="316" t="s">
        <v>3554</v>
      </c>
      <c r="B58" s="316" t="s">
        <v>3601</v>
      </c>
      <c r="C58" s="316" t="s">
        <v>444</v>
      </c>
      <c r="D58" s="472">
        <v>20</v>
      </c>
      <c r="E58" s="212" t="s">
        <v>443</v>
      </c>
      <c r="F58" s="477"/>
      <c r="G58" s="284" t="s">
        <v>1808</v>
      </c>
      <c r="H58" s="482"/>
      <c r="I58" s="207" t="s">
        <v>225</v>
      </c>
      <c r="J58" s="207">
        <f t="shared" si="0"/>
        <v>45</v>
      </c>
      <c r="K58" s="207" t="s">
        <v>3602</v>
      </c>
    </row>
    <row r="59" spans="1:11" s="287" customFormat="1" ht="38">
      <c r="A59" s="214" t="s">
        <v>948</v>
      </c>
      <c r="B59" s="214" t="s">
        <v>949</v>
      </c>
      <c r="C59" s="214" t="s">
        <v>37</v>
      </c>
      <c r="D59" s="473">
        <v>200</v>
      </c>
      <c r="E59" s="320"/>
      <c r="F59" s="478" t="s">
        <v>1237</v>
      </c>
      <c r="G59" s="321"/>
      <c r="H59" s="483" t="str">
        <f>HYPERLINK("#LBTEST!A1","转换定义参考LBTEST表")</f>
        <v>转换定义参考LBTEST表</v>
      </c>
      <c r="I59" s="214" t="s">
        <v>953</v>
      </c>
      <c r="J59" s="214">
        <v>29</v>
      </c>
      <c r="K59" s="215"/>
    </row>
    <row r="60" spans="1:11" s="287" customFormat="1" ht="38">
      <c r="A60" s="214" t="s">
        <v>950</v>
      </c>
      <c r="B60" s="214" t="s">
        <v>951</v>
      </c>
      <c r="C60" s="214" t="s">
        <v>37</v>
      </c>
      <c r="D60" s="473">
        <v>200</v>
      </c>
      <c r="E60" s="320"/>
      <c r="F60" s="479" t="s">
        <v>1243</v>
      </c>
      <c r="G60" s="321"/>
      <c r="H60" s="483" t="str">
        <f>HYPERLINK("#LBTEST!A1","转换定义参考LBTEST表")</f>
        <v>转换定义参考LBTEST表</v>
      </c>
      <c r="I60" s="214" t="s">
        <v>953</v>
      </c>
      <c r="J60" s="214">
        <v>30</v>
      </c>
      <c r="K60" s="215"/>
    </row>
    <row r="61" spans="1:11" s="287" customFormat="1">
      <c r="A61" s="214" t="s">
        <v>1334</v>
      </c>
      <c r="B61" s="214" t="s">
        <v>952</v>
      </c>
      <c r="C61" s="214" t="s">
        <v>37</v>
      </c>
      <c r="D61" s="473">
        <v>200</v>
      </c>
      <c r="E61" s="320"/>
      <c r="F61" s="478" t="s">
        <v>1242</v>
      </c>
      <c r="G61" s="321"/>
      <c r="H61" s="483" t="str">
        <f>HYPERLINK("#LBTEST!A1","转换定义参考LBTEST表")</f>
        <v>转换定义参考LBTEST表</v>
      </c>
      <c r="I61" s="214" t="s">
        <v>953</v>
      </c>
      <c r="J61" s="214">
        <v>31</v>
      </c>
      <c r="K61" s="215"/>
    </row>
    <row r="62" spans="1:11">
      <c r="A62" s="25"/>
      <c r="B62" s="25"/>
      <c r="C62" s="25"/>
      <c r="D62" s="25"/>
      <c r="E62" s="25"/>
      <c r="F62" s="25"/>
      <c r="G62" s="25"/>
      <c r="H62" s="25"/>
    </row>
    <row r="63" spans="1:11">
      <c r="A63" s="198" t="s">
        <v>52</v>
      </c>
      <c r="B63" s="25"/>
      <c r="C63" s="25"/>
      <c r="D63" s="25"/>
      <c r="E63" s="25"/>
      <c r="F63" s="25"/>
      <c r="G63" s="25"/>
      <c r="H63" s="313"/>
    </row>
    <row r="64" spans="1:11">
      <c r="A64" s="25"/>
      <c r="B64" s="25"/>
      <c r="C64" s="25"/>
      <c r="D64" s="25"/>
      <c r="E64" s="25"/>
      <c r="F64" s="25"/>
      <c r="G64" s="25"/>
      <c r="H64" s="25"/>
    </row>
    <row r="65" spans="1:8">
      <c r="A65" s="25"/>
      <c r="B65" s="25"/>
      <c r="C65" s="25"/>
      <c r="D65" s="25"/>
      <c r="E65" s="25"/>
      <c r="F65" s="25"/>
      <c r="G65" s="25"/>
      <c r="H65" s="25"/>
    </row>
    <row r="66" spans="1:8">
      <c r="A66" s="25"/>
      <c r="B66" s="25"/>
      <c r="C66" s="25"/>
      <c r="D66" s="25"/>
      <c r="E66" s="25"/>
      <c r="F66" s="25"/>
      <c r="G66" s="25"/>
      <c r="H66" s="25"/>
    </row>
    <row r="67" spans="1:8">
      <c r="A67" s="25"/>
      <c r="B67" s="25"/>
      <c r="C67" s="25"/>
      <c r="D67" s="25"/>
      <c r="E67" s="25"/>
      <c r="F67" s="25"/>
      <c r="G67" s="25"/>
      <c r="H67" s="25"/>
    </row>
    <row r="68" spans="1:8">
      <c r="A68" s="25"/>
      <c r="B68" s="25"/>
      <c r="C68" s="25"/>
      <c r="D68" s="25"/>
      <c r="E68" s="25"/>
      <c r="F68" s="25"/>
      <c r="G68" s="25"/>
      <c r="H68" s="25"/>
    </row>
    <row r="69" spans="1:8">
      <c r="A69" s="25"/>
      <c r="B69" s="25"/>
      <c r="C69" s="25"/>
      <c r="D69" s="25"/>
      <c r="E69" s="25"/>
      <c r="F69" s="25"/>
      <c r="G69" s="25"/>
      <c r="H69" s="25"/>
    </row>
    <row r="70" spans="1:8">
      <c r="A70" s="25"/>
      <c r="B70" s="25"/>
      <c r="C70" s="25"/>
      <c r="D70" s="25"/>
      <c r="E70" s="25"/>
      <c r="F70" s="25"/>
      <c r="G70" s="25"/>
      <c r="H70" s="25"/>
    </row>
    <row r="71" spans="1:8">
      <c r="A71" s="25"/>
      <c r="B71" s="25"/>
      <c r="C71" s="25"/>
      <c r="D71" s="25"/>
      <c r="E71" s="25"/>
      <c r="F71" s="25"/>
      <c r="G71" s="25"/>
      <c r="H71" s="25"/>
    </row>
    <row r="72" spans="1:8">
      <c r="A72" s="25"/>
      <c r="B72" s="25"/>
      <c r="C72" s="25"/>
      <c r="D72" s="25"/>
      <c r="E72" s="25"/>
      <c r="F72" s="25"/>
      <c r="G72" s="25"/>
      <c r="H72" s="25"/>
    </row>
    <row r="73" spans="1:8">
      <c r="A73" s="25"/>
      <c r="B73" s="25"/>
      <c r="C73" s="25"/>
      <c r="D73" s="25"/>
      <c r="E73" s="25"/>
      <c r="F73" s="25"/>
      <c r="G73" s="25"/>
      <c r="H73" s="25"/>
    </row>
    <row r="74" spans="1:8">
      <c r="A74" s="25"/>
      <c r="B74" s="25"/>
      <c r="C74" s="25"/>
      <c r="D74" s="25"/>
      <c r="E74" s="25"/>
      <c r="F74" s="25"/>
      <c r="G74" s="25"/>
      <c r="H74" s="25"/>
    </row>
    <row r="75" spans="1:8">
      <c r="A75" s="25"/>
      <c r="B75" s="25"/>
      <c r="C75" s="25"/>
      <c r="D75" s="25"/>
      <c r="E75" s="25"/>
      <c r="F75" s="25"/>
      <c r="G75" s="25"/>
      <c r="H75" s="25"/>
    </row>
    <row r="76" spans="1:8">
      <c r="A76" s="25"/>
      <c r="B76" s="25"/>
      <c r="C76" s="25"/>
      <c r="D76" s="25"/>
      <c r="E76" s="25"/>
      <c r="F76" s="25"/>
      <c r="G76" s="25"/>
      <c r="H76" s="25"/>
    </row>
  </sheetData>
  <sheetProtection selectLockedCells="1"/>
  <autoFilter ref="A13:K61"/>
  <customSheetViews>
    <customSheetView guid="{F52FD1CD-C9F9-411A-82A2-AC58001253B0}" scale="115">
      <pane ySplit="12" topLeftCell="A29" activePane="bottomLeft" state="frozen"/>
      <selection pane="bottomLeft" activeCell="D39" sqref="D39"/>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scale="115">
      <pane ySplit="13" topLeftCell="A29" activePane="bottomLeft" state="frozen"/>
      <selection pane="bottomLeft" activeCell="D39" sqref="D39"/>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scale="115">
      <pane ySplit="13" topLeftCell="A47" activePane="bottomLeft" state="frozen"/>
      <selection pane="bottomLeft" activeCell="H54" sqref="H54"/>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32"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32"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H57" sqref="H57"/>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32"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scale="115">
      <pane ySplit="13" topLeftCell="A47" activePane="bottomLeft" state="frozen"/>
      <selection pane="bottomLeft" activeCell="H54" sqref="H54"/>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scale="115">
      <pane ySplit="13" topLeftCell="A47" activePane="bottomLeft" state="frozen"/>
      <selection pane="bottomLeft" activeCell="H54" sqref="H54"/>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scale="115">
      <pane ySplit="13" topLeftCell="A23" activePane="bottomLeft" state="frozen"/>
      <selection pane="bottomLeft" activeCell="F43" sqref="F43"/>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scale="115">
      <pane ySplit="12" topLeftCell="A13" activePane="bottomLeft" state="frozen"/>
      <selection pane="bottomLeft" activeCell="H18" sqref="H18"/>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scale="115">
      <pane ySplit="11" topLeftCell="A47" activePane="bottomLeft" state="frozen"/>
      <selection pane="bottomLeft" activeCell="H54" sqref="H54"/>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scale="115" topLeftCell="A28">
      <selection activeCell="H34" sqref="H34"/>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scale="115" topLeftCell="A28">
      <selection activeCell="H34" sqref="H34"/>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scale="115">
      <pane ySplit="12" topLeftCell="A32" activePane="bottomLeft" state="frozen"/>
      <selection pane="bottomLeft" activeCell="A46" sqref="A46"/>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cale="115" topLeftCell="A16">
      <selection activeCell="E31" sqref="E31"/>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cale="115" topLeftCell="A16">
      <selection activeCell="E31" sqref="E31"/>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5" type="noConversion"/>
  <hyperlinks>
    <hyperlink ref="A63"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theme="3" tint="0.79998168889431442"/>
  </sheetPr>
  <dimension ref="A1:R67"/>
  <sheetViews>
    <sheetView topLeftCell="A13" zoomScaleNormal="85" workbookViewId="0"/>
  </sheetViews>
  <sheetFormatPr defaultRowHeight="9.5"/>
  <cols>
    <col min="1" max="1" width="12.7265625" style="10" customWidth="1"/>
    <col min="2" max="2" width="18.90625" style="10" customWidth="1"/>
    <col min="3" max="3" width="11" style="10" customWidth="1"/>
    <col min="4" max="4" width="16.453125" style="10" customWidth="1"/>
    <col min="5" max="5" width="24.54296875" style="10" customWidth="1"/>
    <col min="6" max="6" width="15.36328125" style="10" customWidth="1"/>
    <col min="7" max="7" width="26.453125" style="10" customWidth="1"/>
    <col min="8" max="8" width="22.90625" style="10" customWidth="1"/>
    <col min="9" max="9" width="11.08984375" style="10" customWidth="1"/>
    <col min="10" max="10" width="13.36328125" style="10" customWidth="1"/>
    <col min="11" max="11" width="13" style="10" customWidth="1"/>
    <col min="12" max="12" width="44.1796875" style="10" customWidth="1"/>
    <col min="13" max="13" width="15.08984375" style="10" customWidth="1"/>
    <col min="14" max="14" width="15.6328125" style="10" customWidth="1"/>
    <col min="15" max="15" width="15.453125" style="10" customWidth="1"/>
    <col min="16" max="16" width="11.7265625" style="10" customWidth="1"/>
    <col min="17" max="17" width="46.08984375" style="10" customWidth="1"/>
    <col min="18" max="16384" width="8.7265625" style="10"/>
  </cols>
  <sheetData>
    <row r="1" spans="1:18">
      <c r="A1" s="546" t="s">
        <v>1081</v>
      </c>
      <c r="B1" s="546" t="s">
        <v>1140</v>
      </c>
      <c r="C1" s="546" t="s">
        <v>4505</v>
      </c>
      <c r="D1" s="546" t="s">
        <v>4506</v>
      </c>
      <c r="E1" s="546" t="s">
        <v>4507</v>
      </c>
      <c r="F1" s="546" t="s">
        <v>4508</v>
      </c>
      <c r="G1" s="546" t="s">
        <v>4509</v>
      </c>
      <c r="H1" s="546" t="s">
        <v>4510</v>
      </c>
      <c r="I1" s="546" t="s">
        <v>4511</v>
      </c>
      <c r="J1" s="546" t="s">
        <v>4512</v>
      </c>
      <c r="K1" s="546" t="s">
        <v>4513</v>
      </c>
      <c r="L1" s="546" t="s">
        <v>4514</v>
      </c>
      <c r="M1" s="546" t="s">
        <v>1340</v>
      </c>
      <c r="N1" s="546" t="s">
        <v>1141</v>
      </c>
      <c r="O1" s="546" t="s">
        <v>1142</v>
      </c>
      <c r="P1" s="546" t="s">
        <v>1143</v>
      </c>
      <c r="Q1" s="546" t="s">
        <v>1332</v>
      </c>
      <c r="R1" s="546" t="s">
        <v>1334</v>
      </c>
    </row>
    <row r="2" spans="1:18" s="548" customFormat="1">
      <c r="A2" s="773" t="s">
        <v>4559</v>
      </c>
      <c r="B2" s="547" t="s">
        <v>4560</v>
      </c>
      <c r="C2" s="538"/>
      <c r="D2" s="777" t="s">
        <v>4561</v>
      </c>
      <c r="E2" s="547" t="s">
        <v>1322</v>
      </c>
      <c r="F2" s="547" t="s">
        <v>1320</v>
      </c>
      <c r="G2" s="538"/>
      <c r="H2" s="538"/>
      <c r="I2" s="547" t="s">
        <v>4541</v>
      </c>
      <c r="J2" s="538"/>
      <c r="K2" s="538"/>
      <c r="L2" s="538"/>
      <c r="M2" s="538"/>
      <c r="N2" s="538"/>
      <c r="O2" s="538"/>
      <c r="P2" s="538"/>
      <c r="Q2" s="538"/>
      <c r="R2" s="538"/>
    </row>
    <row r="3" spans="1:18" s="548" customFormat="1" ht="28" customHeight="1">
      <c r="A3" s="774"/>
      <c r="B3" s="777" t="s">
        <v>4562</v>
      </c>
      <c r="C3" s="783" t="s">
        <v>1144</v>
      </c>
      <c r="D3" s="778"/>
      <c r="E3" s="539" t="s">
        <v>4900</v>
      </c>
      <c r="F3" s="538" t="s">
        <v>1345</v>
      </c>
      <c r="G3" s="783" t="s">
        <v>1145</v>
      </c>
      <c r="H3" s="783" t="s">
        <v>1146</v>
      </c>
      <c r="I3" s="773"/>
      <c r="J3" s="783" t="s">
        <v>4563</v>
      </c>
      <c r="K3" s="783" t="s">
        <v>4564</v>
      </c>
      <c r="L3" s="784" t="s">
        <v>1317</v>
      </c>
      <c r="M3" s="783" t="s">
        <v>1147</v>
      </c>
      <c r="N3" s="783" t="s">
        <v>1148</v>
      </c>
      <c r="O3" s="783" t="s">
        <v>1149</v>
      </c>
      <c r="P3" s="538"/>
      <c r="Q3" s="538"/>
      <c r="R3" s="538"/>
    </row>
    <row r="4" spans="1:18" s="548" customFormat="1">
      <c r="A4" s="774"/>
      <c r="B4" s="778"/>
      <c r="C4" s="783"/>
      <c r="D4" s="778"/>
      <c r="E4" s="538" t="s">
        <v>4901</v>
      </c>
      <c r="F4" s="538" t="s">
        <v>1346</v>
      </c>
      <c r="G4" s="783"/>
      <c r="H4" s="783"/>
      <c r="I4" s="774"/>
      <c r="J4" s="783"/>
      <c r="K4" s="783"/>
      <c r="L4" s="784"/>
      <c r="M4" s="783"/>
      <c r="N4" s="783"/>
      <c r="O4" s="783"/>
      <c r="P4" s="538"/>
      <c r="Q4" s="538"/>
      <c r="R4" s="538"/>
    </row>
    <row r="5" spans="1:18" s="548" customFormat="1" ht="61" customHeight="1">
      <c r="A5" s="774"/>
      <c r="B5" s="778"/>
      <c r="C5" s="783"/>
      <c r="D5" s="779"/>
      <c r="E5" s="538" t="s">
        <v>4902</v>
      </c>
      <c r="F5" s="538" t="s">
        <v>1016</v>
      </c>
      <c r="G5" s="783"/>
      <c r="H5" s="783"/>
      <c r="I5" s="774"/>
      <c r="J5" s="783"/>
      <c r="K5" s="783"/>
      <c r="L5" s="784"/>
      <c r="M5" s="783"/>
      <c r="N5" s="783"/>
      <c r="O5" s="783"/>
      <c r="P5" s="538"/>
      <c r="Q5" s="538"/>
      <c r="R5" s="538"/>
    </row>
    <row r="6" spans="1:18" s="548" customFormat="1">
      <c r="A6" s="774"/>
      <c r="B6" s="547" t="s">
        <v>4560</v>
      </c>
      <c r="C6" s="549"/>
      <c r="D6" s="773" t="s">
        <v>1336</v>
      </c>
      <c r="E6" s="547" t="s">
        <v>1323</v>
      </c>
      <c r="F6" s="547" t="s">
        <v>1321</v>
      </c>
      <c r="G6" s="549"/>
      <c r="H6" s="549"/>
      <c r="I6" s="547" t="s">
        <v>4541</v>
      </c>
      <c r="J6" s="549"/>
      <c r="K6" s="549"/>
      <c r="L6" s="550"/>
      <c r="M6" s="549"/>
      <c r="N6" s="549"/>
      <c r="O6" s="549"/>
      <c r="P6" s="538"/>
      <c r="Q6" s="538"/>
      <c r="R6" s="538"/>
    </row>
    <row r="7" spans="1:18" s="548" customFormat="1">
      <c r="A7" s="774"/>
      <c r="B7" s="778" t="s">
        <v>1134</v>
      </c>
      <c r="C7" s="783" t="s">
        <v>1129</v>
      </c>
      <c r="D7" s="774"/>
      <c r="E7" s="539" t="s">
        <v>4903</v>
      </c>
      <c r="F7" s="538" t="s">
        <v>963</v>
      </c>
      <c r="G7" s="783" t="s">
        <v>1145</v>
      </c>
      <c r="H7" s="783" t="s">
        <v>1150</v>
      </c>
      <c r="I7" s="774"/>
      <c r="J7" s="783" t="s">
        <v>1135</v>
      </c>
      <c r="K7" s="783" t="s">
        <v>1136</v>
      </c>
      <c r="L7" s="784" t="s">
        <v>1130</v>
      </c>
      <c r="M7" s="783" t="s">
        <v>1131</v>
      </c>
      <c r="N7" s="783" t="s">
        <v>1132</v>
      </c>
      <c r="O7" s="783" t="s">
        <v>1133</v>
      </c>
      <c r="P7" s="538"/>
      <c r="Q7" s="538"/>
      <c r="R7" s="538"/>
    </row>
    <row r="8" spans="1:18" s="548" customFormat="1">
      <c r="A8" s="774"/>
      <c r="B8" s="778"/>
      <c r="C8" s="783"/>
      <c r="D8" s="774"/>
      <c r="E8" s="538" t="s">
        <v>1019</v>
      </c>
      <c r="F8" s="538" t="s">
        <v>1347</v>
      </c>
      <c r="G8" s="783"/>
      <c r="H8" s="783"/>
      <c r="I8" s="774"/>
      <c r="J8" s="783"/>
      <c r="K8" s="783"/>
      <c r="L8" s="784"/>
      <c r="M8" s="783"/>
      <c r="N8" s="783"/>
      <c r="O8" s="783"/>
      <c r="P8" s="538"/>
      <c r="Q8" s="538"/>
      <c r="R8" s="538"/>
    </row>
    <row r="9" spans="1:18" s="548" customFormat="1">
      <c r="A9" s="774"/>
      <c r="B9" s="778"/>
      <c r="C9" s="783"/>
      <c r="D9" s="774"/>
      <c r="E9" s="538" t="s">
        <v>1087</v>
      </c>
      <c r="F9" s="538" t="s">
        <v>964</v>
      </c>
      <c r="G9" s="783"/>
      <c r="H9" s="783"/>
      <c r="I9" s="774"/>
      <c r="J9" s="783"/>
      <c r="K9" s="783"/>
      <c r="L9" s="784"/>
      <c r="M9" s="783"/>
      <c r="N9" s="783"/>
      <c r="O9" s="783"/>
      <c r="P9" s="538"/>
      <c r="Q9" s="538"/>
      <c r="R9" s="538"/>
    </row>
    <row r="10" spans="1:18" s="548" customFormat="1">
      <c r="A10" s="774"/>
      <c r="B10" s="778"/>
      <c r="C10" s="783"/>
      <c r="D10" s="774"/>
      <c r="E10" s="538" t="s">
        <v>1089</v>
      </c>
      <c r="F10" s="538" t="s">
        <v>1024</v>
      </c>
      <c r="G10" s="783"/>
      <c r="H10" s="783"/>
      <c r="I10" s="774"/>
      <c r="J10" s="783"/>
      <c r="K10" s="783"/>
      <c r="L10" s="784"/>
      <c r="M10" s="783"/>
      <c r="N10" s="783"/>
      <c r="O10" s="783"/>
      <c r="P10" s="538"/>
      <c r="Q10" s="538"/>
      <c r="R10" s="538"/>
    </row>
    <row r="11" spans="1:18" s="548" customFormat="1">
      <c r="A11" s="774"/>
      <c r="B11" s="778"/>
      <c r="C11" s="783"/>
      <c r="D11" s="774"/>
      <c r="E11" s="538" t="s">
        <v>1151</v>
      </c>
      <c r="F11" s="538" t="s">
        <v>1348</v>
      </c>
      <c r="G11" s="783"/>
      <c r="H11" s="783"/>
      <c r="I11" s="774"/>
      <c r="J11" s="783"/>
      <c r="K11" s="783"/>
      <c r="L11" s="784"/>
      <c r="M11" s="783"/>
      <c r="N11" s="783"/>
      <c r="O11" s="783"/>
      <c r="P11" s="538"/>
      <c r="Q11" s="538"/>
      <c r="R11" s="538"/>
    </row>
    <row r="12" spans="1:18" s="548" customFormat="1">
      <c r="A12" s="774"/>
      <c r="B12" s="778"/>
      <c r="C12" s="783"/>
      <c r="D12" s="775"/>
      <c r="E12" s="538" t="s">
        <v>965</v>
      </c>
      <c r="F12" s="538" t="s">
        <v>1349</v>
      </c>
      <c r="G12" s="783"/>
      <c r="H12" s="783"/>
      <c r="I12" s="774"/>
      <c r="J12" s="783"/>
      <c r="K12" s="783"/>
      <c r="L12" s="784"/>
      <c r="M12" s="783"/>
      <c r="N12" s="783"/>
      <c r="O12" s="783"/>
      <c r="P12" s="538"/>
      <c r="Q12" s="538"/>
      <c r="R12" s="538"/>
    </row>
    <row r="13" spans="1:18" s="548" customFormat="1">
      <c r="A13" s="774"/>
      <c r="B13" s="547" t="s">
        <v>4565</v>
      </c>
      <c r="C13" s="549"/>
      <c r="D13" s="773" t="s">
        <v>1337</v>
      </c>
      <c r="E13" s="547" t="s">
        <v>1325</v>
      </c>
      <c r="F13" s="547" t="s">
        <v>1324</v>
      </c>
      <c r="G13" s="549"/>
      <c r="H13" s="549"/>
      <c r="I13" s="547" t="s">
        <v>4541</v>
      </c>
      <c r="J13" s="549"/>
      <c r="K13" s="549"/>
      <c r="L13" s="550"/>
      <c r="M13" s="549"/>
      <c r="N13" s="549"/>
      <c r="O13" s="549"/>
      <c r="P13" s="538"/>
      <c r="Q13" s="538"/>
      <c r="R13" s="538"/>
    </row>
    <row r="14" spans="1:18" s="548" customFormat="1">
      <c r="A14" s="774"/>
      <c r="B14" s="778" t="s">
        <v>1134</v>
      </c>
      <c r="C14" s="783" t="s">
        <v>1129</v>
      </c>
      <c r="D14" s="774"/>
      <c r="E14" s="538" t="s">
        <v>1027</v>
      </c>
      <c r="F14" s="538" t="s">
        <v>967</v>
      </c>
      <c r="G14" s="783" t="s">
        <v>1145</v>
      </c>
      <c r="H14" s="783" t="s">
        <v>1146</v>
      </c>
      <c r="I14" s="774"/>
      <c r="J14" s="783" t="s">
        <v>1135</v>
      </c>
      <c r="K14" s="783" t="s">
        <v>1136</v>
      </c>
      <c r="L14" s="784" t="s">
        <v>1130</v>
      </c>
      <c r="M14" s="783" t="s">
        <v>1131</v>
      </c>
      <c r="N14" s="783" t="s">
        <v>1132</v>
      </c>
      <c r="O14" s="783" t="s">
        <v>1133</v>
      </c>
      <c r="P14" s="538"/>
      <c r="Q14" s="538"/>
      <c r="R14" s="538"/>
    </row>
    <row r="15" spans="1:18" s="548" customFormat="1">
      <c r="A15" s="774"/>
      <c r="B15" s="778"/>
      <c r="C15" s="783"/>
      <c r="D15" s="774"/>
      <c r="E15" s="538" t="s">
        <v>1152</v>
      </c>
      <c r="F15" s="538" t="s">
        <v>968</v>
      </c>
      <c r="G15" s="783"/>
      <c r="H15" s="783"/>
      <c r="I15" s="774"/>
      <c r="J15" s="783"/>
      <c r="K15" s="783"/>
      <c r="L15" s="784"/>
      <c r="M15" s="783"/>
      <c r="N15" s="783"/>
      <c r="O15" s="783"/>
      <c r="P15" s="538"/>
      <c r="Q15" s="538"/>
      <c r="R15" s="538"/>
    </row>
    <row r="16" spans="1:18" s="551" customFormat="1">
      <c r="A16" s="774"/>
      <c r="B16" s="778"/>
      <c r="C16" s="783"/>
      <c r="D16" s="774"/>
      <c r="E16" s="538" t="s">
        <v>1319</v>
      </c>
      <c r="F16" s="538" t="s">
        <v>970</v>
      </c>
      <c r="G16" s="783"/>
      <c r="H16" s="783"/>
      <c r="I16" s="774"/>
      <c r="J16" s="783"/>
      <c r="K16" s="783"/>
      <c r="L16" s="784"/>
      <c r="M16" s="783"/>
      <c r="N16" s="783"/>
      <c r="O16" s="783"/>
      <c r="P16" s="538"/>
      <c r="Q16" s="538"/>
      <c r="R16" s="538"/>
    </row>
    <row r="17" spans="1:18" s="548" customFormat="1">
      <c r="A17" s="774"/>
      <c r="B17" s="778"/>
      <c r="C17" s="783"/>
      <c r="D17" s="774"/>
      <c r="E17" s="538" t="s">
        <v>971</v>
      </c>
      <c r="F17" s="538" t="s">
        <v>1153</v>
      </c>
      <c r="G17" s="783"/>
      <c r="H17" s="783"/>
      <c r="I17" s="774"/>
      <c r="J17" s="783"/>
      <c r="K17" s="783"/>
      <c r="L17" s="784"/>
      <c r="M17" s="783"/>
      <c r="N17" s="783"/>
      <c r="O17" s="783"/>
      <c r="P17" s="538"/>
      <c r="Q17" s="538"/>
      <c r="R17" s="538"/>
    </row>
    <row r="18" spans="1:18" s="548" customFormat="1">
      <c r="A18" s="774"/>
      <c r="B18" s="778"/>
      <c r="C18" s="783"/>
      <c r="D18" s="774"/>
      <c r="E18" s="538" t="s">
        <v>1030</v>
      </c>
      <c r="F18" s="538" t="s">
        <v>1154</v>
      </c>
      <c r="G18" s="783"/>
      <c r="H18" s="783"/>
      <c r="I18" s="774"/>
      <c r="J18" s="783"/>
      <c r="K18" s="783"/>
      <c r="L18" s="784"/>
      <c r="M18" s="783"/>
      <c r="N18" s="783"/>
      <c r="O18" s="783"/>
      <c r="P18" s="538"/>
      <c r="Q18" s="538"/>
      <c r="R18" s="538"/>
    </row>
    <row r="19" spans="1:18" s="548" customFormat="1">
      <c r="A19" s="774"/>
      <c r="B19" s="778"/>
      <c r="C19" s="783"/>
      <c r="D19" s="774"/>
      <c r="E19" s="538" t="s">
        <v>972</v>
      </c>
      <c r="F19" s="538" t="s">
        <v>1350</v>
      </c>
      <c r="G19" s="783"/>
      <c r="H19" s="783"/>
      <c r="I19" s="774"/>
      <c r="J19" s="783"/>
      <c r="K19" s="783"/>
      <c r="L19" s="784"/>
      <c r="M19" s="783"/>
      <c r="N19" s="783"/>
      <c r="O19" s="783"/>
      <c r="P19" s="538"/>
      <c r="Q19" s="538"/>
      <c r="R19" s="538"/>
    </row>
    <row r="20" spans="1:18" s="548" customFormat="1">
      <c r="A20" s="774"/>
      <c r="B20" s="778"/>
      <c r="C20" s="783"/>
      <c r="D20" s="775"/>
      <c r="E20" s="538" t="s">
        <v>1033</v>
      </c>
      <c r="F20" s="538" t="s">
        <v>1351</v>
      </c>
      <c r="G20" s="783"/>
      <c r="H20" s="783"/>
      <c r="I20" s="774"/>
      <c r="J20" s="783"/>
      <c r="K20" s="783"/>
      <c r="L20" s="784"/>
      <c r="M20" s="783"/>
      <c r="N20" s="783"/>
      <c r="O20" s="783"/>
      <c r="P20" s="538"/>
      <c r="Q20" s="538"/>
      <c r="R20" s="538"/>
    </row>
    <row r="21" spans="1:18" s="548" customFormat="1">
      <c r="A21" s="774"/>
      <c r="B21" s="547" t="s">
        <v>4560</v>
      </c>
      <c r="C21" s="549"/>
      <c r="D21" s="773" t="s">
        <v>1155</v>
      </c>
      <c r="E21" s="547" t="s">
        <v>1327</v>
      </c>
      <c r="F21" s="547" t="s">
        <v>1326</v>
      </c>
      <c r="G21" s="549"/>
      <c r="H21" s="549"/>
      <c r="I21" s="547" t="s">
        <v>4541</v>
      </c>
      <c r="J21" s="549"/>
      <c r="K21" s="549"/>
      <c r="L21" s="550"/>
      <c r="M21" s="549"/>
      <c r="N21" s="549"/>
      <c r="O21" s="549"/>
      <c r="P21" s="538"/>
      <c r="Q21" s="538"/>
      <c r="R21" s="538"/>
    </row>
    <row r="22" spans="1:18" s="548" customFormat="1">
      <c r="A22" s="774"/>
      <c r="B22" s="778" t="s">
        <v>1134</v>
      </c>
      <c r="C22" s="783" t="s">
        <v>1129</v>
      </c>
      <c r="D22" s="774"/>
      <c r="E22" s="538" t="s">
        <v>1156</v>
      </c>
      <c r="F22" s="538" t="s">
        <v>973</v>
      </c>
      <c r="G22" s="783" t="s">
        <v>1157</v>
      </c>
      <c r="H22" s="783" t="s">
        <v>1146</v>
      </c>
      <c r="I22" s="774"/>
      <c r="J22" s="783" t="s">
        <v>1135</v>
      </c>
      <c r="K22" s="783" t="s">
        <v>1136</v>
      </c>
      <c r="L22" s="784" t="s">
        <v>1130</v>
      </c>
      <c r="M22" s="783" t="s">
        <v>1131</v>
      </c>
      <c r="N22" s="783" t="s">
        <v>1132</v>
      </c>
      <c r="O22" s="783" t="s">
        <v>1133</v>
      </c>
      <c r="P22" s="538"/>
      <c r="Q22" s="538"/>
      <c r="R22" s="538"/>
    </row>
    <row r="23" spans="1:18" s="548" customFormat="1">
      <c r="A23" s="774"/>
      <c r="B23" s="778"/>
      <c r="C23" s="783"/>
      <c r="D23" s="774"/>
      <c r="E23" s="538" t="s">
        <v>1158</v>
      </c>
      <c r="F23" s="538" t="s">
        <v>1159</v>
      </c>
      <c r="G23" s="783"/>
      <c r="H23" s="783"/>
      <c r="I23" s="774"/>
      <c r="J23" s="783"/>
      <c r="K23" s="783"/>
      <c r="L23" s="784"/>
      <c r="M23" s="783"/>
      <c r="N23" s="783"/>
      <c r="O23" s="783"/>
      <c r="P23" s="538"/>
      <c r="Q23" s="538"/>
      <c r="R23" s="538"/>
    </row>
    <row r="24" spans="1:18" s="548" customFormat="1">
      <c r="A24" s="774"/>
      <c r="B24" s="778"/>
      <c r="C24" s="783"/>
      <c r="D24" s="774"/>
      <c r="E24" s="538" t="s">
        <v>976</v>
      </c>
      <c r="F24" s="538" t="s">
        <v>977</v>
      </c>
      <c r="G24" s="783"/>
      <c r="H24" s="783"/>
      <c r="I24" s="774"/>
      <c r="J24" s="783"/>
      <c r="K24" s="783"/>
      <c r="L24" s="784"/>
      <c r="M24" s="783"/>
      <c r="N24" s="783"/>
      <c r="O24" s="783"/>
      <c r="P24" s="538"/>
      <c r="Q24" s="538"/>
      <c r="R24" s="538"/>
    </row>
    <row r="25" spans="1:18" s="548" customFormat="1">
      <c r="A25" s="774"/>
      <c r="B25" s="778"/>
      <c r="C25" s="783"/>
      <c r="D25" s="774"/>
      <c r="E25" s="538" t="s">
        <v>1041</v>
      </c>
      <c r="F25" s="538" t="s">
        <v>1160</v>
      </c>
      <c r="G25" s="783"/>
      <c r="H25" s="783"/>
      <c r="I25" s="774"/>
      <c r="J25" s="783"/>
      <c r="K25" s="783"/>
      <c r="L25" s="784"/>
      <c r="M25" s="783"/>
      <c r="N25" s="783"/>
      <c r="O25" s="783"/>
      <c r="P25" s="538"/>
      <c r="Q25" s="538"/>
      <c r="R25" s="538"/>
    </row>
    <row r="26" spans="1:18" s="548" customFormat="1">
      <c r="A26" s="774"/>
      <c r="B26" s="778"/>
      <c r="C26" s="783"/>
      <c r="D26" s="774"/>
      <c r="E26" s="538" t="s">
        <v>978</v>
      </c>
      <c r="F26" s="538" t="s">
        <v>1352</v>
      </c>
      <c r="G26" s="783"/>
      <c r="H26" s="783"/>
      <c r="I26" s="774"/>
      <c r="J26" s="783"/>
      <c r="K26" s="783"/>
      <c r="L26" s="784"/>
      <c r="M26" s="783"/>
      <c r="N26" s="783"/>
      <c r="O26" s="783"/>
      <c r="P26" s="538"/>
      <c r="Q26" s="538"/>
      <c r="R26" s="538"/>
    </row>
    <row r="27" spans="1:18" s="548" customFormat="1">
      <c r="A27" s="774"/>
      <c r="B27" s="778"/>
      <c r="C27" s="783"/>
      <c r="D27" s="774"/>
      <c r="E27" s="538" t="s">
        <v>1161</v>
      </c>
      <c r="F27" s="538" t="s">
        <v>980</v>
      </c>
      <c r="G27" s="783"/>
      <c r="H27" s="783"/>
      <c r="I27" s="774"/>
      <c r="J27" s="783"/>
      <c r="K27" s="783"/>
      <c r="L27" s="784"/>
      <c r="M27" s="783"/>
      <c r="N27" s="783"/>
      <c r="O27" s="783"/>
      <c r="P27" s="538"/>
      <c r="Q27" s="538"/>
      <c r="R27" s="538"/>
    </row>
    <row r="28" spans="1:18" s="548" customFormat="1">
      <c r="A28" s="774"/>
      <c r="B28" s="778"/>
      <c r="C28" s="783"/>
      <c r="D28" s="774"/>
      <c r="E28" s="538" t="s">
        <v>1046</v>
      </c>
      <c r="F28" s="538" t="s">
        <v>981</v>
      </c>
      <c r="G28" s="783"/>
      <c r="H28" s="783"/>
      <c r="I28" s="774"/>
      <c r="J28" s="783"/>
      <c r="K28" s="783"/>
      <c r="L28" s="784"/>
      <c r="M28" s="783"/>
      <c r="N28" s="783"/>
      <c r="O28" s="783"/>
      <c r="P28" s="538"/>
      <c r="Q28" s="538"/>
      <c r="R28" s="538"/>
    </row>
    <row r="29" spans="1:18" s="548" customFormat="1">
      <c r="A29" s="774"/>
      <c r="B29" s="778"/>
      <c r="C29" s="783"/>
      <c r="D29" s="774"/>
      <c r="E29" s="538" t="s">
        <v>982</v>
      </c>
      <c r="F29" s="538" t="s">
        <v>983</v>
      </c>
      <c r="G29" s="783"/>
      <c r="H29" s="783"/>
      <c r="I29" s="774"/>
      <c r="J29" s="783"/>
      <c r="K29" s="783"/>
      <c r="L29" s="784"/>
      <c r="M29" s="783"/>
      <c r="N29" s="783"/>
      <c r="O29" s="783"/>
      <c r="P29" s="538"/>
      <c r="Q29" s="538"/>
      <c r="R29" s="538"/>
    </row>
    <row r="30" spans="1:18" s="548" customFormat="1">
      <c r="A30" s="774"/>
      <c r="B30" s="778"/>
      <c r="C30" s="783"/>
      <c r="D30" s="774"/>
      <c r="E30" s="538" t="s">
        <v>984</v>
      </c>
      <c r="F30" s="538" t="s">
        <v>1047</v>
      </c>
      <c r="G30" s="783"/>
      <c r="H30" s="783"/>
      <c r="I30" s="774"/>
      <c r="J30" s="783"/>
      <c r="K30" s="783"/>
      <c r="L30" s="784"/>
      <c r="M30" s="783"/>
      <c r="N30" s="783"/>
      <c r="O30" s="783"/>
      <c r="P30" s="538"/>
      <c r="Q30" s="538"/>
      <c r="R30" s="538"/>
    </row>
    <row r="31" spans="1:18" s="548" customFormat="1">
      <c r="A31" s="774"/>
      <c r="B31" s="778"/>
      <c r="C31" s="783"/>
      <c r="D31" s="775"/>
      <c r="E31" s="538" t="s">
        <v>1162</v>
      </c>
      <c r="F31" s="538" t="s">
        <v>1163</v>
      </c>
      <c r="G31" s="783"/>
      <c r="H31" s="783"/>
      <c r="I31" s="774"/>
      <c r="J31" s="783"/>
      <c r="K31" s="783"/>
      <c r="L31" s="784"/>
      <c r="M31" s="783"/>
      <c r="N31" s="783"/>
      <c r="O31" s="783"/>
      <c r="P31" s="538"/>
      <c r="Q31" s="538"/>
      <c r="R31" s="538"/>
    </row>
    <row r="32" spans="1:18" s="548" customFormat="1">
      <c r="A32" s="774"/>
      <c r="B32" s="547" t="s">
        <v>4560</v>
      </c>
      <c r="C32" s="549"/>
      <c r="D32" s="773" t="s">
        <v>1338</v>
      </c>
      <c r="E32" s="547" t="s">
        <v>1329</v>
      </c>
      <c r="F32" s="547" t="s">
        <v>1328</v>
      </c>
      <c r="G32" s="549"/>
      <c r="H32" s="549"/>
      <c r="I32" s="547" t="s">
        <v>4541</v>
      </c>
      <c r="J32" s="549"/>
      <c r="K32" s="549"/>
      <c r="L32" s="550"/>
      <c r="M32" s="549"/>
      <c r="N32" s="549"/>
      <c r="O32" s="549"/>
      <c r="P32" s="538"/>
      <c r="Q32" s="538"/>
      <c r="R32" s="538"/>
    </row>
    <row r="33" spans="1:18" s="548" customFormat="1">
      <c r="A33" s="774"/>
      <c r="B33" s="778" t="s">
        <v>1134</v>
      </c>
      <c r="C33" s="783" t="s">
        <v>1129</v>
      </c>
      <c r="D33" s="774"/>
      <c r="E33" s="538" t="s">
        <v>986</v>
      </c>
      <c r="F33" s="547" t="s">
        <v>1049</v>
      </c>
      <c r="G33" s="783" t="s">
        <v>1145</v>
      </c>
      <c r="H33" s="783" t="s">
        <v>1146</v>
      </c>
      <c r="I33" s="774"/>
      <c r="J33" s="783" t="s">
        <v>1135</v>
      </c>
      <c r="K33" s="783" t="s">
        <v>1136</v>
      </c>
      <c r="L33" s="784" t="s">
        <v>1130</v>
      </c>
      <c r="M33" s="783" t="s">
        <v>1131</v>
      </c>
      <c r="N33" s="783" t="s">
        <v>1132</v>
      </c>
      <c r="O33" s="783" t="s">
        <v>1133</v>
      </c>
      <c r="P33" s="538"/>
      <c r="Q33" s="538"/>
      <c r="R33" s="538"/>
    </row>
    <row r="34" spans="1:18" s="548" customFormat="1">
      <c r="A34" s="774"/>
      <c r="B34" s="778"/>
      <c r="C34" s="783"/>
      <c r="D34" s="774"/>
      <c r="E34" s="538" t="s">
        <v>987</v>
      </c>
      <c r="F34" s="547" t="s">
        <v>988</v>
      </c>
      <c r="G34" s="783"/>
      <c r="H34" s="783"/>
      <c r="I34" s="774"/>
      <c r="J34" s="783"/>
      <c r="K34" s="783"/>
      <c r="L34" s="784"/>
      <c r="M34" s="783"/>
      <c r="N34" s="783"/>
      <c r="O34" s="783"/>
      <c r="P34" s="538"/>
      <c r="Q34" s="538"/>
      <c r="R34" s="538"/>
    </row>
    <row r="35" spans="1:18" s="548" customFormat="1">
      <c r="A35" s="774"/>
      <c r="B35" s="778"/>
      <c r="C35" s="783"/>
      <c r="D35" s="774"/>
      <c r="E35" s="538" t="s">
        <v>989</v>
      </c>
      <c r="F35" s="547" t="s">
        <v>1051</v>
      </c>
      <c r="G35" s="783"/>
      <c r="H35" s="783"/>
      <c r="I35" s="774"/>
      <c r="J35" s="783"/>
      <c r="K35" s="783"/>
      <c r="L35" s="784"/>
      <c r="M35" s="783"/>
      <c r="N35" s="783"/>
      <c r="O35" s="783"/>
      <c r="P35" s="538"/>
      <c r="Q35" s="538"/>
      <c r="R35" s="538"/>
    </row>
    <row r="36" spans="1:18" s="548" customFormat="1">
      <c r="A36" s="774"/>
      <c r="B36" s="778"/>
      <c r="C36" s="783"/>
      <c r="D36" s="774"/>
      <c r="E36" s="538" t="s">
        <v>1164</v>
      </c>
      <c r="F36" s="547" t="s">
        <v>990</v>
      </c>
      <c r="G36" s="783"/>
      <c r="H36" s="783"/>
      <c r="I36" s="774"/>
      <c r="J36" s="783"/>
      <c r="K36" s="783"/>
      <c r="L36" s="784"/>
      <c r="M36" s="783"/>
      <c r="N36" s="783"/>
      <c r="O36" s="783"/>
      <c r="P36" s="538"/>
      <c r="Q36" s="538"/>
      <c r="R36" s="538"/>
    </row>
    <row r="37" spans="1:18" s="548" customFormat="1">
      <c r="A37" s="774"/>
      <c r="B37" s="778"/>
      <c r="C37" s="783"/>
      <c r="D37" s="774"/>
      <c r="E37" s="538" t="s">
        <v>991</v>
      </c>
      <c r="F37" s="538" t="s">
        <v>1165</v>
      </c>
      <c r="G37" s="783"/>
      <c r="H37" s="783"/>
      <c r="I37" s="774"/>
      <c r="J37" s="783"/>
      <c r="K37" s="783"/>
      <c r="L37" s="784"/>
      <c r="M37" s="783"/>
      <c r="N37" s="783"/>
      <c r="O37" s="783"/>
      <c r="P37" s="538"/>
      <c r="Q37" s="538"/>
      <c r="R37" s="538"/>
    </row>
    <row r="38" spans="1:18" s="548" customFormat="1">
      <c r="A38" s="774"/>
      <c r="B38" s="778"/>
      <c r="C38" s="783"/>
      <c r="D38" s="774"/>
      <c r="E38" s="538" t="s">
        <v>1166</v>
      </c>
      <c r="F38" s="538" t="s">
        <v>1057</v>
      </c>
      <c r="G38" s="783"/>
      <c r="H38" s="783"/>
      <c r="I38" s="774"/>
      <c r="J38" s="783"/>
      <c r="K38" s="783"/>
      <c r="L38" s="784"/>
      <c r="M38" s="783"/>
      <c r="N38" s="783"/>
      <c r="O38" s="783"/>
      <c r="P38" s="538"/>
      <c r="Q38" s="538"/>
      <c r="R38" s="538"/>
    </row>
    <row r="39" spans="1:18" s="548" customFormat="1">
      <c r="A39" s="774"/>
      <c r="B39" s="778"/>
      <c r="C39" s="783"/>
      <c r="D39" s="774"/>
      <c r="E39" s="538" t="s">
        <v>1167</v>
      </c>
      <c r="F39" s="538" t="s">
        <v>1353</v>
      </c>
      <c r="G39" s="783"/>
      <c r="H39" s="783"/>
      <c r="I39" s="774"/>
      <c r="J39" s="783"/>
      <c r="K39" s="783"/>
      <c r="L39" s="784"/>
      <c r="M39" s="783"/>
      <c r="N39" s="783"/>
      <c r="O39" s="783"/>
      <c r="P39" s="538"/>
      <c r="Q39" s="538"/>
      <c r="R39" s="538"/>
    </row>
    <row r="40" spans="1:18" s="548" customFormat="1">
      <c r="A40" s="774"/>
      <c r="B40" s="778"/>
      <c r="C40" s="783"/>
      <c r="D40" s="774"/>
      <c r="E40" s="538" t="s">
        <v>993</v>
      </c>
      <c r="F40" s="538" t="s">
        <v>994</v>
      </c>
      <c r="G40" s="783"/>
      <c r="H40" s="783"/>
      <c r="I40" s="774"/>
      <c r="J40" s="783"/>
      <c r="K40" s="783"/>
      <c r="L40" s="784"/>
      <c r="M40" s="783"/>
      <c r="N40" s="783"/>
      <c r="O40" s="783"/>
      <c r="P40" s="538"/>
      <c r="Q40" s="538"/>
      <c r="R40" s="538"/>
    </row>
    <row r="41" spans="1:18" s="548" customFormat="1">
      <c r="A41" s="774"/>
      <c r="B41" s="778"/>
      <c r="C41" s="783"/>
      <c r="D41" s="774"/>
      <c r="E41" s="538" t="s">
        <v>995</v>
      </c>
      <c r="F41" s="538" t="s">
        <v>1168</v>
      </c>
      <c r="G41" s="783"/>
      <c r="H41" s="783"/>
      <c r="I41" s="774"/>
      <c r="J41" s="783"/>
      <c r="K41" s="783"/>
      <c r="L41" s="784"/>
      <c r="M41" s="783"/>
      <c r="N41" s="783"/>
      <c r="O41" s="783"/>
      <c r="P41" s="538"/>
      <c r="Q41" s="538"/>
      <c r="R41" s="538"/>
    </row>
    <row r="42" spans="1:18" s="548" customFormat="1">
      <c r="A42" s="774"/>
      <c r="B42" s="778"/>
      <c r="C42" s="783"/>
      <c r="D42" s="774"/>
      <c r="E42" s="538" t="s">
        <v>996</v>
      </c>
      <c r="F42" s="538" t="s">
        <v>1169</v>
      </c>
      <c r="G42" s="783"/>
      <c r="H42" s="783"/>
      <c r="I42" s="774"/>
      <c r="J42" s="783"/>
      <c r="K42" s="783"/>
      <c r="L42" s="784"/>
      <c r="M42" s="783"/>
      <c r="N42" s="783"/>
      <c r="O42" s="783"/>
      <c r="P42" s="538"/>
      <c r="Q42" s="538"/>
      <c r="R42" s="538"/>
    </row>
    <row r="43" spans="1:18" s="548" customFormat="1">
      <c r="A43" s="774"/>
      <c r="B43" s="778"/>
      <c r="C43" s="783"/>
      <c r="D43" s="774"/>
      <c r="E43" s="538" t="s">
        <v>1170</v>
      </c>
      <c r="F43" s="538" t="s">
        <v>997</v>
      </c>
      <c r="G43" s="783"/>
      <c r="H43" s="783"/>
      <c r="I43" s="774"/>
      <c r="J43" s="783"/>
      <c r="K43" s="783"/>
      <c r="L43" s="784"/>
      <c r="M43" s="783"/>
      <c r="N43" s="783"/>
      <c r="O43" s="783"/>
      <c r="P43" s="538"/>
      <c r="Q43" s="538"/>
      <c r="R43" s="538"/>
    </row>
    <row r="44" spans="1:18" s="548" customFormat="1">
      <c r="A44" s="774"/>
      <c r="B44" s="778"/>
      <c r="C44" s="783"/>
      <c r="D44" s="774"/>
      <c r="E44" s="538" t="s">
        <v>998</v>
      </c>
      <c r="F44" s="547" t="s">
        <v>1171</v>
      </c>
      <c r="G44" s="783"/>
      <c r="H44" s="783"/>
      <c r="I44" s="774"/>
      <c r="J44" s="783"/>
      <c r="K44" s="783"/>
      <c r="L44" s="784"/>
      <c r="M44" s="783"/>
      <c r="N44" s="783"/>
      <c r="O44" s="783"/>
      <c r="P44" s="538"/>
      <c r="Q44" s="538"/>
      <c r="R44" s="538"/>
    </row>
    <row r="45" spans="1:18" s="548" customFormat="1">
      <c r="A45" s="774"/>
      <c r="B45" s="778"/>
      <c r="C45" s="783"/>
      <c r="D45" s="774"/>
      <c r="E45" s="538" t="s">
        <v>1062</v>
      </c>
      <c r="F45" s="547" t="s">
        <v>1172</v>
      </c>
      <c r="G45" s="783"/>
      <c r="H45" s="783"/>
      <c r="I45" s="774"/>
      <c r="J45" s="783"/>
      <c r="K45" s="783"/>
      <c r="L45" s="784"/>
      <c r="M45" s="783"/>
      <c r="N45" s="783"/>
      <c r="O45" s="783"/>
      <c r="P45" s="538"/>
      <c r="Q45" s="538"/>
      <c r="R45" s="538"/>
    </row>
    <row r="46" spans="1:18" s="548" customFormat="1">
      <c r="A46" s="774"/>
      <c r="B46" s="778"/>
      <c r="C46" s="783"/>
      <c r="D46" s="774"/>
      <c r="E46" s="538" t="s">
        <v>1063</v>
      </c>
      <c r="F46" s="547" t="s">
        <v>999</v>
      </c>
      <c r="G46" s="783"/>
      <c r="H46" s="783"/>
      <c r="I46" s="774"/>
      <c r="J46" s="783"/>
      <c r="K46" s="783"/>
      <c r="L46" s="784"/>
      <c r="M46" s="783"/>
      <c r="N46" s="783"/>
      <c r="O46" s="783"/>
      <c r="P46" s="538"/>
      <c r="Q46" s="538"/>
      <c r="R46" s="538"/>
    </row>
    <row r="47" spans="1:18" s="548" customFormat="1">
      <c r="A47" s="774"/>
      <c r="B47" s="778"/>
      <c r="C47" s="783"/>
      <c r="D47" s="774"/>
      <c r="E47" s="538" t="s">
        <v>1000</v>
      </c>
      <c r="F47" s="538" t="s">
        <v>1354</v>
      </c>
      <c r="G47" s="783"/>
      <c r="H47" s="783"/>
      <c r="I47" s="774"/>
      <c r="J47" s="783"/>
      <c r="K47" s="783"/>
      <c r="L47" s="784"/>
      <c r="M47" s="783"/>
      <c r="N47" s="783"/>
      <c r="O47" s="783"/>
      <c r="P47" s="538"/>
      <c r="Q47" s="538"/>
      <c r="R47" s="538"/>
    </row>
    <row r="48" spans="1:18" s="548" customFormat="1">
      <c r="A48" s="774"/>
      <c r="B48" s="778"/>
      <c r="C48" s="783"/>
      <c r="D48" s="774"/>
      <c r="E48" s="538" t="s">
        <v>1001</v>
      </c>
      <c r="F48" s="547" t="s">
        <v>1355</v>
      </c>
      <c r="G48" s="783"/>
      <c r="H48" s="783"/>
      <c r="I48" s="774"/>
      <c r="J48" s="783"/>
      <c r="K48" s="783"/>
      <c r="L48" s="784"/>
      <c r="M48" s="783"/>
      <c r="N48" s="783"/>
      <c r="O48" s="783"/>
      <c r="P48" s="538"/>
      <c r="Q48" s="538"/>
      <c r="R48" s="538"/>
    </row>
    <row r="49" spans="1:18" s="548" customFormat="1">
      <c r="A49" s="774"/>
      <c r="B49" s="778"/>
      <c r="C49" s="783"/>
      <c r="D49" s="774"/>
      <c r="E49" s="538" t="s">
        <v>1002</v>
      </c>
      <c r="F49" s="547" t="s">
        <v>1356</v>
      </c>
      <c r="G49" s="783"/>
      <c r="H49" s="783"/>
      <c r="I49" s="774"/>
      <c r="J49" s="783"/>
      <c r="K49" s="783"/>
      <c r="L49" s="784"/>
      <c r="M49" s="783"/>
      <c r="N49" s="783"/>
      <c r="O49" s="783"/>
      <c r="P49" s="538"/>
      <c r="Q49" s="538"/>
      <c r="R49" s="538"/>
    </row>
    <row r="50" spans="1:18" s="548" customFormat="1">
      <c r="A50" s="774"/>
      <c r="B50" s="778"/>
      <c r="C50" s="783"/>
      <c r="D50" s="774"/>
      <c r="E50" s="538" t="s">
        <v>1003</v>
      </c>
      <c r="F50" s="538" t="s">
        <v>1173</v>
      </c>
      <c r="G50" s="783"/>
      <c r="H50" s="783"/>
      <c r="I50" s="774"/>
      <c r="J50" s="783"/>
      <c r="K50" s="783"/>
      <c r="L50" s="784"/>
      <c r="M50" s="783"/>
      <c r="N50" s="783"/>
      <c r="O50" s="783"/>
      <c r="P50" s="538"/>
      <c r="Q50" s="538"/>
      <c r="R50" s="538"/>
    </row>
    <row r="51" spans="1:18" s="548" customFormat="1">
      <c r="A51" s="774"/>
      <c r="B51" s="778"/>
      <c r="C51" s="783"/>
      <c r="D51" s="774"/>
      <c r="E51" s="538" t="s">
        <v>1004</v>
      </c>
      <c r="F51" s="547" t="s">
        <v>1066</v>
      </c>
      <c r="G51" s="783"/>
      <c r="H51" s="783"/>
      <c r="I51" s="774"/>
      <c r="J51" s="783"/>
      <c r="K51" s="783"/>
      <c r="L51" s="784"/>
      <c r="M51" s="783"/>
      <c r="N51" s="783"/>
      <c r="O51" s="783"/>
      <c r="P51" s="538"/>
      <c r="Q51" s="538"/>
      <c r="R51" s="538"/>
    </row>
    <row r="52" spans="1:18" s="548" customFormat="1">
      <c r="A52" s="774"/>
      <c r="B52" s="778"/>
      <c r="C52" s="783"/>
      <c r="D52" s="774"/>
      <c r="E52" s="538" t="s">
        <v>1005</v>
      </c>
      <c r="F52" s="538" t="s">
        <v>1006</v>
      </c>
      <c r="G52" s="783"/>
      <c r="H52" s="783"/>
      <c r="I52" s="774"/>
      <c r="J52" s="783"/>
      <c r="K52" s="783"/>
      <c r="L52" s="784"/>
      <c r="M52" s="783"/>
      <c r="N52" s="783"/>
      <c r="O52" s="783"/>
      <c r="P52" s="538"/>
      <c r="Q52" s="538"/>
      <c r="R52" s="538"/>
    </row>
    <row r="53" spans="1:18" s="548" customFormat="1">
      <c r="A53" s="774"/>
      <c r="B53" s="778"/>
      <c r="C53" s="783"/>
      <c r="D53" s="774"/>
      <c r="E53" s="538" t="s">
        <v>1174</v>
      </c>
      <c r="F53" s="538" t="s">
        <v>1175</v>
      </c>
      <c r="G53" s="783"/>
      <c r="H53" s="783"/>
      <c r="I53" s="774"/>
      <c r="J53" s="783"/>
      <c r="K53" s="783"/>
      <c r="L53" s="784"/>
      <c r="M53" s="783"/>
      <c r="N53" s="783"/>
      <c r="O53" s="783"/>
      <c r="P53" s="538"/>
      <c r="Q53" s="538"/>
      <c r="R53" s="538"/>
    </row>
    <row r="54" spans="1:18" s="548" customFormat="1">
      <c r="A54" s="774"/>
      <c r="B54" s="778"/>
      <c r="C54" s="783"/>
      <c r="D54" s="774"/>
      <c r="E54" s="538" t="s">
        <v>1008</v>
      </c>
      <c r="F54" s="538" t="s">
        <v>1067</v>
      </c>
      <c r="G54" s="783"/>
      <c r="H54" s="783"/>
      <c r="I54" s="774"/>
      <c r="J54" s="783"/>
      <c r="K54" s="783"/>
      <c r="L54" s="784"/>
      <c r="M54" s="783"/>
      <c r="N54" s="783"/>
      <c r="O54" s="783"/>
      <c r="P54" s="538"/>
      <c r="Q54" s="538"/>
      <c r="R54" s="538"/>
    </row>
    <row r="55" spans="1:18" s="548" customFormat="1">
      <c r="A55" s="774"/>
      <c r="B55" s="778"/>
      <c r="C55" s="783"/>
      <c r="D55" s="774"/>
      <c r="E55" s="538" t="s">
        <v>1176</v>
      </c>
      <c r="F55" s="538" t="s">
        <v>1357</v>
      </c>
      <c r="G55" s="783"/>
      <c r="H55" s="783"/>
      <c r="I55" s="774"/>
      <c r="J55" s="783"/>
      <c r="K55" s="783"/>
      <c r="L55" s="784"/>
      <c r="M55" s="783"/>
      <c r="N55" s="783"/>
      <c r="O55" s="783"/>
      <c r="P55" s="538"/>
      <c r="Q55" s="538"/>
      <c r="R55" s="538"/>
    </row>
    <row r="56" spans="1:18" s="548" customFormat="1">
      <c r="A56" s="774"/>
      <c r="B56" s="778"/>
      <c r="C56" s="783"/>
      <c r="D56" s="774"/>
      <c r="E56" s="538" t="s">
        <v>1009</v>
      </c>
      <c r="F56" s="547" t="s">
        <v>1070</v>
      </c>
      <c r="G56" s="783"/>
      <c r="H56" s="783"/>
      <c r="I56" s="774"/>
      <c r="J56" s="783"/>
      <c r="K56" s="783"/>
      <c r="L56" s="784"/>
      <c r="M56" s="783"/>
      <c r="N56" s="783"/>
      <c r="O56" s="783"/>
      <c r="P56" s="538"/>
      <c r="Q56" s="538"/>
      <c r="R56" s="538"/>
    </row>
    <row r="57" spans="1:18" s="551" customFormat="1">
      <c r="A57" s="775"/>
      <c r="B57" s="779"/>
      <c r="C57" s="783"/>
      <c r="D57" s="775"/>
      <c r="E57" s="538" t="s">
        <v>969</v>
      </c>
      <c r="F57" s="538" t="s">
        <v>1177</v>
      </c>
      <c r="G57" s="783"/>
      <c r="H57" s="783"/>
      <c r="I57" s="775"/>
      <c r="J57" s="783"/>
      <c r="K57" s="783"/>
      <c r="L57" s="784"/>
      <c r="M57" s="783"/>
      <c r="N57" s="783"/>
      <c r="O57" s="783"/>
      <c r="P57" s="538"/>
      <c r="Q57" s="538"/>
      <c r="R57" s="538"/>
    </row>
    <row r="58" spans="1:18" s="548" customFormat="1">
      <c r="A58" s="773" t="s">
        <v>1071</v>
      </c>
      <c r="B58" s="547" t="s">
        <v>4566</v>
      </c>
      <c r="C58" s="538"/>
      <c r="D58" s="538"/>
      <c r="E58" s="547" t="s">
        <v>1330</v>
      </c>
      <c r="F58" s="547" t="s">
        <v>1331</v>
      </c>
      <c r="G58" s="538"/>
      <c r="H58" s="538"/>
      <c r="I58" s="547" t="s">
        <v>4537</v>
      </c>
      <c r="J58" s="538"/>
      <c r="K58" s="538"/>
      <c r="L58" s="538"/>
      <c r="M58" s="538"/>
      <c r="N58" s="538"/>
      <c r="O58" s="538"/>
      <c r="P58" s="538"/>
      <c r="Q58" s="538"/>
      <c r="R58" s="538"/>
    </row>
    <row r="59" spans="1:18" s="548" customFormat="1" ht="14.15" customHeight="1">
      <c r="A59" s="774"/>
      <c r="B59" s="763" t="s">
        <v>4567</v>
      </c>
      <c r="C59" s="777" t="s">
        <v>1178</v>
      </c>
      <c r="D59" s="773" t="s">
        <v>1330</v>
      </c>
      <c r="E59" s="538" t="s">
        <v>1072</v>
      </c>
      <c r="F59" s="538" t="s">
        <v>1101</v>
      </c>
      <c r="G59" s="780" t="s">
        <v>1339</v>
      </c>
      <c r="H59" s="773"/>
      <c r="I59" s="773"/>
      <c r="J59" s="777" t="s">
        <v>4568</v>
      </c>
      <c r="K59" s="773"/>
      <c r="L59" s="780" t="s">
        <v>1179</v>
      </c>
      <c r="M59" s="777" t="s">
        <v>1341</v>
      </c>
      <c r="N59" s="773"/>
      <c r="O59" s="773"/>
      <c r="P59" s="538"/>
      <c r="Q59" s="538"/>
      <c r="R59" s="538"/>
    </row>
    <row r="60" spans="1:18" s="548" customFormat="1">
      <c r="A60" s="774"/>
      <c r="B60" s="776"/>
      <c r="C60" s="778"/>
      <c r="D60" s="774"/>
      <c r="E60" s="538" t="s">
        <v>1011</v>
      </c>
      <c r="F60" s="538" t="s">
        <v>1102</v>
      </c>
      <c r="G60" s="781"/>
      <c r="H60" s="774"/>
      <c r="I60" s="774"/>
      <c r="J60" s="778"/>
      <c r="K60" s="774"/>
      <c r="L60" s="781"/>
      <c r="M60" s="778"/>
      <c r="N60" s="774"/>
      <c r="O60" s="774"/>
      <c r="P60" s="538"/>
      <c r="Q60" s="538"/>
      <c r="R60" s="538"/>
    </row>
    <row r="61" spans="1:18" s="548" customFormat="1">
      <c r="A61" s="774"/>
      <c r="B61" s="776"/>
      <c r="C61" s="778"/>
      <c r="D61" s="774"/>
      <c r="E61" s="538" t="s">
        <v>1012</v>
      </c>
      <c r="F61" s="538" t="s">
        <v>1073</v>
      </c>
      <c r="G61" s="781"/>
      <c r="H61" s="774"/>
      <c r="I61" s="774"/>
      <c r="J61" s="778"/>
      <c r="K61" s="774"/>
      <c r="L61" s="781"/>
      <c r="M61" s="778"/>
      <c r="N61" s="774"/>
      <c r="O61" s="774"/>
      <c r="P61" s="538"/>
      <c r="Q61" s="538"/>
      <c r="R61" s="538"/>
    </row>
    <row r="62" spans="1:18" s="548" customFormat="1" ht="64" customHeight="1">
      <c r="A62" s="775"/>
      <c r="B62" s="765"/>
      <c r="C62" s="779"/>
      <c r="D62" s="775"/>
      <c r="E62" s="538" t="s">
        <v>1074</v>
      </c>
      <c r="F62" s="538" t="s">
        <v>1104</v>
      </c>
      <c r="G62" s="782"/>
      <c r="H62" s="775"/>
      <c r="I62" s="775"/>
      <c r="J62" s="779"/>
      <c r="K62" s="775"/>
      <c r="L62" s="782"/>
      <c r="M62" s="779"/>
      <c r="N62" s="775"/>
      <c r="O62" s="775"/>
      <c r="P62" s="538"/>
      <c r="Q62" s="538"/>
      <c r="R62" s="538"/>
    </row>
    <row r="63" spans="1:18" s="548" customFormat="1" ht="68.5" customHeight="1">
      <c r="A63" s="552" t="s">
        <v>1075</v>
      </c>
      <c r="B63" s="547" t="s">
        <v>4569</v>
      </c>
      <c r="C63" s="538"/>
      <c r="D63" s="553" t="s">
        <v>1180</v>
      </c>
      <c r="E63" s="538" t="s">
        <v>1110</v>
      </c>
      <c r="F63" s="538" t="s">
        <v>1109</v>
      </c>
      <c r="G63" s="547" t="s">
        <v>4570</v>
      </c>
      <c r="H63" s="550" t="s">
        <v>1181</v>
      </c>
      <c r="I63" s="550" t="s">
        <v>4571</v>
      </c>
      <c r="J63" s="547" t="s">
        <v>4572</v>
      </c>
      <c r="K63" s="538"/>
      <c r="L63" s="538"/>
      <c r="M63" s="547" t="s">
        <v>4574</v>
      </c>
      <c r="N63" s="538"/>
      <c r="O63" s="538"/>
      <c r="P63" s="538"/>
      <c r="Q63" s="538"/>
      <c r="R63" s="538"/>
    </row>
    <row r="64" spans="1:18" s="548" customFormat="1">
      <c r="A64" s="553" t="s">
        <v>4575</v>
      </c>
      <c r="B64" s="538"/>
      <c r="C64" s="538"/>
      <c r="D64" s="553" t="s">
        <v>1105</v>
      </c>
      <c r="E64" s="538" t="s">
        <v>1428</v>
      </c>
      <c r="F64" s="538" t="s">
        <v>1182</v>
      </c>
      <c r="G64" s="538" t="s">
        <v>1183</v>
      </c>
      <c r="H64" s="547" t="s">
        <v>1342</v>
      </c>
      <c r="I64" s="538"/>
      <c r="J64" s="547" t="s">
        <v>4576</v>
      </c>
      <c r="K64" s="538"/>
      <c r="L64" s="538"/>
      <c r="M64" s="538"/>
      <c r="N64" s="538"/>
      <c r="O64" s="538"/>
      <c r="P64" s="538"/>
      <c r="Q64" s="538"/>
      <c r="R64" s="538"/>
    </row>
    <row r="65" spans="1:18" s="548" customFormat="1" ht="54" customHeight="1">
      <c r="A65" s="552" t="s">
        <v>1078</v>
      </c>
      <c r="B65" s="547" t="s">
        <v>4577</v>
      </c>
      <c r="C65" s="538"/>
      <c r="D65" s="553" t="s">
        <v>1343</v>
      </c>
      <c r="E65" s="538" t="s">
        <v>1107</v>
      </c>
      <c r="F65" s="538" t="s">
        <v>1108</v>
      </c>
      <c r="G65" s="539" t="s">
        <v>1184</v>
      </c>
      <c r="H65" s="538"/>
      <c r="I65" s="550" t="s">
        <v>1374</v>
      </c>
      <c r="J65" s="547" t="s">
        <v>4578</v>
      </c>
      <c r="K65" s="538"/>
      <c r="L65" s="538"/>
      <c r="M65" s="538"/>
      <c r="N65" s="538"/>
      <c r="O65" s="538"/>
      <c r="P65" s="547" t="s">
        <v>4573</v>
      </c>
      <c r="Q65" s="539" t="s">
        <v>1333</v>
      </c>
      <c r="R65" s="539" t="s">
        <v>1335</v>
      </c>
    </row>
    <row r="67" spans="1:18" ht="10">
      <c r="A67" s="27" t="str">
        <f>HYPERLINK("#LB!A1","LB")</f>
        <v>LB</v>
      </c>
    </row>
  </sheetData>
  <customSheetViews>
    <customSheetView guid="{F52FD1CD-C9F9-411A-82A2-AC58001253B0}" topLeftCell="A37">
      <selection activeCell="L63" sqref="L63"/>
      <pageMargins left="0.7" right="0.7" top="0.75" bottom="0.75" header="0.3" footer="0.3"/>
    </customSheetView>
    <customSheetView guid="{DD6CB69E-579A-474E-AD52-D4A9062E7832}" topLeftCell="A37">
      <selection activeCell="L63" sqref="L63"/>
      <pageMargins left="0.7" right="0.7" top="0.75" bottom="0.75" header="0.3" footer="0.3"/>
    </customSheetView>
    <customSheetView guid="{C5BAFE3E-719A-4A6D-864A-987543BE22CD}" topLeftCell="A37">
      <selection activeCell="J60" sqref="J60"/>
      <pageMargins left="0.7" right="0.7" top="0.75" bottom="0.75" header="0.3" footer="0.3"/>
    </customSheetView>
    <customSheetView guid="{688943BB-BF34-4821-9BB8-4F0C0CC40ADA}" topLeftCell="A37">
      <selection activeCell="J59" sqref="J59:J62"/>
      <pageMargins left="0.7" right="0.7" top="0.75" bottom="0.75" header="0.3" footer="0.3"/>
    </customSheetView>
    <customSheetView guid="{F9C70793-296D-4A94-A7B6-1A0A490D516C}" topLeftCell="A7">
      <selection activeCell="L63" sqref="L63"/>
      <pageMargins left="0.7" right="0.7" top="0.75" bottom="0.75" header="0.3" footer="0.3"/>
    </customSheetView>
    <customSheetView guid="{262D3C59-0F75-4E36-8540-422D339E4A30}" topLeftCell="A37">
      <selection activeCell="J60" sqref="J60"/>
      <pageMargins left="0.7" right="0.7" top="0.75" bottom="0.75" header="0.3" footer="0.3"/>
    </customSheetView>
    <customSheetView guid="{542A9533-2ED1-4FE5-AA97-4E8B5E2254F9}" scale="85" topLeftCell="K1">
      <selection activeCell="L63" sqref="L63"/>
      <pageMargins left="0.7" right="0.7" top="0.75" bottom="0.75" header="0.3" footer="0.3"/>
    </customSheetView>
    <customSheetView guid="{6E3ADFDF-9BC6-4CA1-BD12-7E86FF7A6CCD}" scale="85" topLeftCell="K1">
      <selection activeCell="L63" sqref="L63"/>
      <pageMargins left="0.7" right="0.7" top="0.75" bottom="0.75" header="0.3" footer="0.3"/>
    </customSheetView>
    <customSheetView guid="{16D31944-8AA9-4646-8CD2-C81EC8259013}" topLeftCell="A13">
      <selection activeCell="E63" sqref="E63"/>
      <pageMargins left="0.7" right="0.7" top="0.75" bottom="0.75" header="0.3" footer="0.3"/>
    </customSheetView>
    <customSheetView guid="{D91DD750-48F2-4D19-A653-1C25386AD393}" topLeftCell="E1">
      <selection activeCell="J59" sqref="J59:J62"/>
      <pageMargins left="0.7" right="0.7" top="0.75" bottom="0.75" header="0.3" footer="0.3"/>
    </customSheetView>
    <customSheetView guid="{D4C65735-E0DF-4886-8A92-1B419579BDF9}" topLeftCell="E1">
      <selection activeCell="J59" sqref="J59:J62"/>
      <pageMargins left="0.7" right="0.7" top="0.75" bottom="0.75" header="0.3" footer="0.3"/>
    </customSheetView>
  </customSheetViews>
  <mergeCells count="74">
    <mergeCell ref="G33:G57"/>
    <mergeCell ref="H33:H57"/>
    <mergeCell ref="N33:N57"/>
    <mergeCell ref="O33:O57"/>
    <mergeCell ref="I33:I57"/>
    <mergeCell ref="J33:J57"/>
    <mergeCell ref="K33:K57"/>
    <mergeCell ref="L33:L57"/>
    <mergeCell ref="M33:M57"/>
    <mergeCell ref="N14:N20"/>
    <mergeCell ref="O14:O20"/>
    <mergeCell ref="D21:D31"/>
    <mergeCell ref="G22:G31"/>
    <mergeCell ref="H22:H31"/>
    <mergeCell ref="I22:I31"/>
    <mergeCell ref="J22:J31"/>
    <mergeCell ref="K22:K31"/>
    <mergeCell ref="L22:L31"/>
    <mergeCell ref="M22:M31"/>
    <mergeCell ref="N22:N31"/>
    <mergeCell ref="O22:O31"/>
    <mergeCell ref="G14:G20"/>
    <mergeCell ref="H14:H20"/>
    <mergeCell ref="I14:I20"/>
    <mergeCell ref="J14:J20"/>
    <mergeCell ref="K14:K20"/>
    <mergeCell ref="L3:L5"/>
    <mergeCell ref="M3:M5"/>
    <mergeCell ref="K3:K5"/>
    <mergeCell ref="L14:L20"/>
    <mergeCell ref="M14:M20"/>
    <mergeCell ref="N3:N5"/>
    <mergeCell ref="O3:O5"/>
    <mergeCell ref="D6:D12"/>
    <mergeCell ref="G7:G12"/>
    <mergeCell ref="H7:H12"/>
    <mergeCell ref="I7:I12"/>
    <mergeCell ref="J7:J12"/>
    <mergeCell ref="K7:K12"/>
    <mergeCell ref="L7:L12"/>
    <mergeCell ref="M7:M12"/>
    <mergeCell ref="N7:N12"/>
    <mergeCell ref="O7:O12"/>
    <mergeCell ref="G3:G5"/>
    <mergeCell ref="H3:H5"/>
    <mergeCell ref="I3:I5"/>
    <mergeCell ref="J3:J5"/>
    <mergeCell ref="A2:A57"/>
    <mergeCell ref="D2:D5"/>
    <mergeCell ref="B3:B5"/>
    <mergeCell ref="C3:C5"/>
    <mergeCell ref="B7:B12"/>
    <mergeCell ref="C7:C12"/>
    <mergeCell ref="D13:D20"/>
    <mergeCell ref="B14:B20"/>
    <mergeCell ref="C14:C20"/>
    <mergeCell ref="B22:B31"/>
    <mergeCell ref="C22:C31"/>
    <mergeCell ref="D32:D57"/>
    <mergeCell ref="B33:B57"/>
    <mergeCell ref="C33:C57"/>
    <mergeCell ref="N59:N62"/>
    <mergeCell ref="O59:O62"/>
    <mergeCell ref="H59:H62"/>
    <mergeCell ref="I59:I62"/>
    <mergeCell ref="J59:J62"/>
    <mergeCell ref="K59:K62"/>
    <mergeCell ref="L59:L62"/>
    <mergeCell ref="M59:M62"/>
    <mergeCell ref="A58:A62"/>
    <mergeCell ref="B59:B62"/>
    <mergeCell ref="C59:C62"/>
    <mergeCell ref="D59:D62"/>
    <mergeCell ref="G59:G62"/>
  </mergeCells>
  <phoneticPr fontId="73"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theme="3" tint="0.79998168889431442"/>
  </sheetPr>
  <dimension ref="A1:G63"/>
  <sheetViews>
    <sheetView topLeftCell="A40" workbookViewId="0">
      <selection activeCell="K55" sqref="K55"/>
    </sheetView>
  </sheetViews>
  <sheetFormatPr defaultRowHeight="14"/>
  <cols>
    <col min="1" max="1" width="10.90625" customWidth="1"/>
    <col min="2" max="2" width="14.90625" customWidth="1"/>
    <col min="3" max="3" width="31.08984375" customWidth="1"/>
    <col min="4" max="4" width="9.90625" customWidth="1"/>
    <col min="5" max="5" width="10" customWidth="1"/>
    <col min="6" max="6" width="10.36328125" customWidth="1"/>
  </cols>
  <sheetData>
    <row r="1" spans="1:7">
      <c r="A1" s="554" t="s">
        <v>1081</v>
      </c>
      <c r="B1" s="554" t="s">
        <v>4579</v>
      </c>
      <c r="C1" s="554" t="s">
        <v>4580</v>
      </c>
      <c r="D1" s="554" t="s">
        <v>4581</v>
      </c>
      <c r="E1" s="554" t="s">
        <v>1082</v>
      </c>
      <c r="F1" s="554" t="s">
        <v>1083</v>
      </c>
      <c r="G1" s="554" t="s">
        <v>1084</v>
      </c>
    </row>
    <row r="2" spans="1:7" s="544" customFormat="1">
      <c r="A2" s="786" t="s">
        <v>4582</v>
      </c>
      <c r="B2" s="788" t="s">
        <v>4583</v>
      </c>
      <c r="C2" s="469" t="s">
        <v>4900</v>
      </c>
      <c r="D2" s="468" t="s">
        <v>1358</v>
      </c>
      <c r="E2" s="468" t="s">
        <v>1015</v>
      </c>
      <c r="F2" s="468" t="s">
        <v>1014</v>
      </c>
      <c r="G2" s="468">
        <v>1</v>
      </c>
    </row>
    <row r="3" spans="1:7" s="544" customFormat="1">
      <c r="A3" s="786"/>
      <c r="B3" s="789"/>
      <c r="C3" s="468" t="s">
        <v>4901</v>
      </c>
      <c r="D3" s="468" t="s">
        <v>1359</v>
      </c>
      <c r="E3" s="468" t="s">
        <v>1014</v>
      </c>
      <c r="F3" s="468" t="s">
        <v>1014</v>
      </c>
      <c r="G3" s="468">
        <v>1</v>
      </c>
    </row>
    <row r="4" spans="1:7" s="544" customFormat="1">
      <c r="A4" s="786"/>
      <c r="B4" s="790"/>
      <c r="C4" s="468" t="s">
        <v>4902</v>
      </c>
      <c r="D4" s="468" t="s">
        <v>1085</v>
      </c>
      <c r="E4" s="468" t="s">
        <v>1315</v>
      </c>
      <c r="F4" s="468" t="s">
        <v>1316</v>
      </c>
      <c r="G4" s="468">
        <v>1E-3</v>
      </c>
    </row>
    <row r="5" spans="1:7" s="544" customFormat="1">
      <c r="A5" s="786"/>
      <c r="B5" s="785" t="s">
        <v>1018</v>
      </c>
      <c r="C5" s="469" t="s">
        <v>4903</v>
      </c>
      <c r="D5" s="468" t="s">
        <v>1086</v>
      </c>
      <c r="E5" s="468" t="s">
        <v>1014</v>
      </c>
      <c r="F5" s="468" t="s">
        <v>1015</v>
      </c>
      <c r="G5" s="468">
        <v>1</v>
      </c>
    </row>
    <row r="6" spans="1:7" s="544" customFormat="1">
      <c r="A6" s="786"/>
      <c r="B6" s="786"/>
      <c r="C6" s="468" t="s">
        <v>1019</v>
      </c>
      <c r="D6" s="468" t="s">
        <v>1360</v>
      </c>
      <c r="E6" s="468" t="s">
        <v>1021</v>
      </c>
      <c r="F6" s="468" t="s">
        <v>1022</v>
      </c>
      <c r="G6" s="468">
        <v>1</v>
      </c>
    </row>
    <row r="7" spans="1:7" s="544" customFormat="1">
      <c r="A7" s="786"/>
      <c r="B7" s="786"/>
      <c r="C7" s="468" t="s">
        <v>1087</v>
      </c>
      <c r="D7" s="468" t="s">
        <v>1088</v>
      </c>
      <c r="E7" s="468" t="s">
        <v>1023</v>
      </c>
      <c r="F7" s="468" t="s">
        <v>4584</v>
      </c>
      <c r="G7" s="468">
        <v>1</v>
      </c>
    </row>
    <row r="8" spans="1:7" s="544" customFormat="1">
      <c r="A8" s="786"/>
      <c r="B8" s="786"/>
      <c r="C8" s="468" t="s">
        <v>1089</v>
      </c>
      <c r="D8" s="468" t="s">
        <v>1090</v>
      </c>
      <c r="E8" s="468" t="s">
        <v>1025</v>
      </c>
      <c r="F8" s="468" t="s">
        <v>4585</v>
      </c>
      <c r="G8" s="468">
        <v>1</v>
      </c>
    </row>
    <row r="9" spans="1:7" s="544" customFormat="1">
      <c r="A9" s="786"/>
      <c r="B9" s="786"/>
      <c r="C9" s="468" t="s">
        <v>1026</v>
      </c>
      <c r="D9" s="468" t="s">
        <v>1361</v>
      </c>
      <c r="E9" s="468" t="s">
        <v>1020</v>
      </c>
      <c r="F9" s="468" t="s">
        <v>1022</v>
      </c>
      <c r="G9" s="468">
        <v>1</v>
      </c>
    </row>
    <row r="10" spans="1:7" s="544" customFormat="1">
      <c r="A10" s="786"/>
      <c r="B10" s="787"/>
      <c r="C10" s="468" t="s">
        <v>965</v>
      </c>
      <c r="D10" s="468" t="s">
        <v>1371</v>
      </c>
      <c r="E10" s="468" t="s">
        <v>1017</v>
      </c>
      <c r="F10" s="468" t="s">
        <v>1017</v>
      </c>
      <c r="G10" s="468">
        <v>1</v>
      </c>
    </row>
    <row r="11" spans="1:7" s="544" customFormat="1">
      <c r="A11" s="786"/>
      <c r="B11" s="785" t="s">
        <v>966</v>
      </c>
      <c r="C11" s="468" t="s">
        <v>1027</v>
      </c>
      <c r="D11" s="468" t="s">
        <v>1091</v>
      </c>
      <c r="E11" s="468" t="s">
        <v>1028</v>
      </c>
      <c r="F11" s="468"/>
      <c r="G11" s="468"/>
    </row>
    <row r="12" spans="1:7" s="544" customFormat="1">
      <c r="A12" s="786"/>
      <c r="B12" s="786"/>
      <c r="C12" s="468" t="s">
        <v>968</v>
      </c>
      <c r="D12" s="468" t="s">
        <v>1092</v>
      </c>
      <c r="E12" s="468" t="s">
        <v>1029</v>
      </c>
      <c r="F12" s="468"/>
      <c r="G12" s="468"/>
    </row>
    <row r="13" spans="1:7" s="544" customFormat="1">
      <c r="A13" s="786"/>
      <c r="B13" s="786"/>
      <c r="C13" s="468" t="s">
        <v>1318</v>
      </c>
      <c r="D13" s="468" t="s">
        <v>1093</v>
      </c>
      <c r="E13" s="468" t="s">
        <v>1028</v>
      </c>
      <c r="F13" s="468"/>
      <c r="G13" s="468"/>
    </row>
    <row r="14" spans="1:7" s="544" customFormat="1">
      <c r="A14" s="786"/>
      <c r="B14" s="786"/>
      <c r="C14" s="468" t="s">
        <v>971</v>
      </c>
      <c r="D14" s="468" t="s">
        <v>1362</v>
      </c>
      <c r="E14" s="468" t="s">
        <v>1028</v>
      </c>
      <c r="F14" s="468"/>
      <c r="G14" s="468"/>
    </row>
    <row r="15" spans="1:7" s="544" customFormat="1">
      <c r="A15" s="786"/>
      <c r="B15" s="786"/>
      <c r="C15" s="468" t="s">
        <v>1030</v>
      </c>
      <c r="D15" s="468" t="s">
        <v>1363</v>
      </c>
      <c r="E15" s="468" t="s">
        <v>1031</v>
      </c>
      <c r="F15" s="468"/>
      <c r="G15" s="468"/>
    </row>
    <row r="16" spans="1:7" s="544" customFormat="1">
      <c r="A16" s="786"/>
      <c r="B16" s="786"/>
      <c r="C16" s="468" t="s">
        <v>972</v>
      </c>
      <c r="D16" s="468" t="s">
        <v>1369</v>
      </c>
      <c r="E16" s="468" t="s">
        <v>1032</v>
      </c>
      <c r="F16" s="468" t="s">
        <v>1439</v>
      </c>
      <c r="G16" s="468">
        <v>1</v>
      </c>
    </row>
    <row r="17" spans="1:7" s="544" customFormat="1">
      <c r="A17" s="786"/>
      <c r="B17" s="787"/>
      <c r="C17" s="468" t="s">
        <v>1033</v>
      </c>
      <c r="D17" s="468" t="s">
        <v>1370</v>
      </c>
      <c r="E17" s="468" t="s">
        <v>1034</v>
      </c>
      <c r="F17" s="468" t="s">
        <v>1439</v>
      </c>
      <c r="G17" s="468">
        <v>1</v>
      </c>
    </row>
    <row r="18" spans="1:7" s="544" customFormat="1">
      <c r="A18" s="786"/>
      <c r="B18" s="785" t="s">
        <v>1035</v>
      </c>
      <c r="C18" s="468" t="s">
        <v>974</v>
      </c>
      <c r="D18" s="468" t="s">
        <v>207</v>
      </c>
      <c r="E18" s="468" t="s">
        <v>1036</v>
      </c>
      <c r="F18" s="468" t="s">
        <v>1037</v>
      </c>
      <c r="G18" s="468">
        <v>1</v>
      </c>
    </row>
    <row r="19" spans="1:7" s="544" customFormat="1">
      <c r="A19" s="786"/>
      <c r="B19" s="786"/>
      <c r="C19" s="468" t="s">
        <v>975</v>
      </c>
      <c r="D19" s="468" t="s">
        <v>205</v>
      </c>
      <c r="E19" s="468" t="s">
        <v>1038</v>
      </c>
      <c r="F19" s="468" t="s">
        <v>1038</v>
      </c>
      <c r="G19" s="468">
        <v>1</v>
      </c>
    </row>
    <row r="20" spans="1:7" s="544" customFormat="1">
      <c r="A20" s="786"/>
      <c r="B20" s="786"/>
      <c r="C20" s="468" t="s">
        <v>1451</v>
      </c>
      <c r="D20" s="468" t="s">
        <v>206</v>
      </c>
      <c r="E20" s="468" t="s">
        <v>1039</v>
      </c>
      <c r="F20" s="468" t="s">
        <v>1040</v>
      </c>
      <c r="G20" s="468">
        <v>1</v>
      </c>
    </row>
    <row r="21" spans="1:7" s="544" customFormat="1">
      <c r="A21" s="786"/>
      <c r="B21" s="786"/>
      <c r="C21" s="468" t="s">
        <v>1041</v>
      </c>
      <c r="D21" s="468" t="s">
        <v>209</v>
      </c>
      <c r="E21" s="468" t="s">
        <v>1043</v>
      </c>
      <c r="F21" s="468" t="s">
        <v>1042</v>
      </c>
      <c r="G21" s="468">
        <v>1</v>
      </c>
    </row>
    <row r="22" spans="1:7" s="544" customFormat="1">
      <c r="A22" s="786"/>
      <c r="B22" s="786"/>
      <c r="C22" s="468" t="s">
        <v>1044</v>
      </c>
      <c r="D22" s="468" t="s">
        <v>210</v>
      </c>
      <c r="E22" s="468" t="s">
        <v>1042</v>
      </c>
      <c r="F22" s="468" t="s">
        <v>1042</v>
      </c>
      <c r="G22" s="468">
        <v>1</v>
      </c>
    </row>
    <row r="23" spans="1:7" s="544" customFormat="1">
      <c r="A23" s="786"/>
      <c r="B23" s="786"/>
      <c r="C23" s="468" t="s">
        <v>979</v>
      </c>
      <c r="D23" s="468" t="s">
        <v>211</v>
      </c>
      <c r="E23" s="468" t="s">
        <v>1045</v>
      </c>
      <c r="F23" s="468" t="s">
        <v>1045</v>
      </c>
      <c r="G23" s="468">
        <v>1</v>
      </c>
    </row>
    <row r="24" spans="1:7" s="544" customFormat="1">
      <c r="A24" s="786"/>
      <c r="B24" s="786"/>
      <c r="C24" s="468" t="s">
        <v>1046</v>
      </c>
      <c r="D24" s="468" t="s">
        <v>213</v>
      </c>
      <c r="E24" s="468" t="s">
        <v>1045</v>
      </c>
      <c r="F24" s="468" t="s">
        <v>1045</v>
      </c>
      <c r="G24" s="468">
        <v>1</v>
      </c>
    </row>
    <row r="25" spans="1:7" s="544" customFormat="1">
      <c r="A25" s="786"/>
      <c r="B25" s="786"/>
      <c r="C25" s="468" t="s">
        <v>982</v>
      </c>
      <c r="D25" s="468" t="s">
        <v>214</v>
      </c>
      <c r="E25" s="468" t="s">
        <v>1045</v>
      </c>
      <c r="F25" s="468" t="s">
        <v>1045</v>
      </c>
      <c r="G25" s="468">
        <v>1</v>
      </c>
    </row>
    <row r="26" spans="1:7" s="544" customFormat="1">
      <c r="A26" s="786"/>
      <c r="B26" s="786"/>
      <c r="C26" s="468" t="s">
        <v>984</v>
      </c>
      <c r="D26" s="468" t="s">
        <v>212</v>
      </c>
      <c r="E26" s="468" t="s">
        <v>1045</v>
      </c>
      <c r="F26" s="468" t="s">
        <v>1045</v>
      </c>
      <c r="G26" s="468">
        <v>1</v>
      </c>
    </row>
    <row r="27" spans="1:7" s="544" customFormat="1">
      <c r="A27" s="786"/>
      <c r="B27" s="787"/>
      <c r="C27" s="468" t="s">
        <v>985</v>
      </c>
      <c r="D27" s="468" t="s">
        <v>208</v>
      </c>
      <c r="E27" s="468" t="s">
        <v>1045</v>
      </c>
      <c r="F27" s="468" t="s">
        <v>1045</v>
      </c>
      <c r="G27" s="468">
        <v>1</v>
      </c>
    </row>
    <row r="28" spans="1:7" s="544" customFormat="1">
      <c r="A28" s="786"/>
      <c r="B28" s="785" t="s">
        <v>1048</v>
      </c>
      <c r="C28" s="468" t="s">
        <v>986</v>
      </c>
      <c r="D28" s="543" t="s">
        <v>193</v>
      </c>
      <c r="E28" s="468" t="s">
        <v>1050</v>
      </c>
      <c r="F28" s="468" t="s">
        <v>1050</v>
      </c>
      <c r="G28" s="468">
        <v>1</v>
      </c>
    </row>
    <row r="29" spans="1:7" s="544" customFormat="1">
      <c r="A29" s="786"/>
      <c r="B29" s="786"/>
      <c r="C29" s="468" t="s">
        <v>987</v>
      </c>
      <c r="D29" s="543" t="s">
        <v>192</v>
      </c>
      <c r="E29" s="468" t="s">
        <v>1050</v>
      </c>
      <c r="F29" s="468" t="s">
        <v>1050</v>
      </c>
      <c r="G29" s="468">
        <v>1</v>
      </c>
    </row>
    <row r="30" spans="1:7" s="544" customFormat="1">
      <c r="A30" s="786"/>
      <c r="B30" s="786"/>
      <c r="C30" s="468" t="s">
        <v>989</v>
      </c>
      <c r="D30" s="543" t="s">
        <v>194</v>
      </c>
      <c r="E30" s="468" t="s">
        <v>1052</v>
      </c>
      <c r="F30" s="468" t="s">
        <v>1050</v>
      </c>
      <c r="G30" s="468">
        <v>1</v>
      </c>
    </row>
    <row r="31" spans="1:7" s="544" customFormat="1">
      <c r="A31" s="786"/>
      <c r="B31" s="786"/>
      <c r="C31" s="468" t="s">
        <v>1053</v>
      </c>
      <c r="D31" s="543" t="s">
        <v>196</v>
      </c>
      <c r="E31" s="468" t="s">
        <v>1054</v>
      </c>
      <c r="F31" s="468" t="s">
        <v>1050</v>
      </c>
      <c r="G31" s="468">
        <v>1</v>
      </c>
    </row>
    <row r="32" spans="1:7" s="544" customFormat="1">
      <c r="A32" s="786"/>
      <c r="B32" s="786"/>
      <c r="C32" s="468" t="s">
        <v>991</v>
      </c>
      <c r="D32" s="468" t="s">
        <v>1094</v>
      </c>
      <c r="E32" s="468" t="s">
        <v>1055</v>
      </c>
      <c r="F32" s="468" t="s">
        <v>1050</v>
      </c>
      <c r="G32" s="468">
        <v>1</v>
      </c>
    </row>
    <row r="33" spans="1:7" s="544" customFormat="1">
      <c r="A33" s="786"/>
      <c r="B33" s="786"/>
      <c r="C33" s="468" t="s">
        <v>1056</v>
      </c>
      <c r="D33" s="468" t="s">
        <v>1095</v>
      </c>
      <c r="E33" s="468" t="s">
        <v>1050</v>
      </c>
      <c r="F33" s="468" t="s">
        <v>1050</v>
      </c>
      <c r="G33" s="468">
        <v>1</v>
      </c>
    </row>
    <row r="34" spans="1:7" s="544" customFormat="1">
      <c r="A34" s="786"/>
      <c r="B34" s="786"/>
      <c r="C34" s="468" t="s">
        <v>992</v>
      </c>
      <c r="D34" s="468" t="s">
        <v>1364</v>
      </c>
      <c r="E34" s="468" t="s">
        <v>1050</v>
      </c>
      <c r="F34" s="468" t="s">
        <v>1055</v>
      </c>
      <c r="G34" s="468">
        <v>1</v>
      </c>
    </row>
    <row r="35" spans="1:7" s="544" customFormat="1">
      <c r="A35" s="786"/>
      <c r="B35" s="786"/>
      <c r="C35" s="468" t="s">
        <v>993</v>
      </c>
      <c r="D35" s="468" t="s">
        <v>1096</v>
      </c>
      <c r="E35" s="468" t="s">
        <v>1058</v>
      </c>
      <c r="F35" s="468" t="s">
        <v>1058</v>
      </c>
      <c r="G35" s="468">
        <v>1</v>
      </c>
    </row>
    <row r="36" spans="1:7" s="544" customFormat="1">
      <c r="A36" s="786"/>
      <c r="B36" s="786"/>
      <c r="C36" s="468" t="s">
        <v>995</v>
      </c>
      <c r="D36" s="468" t="s">
        <v>1097</v>
      </c>
      <c r="E36" s="468" t="s">
        <v>1058</v>
      </c>
      <c r="F36" s="468" t="s">
        <v>1058</v>
      </c>
      <c r="G36" s="468">
        <v>1</v>
      </c>
    </row>
    <row r="37" spans="1:7" s="544" customFormat="1">
      <c r="A37" s="786"/>
      <c r="B37" s="786"/>
      <c r="C37" s="468" t="s">
        <v>996</v>
      </c>
      <c r="D37" s="468" t="s">
        <v>203</v>
      </c>
      <c r="E37" s="468" t="s">
        <v>1059</v>
      </c>
      <c r="F37" s="468" t="s">
        <v>1059</v>
      </c>
      <c r="G37" s="468">
        <v>1</v>
      </c>
    </row>
    <row r="38" spans="1:7" s="544" customFormat="1">
      <c r="A38" s="786"/>
      <c r="B38" s="786"/>
      <c r="C38" s="468" t="s">
        <v>1060</v>
      </c>
      <c r="D38" s="468" t="s">
        <v>202</v>
      </c>
      <c r="E38" s="468" t="s">
        <v>1058</v>
      </c>
      <c r="F38" s="468" t="s">
        <v>1058</v>
      </c>
      <c r="G38" s="468">
        <v>1</v>
      </c>
    </row>
    <row r="39" spans="1:7" s="544" customFormat="1">
      <c r="A39" s="786"/>
      <c r="B39" s="786"/>
      <c r="C39" s="468" t="s">
        <v>998</v>
      </c>
      <c r="D39" s="543" t="s">
        <v>1365</v>
      </c>
      <c r="E39" s="468" t="s">
        <v>1061</v>
      </c>
      <c r="F39" s="468" t="s">
        <v>1061</v>
      </c>
      <c r="G39" s="468">
        <v>1</v>
      </c>
    </row>
    <row r="40" spans="1:7" s="544" customFormat="1">
      <c r="A40" s="786"/>
      <c r="B40" s="786"/>
      <c r="C40" s="468" t="s">
        <v>1062</v>
      </c>
      <c r="D40" s="543" t="s">
        <v>204</v>
      </c>
      <c r="E40" s="468" t="s">
        <v>1061</v>
      </c>
      <c r="F40" s="468" t="s">
        <v>1061</v>
      </c>
      <c r="G40" s="468">
        <v>1</v>
      </c>
    </row>
    <row r="41" spans="1:7" s="544" customFormat="1">
      <c r="A41" s="786"/>
      <c r="B41" s="786"/>
      <c r="C41" s="468" t="s">
        <v>1063</v>
      </c>
      <c r="D41" s="543" t="s">
        <v>195</v>
      </c>
      <c r="E41" s="468" t="s">
        <v>1064</v>
      </c>
      <c r="F41" s="468" t="s">
        <v>1064</v>
      </c>
      <c r="G41" s="468">
        <v>1</v>
      </c>
    </row>
    <row r="42" spans="1:7" s="544" customFormat="1">
      <c r="A42" s="786"/>
      <c r="B42" s="786"/>
      <c r="C42" s="468" t="s">
        <v>1000</v>
      </c>
      <c r="D42" s="468" t="s">
        <v>1098</v>
      </c>
      <c r="E42" s="468" t="s">
        <v>1064</v>
      </c>
      <c r="F42" s="468" t="s">
        <v>1064</v>
      </c>
      <c r="G42" s="468">
        <v>1</v>
      </c>
    </row>
    <row r="43" spans="1:7" s="544" customFormat="1">
      <c r="A43" s="786"/>
      <c r="B43" s="786"/>
      <c r="C43" s="468" t="s">
        <v>1001</v>
      </c>
      <c r="D43" s="543" t="s">
        <v>191</v>
      </c>
      <c r="E43" s="468" t="s">
        <v>1064</v>
      </c>
      <c r="F43" s="468" t="s">
        <v>1064</v>
      </c>
      <c r="G43" s="468">
        <v>1</v>
      </c>
    </row>
    <row r="44" spans="1:7" s="544" customFormat="1">
      <c r="A44" s="786"/>
      <c r="B44" s="786"/>
      <c r="C44" s="468" t="s">
        <v>1002</v>
      </c>
      <c r="D44" s="543" t="s">
        <v>1366</v>
      </c>
      <c r="E44" s="468" t="s">
        <v>1058</v>
      </c>
      <c r="F44" s="468" t="s">
        <v>1064</v>
      </c>
      <c r="G44" s="468">
        <v>1</v>
      </c>
    </row>
    <row r="45" spans="1:7" s="544" customFormat="1">
      <c r="A45" s="786"/>
      <c r="B45" s="786"/>
      <c r="C45" s="468" t="s">
        <v>1003</v>
      </c>
      <c r="D45" s="468" t="s">
        <v>1099</v>
      </c>
      <c r="E45" s="468" t="s">
        <v>1065</v>
      </c>
      <c r="F45" s="468" t="s">
        <v>1064</v>
      </c>
      <c r="G45" s="468">
        <v>1</v>
      </c>
    </row>
    <row r="46" spans="1:7" s="544" customFormat="1">
      <c r="A46" s="786"/>
      <c r="B46" s="786"/>
      <c r="C46" s="468" t="s">
        <v>1004</v>
      </c>
      <c r="D46" s="543" t="s">
        <v>197</v>
      </c>
      <c r="E46" s="468" t="s">
        <v>1058</v>
      </c>
      <c r="F46" s="468" t="s">
        <v>1059</v>
      </c>
      <c r="G46" s="468">
        <v>1</v>
      </c>
    </row>
    <row r="47" spans="1:7" s="544" customFormat="1">
      <c r="A47" s="786"/>
      <c r="B47" s="786"/>
      <c r="C47" s="468" t="s">
        <v>1005</v>
      </c>
      <c r="D47" s="468" t="s">
        <v>199</v>
      </c>
      <c r="E47" s="468" t="s">
        <v>1058</v>
      </c>
      <c r="F47" s="468" t="s">
        <v>1058</v>
      </c>
      <c r="G47" s="468">
        <v>1</v>
      </c>
    </row>
    <row r="48" spans="1:7" s="544" customFormat="1">
      <c r="A48" s="786"/>
      <c r="B48" s="786"/>
      <c r="C48" s="468" t="s">
        <v>1007</v>
      </c>
      <c r="D48" s="468" t="s">
        <v>200</v>
      </c>
      <c r="E48" s="468" t="s">
        <v>1058</v>
      </c>
      <c r="F48" s="468" t="s">
        <v>1059</v>
      </c>
      <c r="G48" s="468">
        <v>1</v>
      </c>
    </row>
    <row r="49" spans="1:7" s="544" customFormat="1">
      <c r="A49" s="786"/>
      <c r="B49" s="786"/>
      <c r="C49" s="468" t="s">
        <v>1008</v>
      </c>
      <c r="D49" s="468" t="s">
        <v>1100</v>
      </c>
      <c r="E49" s="468" t="s">
        <v>1058</v>
      </c>
      <c r="F49" s="468" t="s">
        <v>1059</v>
      </c>
      <c r="G49" s="468">
        <v>1</v>
      </c>
    </row>
    <row r="50" spans="1:7" s="544" customFormat="1">
      <c r="A50" s="786"/>
      <c r="B50" s="786"/>
      <c r="C50" s="468" t="s">
        <v>1068</v>
      </c>
      <c r="D50" s="468" t="s">
        <v>1357</v>
      </c>
      <c r="E50" s="468" t="s">
        <v>1058</v>
      </c>
      <c r="F50" s="468" t="s">
        <v>1069</v>
      </c>
      <c r="G50" s="468">
        <v>1</v>
      </c>
    </row>
    <row r="51" spans="1:7" s="544" customFormat="1">
      <c r="A51" s="786"/>
      <c r="B51" s="786"/>
      <c r="C51" s="468" t="s">
        <v>1009</v>
      </c>
      <c r="D51" s="543" t="s">
        <v>198</v>
      </c>
      <c r="E51" s="468" t="s">
        <v>1058</v>
      </c>
      <c r="F51" s="468" t="s">
        <v>1058</v>
      </c>
      <c r="G51" s="468">
        <v>1</v>
      </c>
    </row>
    <row r="52" spans="1:7" s="544" customFormat="1">
      <c r="A52" s="787"/>
      <c r="B52" s="787"/>
      <c r="C52" s="468" t="s">
        <v>969</v>
      </c>
      <c r="D52" s="468" t="s">
        <v>201</v>
      </c>
      <c r="E52" s="468" t="s">
        <v>1058</v>
      </c>
      <c r="F52" s="468" t="s">
        <v>1069</v>
      </c>
      <c r="G52" s="468">
        <v>1</v>
      </c>
    </row>
    <row r="53" spans="1:7" s="544" customFormat="1">
      <c r="A53" s="785" t="s">
        <v>1071</v>
      </c>
      <c r="B53" s="785" t="s">
        <v>1010</v>
      </c>
      <c r="C53" s="468" t="s">
        <v>1072</v>
      </c>
      <c r="D53" s="468" t="s">
        <v>1101</v>
      </c>
      <c r="E53" s="468"/>
      <c r="F53" s="468"/>
      <c r="G53" s="468"/>
    </row>
    <row r="54" spans="1:7" s="544" customFormat="1">
      <c r="A54" s="786"/>
      <c r="B54" s="786"/>
      <c r="C54" s="468" t="s">
        <v>1011</v>
      </c>
      <c r="D54" s="468" t="s">
        <v>1102</v>
      </c>
      <c r="E54" s="468"/>
      <c r="F54" s="468"/>
      <c r="G54" s="468"/>
    </row>
    <row r="55" spans="1:7" s="544" customFormat="1">
      <c r="A55" s="786"/>
      <c r="B55" s="786"/>
      <c r="C55" s="468" t="s">
        <v>1012</v>
      </c>
      <c r="D55" s="468" t="s">
        <v>1103</v>
      </c>
      <c r="E55" s="468"/>
      <c r="F55" s="468"/>
      <c r="G55" s="468"/>
    </row>
    <row r="56" spans="1:7" s="544" customFormat="1">
      <c r="A56" s="787"/>
      <c r="B56" s="787"/>
      <c r="C56" s="468" t="s">
        <v>1074</v>
      </c>
      <c r="D56" s="468" t="s">
        <v>1104</v>
      </c>
      <c r="E56" s="468"/>
      <c r="F56" s="468"/>
      <c r="G56" s="468"/>
    </row>
    <row r="57" spans="1:7" s="544" customFormat="1">
      <c r="A57" s="555" t="s">
        <v>1075</v>
      </c>
      <c r="B57" s="555" t="s">
        <v>1013</v>
      </c>
      <c r="C57" s="556" t="s">
        <v>1440</v>
      </c>
      <c r="D57" s="468" t="s">
        <v>1375</v>
      </c>
      <c r="E57" s="468" t="s">
        <v>1441</v>
      </c>
      <c r="F57" s="468" t="s">
        <v>1076</v>
      </c>
      <c r="G57" s="468">
        <v>1</v>
      </c>
    </row>
    <row r="58" spans="1:7" s="544" customFormat="1">
      <c r="A58" s="545" t="s">
        <v>4586</v>
      </c>
      <c r="B58" s="545" t="s">
        <v>1077</v>
      </c>
      <c r="C58" s="468" t="s">
        <v>1442</v>
      </c>
      <c r="D58" s="468" t="s">
        <v>1106</v>
      </c>
      <c r="E58" s="543" t="s">
        <v>1443</v>
      </c>
      <c r="F58" s="468" t="s">
        <v>1444</v>
      </c>
      <c r="G58" s="468">
        <v>1</v>
      </c>
    </row>
    <row r="59" spans="1:7" s="544" customFormat="1">
      <c r="A59" s="545" t="s">
        <v>1078</v>
      </c>
      <c r="B59" s="545" t="s">
        <v>1079</v>
      </c>
      <c r="C59" s="557" t="s">
        <v>1080</v>
      </c>
      <c r="D59" s="468" t="s">
        <v>1108</v>
      </c>
      <c r="E59" s="468"/>
      <c r="F59" s="468"/>
      <c r="G59" s="468"/>
    </row>
    <row r="60" spans="1:7">
      <c r="A60" s="29"/>
      <c r="B60" s="29"/>
      <c r="C60" s="30"/>
      <c r="E60" s="32"/>
      <c r="F60" s="32"/>
      <c r="G60" s="26"/>
    </row>
    <row r="61" spans="1:7" ht="112">
      <c r="A61" s="675" t="s">
        <v>5406</v>
      </c>
      <c r="B61" s="29"/>
      <c r="C61" s="30"/>
      <c r="D61" s="31"/>
      <c r="E61" s="32"/>
      <c r="F61" s="32"/>
      <c r="G61" s="26"/>
    </row>
    <row r="63" spans="1:7">
      <c r="A63" s="27" t="str">
        <f>HYPERLINK("#LB!A1","LB")</f>
        <v>LB</v>
      </c>
      <c r="F63" s="28"/>
    </row>
  </sheetData>
  <customSheetViews>
    <customSheetView guid="{F52FD1CD-C9F9-411A-82A2-AC58001253B0}">
      <selection activeCell="L28" sqref="L28"/>
      <pageMargins left="0.7" right="0.7" top="0.75" bottom="0.75" header="0.3" footer="0.3"/>
    </customSheetView>
    <customSheetView guid="{DD6CB69E-579A-474E-AD52-D4A9062E7832}">
      <selection activeCell="L28" sqref="L28"/>
      <pageMargins left="0.7" right="0.7" top="0.75" bottom="0.75" header="0.3" footer="0.3"/>
    </customSheetView>
    <customSheetView guid="{C5BAFE3E-719A-4A6D-864A-987543BE22CD}" topLeftCell="A27">
      <selection activeCell="N60" sqref="N60"/>
      <pageMargins left="0.7" right="0.7" top="0.75" bottom="0.75" header="0.3" footer="0.3"/>
      <pageSetup paperSize="9" orientation="portrait" r:id="rId1"/>
    </customSheetView>
    <customSheetView guid="{688943BB-BF34-4821-9BB8-4F0C0CC40ADA}">
      <selection activeCell="K18" sqref="K18"/>
      <pageMargins left="0.7" right="0.7" top="0.75" bottom="0.75" header="0.3" footer="0.3"/>
    </customSheetView>
    <customSheetView guid="{F9C70793-296D-4A94-A7B6-1A0A490D516C}">
      <selection activeCell="K18" sqref="K18"/>
      <pageMargins left="0.7" right="0.7" top="0.75" bottom="0.75" header="0.3" footer="0.3"/>
    </customSheetView>
    <customSheetView guid="{262D3C59-0F75-4E36-8540-422D339E4A30}">
      <selection activeCell="K18" sqref="K18"/>
      <pageMargins left="0.7" right="0.7" top="0.75" bottom="0.75" header="0.3" footer="0.3"/>
    </customSheetView>
    <customSheetView guid="{542A9533-2ED1-4FE5-AA97-4E8B5E2254F9}">
      <selection activeCell="K17" sqref="K17"/>
      <pageMargins left="0.7" right="0.7" top="0.75" bottom="0.75" header="0.3" footer="0.3"/>
    </customSheetView>
    <customSheetView guid="{6E3ADFDF-9BC6-4CA1-BD12-7E86FF7A6CCD}">
      <selection activeCell="K17" sqref="K17"/>
      <pageMargins left="0.7" right="0.7" top="0.75" bottom="0.75" header="0.3" footer="0.3"/>
    </customSheetView>
    <customSheetView guid="{16D31944-8AA9-4646-8CD2-C81EC8259013}">
      <selection activeCell="K18" sqref="K18"/>
      <pageMargins left="0.7" right="0.7" top="0.75" bottom="0.75" header="0.3" footer="0.3"/>
    </customSheetView>
    <customSheetView guid="{D91DD750-48F2-4D19-A653-1C25386AD393}" topLeftCell="A4">
      <selection activeCell="K18" sqref="K18"/>
      <pageMargins left="0.7" right="0.7" top="0.75" bottom="0.75" header="0.3" footer="0.3"/>
    </customSheetView>
    <customSheetView guid="{D4C65735-E0DF-4886-8A92-1B419579BDF9}" topLeftCell="A4">
      <selection activeCell="K18" sqref="K18"/>
      <pageMargins left="0.7" right="0.7" top="0.75" bottom="0.75" header="0.3" footer="0.3"/>
    </customSheetView>
  </customSheetViews>
  <mergeCells count="8">
    <mergeCell ref="A53:A56"/>
    <mergeCell ref="B53:B56"/>
    <mergeCell ref="A2:A52"/>
    <mergeCell ref="B2:B4"/>
    <mergeCell ref="B5:B10"/>
    <mergeCell ref="B11:B17"/>
    <mergeCell ref="B18:B27"/>
    <mergeCell ref="B28:B52"/>
  </mergeCells>
  <phoneticPr fontId="73"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topLeftCell="A10" zoomScale="115" zoomScaleNormal="115" workbookViewId="0">
      <selection activeCell="F14" sqref="F14"/>
    </sheetView>
  </sheetViews>
  <sheetFormatPr defaultRowHeight="14"/>
  <cols>
    <col min="1" max="1" width="8.7265625" style="199"/>
    <col min="2" max="2" width="21.453125" style="199" customWidth="1"/>
    <col min="3" max="7" width="8.7265625" style="199"/>
    <col min="8" max="8" width="32.81640625" style="199" customWidth="1"/>
    <col min="9" max="10" width="8.7265625" style="199"/>
    <col min="11" max="11" width="57.90625" style="199" customWidth="1"/>
    <col min="12" max="16384" width="8.7265625" style="199"/>
  </cols>
  <sheetData>
    <row r="1" spans="1:11" s="195" customFormat="1" ht="12.75" customHeight="1">
      <c r="A1" s="722" t="s">
        <v>1738</v>
      </c>
      <c r="B1" s="723"/>
      <c r="C1" s="723"/>
      <c r="D1" s="723"/>
      <c r="E1" s="723"/>
      <c r="F1" s="723"/>
      <c r="G1" s="723"/>
      <c r="H1" s="723"/>
    </row>
    <row r="2" spans="1:11" s="195" customFormat="1" ht="12.75" customHeight="1">
      <c r="A2" s="724" t="s">
        <v>1780</v>
      </c>
      <c r="B2" s="725"/>
      <c r="C2" s="726"/>
      <c r="D2" s="727" t="str">
        <f>CONTENT!$B$3</f>
        <v>XXXXX</v>
      </c>
      <c r="E2" s="728"/>
      <c r="F2" s="728"/>
      <c r="G2" s="728"/>
      <c r="H2" s="729"/>
    </row>
    <row r="3" spans="1:11" s="195" customFormat="1" ht="12.75" customHeight="1">
      <c r="A3" s="724" t="s">
        <v>3511</v>
      </c>
      <c r="B3" s="730"/>
      <c r="C3" s="731"/>
      <c r="D3" s="727">
        <f>CONTENT!$B$4</f>
        <v>3.2</v>
      </c>
      <c r="E3" s="728"/>
      <c r="F3" s="728"/>
      <c r="G3" s="728"/>
      <c r="H3" s="729"/>
    </row>
    <row r="4" spans="1:11" s="195" customFormat="1" ht="11.25" customHeight="1">
      <c r="A4" s="720" t="s">
        <v>1782</v>
      </c>
      <c r="B4" s="720"/>
      <c r="C4" s="720"/>
      <c r="D4" s="721" t="str">
        <f>CONTENT!$B$24</f>
        <v>微生物检测</v>
      </c>
      <c r="E4" s="721"/>
      <c r="F4" s="721"/>
      <c r="G4" s="721"/>
      <c r="H4" s="721"/>
    </row>
    <row r="5" spans="1:11" s="195" customFormat="1" ht="11.25" customHeight="1">
      <c r="A5" s="724" t="s">
        <v>1783</v>
      </c>
      <c r="B5" s="730"/>
      <c r="C5" s="731"/>
      <c r="D5" s="732" t="str">
        <f>CONTENT!$C$24</f>
        <v>每个受试者每个访视每个时间点每个微生物学样本发现一条记录</v>
      </c>
      <c r="E5" s="733"/>
      <c r="F5" s="734"/>
      <c r="G5" s="734"/>
      <c r="H5" s="735"/>
    </row>
    <row r="6" spans="1:11" s="195" customFormat="1" ht="12.75" customHeight="1">
      <c r="A6" s="736" t="s">
        <v>3674</v>
      </c>
      <c r="B6" s="736"/>
      <c r="C6" s="736"/>
      <c r="D6" s="721" t="str">
        <f>CONTENT!$D$24</f>
        <v>mb.sas</v>
      </c>
      <c r="E6" s="721"/>
      <c r="F6" s="721"/>
      <c r="G6" s="721"/>
      <c r="H6" s="721"/>
    </row>
    <row r="7" spans="1:11" s="195" customFormat="1" ht="12.75" customHeight="1">
      <c r="A7" s="736" t="s">
        <v>1785</v>
      </c>
      <c r="B7" s="736"/>
      <c r="C7" s="736"/>
      <c r="D7" s="721" t="str">
        <f>CONTENT!$E$24</f>
        <v>发现</v>
      </c>
      <c r="E7" s="721"/>
      <c r="F7" s="721"/>
      <c r="G7" s="721"/>
      <c r="H7" s="721"/>
    </row>
    <row r="8" spans="1:11" s="195" customFormat="1" ht="12.75" customHeight="1">
      <c r="A8" s="736" t="s">
        <v>1786</v>
      </c>
      <c r="B8" s="736"/>
      <c r="C8" s="736"/>
      <c r="D8" s="721" t="str">
        <f>CONTENT!$F$24</f>
        <v>XXXX</v>
      </c>
      <c r="E8" s="721"/>
      <c r="F8" s="721"/>
      <c r="G8" s="721"/>
      <c r="H8" s="721"/>
    </row>
    <row r="9" spans="1:11" s="195" customFormat="1" ht="12.75" customHeight="1">
      <c r="A9" s="736" t="s">
        <v>1787</v>
      </c>
      <c r="B9" s="739"/>
      <c r="C9" s="739"/>
      <c r="D9" s="721" t="str">
        <f>CONTENT!$G$24</f>
        <v>STUDYID, USUBJID, MBTESTCD, VISITNUM, MBTPTREF, MBTPTNUM</v>
      </c>
      <c r="E9" s="721"/>
      <c r="F9" s="721"/>
      <c r="G9" s="721"/>
      <c r="H9" s="721"/>
    </row>
    <row r="10" spans="1:11" s="195" customFormat="1" ht="12.75" customHeight="1">
      <c r="A10" s="736" t="s">
        <v>1788</v>
      </c>
      <c r="B10" s="739"/>
      <c r="C10" s="739"/>
      <c r="D10" s="721" t="str">
        <f>CONTENT!$H$24</f>
        <v>STUDYID, USUBJID, MBTESTCD, VISITNUM, MBTPTREF, MBTPTNUM</v>
      </c>
      <c r="E10" s="721"/>
      <c r="F10" s="721"/>
      <c r="G10" s="721"/>
      <c r="H10" s="721"/>
    </row>
    <row r="11" spans="1:11" s="195" customFormat="1" ht="12.75" customHeight="1">
      <c r="A11" s="724" t="s">
        <v>1789</v>
      </c>
      <c r="B11" s="730"/>
      <c r="C11" s="731"/>
      <c r="D11" s="721" t="str">
        <f>CONTENT!$I$24</f>
        <v>XXXX</v>
      </c>
      <c r="E11" s="721"/>
      <c r="F11" s="721"/>
      <c r="G11" s="721"/>
      <c r="H11" s="721"/>
    </row>
    <row r="12" spans="1:11" s="195" customFormat="1" ht="9.5">
      <c r="A12" s="737"/>
      <c r="B12" s="737"/>
      <c r="C12" s="737"/>
      <c r="D12" s="738"/>
      <c r="E12" s="738"/>
      <c r="F12" s="738"/>
      <c r="G12" s="738"/>
      <c r="H12" s="738"/>
    </row>
    <row r="13" spans="1:11" s="195" customFormat="1" ht="19">
      <c r="A13" s="15" t="s">
        <v>355</v>
      </c>
      <c r="B13" s="16" t="s">
        <v>356</v>
      </c>
      <c r="C13" s="16" t="s">
        <v>357</v>
      </c>
      <c r="D13" s="16" t="s">
        <v>3675</v>
      </c>
      <c r="E13" s="16" t="s">
        <v>359</v>
      </c>
      <c r="F13" s="16" t="s">
        <v>360</v>
      </c>
      <c r="G13" s="17" t="s">
        <v>361</v>
      </c>
      <c r="H13" s="16" t="s">
        <v>362</v>
      </c>
      <c r="I13" s="16" t="s">
        <v>363</v>
      </c>
      <c r="J13" s="16" t="s">
        <v>364</v>
      </c>
      <c r="K13" s="16" t="s">
        <v>3484</v>
      </c>
    </row>
    <row r="14" spans="1:11" s="197" customFormat="1">
      <c r="A14" s="260" t="s">
        <v>2121</v>
      </c>
      <c r="B14" s="260" t="s">
        <v>2085</v>
      </c>
      <c r="C14" s="260" t="s">
        <v>3604</v>
      </c>
      <c r="D14" s="411">
        <v>20</v>
      </c>
      <c r="E14" s="260"/>
      <c r="F14" s="410"/>
      <c r="G14" s="260" t="s">
        <v>1935</v>
      </c>
      <c r="H14" s="410"/>
      <c r="I14" s="260" t="s">
        <v>3441</v>
      </c>
      <c r="J14" s="260">
        <f t="shared" ref="J14:J51" si="0">ROW()-13</f>
        <v>1</v>
      </c>
      <c r="K14" s="196" t="s">
        <v>3381</v>
      </c>
    </row>
    <row r="15" spans="1:11" s="197" customFormat="1">
      <c r="A15" s="260" t="s">
        <v>2124</v>
      </c>
      <c r="B15" s="260" t="s">
        <v>3605</v>
      </c>
      <c r="C15" s="260" t="s">
        <v>3439</v>
      </c>
      <c r="D15" s="411">
        <v>2</v>
      </c>
      <c r="E15" s="260" t="s">
        <v>3606</v>
      </c>
      <c r="F15" s="410"/>
      <c r="G15" s="260" t="s">
        <v>1935</v>
      </c>
      <c r="H15" s="410"/>
      <c r="I15" s="260" t="s">
        <v>1944</v>
      </c>
      <c r="J15" s="260">
        <f t="shared" si="0"/>
        <v>2</v>
      </c>
      <c r="K15" s="196" t="s">
        <v>3607</v>
      </c>
    </row>
    <row r="16" spans="1:11" s="197" customFormat="1">
      <c r="A16" s="260" t="s">
        <v>2094</v>
      </c>
      <c r="B16" s="260" t="s">
        <v>2095</v>
      </c>
      <c r="C16" s="260" t="s">
        <v>3604</v>
      </c>
      <c r="D16" s="411">
        <v>30</v>
      </c>
      <c r="E16" s="260"/>
      <c r="F16" s="410"/>
      <c r="G16" s="260" t="s">
        <v>3486</v>
      </c>
      <c r="H16" s="410"/>
      <c r="I16" s="260" t="s">
        <v>3441</v>
      </c>
      <c r="J16" s="260">
        <f t="shared" si="0"/>
        <v>3</v>
      </c>
      <c r="K16" s="196" t="s">
        <v>3608</v>
      </c>
    </row>
    <row r="17" spans="1:11" s="197" customFormat="1">
      <c r="A17" s="260" t="s">
        <v>3609</v>
      </c>
      <c r="B17" s="260" t="s">
        <v>3610</v>
      </c>
      <c r="C17" s="260" t="s">
        <v>3611</v>
      </c>
      <c r="D17" s="410"/>
      <c r="E17" s="260"/>
      <c r="F17" s="410"/>
      <c r="G17" s="260" t="s">
        <v>3486</v>
      </c>
      <c r="H17" s="410"/>
      <c r="I17" s="260" t="s">
        <v>1944</v>
      </c>
      <c r="J17" s="260">
        <f t="shared" si="0"/>
        <v>4</v>
      </c>
      <c r="K17" s="196" t="s">
        <v>5158</v>
      </c>
    </row>
    <row r="18" spans="1:11" s="197" customFormat="1">
      <c r="A18" s="260" t="s">
        <v>3612</v>
      </c>
      <c r="B18" s="260" t="s">
        <v>3683</v>
      </c>
      <c r="C18" s="260" t="s">
        <v>1934</v>
      </c>
      <c r="D18" s="411">
        <v>25</v>
      </c>
      <c r="E18" s="260"/>
      <c r="F18" s="410"/>
      <c r="G18" s="260" t="s">
        <v>3613</v>
      </c>
      <c r="H18" s="410"/>
      <c r="I18" s="260" t="s">
        <v>3614</v>
      </c>
      <c r="J18" s="260">
        <f t="shared" si="0"/>
        <v>5</v>
      </c>
      <c r="K18" s="196" t="s">
        <v>3615</v>
      </c>
    </row>
    <row r="19" spans="1:11" s="197" customFormat="1">
      <c r="A19" s="260" t="s">
        <v>3616</v>
      </c>
      <c r="B19" s="260" t="s">
        <v>3676</v>
      </c>
      <c r="C19" s="260" t="s">
        <v>3604</v>
      </c>
      <c r="D19" s="411">
        <v>25</v>
      </c>
      <c r="E19" s="260"/>
      <c r="F19" s="410"/>
      <c r="G19" s="260" t="s">
        <v>3617</v>
      </c>
      <c r="H19" s="410"/>
      <c r="I19" s="260" t="s">
        <v>1944</v>
      </c>
      <c r="J19" s="260">
        <f t="shared" si="0"/>
        <v>6</v>
      </c>
      <c r="K19" s="196" t="s">
        <v>5407</v>
      </c>
    </row>
    <row r="20" spans="1:11" s="197" customFormat="1" ht="60" customHeight="1">
      <c r="A20" s="260" t="s">
        <v>3618</v>
      </c>
      <c r="B20" s="260" t="s">
        <v>3619</v>
      </c>
      <c r="C20" s="260" t="s">
        <v>3604</v>
      </c>
      <c r="D20" s="411">
        <v>25</v>
      </c>
      <c r="E20" s="260"/>
      <c r="F20" s="410"/>
      <c r="G20" s="260" t="s">
        <v>3617</v>
      </c>
      <c r="H20" s="410"/>
      <c r="I20" s="260" t="s">
        <v>3441</v>
      </c>
      <c r="J20" s="260">
        <f t="shared" si="0"/>
        <v>7</v>
      </c>
      <c r="K20" s="196" t="s">
        <v>5408</v>
      </c>
    </row>
    <row r="21" spans="1:11" s="305" customFormat="1" ht="28.5">
      <c r="A21" s="303" t="s">
        <v>3620</v>
      </c>
      <c r="B21" s="303" t="s">
        <v>3621</v>
      </c>
      <c r="C21" s="303" t="s">
        <v>1934</v>
      </c>
      <c r="D21" s="411">
        <v>8</v>
      </c>
      <c r="E21" s="303" t="s">
        <v>1964</v>
      </c>
      <c r="F21" s="464"/>
      <c r="G21" s="303" t="s">
        <v>1935</v>
      </c>
      <c r="H21" s="464"/>
      <c r="I21" s="303" t="s">
        <v>3614</v>
      </c>
      <c r="J21" s="303">
        <f t="shared" si="0"/>
        <v>8</v>
      </c>
      <c r="K21" s="304" t="s">
        <v>5409</v>
      </c>
    </row>
    <row r="22" spans="1:11" s="305" customFormat="1" ht="38">
      <c r="A22" s="303" t="s">
        <v>3622</v>
      </c>
      <c r="B22" s="303" t="s">
        <v>2426</v>
      </c>
      <c r="C22" s="303" t="s">
        <v>3439</v>
      </c>
      <c r="D22" s="411">
        <v>40</v>
      </c>
      <c r="E22" s="303" t="s">
        <v>1964</v>
      </c>
      <c r="F22" s="464"/>
      <c r="G22" s="303" t="s">
        <v>1935</v>
      </c>
      <c r="H22" s="464"/>
      <c r="I22" s="303" t="s">
        <v>3614</v>
      </c>
      <c r="J22" s="303">
        <f t="shared" si="0"/>
        <v>9</v>
      </c>
      <c r="K22" s="304" t="s">
        <v>5314</v>
      </c>
    </row>
    <row r="23" spans="1:11" s="305" customFormat="1">
      <c r="A23" s="303" t="s">
        <v>3623</v>
      </c>
      <c r="B23" s="303" t="s">
        <v>3624</v>
      </c>
      <c r="C23" s="303" t="s">
        <v>1934</v>
      </c>
      <c r="D23" s="411">
        <v>100</v>
      </c>
      <c r="E23" s="303" t="s">
        <v>3625</v>
      </c>
      <c r="F23" s="464"/>
      <c r="G23" s="303" t="s">
        <v>1951</v>
      </c>
      <c r="H23" s="464"/>
      <c r="I23" s="303" t="s">
        <v>1944</v>
      </c>
      <c r="J23" s="303">
        <f t="shared" si="0"/>
        <v>10</v>
      </c>
      <c r="K23" s="304" t="s">
        <v>2344</v>
      </c>
    </row>
    <row r="24" spans="1:11" s="305" customFormat="1">
      <c r="A24" s="303" t="s">
        <v>3626</v>
      </c>
      <c r="B24" s="303" t="s">
        <v>2188</v>
      </c>
      <c r="C24" s="303" t="s">
        <v>3439</v>
      </c>
      <c r="D24" s="411">
        <v>100</v>
      </c>
      <c r="E24" s="303" t="s">
        <v>3625</v>
      </c>
      <c r="F24" s="464"/>
      <c r="G24" s="303" t="s">
        <v>1951</v>
      </c>
      <c r="H24" s="464"/>
      <c r="I24" s="303" t="s">
        <v>1944</v>
      </c>
      <c r="J24" s="303">
        <f t="shared" si="0"/>
        <v>11</v>
      </c>
      <c r="K24" s="304" t="s">
        <v>3669</v>
      </c>
    </row>
    <row r="25" spans="1:11" s="305" customFormat="1" ht="19">
      <c r="A25" s="303" t="s">
        <v>3627</v>
      </c>
      <c r="B25" s="303" t="s">
        <v>2136</v>
      </c>
      <c r="C25" s="303" t="s">
        <v>1934</v>
      </c>
      <c r="D25" s="411">
        <v>200</v>
      </c>
      <c r="E25" s="303"/>
      <c r="F25" s="464"/>
      <c r="G25" s="303" t="s">
        <v>3677</v>
      </c>
      <c r="H25" s="464"/>
      <c r="I25" s="303" t="s">
        <v>3614</v>
      </c>
      <c r="J25" s="303">
        <f t="shared" si="0"/>
        <v>12</v>
      </c>
      <c r="K25" s="304" t="s">
        <v>5410</v>
      </c>
    </row>
    <row r="26" spans="1:11" s="305" customFormat="1">
      <c r="A26" s="303" t="s">
        <v>3628</v>
      </c>
      <c r="B26" s="303" t="s">
        <v>3092</v>
      </c>
      <c r="C26" s="303" t="s">
        <v>3604</v>
      </c>
      <c r="D26" s="411">
        <v>20</v>
      </c>
      <c r="E26" s="303" t="s">
        <v>2910</v>
      </c>
      <c r="F26" s="464"/>
      <c r="G26" s="303" t="s">
        <v>3477</v>
      </c>
      <c r="H26" s="464"/>
      <c r="I26" s="303" t="s">
        <v>1944</v>
      </c>
      <c r="J26" s="303">
        <f t="shared" si="0"/>
        <v>13</v>
      </c>
      <c r="K26" s="304" t="s">
        <v>5315</v>
      </c>
    </row>
    <row r="27" spans="1:11" s="305" customFormat="1" ht="38">
      <c r="A27" s="303" t="s">
        <v>3629</v>
      </c>
      <c r="B27" s="303" t="s">
        <v>3630</v>
      </c>
      <c r="C27" s="303" t="s">
        <v>3439</v>
      </c>
      <c r="D27" s="411">
        <v>200</v>
      </c>
      <c r="E27" s="303"/>
      <c r="F27" s="464"/>
      <c r="G27" s="303" t="s">
        <v>2137</v>
      </c>
      <c r="H27" s="464"/>
      <c r="I27" s="303" t="s">
        <v>1944</v>
      </c>
      <c r="J27" s="303">
        <f t="shared" si="0"/>
        <v>14</v>
      </c>
      <c r="K27" s="304" t="s">
        <v>5719</v>
      </c>
    </row>
    <row r="28" spans="1:11" s="305" customFormat="1" ht="19">
      <c r="A28" s="303" t="s">
        <v>3631</v>
      </c>
      <c r="B28" s="303" t="s">
        <v>4826</v>
      </c>
      <c r="C28" s="303" t="s">
        <v>3632</v>
      </c>
      <c r="D28" s="411"/>
      <c r="E28" s="303"/>
      <c r="F28" s="464"/>
      <c r="G28" s="303" t="s">
        <v>1951</v>
      </c>
      <c r="H28" s="464"/>
      <c r="I28" s="303" t="s">
        <v>3441</v>
      </c>
      <c r="J28" s="303">
        <f t="shared" si="0"/>
        <v>15</v>
      </c>
      <c r="K28" s="304" t="s">
        <v>5720</v>
      </c>
    </row>
    <row r="29" spans="1:11" s="305" customFormat="1">
      <c r="A29" s="303" t="s">
        <v>3633</v>
      </c>
      <c r="B29" s="303" t="s">
        <v>3634</v>
      </c>
      <c r="C29" s="303" t="s">
        <v>3604</v>
      </c>
      <c r="D29" s="411">
        <v>20</v>
      </c>
      <c r="E29" s="303" t="s">
        <v>2910</v>
      </c>
      <c r="F29" s="464"/>
      <c r="G29" s="303" t="s">
        <v>1951</v>
      </c>
      <c r="H29" s="464"/>
      <c r="I29" s="303" t="s">
        <v>3614</v>
      </c>
      <c r="J29" s="303">
        <f t="shared" si="0"/>
        <v>16</v>
      </c>
      <c r="K29" s="304" t="s">
        <v>3678</v>
      </c>
    </row>
    <row r="30" spans="1:11" s="305" customFormat="1">
      <c r="A30" s="303" t="s">
        <v>3635</v>
      </c>
      <c r="B30" s="303" t="s">
        <v>3636</v>
      </c>
      <c r="C30" s="303" t="s">
        <v>1934</v>
      </c>
      <c r="D30" s="411">
        <v>100</v>
      </c>
      <c r="E30" s="303" t="s">
        <v>3637</v>
      </c>
      <c r="F30" s="464"/>
      <c r="G30" s="303" t="s">
        <v>2137</v>
      </c>
      <c r="H30" s="464"/>
      <c r="I30" s="303" t="s">
        <v>1944</v>
      </c>
      <c r="J30" s="303">
        <f t="shared" si="0"/>
        <v>17</v>
      </c>
      <c r="K30" s="304" t="s">
        <v>5411</v>
      </c>
    </row>
    <row r="31" spans="1:11" s="305" customFormat="1">
      <c r="A31" s="303" t="s">
        <v>3638</v>
      </c>
      <c r="B31" s="303" t="s">
        <v>3639</v>
      </c>
      <c r="C31" s="303" t="s">
        <v>3439</v>
      </c>
      <c r="D31" s="411">
        <v>10</v>
      </c>
      <c r="E31" s="303" t="s">
        <v>2028</v>
      </c>
      <c r="F31" s="464"/>
      <c r="G31" s="303" t="s">
        <v>1951</v>
      </c>
      <c r="H31" s="464"/>
      <c r="I31" s="303" t="s">
        <v>1944</v>
      </c>
      <c r="J31" s="303">
        <f t="shared" si="0"/>
        <v>18</v>
      </c>
      <c r="K31" s="304" t="s">
        <v>4916</v>
      </c>
    </row>
    <row r="32" spans="1:11" s="305" customFormat="1">
      <c r="A32" s="303" t="s">
        <v>3640</v>
      </c>
      <c r="B32" s="303" t="s">
        <v>3641</v>
      </c>
      <c r="C32" s="303" t="s">
        <v>3604</v>
      </c>
      <c r="D32" s="411">
        <v>200</v>
      </c>
      <c r="E32" s="303"/>
      <c r="F32" s="464"/>
      <c r="G32" s="303" t="s">
        <v>3477</v>
      </c>
      <c r="H32" s="464"/>
      <c r="I32" s="303" t="s">
        <v>3441</v>
      </c>
      <c r="J32" s="303">
        <f t="shared" si="0"/>
        <v>19</v>
      </c>
      <c r="K32" s="304" t="s">
        <v>5316</v>
      </c>
    </row>
    <row r="33" spans="1:11" s="305" customFormat="1">
      <c r="A33" s="303" t="s">
        <v>3642</v>
      </c>
      <c r="B33" s="303" t="s">
        <v>3679</v>
      </c>
      <c r="C33" s="303" t="s">
        <v>3604</v>
      </c>
      <c r="D33" s="411">
        <v>40</v>
      </c>
      <c r="E33" s="303"/>
      <c r="F33" s="464"/>
      <c r="G33" s="303" t="s">
        <v>3477</v>
      </c>
      <c r="H33" s="464"/>
      <c r="I33" s="303" t="s">
        <v>3614</v>
      </c>
      <c r="J33" s="303">
        <f t="shared" si="0"/>
        <v>20</v>
      </c>
      <c r="K33" s="304" t="s">
        <v>3643</v>
      </c>
    </row>
    <row r="34" spans="1:11" s="305" customFormat="1" ht="19">
      <c r="A34" s="303" t="s">
        <v>3644</v>
      </c>
      <c r="B34" s="303" t="s">
        <v>4810</v>
      </c>
      <c r="C34" s="303" t="s">
        <v>3439</v>
      </c>
      <c r="D34" s="411">
        <v>50</v>
      </c>
      <c r="E34" s="303" t="s">
        <v>3637</v>
      </c>
      <c r="F34" s="464"/>
      <c r="G34" s="303" t="s">
        <v>1951</v>
      </c>
      <c r="H34" s="464"/>
      <c r="I34" s="303" t="s">
        <v>3614</v>
      </c>
      <c r="J34" s="303">
        <f t="shared" si="0"/>
        <v>21</v>
      </c>
      <c r="K34" s="304" t="s">
        <v>5412</v>
      </c>
    </row>
    <row r="35" spans="1:11" s="305" customFormat="1">
      <c r="A35" s="303" t="s">
        <v>3645</v>
      </c>
      <c r="B35" s="303" t="s">
        <v>3646</v>
      </c>
      <c r="C35" s="303" t="s">
        <v>3439</v>
      </c>
      <c r="D35" s="411">
        <v>50</v>
      </c>
      <c r="E35" s="303" t="s">
        <v>4856</v>
      </c>
      <c r="F35" s="464"/>
      <c r="G35" s="303" t="s">
        <v>1951</v>
      </c>
      <c r="H35" s="464"/>
      <c r="I35" s="303" t="s">
        <v>3614</v>
      </c>
      <c r="J35" s="303">
        <f t="shared" si="0"/>
        <v>22</v>
      </c>
      <c r="K35" s="304" t="s">
        <v>5413</v>
      </c>
    </row>
    <row r="36" spans="1:11" s="305" customFormat="1">
      <c r="A36" s="303" t="s">
        <v>3647</v>
      </c>
      <c r="B36" s="303" t="s">
        <v>3648</v>
      </c>
      <c r="C36" s="303" t="s">
        <v>3604</v>
      </c>
      <c r="D36" s="411">
        <v>50</v>
      </c>
      <c r="E36" s="303" t="s">
        <v>4861</v>
      </c>
      <c r="F36" s="464"/>
      <c r="G36" s="303" t="s">
        <v>3477</v>
      </c>
      <c r="H36" s="464"/>
      <c r="I36" s="303" t="s">
        <v>3614</v>
      </c>
      <c r="J36" s="303">
        <f t="shared" si="0"/>
        <v>23</v>
      </c>
      <c r="K36" s="304" t="s">
        <v>5317</v>
      </c>
    </row>
    <row r="37" spans="1:11" s="305" customFormat="1">
      <c r="A37" s="303" t="s">
        <v>3649</v>
      </c>
      <c r="B37" s="303" t="s">
        <v>3650</v>
      </c>
      <c r="C37" s="303" t="s">
        <v>3604</v>
      </c>
      <c r="D37" s="411">
        <v>40</v>
      </c>
      <c r="E37" s="303" t="s">
        <v>2376</v>
      </c>
      <c r="F37" s="464"/>
      <c r="G37" s="303" t="s">
        <v>1951</v>
      </c>
      <c r="H37" s="464"/>
      <c r="I37" s="303" t="s">
        <v>3614</v>
      </c>
      <c r="J37" s="303">
        <f t="shared" si="0"/>
        <v>24</v>
      </c>
      <c r="K37" s="304" t="s">
        <v>5414</v>
      </c>
    </row>
    <row r="38" spans="1:11" s="305" customFormat="1" ht="19">
      <c r="A38" s="303" t="s">
        <v>3651</v>
      </c>
      <c r="B38" s="303" t="s">
        <v>3652</v>
      </c>
      <c r="C38" s="303" t="s">
        <v>3604</v>
      </c>
      <c r="D38" s="411">
        <v>100</v>
      </c>
      <c r="E38" s="303" t="s">
        <v>2385</v>
      </c>
      <c r="F38" s="464"/>
      <c r="G38" s="303" t="s">
        <v>3677</v>
      </c>
      <c r="H38" s="464"/>
      <c r="I38" s="303" t="s">
        <v>1944</v>
      </c>
      <c r="J38" s="303">
        <f t="shared" si="0"/>
        <v>25</v>
      </c>
      <c r="K38" s="304" t="s">
        <v>5415</v>
      </c>
    </row>
    <row r="39" spans="1:11" s="305" customFormat="1">
      <c r="A39" s="303" t="s">
        <v>3653</v>
      </c>
      <c r="B39" s="303" t="s">
        <v>3654</v>
      </c>
      <c r="C39" s="303" t="s">
        <v>3604</v>
      </c>
      <c r="D39" s="411">
        <v>3</v>
      </c>
      <c r="E39" s="303" t="s">
        <v>45</v>
      </c>
      <c r="F39" s="464"/>
      <c r="G39" s="303" t="s">
        <v>3617</v>
      </c>
      <c r="H39" s="464"/>
      <c r="I39" s="303" t="s">
        <v>3614</v>
      </c>
      <c r="J39" s="303">
        <f t="shared" si="0"/>
        <v>26</v>
      </c>
      <c r="K39" s="304" t="s">
        <v>3670</v>
      </c>
    </row>
    <row r="40" spans="1:11" s="305" customFormat="1" ht="28.5">
      <c r="A40" s="303" t="s">
        <v>3655</v>
      </c>
      <c r="B40" s="303" t="s">
        <v>3656</v>
      </c>
      <c r="C40" s="303" t="s">
        <v>3604</v>
      </c>
      <c r="D40" s="411">
        <v>3</v>
      </c>
      <c r="E40" s="303" t="s">
        <v>45</v>
      </c>
      <c r="F40" s="464"/>
      <c r="G40" s="303" t="s">
        <v>3617</v>
      </c>
      <c r="H40" s="464"/>
      <c r="I40" s="303" t="s">
        <v>3441</v>
      </c>
      <c r="J40" s="303">
        <f t="shared" si="0"/>
        <v>27</v>
      </c>
      <c r="K40" s="304" t="s">
        <v>5416</v>
      </c>
    </row>
    <row r="41" spans="1:11" s="305" customFormat="1">
      <c r="A41" s="303" t="s">
        <v>3657</v>
      </c>
      <c r="B41" s="303" t="s">
        <v>3375</v>
      </c>
      <c r="C41" s="303" t="s">
        <v>1947</v>
      </c>
      <c r="D41" s="411"/>
      <c r="E41" s="303"/>
      <c r="F41" s="464"/>
      <c r="G41" s="303" t="s">
        <v>2137</v>
      </c>
      <c r="H41" s="464"/>
      <c r="I41" s="303" t="s">
        <v>1944</v>
      </c>
      <c r="J41" s="303">
        <f t="shared" si="0"/>
        <v>28</v>
      </c>
      <c r="K41" s="304" t="s">
        <v>5401</v>
      </c>
    </row>
    <row r="42" spans="1:11" s="305" customFormat="1">
      <c r="A42" s="303" t="s">
        <v>3366</v>
      </c>
      <c r="B42" s="303" t="s">
        <v>3378</v>
      </c>
      <c r="C42" s="303" t="s">
        <v>1934</v>
      </c>
      <c r="D42" s="411">
        <v>100</v>
      </c>
      <c r="E42" s="303"/>
      <c r="F42" s="464"/>
      <c r="G42" s="303" t="s">
        <v>1951</v>
      </c>
      <c r="H42" s="464"/>
      <c r="I42" s="303" t="s">
        <v>1944</v>
      </c>
      <c r="J42" s="303">
        <f t="shared" si="0"/>
        <v>29</v>
      </c>
      <c r="K42" s="304" t="s">
        <v>3671</v>
      </c>
    </row>
    <row r="43" spans="1:11" s="305" customFormat="1">
      <c r="A43" s="303" t="s">
        <v>3367</v>
      </c>
      <c r="B43" s="303" t="s">
        <v>2454</v>
      </c>
      <c r="C43" s="303" t="s">
        <v>1947</v>
      </c>
      <c r="D43" s="411"/>
      <c r="E43" s="303"/>
      <c r="F43" s="464"/>
      <c r="G43" s="303" t="s">
        <v>1951</v>
      </c>
      <c r="H43" s="464"/>
      <c r="I43" s="303" t="s">
        <v>1944</v>
      </c>
      <c r="J43" s="303">
        <f t="shared" si="0"/>
        <v>30</v>
      </c>
      <c r="K43" s="304" t="s">
        <v>3680</v>
      </c>
    </row>
    <row r="44" spans="1:11" s="305" customFormat="1">
      <c r="A44" s="303" t="s">
        <v>3658</v>
      </c>
      <c r="B44" s="303" t="s">
        <v>3659</v>
      </c>
      <c r="C44" s="303" t="s">
        <v>1934</v>
      </c>
      <c r="D44" s="411">
        <v>100</v>
      </c>
      <c r="E44" s="303"/>
      <c r="F44" s="464"/>
      <c r="G44" s="303" t="s">
        <v>1951</v>
      </c>
      <c r="H44" s="464"/>
      <c r="I44" s="303" t="s">
        <v>1944</v>
      </c>
      <c r="J44" s="303">
        <f t="shared" si="0"/>
        <v>31</v>
      </c>
      <c r="K44" s="304" t="s">
        <v>3660</v>
      </c>
    </row>
    <row r="45" spans="1:11" s="305" customFormat="1">
      <c r="A45" s="303" t="s">
        <v>3661</v>
      </c>
      <c r="B45" s="303" t="s">
        <v>3681</v>
      </c>
      <c r="C45" s="303" t="s">
        <v>1934</v>
      </c>
      <c r="D45" s="411">
        <v>20</v>
      </c>
      <c r="E45" s="303" t="s">
        <v>2113</v>
      </c>
      <c r="F45" s="464"/>
      <c r="G45" s="303" t="s">
        <v>2137</v>
      </c>
      <c r="H45" s="464"/>
      <c r="I45" s="303" t="s">
        <v>1944</v>
      </c>
      <c r="J45" s="303">
        <f t="shared" si="0"/>
        <v>32</v>
      </c>
      <c r="K45" s="304" t="s">
        <v>3672</v>
      </c>
    </row>
    <row r="46" spans="1:11" s="305" customFormat="1" ht="19">
      <c r="A46" s="303" t="s">
        <v>3662</v>
      </c>
      <c r="B46" s="303" t="s">
        <v>2462</v>
      </c>
      <c r="C46" s="303" t="s">
        <v>1947</v>
      </c>
      <c r="D46" s="411"/>
      <c r="E46" s="303"/>
      <c r="F46" s="464"/>
      <c r="G46" s="303" t="s">
        <v>1951</v>
      </c>
      <c r="H46" s="464"/>
      <c r="I46" s="303" t="s">
        <v>1944</v>
      </c>
      <c r="J46" s="303">
        <f t="shared" si="0"/>
        <v>33</v>
      </c>
      <c r="K46" s="304" t="s">
        <v>5417</v>
      </c>
    </row>
    <row r="47" spans="1:11" s="305" customFormat="1" ht="19">
      <c r="A47" s="303" t="s">
        <v>3663</v>
      </c>
      <c r="B47" s="303" t="s">
        <v>2464</v>
      </c>
      <c r="C47" s="303" t="s">
        <v>1934</v>
      </c>
      <c r="D47" s="411">
        <v>100</v>
      </c>
      <c r="E47" s="303"/>
      <c r="F47" s="464"/>
      <c r="G47" s="303" t="s">
        <v>1951</v>
      </c>
      <c r="H47" s="464"/>
      <c r="I47" s="303" t="s">
        <v>1944</v>
      </c>
      <c r="J47" s="303">
        <f t="shared" si="0"/>
        <v>34</v>
      </c>
      <c r="K47" s="304" t="s">
        <v>5418</v>
      </c>
    </row>
    <row r="48" spans="1:11" s="305" customFormat="1">
      <c r="A48" s="303" t="s">
        <v>3664</v>
      </c>
      <c r="B48" s="303" t="s">
        <v>2466</v>
      </c>
      <c r="C48" s="303" t="s">
        <v>1947</v>
      </c>
      <c r="D48" s="411"/>
      <c r="E48" s="303"/>
      <c r="F48" s="464"/>
      <c r="G48" s="303" t="s">
        <v>1951</v>
      </c>
      <c r="H48" s="464"/>
      <c r="I48" s="303" t="s">
        <v>1944</v>
      </c>
      <c r="J48" s="303">
        <f t="shared" si="0"/>
        <v>35</v>
      </c>
      <c r="K48" s="304" t="s">
        <v>5419</v>
      </c>
    </row>
    <row r="49" spans="1:11" s="305" customFormat="1" ht="28.5">
      <c r="A49" s="303" t="s">
        <v>3665</v>
      </c>
      <c r="B49" s="303" t="s">
        <v>3682</v>
      </c>
      <c r="C49" s="303" t="s">
        <v>1934</v>
      </c>
      <c r="D49" s="411">
        <v>20</v>
      </c>
      <c r="E49" s="303" t="s">
        <v>2113</v>
      </c>
      <c r="F49" s="464"/>
      <c r="G49" s="303" t="s">
        <v>1951</v>
      </c>
      <c r="H49" s="464"/>
      <c r="I49" s="303" t="s">
        <v>1944</v>
      </c>
      <c r="J49" s="303">
        <f t="shared" si="0"/>
        <v>36</v>
      </c>
      <c r="K49" s="304" t="s">
        <v>5420</v>
      </c>
    </row>
    <row r="50" spans="1:11" s="305" customFormat="1">
      <c r="A50" s="303" t="s">
        <v>3666</v>
      </c>
      <c r="B50" s="303" t="s">
        <v>3667</v>
      </c>
      <c r="C50" s="303" t="s">
        <v>1934</v>
      </c>
      <c r="D50" s="411">
        <v>100</v>
      </c>
      <c r="E50" s="303"/>
      <c r="F50" s="464"/>
      <c r="G50" s="303" t="s">
        <v>1951</v>
      </c>
      <c r="H50" s="464"/>
      <c r="I50" s="303" t="s">
        <v>3441</v>
      </c>
      <c r="J50" s="303">
        <f t="shared" si="0"/>
        <v>37</v>
      </c>
      <c r="K50" s="304" t="s">
        <v>5318</v>
      </c>
    </row>
    <row r="51" spans="1:11" s="305" customFormat="1">
      <c r="A51" s="303" t="s">
        <v>3668</v>
      </c>
      <c r="B51" s="304" t="s">
        <v>3673</v>
      </c>
      <c r="C51" s="303" t="s">
        <v>1934</v>
      </c>
      <c r="D51" s="411">
        <v>20</v>
      </c>
      <c r="E51" s="303" t="s">
        <v>3456</v>
      </c>
      <c r="F51" s="464"/>
      <c r="G51" s="303" t="s">
        <v>1951</v>
      </c>
      <c r="H51" s="464"/>
      <c r="I51" s="303" t="s">
        <v>3614</v>
      </c>
      <c r="J51" s="303">
        <f t="shared" si="0"/>
        <v>38</v>
      </c>
      <c r="K51" s="304" t="s">
        <v>5421</v>
      </c>
    </row>
    <row r="54" spans="1:11">
      <c r="A54" s="198" t="s">
        <v>52</v>
      </c>
    </row>
  </sheetData>
  <autoFilter ref="A13:K51"/>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54" location="CONTENT!A1" display="CONTENT"/>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66"/>
  <sheetViews>
    <sheetView topLeftCell="A5" zoomScaleNormal="130" workbookViewId="0">
      <selection activeCell="F29" sqref="F29"/>
    </sheetView>
  </sheetViews>
  <sheetFormatPr defaultColWidth="9" defaultRowHeight="13"/>
  <cols>
    <col min="1" max="1" width="9.36328125" style="96" customWidth="1"/>
    <col min="2" max="2" width="22.54296875" style="96" customWidth="1"/>
    <col min="3" max="3" width="4.08984375" style="96" customWidth="1"/>
    <col min="4" max="4" width="5.08984375" style="96" customWidth="1"/>
    <col min="5" max="5" width="12.08984375" style="96" customWidth="1"/>
    <col min="6" max="6" width="10.26953125" style="96" customWidth="1"/>
    <col min="7" max="7" width="4.453125" style="96" customWidth="1"/>
    <col min="8" max="8" width="58.81640625" style="96" customWidth="1"/>
    <col min="9" max="9" width="8.6328125" style="58" customWidth="1"/>
    <col min="10" max="10" width="9.90625" style="58" customWidth="1"/>
    <col min="11" max="11" width="61.90625" style="58" customWidth="1"/>
    <col min="12" max="16384" width="9" style="58"/>
  </cols>
  <sheetData>
    <row r="1" spans="1:11">
      <c r="A1" s="793" t="s">
        <v>134</v>
      </c>
      <c r="B1" s="794"/>
      <c r="C1" s="794"/>
      <c r="D1" s="794"/>
      <c r="E1" s="794"/>
      <c r="F1" s="794"/>
      <c r="G1" s="794"/>
      <c r="H1" s="794"/>
    </row>
    <row r="2" spans="1:11" ht="12.75" customHeight="1">
      <c r="A2" s="696" t="s">
        <v>1780</v>
      </c>
      <c r="B2" s="697"/>
      <c r="C2" s="698"/>
      <c r="D2" s="699" t="str">
        <f>CONTENT!$B$3</f>
        <v>XXXXX</v>
      </c>
      <c r="E2" s="700"/>
      <c r="F2" s="700"/>
      <c r="G2" s="700"/>
      <c r="H2" s="701"/>
      <c r="I2" s="67"/>
      <c r="J2" s="67"/>
    </row>
    <row r="3" spans="1:11" ht="12.75" customHeight="1">
      <c r="A3" s="696" t="s">
        <v>1781</v>
      </c>
      <c r="B3" s="791"/>
      <c r="C3" s="792"/>
      <c r="D3" s="699">
        <f>CONTENT!$B$4</f>
        <v>3.2</v>
      </c>
      <c r="E3" s="700"/>
      <c r="F3" s="700"/>
      <c r="G3" s="700"/>
      <c r="H3" s="701"/>
      <c r="I3" s="67"/>
      <c r="J3" s="67"/>
    </row>
    <row r="4" spans="1:11" ht="12.75" customHeight="1">
      <c r="A4" s="704" t="s">
        <v>2246</v>
      </c>
      <c r="B4" s="704"/>
      <c r="C4" s="704"/>
      <c r="D4" s="690" t="str">
        <f>CONTENT!$B$25</f>
        <v>病史</v>
      </c>
      <c r="E4" s="690"/>
      <c r="F4" s="690"/>
      <c r="G4" s="690"/>
      <c r="H4" s="690"/>
      <c r="I4" s="67"/>
      <c r="J4" s="67"/>
    </row>
    <row r="5" spans="1:11" ht="12.75" customHeight="1">
      <c r="A5" s="696" t="s">
        <v>1783</v>
      </c>
      <c r="B5" s="791"/>
      <c r="C5" s="792"/>
      <c r="D5" s="705" t="str">
        <f>CONTENT!$C$25</f>
        <v>每个受试者每个病史一条记录</v>
      </c>
      <c r="E5" s="706"/>
      <c r="F5" s="707"/>
      <c r="G5" s="707"/>
      <c r="H5" s="708"/>
      <c r="I5" s="67"/>
      <c r="J5" s="67"/>
    </row>
    <row r="6" spans="1:11" ht="12.75" customHeight="1">
      <c r="A6" s="691" t="s">
        <v>2006</v>
      </c>
      <c r="B6" s="691"/>
      <c r="C6" s="691"/>
      <c r="D6" s="690" t="str">
        <f>CONTENT!$D$25</f>
        <v>mh.sas</v>
      </c>
      <c r="E6" s="690"/>
      <c r="F6" s="690"/>
      <c r="G6" s="690"/>
      <c r="H6" s="690"/>
      <c r="I6" s="67"/>
      <c r="J6" s="67"/>
    </row>
    <row r="7" spans="1:11" ht="12.75" customHeight="1">
      <c r="A7" s="691" t="s">
        <v>1785</v>
      </c>
      <c r="B7" s="691"/>
      <c r="C7" s="691"/>
      <c r="D7" s="690" t="str">
        <f>CONTENT!$E$25</f>
        <v>事件</v>
      </c>
      <c r="E7" s="690"/>
      <c r="F7" s="690"/>
      <c r="G7" s="690"/>
      <c r="H7" s="690"/>
      <c r="I7" s="67"/>
      <c r="J7" s="67"/>
    </row>
    <row r="8" spans="1:11" ht="12.75" customHeight="1">
      <c r="A8" s="691" t="s">
        <v>2007</v>
      </c>
      <c r="B8" s="691"/>
      <c r="C8" s="691"/>
      <c r="D8" s="690" t="str">
        <f>CONTENT!$F$25</f>
        <v>MH,TH, SDTM.DM,SDTM.SE</v>
      </c>
      <c r="E8" s="690"/>
      <c r="F8" s="690"/>
      <c r="G8" s="690"/>
      <c r="H8" s="690"/>
      <c r="I8" s="67"/>
      <c r="J8" s="67"/>
    </row>
    <row r="9" spans="1:11" ht="12.75" customHeight="1">
      <c r="A9" s="691" t="s">
        <v>2008</v>
      </c>
      <c r="B9" s="717"/>
      <c r="C9" s="717"/>
      <c r="D9" s="690" t="str">
        <f>CONTENT!$G$25</f>
        <v>STUDYID, USUBJID, MHCAT, MHSCAT, MHSPID, MHDECOD</v>
      </c>
      <c r="E9" s="690"/>
      <c r="F9" s="690"/>
      <c r="G9" s="690"/>
      <c r="H9" s="690"/>
      <c r="I9" s="67"/>
      <c r="J9" s="67"/>
    </row>
    <row r="10" spans="1:11">
      <c r="A10" s="691" t="s">
        <v>2009</v>
      </c>
      <c r="B10" s="717"/>
      <c r="C10" s="717"/>
      <c r="D10" s="690" t="str">
        <f>CONTENT!$H$25</f>
        <v>STUDYID, USUBJID, MHCAT, MHSCAT, MHSPID, MHDECOD</v>
      </c>
      <c r="E10" s="690"/>
      <c r="F10" s="690"/>
      <c r="G10" s="690"/>
      <c r="H10" s="690"/>
      <c r="I10" s="67"/>
      <c r="J10" s="67"/>
    </row>
    <row r="11" spans="1:11">
      <c r="A11" s="696" t="s">
        <v>1789</v>
      </c>
      <c r="B11" s="791"/>
      <c r="C11" s="792"/>
      <c r="D11" s="690" t="str">
        <f>CONTENT!$I$25</f>
        <v>[MH]MH.YN='1';
[TH]全取.</v>
      </c>
      <c r="E11" s="690"/>
      <c r="F11" s="690"/>
      <c r="G11" s="690"/>
      <c r="H11" s="690"/>
      <c r="I11" s="67"/>
      <c r="J11" s="67"/>
    </row>
    <row r="12" spans="1:11">
      <c r="A12" s="700"/>
      <c r="B12" s="700"/>
      <c r="C12" s="700"/>
      <c r="D12" s="719"/>
      <c r="E12" s="719"/>
      <c r="F12" s="719"/>
      <c r="G12" s="719"/>
      <c r="H12" s="719"/>
      <c r="I12" s="67"/>
      <c r="J12" s="67"/>
    </row>
    <row r="13" spans="1:11" s="195" customFormat="1" ht="19">
      <c r="A13" s="15" t="s">
        <v>355</v>
      </c>
      <c r="B13" s="16" t="s">
        <v>4800</v>
      </c>
      <c r="C13" s="16" t="s">
        <v>357</v>
      </c>
      <c r="D13" s="16" t="s">
        <v>358</v>
      </c>
      <c r="E13" s="16" t="s">
        <v>4801</v>
      </c>
      <c r="F13" s="16" t="s">
        <v>4802</v>
      </c>
      <c r="G13" s="17" t="s">
        <v>4803</v>
      </c>
      <c r="H13" s="16" t="s">
        <v>362</v>
      </c>
      <c r="I13" s="16" t="s">
        <v>363</v>
      </c>
      <c r="J13" s="16" t="s">
        <v>4804</v>
      </c>
      <c r="K13" s="16" t="s">
        <v>365</v>
      </c>
    </row>
    <row r="14" spans="1:11" s="165" customFormat="1">
      <c r="A14" s="72" t="s">
        <v>36</v>
      </c>
      <c r="B14" s="72" t="s">
        <v>336</v>
      </c>
      <c r="C14" s="72" t="s">
        <v>37</v>
      </c>
      <c r="D14" s="388">
        <v>20</v>
      </c>
      <c r="E14" s="73"/>
      <c r="F14" s="400" t="s">
        <v>347</v>
      </c>
      <c r="G14" s="161" t="s">
        <v>1795</v>
      </c>
      <c r="H14" s="401" t="s">
        <v>387</v>
      </c>
      <c r="I14" s="162" t="s">
        <v>225</v>
      </c>
      <c r="J14" s="163">
        <f t="shared" ref="J14:J56" si="0">ROW()-13</f>
        <v>1</v>
      </c>
      <c r="K14" s="164" t="s">
        <v>2250</v>
      </c>
    </row>
    <row r="15" spans="1:11" s="165" customFormat="1">
      <c r="A15" s="72" t="s">
        <v>39</v>
      </c>
      <c r="B15" s="72" t="s">
        <v>2251</v>
      </c>
      <c r="C15" s="72" t="s">
        <v>37</v>
      </c>
      <c r="D15" s="388">
        <v>2</v>
      </c>
      <c r="E15" s="166" t="s">
        <v>2252</v>
      </c>
      <c r="F15" s="400" t="s">
        <v>347</v>
      </c>
      <c r="G15" s="161" t="s">
        <v>1795</v>
      </c>
      <c r="H15" s="461" t="s">
        <v>18</v>
      </c>
      <c r="I15" s="162" t="s">
        <v>225</v>
      </c>
      <c r="J15" s="163">
        <f t="shared" si="0"/>
        <v>2</v>
      </c>
      <c r="K15" s="164" t="s">
        <v>2012</v>
      </c>
    </row>
    <row r="16" spans="1:11" s="165" customFormat="1">
      <c r="A16" s="72" t="s">
        <v>7</v>
      </c>
      <c r="B16" s="72" t="s">
        <v>2253</v>
      </c>
      <c r="C16" s="72" t="s">
        <v>37</v>
      </c>
      <c r="D16" s="388">
        <v>30</v>
      </c>
      <c r="E16" s="166"/>
      <c r="F16" s="399" t="s">
        <v>348</v>
      </c>
      <c r="G16" s="161" t="s">
        <v>1795</v>
      </c>
      <c r="H16" s="461" t="s">
        <v>5292</v>
      </c>
      <c r="I16" s="162" t="s">
        <v>225</v>
      </c>
      <c r="J16" s="163">
        <f t="shared" si="0"/>
        <v>3</v>
      </c>
      <c r="K16" s="164" t="s">
        <v>2254</v>
      </c>
    </row>
    <row r="17" spans="1:11" s="165" customFormat="1" ht="19">
      <c r="A17" s="72" t="s">
        <v>135</v>
      </c>
      <c r="B17" s="167" t="s">
        <v>2255</v>
      </c>
      <c r="C17" s="72" t="s">
        <v>41</v>
      </c>
      <c r="D17" s="388"/>
      <c r="E17" s="166"/>
      <c r="F17" s="399" t="s">
        <v>348</v>
      </c>
      <c r="G17" s="161" t="s">
        <v>1795</v>
      </c>
      <c r="H17" s="401" t="s">
        <v>4862</v>
      </c>
      <c r="I17" s="162" t="s">
        <v>225</v>
      </c>
      <c r="J17" s="163">
        <f t="shared" si="0"/>
        <v>4</v>
      </c>
      <c r="K17" s="164" t="s">
        <v>5422</v>
      </c>
    </row>
    <row r="18" spans="1:11" s="165" customFormat="1">
      <c r="A18" s="72" t="s">
        <v>2256</v>
      </c>
      <c r="B18" s="167" t="s">
        <v>1807</v>
      </c>
      <c r="C18" s="72" t="s">
        <v>37</v>
      </c>
      <c r="D18" s="388">
        <v>25</v>
      </c>
      <c r="E18" s="166"/>
      <c r="F18" s="399"/>
      <c r="G18" s="161" t="s">
        <v>1808</v>
      </c>
      <c r="H18" s="401"/>
      <c r="I18" s="162" t="s">
        <v>225</v>
      </c>
      <c r="J18" s="163">
        <f t="shared" si="0"/>
        <v>5</v>
      </c>
      <c r="K18" s="164" t="s">
        <v>2257</v>
      </c>
    </row>
    <row r="19" spans="1:11" s="165" customFormat="1">
      <c r="A19" s="72" t="s">
        <v>2258</v>
      </c>
      <c r="B19" s="167" t="s">
        <v>1812</v>
      </c>
      <c r="C19" s="72" t="s">
        <v>37</v>
      </c>
      <c r="D19" s="388">
        <v>25</v>
      </c>
      <c r="E19" s="166"/>
      <c r="F19" s="399"/>
      <c r="G19" s="161" t="s">
        <v>1808</v>
      </c>
      <c r="H19" s="401"/>
      <c r="I19" s="162" t="s">
        <v>225</v>
      </c>
      <c r="J19" s="163">
        <f t="shared" si="0"/>
        <v>6</v>
      </c>
      <c r="K19" s="164" t="s">
        <v>2259</v>
      </c>
    </row>
    <row r="20" spans="1:11" s="165" customFormat="1" ht="19">
      <c r="A20" s="72" t="s">
        <v>136</v>
      </c>
      <c r="B20" s="72" t="s">
        <v>2017</v>
      </c>
      <c r="C20" s="72" t="s">
        <v>37</v>
      </c>
      <c r="D20" s="388">
        <v>25</v>
      </c>
      <c r="E20" s="166"/>
      <c r="F20" s="400" t="s">
        <v>1244</v>
      </c>
      <c r="G20" s="161" t="s">
        <v>1808</v>
      </c>
      <c r="H20" s="540" t="s">
        <v>2260</v>
      </c>
      <c r="I20" s="162" t="s">
        <v>225</v>
      </c>
      <c r="J20" s="163">
        <f t="shared" si="0"/>
        <v>7</v>
      </c>
      <c r="K20" s="164" t="s">
        <v>5423</v>
      </c>
    </row>
    <row r="21" spans="1:11" s="165" customFormat="1" ht="19">
      <c r="A21" s="72" t="s">
        <v>65</v>
      </c>
      <c r="B21" s="72" t="s">
        <v>2261</v>
      </c>
      <c r="C21" s="72" t="s">
        <v>37</v>
      </c>
      <c r="D21" s="388">
        <v>200</v>
      </c>
      <c r="E21" s="166"/>
      <c r="F21" s="400" t="s">
        <v>1244</v>
      </c>
      <c r="G21" s="161" t="s">
        <v>1795</v>
      </c>
      <c r="H21" s="540" t="s">
        <v>2262</v>
      </c>
      <c r="I21" s="162" t="s">
        <v>225</v>
      </c>
      <c r="J21" s="163">
        <f t="shared" si="0"/>
        <v>8</v>
      </c>
      <c r="K21" s="164" t="s">
        <v>2263</v>
      </c>
    </row>
    <row r="22" spans="1:11" s="165" customFormat="1">
      <c r="A22" s="72" t="s">
        <v>2264</v>
      </c>
      <c r="B22" s="72" t="s">
        <v>1822</v>
      </c>
      <c r="C22" s="72" t="s">
        <v>37</v>
      </c>
      <c r="D22" s="388">
        <v>200</v>
      </c>
      <c r="E22" s="166"/>
      <c r="F22" s="400"/>
      <c r="G22" s="161" t="s">
        <v>1808</v>
      </c>
      <c r="H22" s="540"/>
      <c r="I22" s="162" t="s">
        <v>225</v>
      </c>
      <c r="J22" s="163">
        <f t="shared" si="0"/>
        <v>9</v>
      </c>
      <c r="K22" s="162" t="s">
        <v>5424</v>
      </c>
    </row>
    <row r="23" spans="1:11" s="165" customFormat="1" ht="47.5">
      <c r="A23" s="72" t="s">
        <v>137</v>
      </c>
      <c r="B23" s="72" t="s">
        <v>1830</v>
      </c>
      <c r="C23" s="72" t="s">
        <v>37</v>
      </c>
      <c r="D23" s="388">
        <v>200</v>
      </c>
      <c r="E23" s="168" t="s">
        <v>1845</v>
      </c>
      <c r="F23" s="400" t="s">
        <v>347</v>
      </c>
      <c r="G23" s="161" t="s">
        <v>1808</v>
      </c>
      <c r="H23" s="540" t="s">
        <v>5425</v>
      </c>
      <c r="I23" s="162" t="s">
        <v>1670</v>
      </c>
      <c r="J23" s="163">
        <f t="shared" si="0"/>
        <v>10</v>
      </c>
      <c r="K23" s="162" t="s">
        <v>5426</v>
      </c>
    </row>
    <row r="24" spans="1:11" s="165" customFormat="1" ht="19">
      <c r="A24" s="72" t="s">
        <v>138</v>
      </c>
      <c r="B24" s="72" t="s">
        <v>1839</v>
      </c>
      <c r="C24" s="72" t="s">
        <v>37</v>
      </c>
      <c r="D24" s="388">
        <v>100</v>
      </c>
      <c r="E24" s="168" t="s">
        <v>1845</v>
      </c>
      <c r="F24" s="400" t="s">
        <v>2265</v>
      </c>
      <c r="G24" s="161" t="s">
        <v>1808</v>
      </c>
      <c r="H24" s="401" t="s">
        <v>2266</v>
      </c>
      <c r="I24" s="162" t="s">
        <v>225</v>
      </c>
      <c r="J24" s="163">
        <f t="shared" si="0"/>
        <v>11</v>
      </c>
      <c r="K24" s="162" t="s">
        <v>5319</v>
      </c>
    </row>
    <row r="25" spans="1:11" s="165" customFormat="1" ht="158" customHeight="1">
      <c r="A25" s="72" t="s">
        <v>139</v>
      </c>
      <c r="B25" s="72" t="s">
        <v>1843</v>
      </c>
      <c r="C25" s="72" t="s">
        <v>37</v>
      </c>
      <c r="D25" s="388">
        <v>100</v>
      </c>
      <c r="E25" s="168" t="s">
        <v>2267</v>
      </c>
      <c r="F25" s="399" t="s">
        <v>347</v>
      </c>
      <c r="G25" s="161" t="s">
        <v>1808</v>
      </c>
      <c r="H25" s="401" t="s">
        <v>5427</v>
      </c>
      <c r="I25" s="162" t="s">
        <v>225</v>
      </c>
      <c r="J25" s="163">
        <f t="shared" si="0"/>
        <v>12</v>
      </c>
      <c r="K25" s="162" t="s">
        <v>1971</v>
      </c>
    </row>
    <row r="26" spans="1:11" s="165" customFormat="1" ht="19">
      <c r="A26" s="72" t="s">
        <v>2268</v>
      </c>
      <c r="B26" s="72" t="s">
        <v>1847</v>
      </c>
      <c r="C26" s="72" t="s">
        <v>37</v>
      </c>
      <c r="D26" s="388">
        <v>10</v>
      </c>
      <c r="E26" s="166" t="s">
        <v>45</v>
      </c>
      <c r="F26" s="399"/>
      <c r="G26" s="161" t="s">
        <v>1808</v>
      </c>
      <c r="H26" s="401"/>
      <c r="I26" s="162" t="s">
        <v>225</v>
      </c>
      <c r="J26" s="163">
        <f t="shared" si="0"/>
        <v>13</v>
      </c>
      <c r="K26" s="169" t="s">
        <v>4934</v>
      </c>
    </row>
    <row r="27" spans="1:11" s="165" customFormat="1" ht="19">
      <c r="A27" s="72" t="s">
        <v>2269</v>
      </c>
      <c r="B27" s="72" t="s">
        <v>2025</v>
      </c>
      <c r="C27" s="72" t="s">
        <v>37</v>
      </c>
      <c r="D27" s="388">
        <v>10</v>
      </c>
      <c r="E27" s="166" t="s">
        <v>45</v>
      </c>
      <c r="F27" s="399"/>
      <c r="G27" s="161" t="s">
        <v>1808</v>
      </c>
      <c r="H27" s="401"/>
      <c r="I27" s="162" t="s">
        <v>225</v>
      </c>
      <c r="J27" s="163">
        <f t="shared" si="0"/>
        <v>14</v>
      </c>
      <c r="K27" s="164" t="s">
        <v>5428</v>
      </c>
    </row>
    <row r="28" spans="1:11" s="165" customFormat="1">
      <c r="A28" s="72" t="s">
        <v>2270</v>
      </c>
      <c r="B28" s="72" t="s">
        <v>2271</v>
      </c>
      <c r="C28" s="72" t="s">
        <v>37</v>
      </c>
      <c r="D28" s="388">
        <v>10</v>
      </c>
      <c r="E28" s="166" t="s">
        <v>2028</v>
      </c>
      <c r="F28" s="399"/>
      <c r="G28" s="161" t="s">
        <v>1808</v>
      </c>
      <c r="H28" s="401"/>
      <c r="I28" s="162" t="s">
        <v>225</v>
      </c>
      <c r="J28" s="163">
        <f t="shared" si="0"/>
        <v>15</v>
      </c>
      <c r="K28" s="164" t="s">
        <v>2272</v>
      </c>
    </row>
    <row r="29" spans="1:11" s="165" customFormat="1" ht="19">
      <c r="A29" s="72" t="s">
        <v>2273</v>
      </c>
      <c r="B29" s="72" t="s">
        <v>2274</v>
      </c>
      <c r="C29" s="72" t="s">
        <v>37</v>
      </c>
      <c r="D29" s="388">
        <v>200</v>
      </c>
      <c r="E29" s="166"/>
      <c r="F29" s="399"/>
      <c r="G29" s="161" t="s">
        <v>1808</v>
      </c>
      <c r="H29" s="401"/>
      <c r="I29" s="162" t="s">
        <v>225</v>
      </c>
      <c r="J29" s="163">
        <f t="shared" si="0"/>
        <v>16</v>
      </c>
      <c r="K29" s="162" t="s">
        <v>5429</v>
      </c>
    </row>
    <row r="30" spans="1:11" s="165" customFormat="1" ht="38">
      <c r="A30" s="72" t="s">
        <v>140</v>
      </c>
      <c r="B30" s="167" t="s">
        <v>2275</v>
      </c>
      <c r="C30" s="72" t="s">
        <v>37</v>
      </c>
      <c r="D30" s="388">
        <v>200</v>
      </c>
      <c r="E30" s="170" t="s">
        <v>1845</v>
      </c>
      <c r="F30" s="400" t="s">
        <v>347</v>
      </c>
      <c r="G30" s="161" t="s">
        <v>1808</v>
      </c>
      <c r="H30" s="401" t="s">
        <v>5430</v>
      </c>
      <c r="I30" s="162" t="s">
        <v>225</v>
      </c>
      <c r="J30" s="163">
        <f t="shared" si="0"/>
        <v>17</v>
      </c>
      <c r="K30" s="162" t="s">
        <v>5431</v>
      </c>
    </row>
    <row r="31" spans="1:11" s="165" customFormat="1">
      <c r="A31" s="72" t="s">
        <v>2276</v>
      </c>
      <c r="B31" s="167" t="s">
        <v>1663</v>
      </c>
      <c r="C31" s="72" t="s">
        <v>37</v>
      </c>
      <c r="D31" s="388">
        <v>20</v>
      </c>
      <c r="E31" s="73" t="s">
        <v>2277</v>
      </c>
      <c r="F31" s="400"/>
      <c r="G31" s="161" t="s">
        <v>1808</v>
      </c>
      <c r="H31" s="401"/>
      <c r="I31" s="162" t="s">
        <v>225</v>
      </c>
      <c r="J31" s="163">
        <f t="shared" si="0"/>
        <v>18</v>
      </c>
      <c r="K31" s="162"/>
    </row>
    <row r="32" spans="1:11" s="165" customFormat="1" ht="19">
      <c r="A32" s="72" t="s">
        <v>141</v>
      </c>
      <c r="B32" s="72" t="s">
        <v>2278</v>
      </c>
      <c r="C32" s="72" t="s">
        <v>37</v>
      </c>
      <c r="D32" s="388">
        <v>20</v>
      </c>
      <c r="E32" s="73" t="s">
        <v>2277</v>
      </c>
      <c r="F32" s="400" t="s">
        <v>2279</v>
      </c>
      <c r="G32" s="161" t="s">
        <v>1808</v>
      </c>
      <c r="H32" s="401" t="s">
        <v>715</v>
      </c>
      <c r="I32" s="162" t="s">
        <v>225</v>
      </c>
      <c r="J32" s="163">
        <f t="shared" si="0"/>
        <v>19</v>
      </c>
      <c r="K32" s="162"/>
    </row>
    <row r="33" spans="1:11" s="165" customFormat="1">
      <c r="A33" s="72" t="s">
        <v>142</v>
      </c>
      <c r="B33" s="72" t="s">
        <v>1898</v>
      </c>
      <c r="C33" s="72" t="s">
        <v>37</v>
      </c>
      <c r="D33" s="388">
        <v>20</v>
      </c>
      <c r="E33" s="73" t="s">
        <v>1989</v>
      </c>
      <c r="F33" s="400" t="s">
        <v>1244</v>
      </c>
      <c r="G33" s="161" t="s">
        <v>1808</v>
      </c>
      <c r="H33" s="401" t="s">
        <v>716</v>
      </c>
      <c r="I33" s="162" t="s">
        <v>225</v>
      </c>
      <c r="J33" s="163">
        <f t="shared" si="0"/>
        <v>20</v>
      </c>
      <c r="K33" s="162"/>
    </row>
    <row r="34" spans="1:11" s="165" customFormat="1" ht="19">
      <c r="A34" s="72" t="s">
        <v>2280</v>
      </c>
      <c r="B34" s="72" t="s">
        <v>1664</v>
      </c>
      <c r="C34" s="72" t="s">
        <v>2233</v>
      </c>
      <c r="D34" s="388"/>
      <c r="E34" s="171"/>
      <c r="F34" s="400"/>
      <c r="G34" s="161" t="s">
        <v>1808</v>
      </c>
      <c r="H34" s="401"/>
      <c r="I34" s="162" t="s">
        <v>225</v>
      </c>
      <c r="J34" s="163">
        <f t="shared" si="0"/>
        <v>21</v>
      </c>
      <c r="K34" s="172" t="s">
        <v>5432</v>
      </c>
    </row>
    <row r="35" spans="1:11" s="165" customFormat="1" ht="19">
      <c r="A35" s="72" t="s">
        <v>2281</v>
      </c>
      <c r="B35" s="164" t="s">
        <v>1907</v>
      </c>
      <c r="C35" s="72" t="s">
        <v>37</v>
      </c>
      <c r="D35" s="388">
        <v>20</v>
      </c>
      <c r="E35" s="74" t="s">
        <v>51</v>
      </c>
      <c r="F35" s="400" t="s">
        <v>1244</v>
      </c>
      <c r="G35" s="161" t="s">
        <v>1808</v>
      </c>
      <c r="H35" s="463" t="s">
        <v>2282</v>
      </c>
      <c r="I35" s="162" t="s">
        <v>225</v>
      </c>
      <c r="J35" s="163">
        <f t="shared" si="0"/>
        <v>22</v>
      </c>
      <c r="K35" s="172" t="s">
        <v>4917</v>
      </c>
    </row>
    <row r="36" spans="1:11" s="165" customFormat="1">
      <c r="A36" s="72" t="s">
        <v>2283</v>
      </c>
      <c r="B36" s="164" t="s">
        <v>1909</v>
      </c>
      <c r="C36" s="72" t="s">
        <v>37</v>
      </c>
      <c r="D36" s="388">
        <v>20</v>
      </c>
      <c r="E36" s="74" t="s">
        <v>51</v>
      </c>
      <c r="F36" s="400"/>
      <c r="G36" s="161" t="s">
        <v>1808</v>
      </c>
      <c r="H36" s="463"/>
      <c r="I36" s="162" t="s">
        <v>225</v>
      </c>
      <c r="J36" s="163">
        <f t="shared" si="0"/>
        <v>23</v>
      </c>
      <c r="K36" s="162" t="s">
        <v>2284</v>
      </c>
    </row>
    <row r="37" spans="1:11" s="165" customFormat="1" ht="19">
      <c r="A37" s="72" t="s">
        <v>2285</v>
      </c>
      <c r="B37" s="164" t="s">
        <v>2286</v>
      </c>
      <c r="C37" s="72" t="s">
        <v>37</v>
      </c>
      <c r="D37" s="388">
        <v>100</v>
      </c>
      <c r="E37" s="74"/>
      <c r="F37" s="400"/>
      <c r="G37" s="161" t="s">
        <v>1808</v>
      </c>
      <c r="H37" s="463"/>
      <c r="I37" s="162" t="s">
        <v>225</v>
      </c>
      <c r="J37" s="163">
        <f t="shared" si="0"/>
        <v>24</v>
      </c>
      <c r="K37" s="162" t="s">
        <v>5320</v>
      </c>
    </row>
    <row r="38" spans="1:11" s="165" customFormat="1" ht="28.5">
      <c r="A38" s="86" t="s">
        <v>143</v>
      </c>
      <c r="B38" s="173" t="s">
        <v>2287</v>
      </c>
      <c r="C38" s="93" t="s">
        <v>37</v>
      </c>
      <c r="D38" s="390">
        <v>200</v>
      </c>
      <c r="E38" s="173" t="s">
        <v>305</v>
      </c>
      <c r="F38" s="558" t="s">
        <v>1244</v>
      </c>
      <c r="G38" s="93"/>
      <c r="H38" s="559" t="s">
        <v>2288</v>
      </c>
      <c r="I38" s="174" t="s">
        <v>2289</v>
      </c>
      <c r="J38" s="175">
        <f t="shared" si="0"/>
        <v>25</v>
      </c>
      <c r="K38" s="174"/>
    </row>
    <row r="39" spans="1:11" s="165" customFormat="1" ht="38">
      <c r="A39" s="89" t="s">
        <v>2290</v>
      </c>
      <c r="B39" s="176" t="s">
        <v>2291</v>
      </c>
      <c r="C39" s="93" t="s">
        <v>37</v>
      </c>
      <c r="D39" s="390">
        <v>200</v>
      </c>
      <c r="E39" s="93" t="s">
        <v>226</v>
      </c>
      <c r="F39" s="558" t="s">
        <v>347</v>
      </c>
      <c r="G39" s="93"/>
      <c r="H39" s="560" t="s">
        <v>5433</v>
      </c>
      <c r="I39" s="174" t="s">
        <v>396</v>
      </c>
      <c r="J39" s="175">
        <f t="shared" si="0"/>
        <v>26</v>
      </c>
      <c r="K39" s="174"/>
    </row>
    <row r="40" spans="1:11" s="165" customFormat="1" ht="38">
      <c r="A40" s="89" t="s">
        <v>2292</v>
      </c>
      <c r="B40" s="176" t="s">
        <v>2293</v>
      </c>
      <c r="C40" s="93" t="s">
        <v>37</v>
      </c>
      <c r="D40" s="390">
        <v>200</v>
      </c>
      <c r="E40" s="93" t="s">
        <v>226</v>
      </c>
      <c r="F40" s="558" t="s">
        <v>347</v>
      </c>
      <c r="G40" s="93"/>
      <c r="H40" s="560" t="s">
        <v>5434</v>
      </c>
      <c r="I40" s="174" t="s">
        <v>396</v>
      </c>
      <c r="J40" s="175">
        <f t="shared" si="0"/>
        <v>27</v>
      </c>
      <c r="K40" s="174"/>
    </row>
    <row r="41" spans="1:11" s="165" customFormat="1" ht="38">
      <c r="A41" s="89" t="s">
        <v>2294</v>
      </c>
      <c r="B41" s="176" t="s">
        <v>2295</v>
      </c>
      <c r="C41" s="93" t="s">
        <v>37</v>
      </c>
      <c r="D41" s="390">
        <v>200</v>
      </c>
      <c r="E41" s="93" t="s">
        <v>226</v>
      </c>
      <c r="F41" s="558" t="s">
        <v>347</v>
      </c>
      <c r="G41" s="93"/>
      <c r="H41" s="560" t="s">
        <v>5435</v>
      </c>
      <c r="I41" s="174" t="s">
        <v>396</v>
      </c>
      <c r="J41" s="175">
        <f t="shared" si="0"/>
        <v>28</v>
      </c>
      <c r="K41" s="174"/>
    </row>
    <row r="42" spans="1:11" s="165" customFormat="1" ht="38">
      <c r="A42" s="89" t="s">
        <v>2296</v>
      </c>
      <c r="B42" s="176" t="s">
        <v>2297</v>
      </c>
      <c r="C42" s="93" t="s">
        <v>37</v>
      </c>
      <c r="D42" s="390">
        <v>200</v>
      </c>
      <c r="E42" s="93" t="s">
        <v>226</v>
      </c>
      <c r="F42" s="558" t="s">
        <v>347</v>
      </c>
      <c r="G42" s="93"/>
      <c r="H42" s="560" t="s">
        <v>5436</v>
      </c>
      <c r="I42" s="174" t="s">
        <v>396</v>
      </c>
      <c r="J42" s="175">
        <f t="shared" si="0"/>
        <v>29</v>
      </c>
      <c r="K42" s="174"/>
    </row>
    <row r="43" spans="1:11" s="165" customFormat="1" ht="38">
      <c r="A43" s="89" t="s">
        <v>2298</v>
      </c>
      <c r="B43" s="176" t="s">
        <v>2299</v>
      </c>
      <c r="C43" s="93" t="s">
        <v>37</v>
      </c>
      <c r="D43" s="390">
        <v>200</v>
      </c>
      <c r="E43" s="93" t="s">
        <v>226</v>
      </c>
      <c r="F43" s="558" t="s">
        <v>347</v>
      </c>
      <c r="G43" s="93"/>
      <c r="H43" s="560" t="s">
        <v>5437</v>
      </c>
      <c r="I43" s="174" t="s">
        <v>396</v>
      </c>
      <c r="J43" s="175">
        <f t="shared" si="0"/>
        <v>30</v>
      </c>
      <c r="K43" s="174"/>
    </row>
    <row r="44" spans="1:11" s="165" customFormat="1" ht="38">
      <c r="A44" s="89" t="s">
        <v>1311</v>
      </c>
      <c r="B44" s="176" t="s">
        <v>1312</v>
      </c>
      <c r="C44" s="93" t="s">
        <v>37</v>
      </c>
      <c r="D44" s="390">
        <v>200</v>
      </c>
      <c r="E44" s="93" t="s">
        <v>226</v>
      </c>
      <c r="F44" s="558" t="s">
        <v>347</v>
      </c>
      <c r="G44" s="93"/>
      <c r="H44" s="560" t="s">
        <v>5438</v>
      </c>
      <c r="I44" s="174" t="s">
        <v>445</v>
      </c>
      <c r="J44" s="175">
        <f t="shared" si="0"/>
        <v>31</v>
      </c>
      <c r="K44" s="174"/>
    </row>
    <row r="45" spans="1:11" s="165" customFormat="1" ht="38">
      <c r="A45" s="89" t="s">
        <v>2300</v>
      </c>
      <c r="B45" s="89" t="s">
        <v>2301</v>
      </c>
      <c r="C45" s="93" t="s">
        <v>37</v>
      </c>
      <c r="D45" s="390">
        <v>200</v>
      </c>
      <c r="E45" s="93" t="s">
        <v>226</v>
      </c>
      <c r="F45" s="558" t="s">
        <v>347</v>
      </c>
      <c r="G45" s="93"/>
      <c r="H45" s="560" t="s">
        <v>5439</v>
      </c>
      <c r="I45" s="174" t="s">
        <v>396</v>
      </c>
      <c r="J45" s="175">
        <f t="shared" si="0"/>
        <v>32</v>
      </c>
      <c r="K45" s="174"/>
    </row>
    <row r="46" spans="1:11" s="165" customFormat="1" ht="38">
      <c r="A46" s="89" t="s">
        <v>2302</v>
      </c>
      <c r="B46" s="176" t="s">
        <v>312</v>
      </c>
      <c r="C46" s="93" t="s">
        <v>37</v>
      </c>
      <c r="D46" s="390">
        <v>200</v>
      </c>
      <c r="E46" s="93" t="s">
        <v>226</v>
      </c>
      <c r="F46" s="558" t="s">
        <v>347</v>
      </c>
      <c r="G46" s="93"/>
      <c r="H46" s="560" t="s">
        <v>5440</v>
      </c>
      <c r="I46" s="174" t="s">
        <v>396</v>
      </c>
      <c r="J46" s="175">
        <f t="shared" si="0"/>
        <v>33</v>
      </c>
      <c r="K46" s="174"/>
    </row>
    <row r="47" spans="1:11" s="165" customFormat="1" ht="38">
      <c r="A47" s="89" t="s">
        <v>2303</v>
      </c>
      <c r="B47" s="176" t="s">
        <v>2304</v>
      </c>
      <c r="C47" s="93" t="s">
        <v>37</v>
      </c>
      <c r="D47" s="390">
        <v>200</v>
      </c>
      <c r="E47" s="93" t="s">
        <v>226</v>
      </c>
      <c r="F47" s="558" t="s">
        <v>347</v>
      </c>
      <c r="G47" s="93"/>
      <c r="H47" s="560" t="s">
        <v>5441</v>
      </c>
      <c r="I47" s="174" t="s">
        <v>396</v>
      </c>
      <c r="J47" s="175">
        <f t="shared" si="0"/>
        <v>34</v>
      </c>
      <c r="K47" s="174"/>
    </row>
    <row r="48" spans="1:11" s="165" customFormat="1" ht="38">
      <c r="A48" s="89" t="s">
        <v>251</v>
      </c>
      <c r="B48" s="89" t="s">
        <v>2305</v>
      </c>
      <c r="C48" s="93" t="s">
        <v>37</v>
      </c>
      <c r="D48" s="390">
        <v>200</v>
      </c>
      <c r="E48" s="93" t="s">
        <v>226</v>
      </c>
      <c r="F48" s="558" t="s">
        <v>347</v>
      </c>
      <c r="G48" s="93"/>
      <c r="H48" s="560" t="s">
        <v>5442</v>
      </c>
      <c r="I48" s="174" t="s">
        <v>396</v>
      </c>
      <c r="J48" s="175">
        <f t="shared" si="0"/>
        <v>35</v>
      </c>
      <c r="K48" s="174"/>
    </row>
    <row r="49" spans="1:11" s="165" customFormat="1">
      <c r="A49" s="89" t="s">
        <v>717</v>
      </c>
      <c r="B49" s="89" t="s">
        <v>2306</v>
      </c>
      <c r="C49" s="93" t="s">
        <v>37</v>
      </c>
      <c r="D49" s="390">
        <v>200</v>
      </c>
      <c r="E49" s="93"/>
      <c r="F49" s="558" t="s">
        <v>1244</v>
      </c>
      <c r="G49" s="93"/>
      <c r="H49" s="560" t="s">
        <v>2307</v>
      </c>
      <c r="I49" s="174" t="s">
        <v>445</v>
      </c>
      <c r="J49" s="175">
        <f t="shared" si="0"/>
        <v>36</v>
      </c>
      <c r="K49" s="174"/>
    </row>
    <row r="50" spans="1:11" s="165" customFormat="1">
      <c r="A50" s="89" t="s">
        <v>718</v>
      </c>
      <c r="B50" s="89" t="s">
        <v>2308</v>
      </c>
      <c r="C50" s="93" t="s">
        <v>37</v>
      </c>
      <c r="D50" s="390">
        <v>200</v>
      </c>
      <c r="E50" s="93"/>
      <c r="F50" s="558" t="s">
        <v>1245</v>
      </c>
      <c r="G50" s="93"/>
      <c r="H50" s="560" t="s">
        <v>727</v>
      </c>
      <c r="I50" s="174" t="s">
        <v>445</v>
      </c>
      <c r="J50" s="175">
        <f t="shared" si="0"/>
        <v>37</v>
      </c>
      <c r="K50" s="174"/>
    </row>
    <row r="51" spans="1:11" s="165" customFormat="1" ht="38">
      <c r="A51" s="89" t="s">
        <v>719</v>
      </c>
      <c r="B51" s="89" t="s">
        <v>2309</v>
      </c>
      <c r="C51" s="93" t="s">
        <v>37</v>
      </c>
      <c r="D51" s="390">
        <v>200</v>
      </c>
      <c r="E51" s="93"/>
      <c r="F51" s="558" t="s">
        <v>1245</v>
      </c>
      <c r="G51" s="93"/>
      <c r="H51" s="560" t="s">
        <v>5443</v>
      </c>
      <c r="I51" s="174" t="s">
        <v>445</v>
      </c>
      <c r="J51" s="175">
        <f t="shared" si="0"/>
        <v>38</v>
      </c>
      <c r="K51" s="174"/>
    </row>
    <row r="52" spans="1:11" s="165" customFormat="1" ht="47.5">
      <c r="A52" s="89" t="s">
        <v>720</v>
      </c>
      <c r="B52" s="89" t="s">
        <v>887</v>
      </c>
      <c r="C52" s="93" t="s">
        <v>37</v>
      </c>
      <c r="D52" s="390">
        <v>200</v>
      </c>
      <c r="E52" s="93"/>
      <c r="F52" s="558" t="s">
        <v>1245</v>
      </c>
      <c r="G52" s="93"/>
      <c r="H52" s="560" t="s">
        <v>5444</v>
      </c>
      <c r="I52" s="174" t="s">
        <v>445</v>
      </c>
      <c r="J52" s="175">
        <f t="shared" si="0"/>
        <v>39</v>
      </c>
      <c r="K52" s="174"/>
    </row>
    <row r="53" spans="1:11" s="165" customFormat="1">
      <c r="A53" s="89" t="s">
        <v>721</v>
      </c>
      <c r="B53" s="89" t="s">
        <v>891</v>
      </c>
      <c r="C53" s="93" t="s">
        <v>37</v>
      </c>
      <c r="D53" s="390">
        <v>200</v>
      </c>
      <c r="E53" s="93"/>
      <c r="F53" s="558" t="s">
        <v>1245</v>
      </c>
      <c r="G53" s="93"/>
      <c r="H53" s="560" t="s">
        <v>726</v>
      </c>
      <c r="I53" s="174" t="s">
        <v>445</v>
      </c>
      <c r="J53" s="175">
        <f t="shared" si="0"/>
        <v>40</v>
      </c>
      <c r="K53" s="174"/>
    </row>
    <row r="54" spans="1:11" s="165" customFormat="1">
      <c r="A54" s="89" t="s">
        <v>722</v>
      </c>
      <c r="B54" s="89" t="s">
        <v>889</v>
      </c>
      <c r="C54" s="93" t="s">
        <v>37</v>
      </c>
      <c r="D54" s="390">
        <v>200</v>
      </c>
      <c r="E54" s="93"/>
      <c r="F54" s="558" t="s">
        <v>1245</v>
      </c>
      <c r="G54" s="93"/>
      <c r="H54" s="560" t="s">
        <v>725</v>
      </c>
      <c r="I54" s="174" t="s">
        <v>445</v>
      </c>
      <c r="J54" s="175">
        <f t="shared" si="0"/>
        <v>41</v>
      </c>
      <c r="K54" s="174"/>
    </row>
    <row r="55" spans="1:11" s="165" customFormat="1" ht="57">
      <c r="A55" s="89" t="s">
        <v>723</v>
      </c>
      <c r="B55" s="89" t="s">
        <v>888</v>
      </c>
      <c r="C55" s="93" t="s">
        <v>37</v>
      </c>
      <c r="D55" s="390">
        <v>200</v>
      </c>
      <c r="E55" s="93"/>
      <c r="F55" s="558" t="s">
        <v>1245</v>
      </c>
      <c r="G55" s="93"/>
      <c r="H55" s="560" t="s">
        <v>5445</v>
      </c>
      <c r="I55" s="174" t="s">
        <v>445</v>
      </c>
      <c r="J55" s="175">
        <f t="shared" si="0"/>
        <v>42</v>
      </c>
      <c r="K55" s="174"/>
    </row>
    <row r="56" spans="1:11" s="165" customFormat="1">
      <c r="A56" s="89" t="s">
        <v>724</v>
      </c>
      <c r="B56" s="89" t="s">
        <v>890</v>
      </c>
      <c r="C56" s="93" t="s">
        <v>37</v>
      </c>
      <c r="D56" s="390">
        <v>200</v>
      </c>
      <c r="E56" s="93"/>
      <c r="F56" s="558" t="s">
        <v>1245</v>
      </c>
      <c r="G56" s="93"/>
      <c r="H56" s="560" t="s">
        <v>2310</v>
      </c>
      <c r="I56" s="174" t="s">
        <v>445</v>
      </c>
      <c r="J56" s="175">
        <f t="shared" si="0"/>
        <v>43</v>
      </c>
      <c r="K56" s="174"/>
    </row>
    <row r="57" spans="1:11">
      <c r="B57" s="94"/>
      <c r="C57" s="94"/>
      <c r="D57" s="94"/>
      <c r="E57" s="94"/>
      <c r="F57" s="94"/>
      <c r="G57" s="94"/>
      <c r="H57" s="94"/>
    </row>
    <row r="58" spans="1:11">
      <c r="A58" s="177" t="s">
        <v>52</v>
      </c>
      <c r="B58" s="94"/>
      <c r="C58" s="94"/>
      <c r="D58" s="94"/>
      <c r="E58" s="94"/>
      <c r="F58" s="94"/>
      <c r="G58" s="94"/>
      <c r="H58" s="94"/>
    </row>
    <row r="59" spans="1:11">
      <c r="A59" s="94"/>
      <c r="B59" s="94"/>
      <c r="C59" s="94"/>
      <c r="D59" s="94"/>
      <c r="E59" s="94"/>
      <c r="F59" s="94"/>
      <c r="G59" s="94"/>
      <c r="H59" s="94"/>
    </row>
    <row r="60" spans="1:11" ht="14.25" customHeight="1">
      <c r="A60" s="693"/>
      <c r="B60" s="693"/>
      <c r="C60" s="693"/>
      <c r="D60" s="693"/>
      <c r="E60" s="693"/>
      <c r="F60" s="693"/>
      <c r="G60" s="693"/>
      <c r="H60" s="94"/>
      <c r="I60" s="94"/>
      <c r="J60" s="94"/>
    </row>
    <row r="61" spans="1:11">
      <c r="A61" s="94"/>
      <c r="B61" s="94"/>
      <c r="C61" s="94"/>
      <c r="D61" s="94"/>
      <c r="E61" s="94"/>
      <c r="F61" s="94"/>
      <c r="G61" s="94"/>
      <c r="H61" s="94"/>
    </row>
    <row r="62" spans="1:11">
      <c r="A62" s="94"/>
      <c r="B62" s="94"/>
      <c r="C62" s="94"/>
      <c r="D62" s="94"/>
      <c r="E62" s="94"/>
      <c r="F62" s="94"/>
      <c r="G62" s="94"/>
      <c r="H62" s="94"/>
    </row>
    <row r="63" spans="1:11">
      <c r="A63" s="94"/>
      <c r="B63" s="94"/>
      <c r="C63" s="94"/>
      <c r="D63" s="94"/>
      <c r="E63" s="94"/>
      <c r="F63" s="94"/>
      <c r="G63" s="94"/>
      <c r="H63" s="94"/>
    </row>
    <row r="64" spans="1:11">
      <c r="A64" s="94"/>
      <c r="B64" s="94"/>
      <c r="C64" s="94"/>
      <c r="D64" s="94"/>
      <c r="E64" s="94"/>
      <c r="F64" s="94"/>
      <c r="G64" s="94"/>
      <c r="H64" s="94"/>
    </row>
    <row r="65" spans="1:8">
      <c r="A65" s="94"/>
      <c r="B65" s="94"/>
      <c r="C65" s="94"/>
      <c r="D65" s="94"/>
      <c r="E65" s="94"/>
      <c r="F65" s="94"/>
      <c r="G65" s="94"/>
      <c r="H65" s="94"/>
    </row>
    <row r="66" spans="1:8">
      <c r="A66" s="94"/>
      <c r="B66" s="94"/>
      <c r="C66" s="94"/>
      <c r="D66" s="94"/>
      <c r="E66" s="94"/>
      <c r="F66" s="94"/>
      <c r="G66" s="94"/>
      <c r="H66" s="94"/>
    </row>
  </sheetData>
  <sheetProtection selectLockedCells="1"/>
  <autoFilter ref="A13:K56"/>
  <customSheetViews>
    <customSheetView guid="{F52FD1CD-C9F9-411A-82A2-AC58001253B0}">
      <pane ySplit="13" topLeftCell="A44" activePane="bottomLeft" state="frozen"/>
      <selection pane="bottomLeft" activeCell="B43" sqref="B43"/>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44" activePane="bottomLeft" state="frozen"/>
      <selection pane="bottomLeft" activeCell="B43" sqref="B43"/>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29" activePane="bottomLeft" state="frozen"/>
      <selection pane="bottomLeft" activeCell="B35" sqref="B35"/>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32"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32"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E32" sqref="E32"/>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32"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38" activePane="bottomLeft" state="frozen"/>
      <selection pane="bottomLeft" activeCell="G53" sqref="G53"/>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38" activePane="bottomLeft" state="frozen"/>
      <selection pane="bottomLeft" activeCell="G53" sqref="G53"/>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29" activePane="bottomLeft" state="frozen"/>
      <selection pane="bottomLeft" activeCell="B35" sqref="B35"/>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23" activePane="bottomLeft" state="frozen"/>
      <selection pane="bottomLeft" activeCell="H38" sqref="H38"/>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14" activePane="bottomLeft" state="frozen"/>
      <selection pane="bottomLeft" activeCell="H47" sqref="H47"/>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2" topLeftCell="A13" activePane="bottomLeft" state="frozen"/>
      <selection pane="bottomLeft" activeCell="H36" sqref="H36"/>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41" activePane="bottomLeft" state="frozen"/>
      <selection pane="bottomLeft" activeCell="A50" sqref="A50"/>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44" activePane="bottomLeft" state="frozen"/>
      <selection pane="bottomLeft" activeCell="B43" sqref="B43"/>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12" activePane="bottomLeft" state="frozen"/>
      <selection pane="bottomLeft" activeCell="M21" sqref="M21"/>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41" activePane="bottomLeft" state="frozen"/>
      <selection pane="bottomLeft" activeCell="A50" sqref="A50:G50"/>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46">
      <selection activeCell="A50" sqref="A50"/>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46">
      <selection activeCell="A50" sqref="A50"/>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3">
    <mergeCell ref="A60:G60"/>
    <mergeCell ref="A12:H12"/>
    <mergeCell ref="A8:C8"/>
    <mergeCell ref="D8:H8"/>
    <mergeCell ref="A9:C9"/>
    <mergeCell ref="D9:H9"/>
    <mergeCell ref="A10:C10"/>
    <mergeCell ref="D10:H10"/>
    <mergeCell ref="A1:H1"/>
    <mergeCell ref="A2:C2"/>
    <mergeCell ref="D2:H2"/>
    <mergeCell ref="A3:C3"/>
    <mergeCell ref="D3:H3"/>
    <mergeCell ref="A7:C7"/>
    <mergeCell ref="D7:H7"/>
    <mergeCell ref="A11:C11"/>
    <mergeCell ref="D11:H11"/>
    <mergeCell ref="A4:C4"/>
    <mergeCell ref="D4:H4"/>
    <mergeCell ref="A5:C5"/>
    <mergeCell ref="D5:H5"/>
    <mergeCell ref="A6:C6"/>
    <mergeCell ref="D6:H6"/>
  </mergeCells>
  <phoneticPr fontId="42" type="noConversion"/>
  <hyperlinks>
    <hyperlink ref="A58"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0"/>
  <sheetViews>
    <sheetView workbookViewId="0">
      <selection activeCell="F14" sqref="F14"/>
    </sheetView>
  </sheetViews>
  <sheetFormatPr defaultColWidth="9" defaultRowHeight="9.5"/>
  <cols>
    <col min="1" max="1" width="9" style="181"/>
    <col min="2" max="2" width="15" style="181" customWidth="1"/>
    <col min="3" max="7" width="9" style="181"/>
    <col min="8" max="8" width="24.90625" style="181" customWidth="1"/>
    <col min="9" max="10" width="9" style="181"/>
    <col min="11" max="11" width="76.54296875" style="181" customWidth="1"/>
    <col min="12" max="16384" width="9" style="181"/>
  </cols>
  <sheetData>
    <row r="1" spans="1:11" s="121" customFormat="1" ht="12.75" customHeight="1">
      <c r="A1" s="709" t="s">
        <v>2311</v>
      </c>
      <c r="B1" s="710"/>
      <c r="C1" s="710"/>
      <c r="D1" s="710"/>
      <c r="E1" s="710"/>
      <c r="F1" s="710"/>
      <c r="G1" s="710"/>
      <c r="H1" s="710"/>
    </row>
    <row r="2" spans="1:11" s="121" customFormat="1" ht="12.75" customHeight="1">
      <c r="A2" s="696" t="s">
        <v>1780</v>
      </c>
      <c r="B2" s="697"/>
      <c r="C2" s="698"/>
      <c r="D2" s="699" t="str">
        <f>CONTENT!$B$3</f>
        <v>XXXXX</v>
      </c>
      <c r="E2" s="700"/>
      <c r="F2" s="700"/>
      <c r="G2" s="700"/>
      <c r="H2" s="701"/>
    </row>
    <row r="3" spans="1:11" s="121" customFormat="1" ht="12.75" customHeight="1">
      <c r="A3" s="696" t="s">
        <v>1781</v>
      </c>
      <c r="B3" s="711"/>
      <c r="C3" s="712"/>
      <c r="D3" s="699">
        <f>CONTENT!$B$4</f>
        <v>3.2</v>
      </c>
      <c r="E3" s="700"/>
      <c r="F3" s="700"/>
      <c r="G3" s="700"/>
      <c r="H3" s="701"/>
    </row>
    <row r="4" spans="1:11" s="121" customFormat="1" ht="11.25" customHeight="1">
      <c r="A4" s="704" t="s">
        <v>1782</v>
      </c>
      <c r="B4" s="704"/>
      <c r="C4" s="704"/>
      <c r="D4" s="690" t="str">
        <f>CONTENT!$B$26</f>
        <v>显微镜发现</v>
      </c>
      <c r="E4" s="690"/>
      <c r="F4" s="690"/>
      <c r="G4" s="690"/>
      <c r="H4" s="690"/>
    </row>
    <row r="5" spans="1:11" s="121" customFormat="1" ht="11.25" customHeight="1">
      <c r="A5" s="696" t="s">
        <v>2314</v>
      </c>
      <c r="B5" s="711"/>
      <c r="C5" s="712"/>
      <c r="D5" s="705" t="str">
        <f>CONTENT!$C$26</f>
        <v>每个受试者每个样本每个发现一条记录</v>
      </c>
      <c r="E5" s="706"/>
      <c r="F5" s="713"/>
      <c r="G5" s="713"/>
      <c r="H5" s="714"/>
    </row>
    <row r="6" spans="1:11" s="121" customFormat="1" ht="12.75" customHeight="1">
      <c r="A6" s="691" t="s">
        <v>1784</v>
      </c>
      <c r="B6" s="691"/>
      <c r="C6" s="691"/>
      <c r="D6" s="690" t="str">
        <f>CONTENT!$D$26</f>
        <v>mi.sas</v>
      </c>
      <c r="E6" s="690"/>
      <c r="F6" s="690"/>
      <c r="G6" s="690"/>
      <c r="H6" s="690"/>
    </row>
    <row r="7" spans="1:11" s="121" customFormat="1" ht="12.75" customHeight="1">
      <c r="A7" s="691" t="s">
        <v>1785</v>
      </c>
      <c r="B7" s="691"/>
      <c r="C7" s="691"/>
      <c r="D7" s="690" t="str">
        <f>CONTENT!$E$26</f>
        <v>发现</v>
      </c>
      <c r="E7" s="690"/>
      <c r="F7" s="690"/>
      <c r="G7" s="690"/>
      <c r="H7" s="690"/>
    </row>
    <row r="8" spans="1:11" s="121" customFormat="1" ht="12.75" customHeight="1">
      <c r="A8" s="691" t="s">
        <v>1786</v>
      </c>
      <c r="B8" s="691"/>
      <c r="C8" s="691"/>
      <c r="D8" s="690" t="str">
        <f>CONTENT!$F$26</f>
        <v>XXXX</v>
      </c>
      <c r="E8" s="690"/>
      <c r="F8" s="690"/>
      <c r="G8" s="690"/>
      <c r="H8" s="690"/>
    </row>
    <row r="9" spans="1:11" s="121" customFormat="1" ht="12.75" customHeight="1">
      <c r="A9" s="691" t="s">
        <v>1787</v>
      </c>
      <c r="B9" s="717"/>
      <c r="C9" s="717"/>
      <c r="D9" s="690" t="str">
        <f>CONTENT!$G$26</f>
        <v>STUDYID, USUBJID, VISITNUM, MITESTCD</v>
      </c>
      <c r="E9" s="690"/>
      <c r="F9" s="690"/>
      <c r="G9" s="690"/>
      <c r="H9" s="690"/>
    </row>
    <row r="10" spans="1:11" s="121" customFormat="1" ht="12.75" customHeight="1">
      <c r="A10" s="691" t="s">
        <v>1788</v>
      </c>
      <c r="B10" s="717"/>
      <c r="C10" s="717"/>
      <c r="D10" s="690" t="str">
        <f>CONTENT!$H$26</f>
        <v>STUDYID, USUBJID, VISITNUM, MITESTCD</v>
      </c>
      <c r="E10" s="690"/>
      <c r="F10" s="690"/>
      <c r="G10" s="690"/>
      <c r="H10" s="690"/>
    </row>
    <row r="11" spans="1:11" s="121" customFormat="1" ht="12.75" customHeight="1">
      <c r="A11" s="696" t="s">
        <v>1789</v>
      </c>
      <c r="B11" s="711"/>
      <c r="C11" s="712"/>
      <c r="D11" s="690" t="str">
        <f>CONTENT!$I$26</f>
        <v>XXXX</v>
      </c>
      <c r="E11" s="690"/>
      <c r="F11" s="690"/>
      <c r="G11" s="690"/>
      <c r="H11" s="690"/>
    </row>
    <row r="12" spans="1:11" s="121" customFormat="1">
      <c r="A12" s="718"/>
      <c r="B12" s="718"/>
      <c r="C12" s="718"/>
      <c r="D12" s="795"/>
      <c r="E12" s="795"/>
      <c r="F12" s="795"/>
      <c r="G12" s="795"/>
      <c r="H12" s="795"/>
    </row>
    <row r="13" spans="1:11" s="121" customFormat="1" ht="19">
      <c r="A13" s="122" t="s">
        <v>355</v>
      </c>
      <c r="B13" s="123" t="s">
        <v>356</v>
      </c>
      <c r="C13" s="123" t="s">
        <v>357</v>
      </c>
      <c r="D13" s="123" t="s">
        <v>1790</v>
      </c>
      <c r="E13" s="123" t="s">
        <v>359</v>
      </c>
      <c r="F13" s="123" t="s">
        <v>360</v>
      </c>
      <c r="G13" s="123" t="s">
        <v>1791</v>
      </c>
      <c r="H13" s="123" t="s">
        <v>838</v>
      </c>
      <c r="I13" s="123" t="s">
        <v>363</v>
      </c>
      <c r="J13" s="123" t="s">
        <v>1792</v>
      </c>
      <c r="K13" s="123" t="s">
        <v>1793</v>
      </c>
    </row>
    <row r="14" spans="1:11" s="179" customFormat="1">
      <c r="A14" s="178" t="s">
        <v>2121</v>
      </c>
      <c r="B14" s="178" t="s">
        <v>309</v>
      </c>
      <c r="C14" s="178" t="s">
        <v>1934</v>
      </c>
      <c r="D14" s="411">
        <v>20</v>
      </c>
      <c r="E14" s="178"/>
      <c r="F14" s="409"/>
      <c r="G14" s="178" t="s">
        <v>1935</v>
      </c>
      <c r="H14" s="409"/>
      <c r="I14" s="178" t="s">
        <v>1936</v>
      </c>
      <c r="J14" s="178">
        <f t="shared" ref="J14:J48" si="0">ROW()-13</f>
        <v>1</v>
      </c>
      <c r="K14" s="178" t="s">
        <v>2321</v>
      </c>
    </row>
    <row r="15" spans="1:11" s="179" customFormat="1">
      <c r="A15" s="178" t="s">
        <v>2322</v>
      </c>
      <c r="B15" s="178" t="s">
        <v>310</v>
      </c>
      <c r="C15" s="178" t="s">
        <v>1934</v>
      </c>
      <c r="D15" s="411">
        <v>2</v>
      </c>
      <c r="E15" s="178" t="s">
        <v>2323</v>
      </c>
      <c r="F15" s="409"/>
      <c r="G15" s="178" t="s">
        <v>1935</v>
      </c>
      <c r="H15" s="409"/>
      <c r="I15" s="178" t="s">
        <v>1936</v>
      </c>
      <c r="J15" s="178">
        <f t="shared" si="0"/>
        <v>2</v>
      </c>
      <c r="K15" s="178" t="s">
        <v>2324</v>
      </c>
    </row>
    <row r="16" spans="1:11" s="179" customFormat="1">
      <c r="A16" s="178" t="s">
        <v>2325</v>
      </c>
      <c r="B16" s="178" t="s">
        <v>2095</v>
      </c>
      <c r="C16" s="178" t="s">
        <v>1934</v>
      </c>
      <c r="D16" s="411">
        <v>30</v>
      </c>
      <c r="E16" s="178"/>
      <c r="F16" s="409"/>
      <c r="G16" s="178" t="s">
        <v>1935</v>
      </c>
      <c r="H16" s="409"/>
      <c r="I16" s="178" t="s">
        <v>1936</v>
      </c>
      <c r="J16" s="178">
        <f t="shared" si="0"/>
        <v>3</v>
      </c>
      <c r="K16" s="178" t="s">
        <v>2326</v>
      </c>
    </row>
    <row r="17" spans="1:18" s="179" customFormat="1">
      <c r="A17" s="178" t="s">
        <v>2327</v>
      </c>
      <c r="B17" s="178" t="s">
        <v>325</v>
      </c>
      <c r="C17" s="178" t="s">
        <v>2130</v>
      </c>
      <c r="D17" s="409"/>
      <c r="E17" s="178"/>
      <c r="F17" s="409"/>
      <c r="G17" s="178" t="s">
        <v>1935</v>
      </c>
      <c r="H17" s="409"/>
      <c r="I17" s="178" t="s">
        <v>1936</v>
      </c>
      <c r="J17" s="178">
        <f t="shared" si="0"/>
        <v>4</v>
      </c>
      <c r="K17" s="178" t="s">
        <v>5158</v>
      </c>
    </row>
    <row r="18" spans="1:18" s="179" customFormat="1">
      <c r="A18" s="178" t="s">
        <v>2328</v>
      </c>
      <c r="B18" s="178" t="s">
        <v>2329</v>
      </c>
      <c r="C18" s="178" t="s">
        <v>1934</v>
      </c>
      <c r="D18" s="411">
        <v>25</v>
      </c>
      <c r="E18" s="178"/>
      <c r="F18" s="409"/>
      <c r="G18" s="178" t="s">
        <v>1954</v>
      </c>
      <c r="H18" s="409"/>
      <c r="I18" s="178" t="s">
        <v>1936</v>
      </c>
      <c r="J18" s="178">
        <f t="shared" si="0"/>
        <v>5</v>
      </c>
      <c r="K18" s="178" t="s">
        <v>2330</v>
      </c>
    </row>
    <row r="19" spans="1:18" s="179" customFormat="1">
      <c r="A19" s="178" t="s">
        <v>2331</v>
      </c>
      <c r="B19" s="178" t="s">
        <v>2332</v>
      </c>
      <c r="C19" s="178" t="s">
        <v>1934</v>
      </c>
      <c r="D19" s="411">
        <v>25</v>
      </c>
      <c r="E19" s="178"/>
      <c r="F19" s="409"/>
      <c r="G19" s="178" t="s">
        <v>1954</v>
      </c>
      <c r="H19" s="409"/>
      <c r="I19" s="178" t="s">
        <v>1936</v>
      </c>
      <c r="J19" s="178">
        <f t="shared" si="0"/>
        <v>6</v>
      </c>
      <c r="K19" s="178" t="s">
        <v>5407</v>
      </c>
    </row>
    <row r="20" spans="1:18" s="179" customFormat="1" ht="19">
      <c r="A20" s="178" t="s">
        <v>2333</v>
      </c>
      <c r="B20" s="178" t="s">
        <v>2334</v>
      </c>
      <c r="C20" s="178" t="s">
        <v>1934</v>
      </c>
      <c r="D20" s="411">
        <v>25</v>
      </c>
      <c r="E20" s="178"/>
      <c r="F20" s="409"/>
      <c r="G20" s="178" t="s">
        <v>1954</v>
      </c>
      <c r="H20" s="409"/>
      <c r="I20" s="178" t="s">
        <v>1944</v>
      </c>
      <c r="J20" s="178">
        <f t="shared" si="0"/>
        <v>7</v>
      </c>
      <c r="K20" s="178" t="s">
        <v>5446</v>
      </c>
    </row>
    <row r="21" spans="1:18" s="179" customFormat="1" ht="28.5">
      <c r="A21" s="178" t="s">
        <v>2335</v>
      </c>
      <c r="B21" s="178" t="s">
        <v>2336</v>
      </c>
      <c r="C21" s="178" t="s">
        <v>1934</v>
      </c>
      <c r="D21" s="411">
        <v>8</v>
      </c>
      <c r="E21" s="178" t="s">
        <v>1967</v>
      </c>
      <c r="F21" s="409"/>
      <c r="G21" s="178" t="s">
        <v>1948</v>
      </c>
      <c r="H21" s="409"/>
      <c r="I21" s="178" t="s">
        <v>1936</v>
      </c>
      <c r="J21" s="178">
        <f t="shared" si="0"/>
        <v>8</v>
      </c>
      <c r="K21" s="178" t="s">
        <v>5447</v>
      </c>
    </row>
    <row r="22" spans="1:18" s="179" customFormat="1" ht="28.5">
      <c r="A22" s="178" t="s">
        <v>2337</v>
      </c>
      <c r="B22" s="178" t="s">
        <v>2338</v>
      </c>
      <c r="C22" s="178" t="s">
        <v>2189</v>
      </c>
      <c r="D22" s="411">
        <v>40</v>
      </c>
      <c r="E22" s="178" t="s">
        <v>2339</v>
      </c>
      <c r="F22" s="409"/>
      <c r="G22" s="178" t="s">
        <v>1935</v>
      </c>
      <c r="H22" s="409"/>
      <c r="I22" s="178" t="s">
        <v>1936</v>
      </c>
      <c r="J22" s="178">
        <f t="shared" si="0"/>
        <v>9</v>
      </c>
      <c r="K22" s="178" t="s">
        <v>5321</v>
      </c>
    </row>
    <row r="23" spans="1:18" s="179" customFormat="1" ht="19">
      <c r="A23" s="178" t="s">
        <v>2340</v>
      </c>
      <c r="B23" s="178" t="s">
        <v>2341</v>
      </c>
      <c r="C23" s="178" t="s">
        <v>1975</v>
      </c>
      <c r="D23" s="411">
        <v>100</v>
      </c>
      <c r="E23" s="178"/>
      <c r="F23" s="409"/>
      <c r="G23" s="178" t="s">
        <v>1954</v>
      </c>
      <c r="H23" s="409"/>
      <c r="I23" s="178" t="s">
        <v>1936</v>
      </c>
      <c r="J23" s="178">
        <f t="shared" si="0"/>
        <v>10</v>
      </c>
      <c r="K23" s="178" t="s">
        <v>4805</v>
      </c>
    </row>
    <row r="24" spans="1:18" s="179" customFormat="1">
      <c r="A24" s="178" t="s">
        <v>2342</v>
      </c>
      <c r="B24" s="178" t="s">
        <v>2343</v>
      </c>
      <c r="C24" s="178" t="s">
        <v>1934</v>
      </c>
      <c r="D24" s="411">
        <v>100</v>
      </c>
      <c r="E24" s="178" t="s">
        <v>1967</v>
      </c>
      <c r="F24" s="409"/>
      <c r="G24" s="178" t="s">
        <v>1954</v>
      </c>
      <c r="H24" s="409"/>
      <c r="I24" s="178" t="s">
        <v>1944</v>
      </c>
      <c r="J24" s="178">
        <f t="shared" si="0"/>
        <v>11</v>
      </c>
      <c r="K24" s="178" t="s">
        <v>2344</v>
      </c>
    </row>
    <row r="25" spans="1:18" s="179" customFormat="1">
      <c r="A25" s="178" t="s">
        <v>2345</v>
      </c>
      <c r="B25" s="178" t="s">
        <v>2346</v>
      </c>
      <c r="C25" s="178" t="s">
        <v>1934</v>
      </c>
      <c r="D25" s="411">
        <v>100</v>
      </c>
      <c r="E25" s="178" t="s">
        <v>1967</v>
      </c>
      <c r="F25" s="409"/>
      <c r="G25" s="178" t="s">
        <v>1954</v>
      </c>
      <c r="H25" s="409"/>
      <c r="I25" s="178" t="s">
        <v>1936</v>
      </c>
      <c r="J25" s="178">
        <f t="shared" si="0"/>
        <v>12</v>
      </c>
      <c r="K25" s="178" t="s">
        <v>2347</v>
      </c>
    </row>
    <row r="26" spans="1:18" s="179" customFormat="1">
      <c r="A26" s="178" t="s">
        <v>2348</v>
      </c>
      <c r="B26" s="178" t="s">
        <v>2349</v>
      </c>
      <c r="C26" s="178" t="s">
        <v>1934</v>
      </c>
      <c r="D26" s="411">
        <v>200</v>
      </c>
      <c r="E26" s="178"/>
      <c r="F26" s="409"/>
      <c r="G26" s="178" t="s">
        <v>2141</v>
      </c>
      <c r="H26" s="409"/>
      <c r="I26" s="178" t="s">
        <v>1936</v>
      </c>
      <c r="J26" s="178">
        <f t="shared" si="0"/>
        <v>13</v>
      </c>
      <c r="K26" s="178" t="s">
        <v>2350</v>
      </c>
    </row>
    <row r="27" spans="1:18" s="179" customFormat="1">
      <c r="A27" s="178" t="s">
        <v>2351</v>
      </c>
      <c r="B27" s="178" t="s">
        <v>2352</v>
      </c>
      <c r="C27" s="178" t="s">
        <v>1934</v>
      </c>
      <c r="D27" s="411">
        <v>20</v>
      </c>
      <c r="E27" s="178" t="s">
        <v>2910</v>
      </c>
      <c r="F27" s="409"/>
      <c r="G27" s="178" t="s">
        <v>1954</v>
      </c>
      <c r="H27" s="409"/>
      <c r="I27" s="178" t="s">
        <v>1936</v>
      </c>
      <c r="J27" s="178">
        <f t="shared" si="0"/>
        <v>14</v>
      </c>
      <c r="K27" s="178" t="s">
        <v>2353</v>
      </c>
    </row>
    <row r="28" spans="1:18" s="179" customFormat="1" ht="19">
      <c r="A28" s="178" t="s">
        <v>2354</v>
      </c>
      <c r="B28" s="178" t="s">
        <v>2355</v>
      </c>
      <c r="C28" s="178" t="s">
        <v>1934</v>
      </c>
      <c r="D28" s="411">
        <v>200</v>
      </c>
      <c r="E28" s="178"/>
      <c r="F28" s="409"/>
      <c r="G28" s="178" t="s">
        <v>2141</v>
      </c>
      <c r="H28" s="409"/>
      <c r="I28" s="178" t="s">
        <v>1936</v>
      </c>
      <c r="J28" s="178">
        <f t="shared" si="0"/>
        <v>15</v>
      </c>
      <c r="K28" s="178" t="s">
        <v>5721</v>
      </c>
    </row>
    <row r="29" spans="1:18" s="179" customFormat="1" ht="19">
      <c r="A29" s="178" t="s">
        <v>2356</v>
      </c>
      <c r="B29" s="178" t="s">
        <v>4826</v>
      </c>
      <c r="C29" s="178" t="s">
        <v>2130</v>
      </c>
      <c r="D29" s="411"/>
      <c r="E29" s="178"/>
      <c r="F29" s="409"/>
      <c r="G29" s="178" t="s">
        <v>1954</v>
      </c>
      <c r="H29" s="409"/>
      <c r="I29" s="178" t="s">
        <v>1936</v>
      </c>
      <c r="J29" s="178">
        <f t="shared" si="0"/>
        <v>16</v>
      </c>
      <c r="K29" s="178" t="s">
        <v>5722</v>
      </c>
    </row>
    <row r="30" spans="1:18" s="179" customFormat="1">
      <c r="A30" s="178" t="s">
        <v>2357</v>
      </c>
      <c r="B30" s="178" t="s">
        <v>2358</v>
      </c>
      <c r="C30" s="178" t="s">
        <v>2203</v>
      </c>
      <c r="D30" s="411">
        <v>20</v>
      </c>
      <c r="E30" s="178" t="s">
        <v>2910</v>
      </c>
      <c r="F30" s="409"/>
      <c r="G30" s="178" t="s">
        <v>1954</v>
      </c>
      <c r="H30" s="409"/>
      <c r="I30" s="178" t="s">
        <v>1936</v>
      </c>
      <c r="J30" s="178">
        <f t="shared" si="0"/>
        <v>17</v>
      </c>
      <c r="K30" s="178" t="s">
        <v>2359</v>
      </c>
      <c r="R30" s="180"/>
    </row>
    <row r="31" spans="1:18" s="179" customFormat="1">
      <c r="A31" s="178" t="s">
        <v>2360</v>
      </c>
      <c r="B31" s="178" t="s">
        <v>2361</v>
      </c>
      <c r="C31" s="178" t="s">
        <v>1934</v>
      </c>
      <c r="D31" s="411">
        <v>100</v>
      </c>
      <c r="E31" s="178" t="s">
        <v>1967</v>
      </c>
      <c r="F31" s="409"/>
      <c r="G31" s="178" t="s">
        <v>1951</v>
      </c>
      <c r="H31" s="409"/>
      <c r="I31" s="178" t="s">
        <v>1936</v>
      </c>
      <c r="J31" s="178">
        <f t="shared" si="0"/>
        <v>18</v>
      </c>
      <c r="K31" s="178" t="s">
        <v>5448</v>
      </c>
    </row>
    <row r="32" spans="1:18" s="179" customFormat="1" ht="19">
      <c r="A32" s="178" t="s">
        <v>2362</v>
      </c>
      <c r="B32" s="178" t="s">
        <v>2363</v>
      </c>
      <c r="C32" s="178" t="s">
        <v>2203</v>
      </c>
      <c r="D32" s="411">
        <v>10</v>
      </c>
      <c r="E32" s="178" t="s">
        <v>2028</v>
      </c>
      <c r="F32" s="409"/>
      <c r="G32" s="178" t="s">
        <v>1997</v>
      </c>
      <c r="H32" s="409"/>
      <c r="I32" s="178" t="s">
        <v>1936</v>
      </c>
      <c r="J32" s="178">
        <f t="shared" si="0"/>
        <v>19</v>
      </c>
      <c r="K32" s="178" t="s">
        <v>4918</v>
      </c>
    </row>
    <row r="33" spans="1:11" s="179" customFormat="1">
      <c r="A33" s="178" t="s">
        <v>2364</v>
      </c>
      <c r="B33" s="178" t="s">
        <v>2365</v>
      </c>
      <c r="C33" s="178" t="s">
        <v>2203</v>
      </c>
      <c r="D33" s="411">
        <v>200</v>
      </c>
      <c r="E33" s="178"/>
      <c r="F33" s="409"/>
      <c r="G33" s="178" t="s">
        <v>1954</v>
      </c>
      <c r="H33" s="409"/>
      <c r="I33" s="178" t="s">
        <v>1936</v>
      </c>
      <c r="J33" s="178">
        <f t="shared" si="0"/>
        <v>20</v>
      </c>
      <c r="K33" s="178" t="s">
        <v>5322</v>
      </c>
    </row>
    <row r="34" spans="1:11" s="179" customFormat="1">
      <c r="A34" s="178" t="s">
        <v>2366</v>
      </c>
      <c r="B34" s="178" t="s">
        <v>2367</v>
      </c>
      <c r="C34" s="178" t="s">
        <v>1934</v>
      </c>
      <c r="D34" s="411">
        <v>40</v>
      </c>
      <c r="E34" s="178"/>
      <c r="F34" s="409"/>
      <c r="G34" s="178" t="s">
        <v>1954</v>
      </c>
      <c r="H34" s="409"/>
      <c r="I34" s="178" t="s">
        <v>1936</v>
      </c>
      <c r="J34" s="178">
        <f t="shared" si="0"/>
        <v>21</v>
      </c>
      <c r="K34" s="178" t="s">
        <v>2368</v>
      </c>
    </row>
    <row r="35" spans="1:11" s="179" customFormat="1">
      <c r="A35" s="178" t="s">
        <v>2369</v>
      </c>
      <c r="B35" s="178" t="s">
        <v>2370</v>
      </c>
      <c r="C35" s="178" t="s">
        <v>1934</v>
      </c>
      <c r="D35" s="411">
        <v>50</v>
      </c>
      <c r="E35" s="178" t="s">
        <v>4856</v>
      </c>
      <c r="F35" s="409"/>
      <c r="G35" s="178" t="s">
        <v>2371</v>
      </c>
      <c r="H35" s="409"/>
      <c r="I35" s="178" t="s">
        <v>1936</v>
      </c>
      <c r="J35" s="178">
        <f t="shared" si="0"/>
        <v>22</v>
      </c>
      <c r="K35" s="178" t="s">
        <v>5323</v>
      </c>
    </row>
    <row r="36" spans="1:11" s="179" customFormat="1">
      <c r="A36" s="178" t="s">
        <v>2372</v>
      </c>
      <c r="B36" s="178" t="s">
        <v>2373</v>
      </c>
      <c r="C36" s="178" t="s">
        <v>1934</v>
      </c>
      <c r="D36" s="411">
        <v>50</v>
      </c>
      <c r="E36" s="178" t="s">
        <v>4861</v>
      </c>
      <c r="F36" s="409"/>
      <c r="G36" s="178" t="s">
        <v>2141</v>
      </c>
      <c r="H36" s="409"/>
      <c r="I36" s="178" t="s">
        <v>1936</v>
      </c>
      <c r="J36" s="178">
        <f t="shared" si="0"/>
        <v>23</v>
      </c>
      <c r="K36" s="178" t="s">
        <v>5324</v>
      </c>
    </row>
    <row r="37" spans="1:11" s="179" customFormat="1">
      <c r="A37" s="178" t="s">
        <v>2374</v>
      </c>
      <c r="B37" s="178" t="s">
        <v>2375</v>
      </c>
      <c r="C37" s="178" t="s">
        <v>1934</v>
      </c>
      <c r="D37" s="411">
        <v>40</v>
      </c>
      <c r="E37" s="178" t="s">
        <v>2376</v>
      </c>
      <c r="F37" s="409"/>
      <c r="G37" s="178" t="s">
        <v>1954</v>
      </c>
      <c r="H37" s="409"/>
      <c r="I37" s="178" t="s">
        <v>1936</v>
      </c>
      <c r="J37" s="178">
        <f t="shared" si="0"/>
        <v>24</v>
      </c>
      <c r="K37" s="178" t="s">
        <v>5325</v>
      </c>
    </row>
    <row r="38" spans="1:11" s="179" customFormat="1">
      <c r="A38" s="178" t="s">
        <v>2377</v>
      </c>
      <c r="B38" s="178" t="s">
        <v>2378</v>
      </c>
      <c r="C38" s="178" t="s">
        <v>2203</v>
      </c>
      <c r="D38" s="411">
        <v>40</v>
      </c>
      <c r="E38" s="178" t="s">
        <v>2379</v>
      </c>
      <c r="F38" s="409"/>
      <c r="G38" s="178" t="s">
        <v>1954</v>
      </c>
      <c r="H38" s="409"/>
      <c r="I38" s="178" t="s">
        <v>1936</v>
      </c>
      <c r="J38" s="178">
        <f t="shared" si="0"/>
        <v>25</v>
      </c>
      <c r="K38" s="178" t="s">
        <v>5449</v>
      </c>
    </row>
    <row r="39" spans="1:11" s="179" customFormat="1">
      <c r="A39" s="178" t="s">
        <v>2380</v>
      </c>
      <c r="B39" s="178" t="s">
        <v>2381</v>
      </c>
      <c r="C39" s="178" t="s">
        <v>1934</v>
      </c>
      <c r="D39" s="411">
        <v>40</v>
      </c>
      <c r="E39" s="178" t="s">
        <v>2382</v>
      </c>
      <c r="F39" s="409"/>
      <c r="G39" s="178" t="s">
        <v>1997</v>
      </c>
      <c r="H39" s="409"/>
      <c r="I39" s="178" t="s">
        <v>2000</v>
      </c>
      <c r="J39" s="178">
        <f t="shared" si="0"/>
        <v>26</v>
      </c>
      <c r="K39" s="178" t="s">
        <v>5326</v>
      </c>
    </row>
    <row r="40" spans="1:11" s="179" customFormat="1" ht="19">
      <c r="A40" s="178" t="s">
        <v>2383</v>
      </c>
      <c r="B40" s="178" t="s">
        <v>2384</v>
      </c>
      <c r="C40" s="178" t="s">
        <v>1934</v>
      </c>
      <c r="D40" s="411">
        <v>100</v>
      </c>
      <c r="E40" s="178" t="s">
        <v>2385</v>
      </c>
      <c r="F40" s="409"/>
      <c r="G40" s="178" t="s">
        <v>1954</v>
      </c>
      <c r="H40" s="409"/>
      <c r="I40" s="178" t="s">
        <v>1936</v>
      </c>
      <c r="J40" s="178">
        <f t="shared" si="0"/>
        <v>27</v>
      </c>
      <c r="K40" s="178" t="s">
        <v>5450</v>
      </c>
    </row>
    <row r="41" spans="1:11" s="179" customFormat="1">
      <c r="A41" s="178" t="s">
        <v>2386</v>
      </c>
      <c r="B41" s="178" t="s">
        <v>376</v>
      </c>
      <c r="C41" s="178" t="s">
        <v>1934</v>
      </c>
      <c r="D41" s="411">
        <v>3</v>
      </c>
      <c r="E41" s="178" t="s">
        <v>45</v>
      </c>
      <c r="F41" s="409"/>
      <c r="G41" s="178" t="s">
        <v>1951</v>
      </c>
      <c r="H41" s="409"/>
      <c r="I41" s="178" t="s">
        <v>1936</v>
      </c>
      <c r="J41" s="178">
        <f t="shared" si="0"/>
        <v>28</v>
      </c>
      <c r="K41" s="178" t="s">
        <v>2387</v>
      </c>
    </row>
    <row r="42" spans="1:11" s="179" customFormat="1" ht="19">
      <c r="A42" s="178" t="s">
        <v>2388</v>
      </c>
      <c r="B42" s="178" t="s">
        <v>2389</v>
      </c>
      <c r="C42" s="178" t="s">
        <v>1934</v>
      </c>
      <c r="D42" s="411">
        <v>100</v>
      </c>
      <c r="E42" s="178" t="s">
        <v>2390</v>
      </c>
      <c r="F42" s="409"/>
      <c r="G42" s="178" t="s">
        <v>1954</v>
      </c>
      <c r="H42" s="409"/>
      <c r="I42" s="178" t="s">
        <v>2000</v>
      </c>
      <c r="J42" s="178">
        <f t="shared" si="0"/>
        <v>29</v>
      </c>
      <c r="K42" s="178" t="s">
        <v>5327</v>
      </c>
    </row>
    <row r="43" spans="1:11" s="179" customFormat="1">
      <c r="A43" s="178" t="s">
        <v>69</v>
      </c>
      <c r="B43" s="178" t="s">
        <v>2391</v>
      </c>
      <c r="C43" s="178" t="s">
        <v>1947</v>
      </c>
      <c r="D43" s="411"/>
      <c r="E43" s="178"/>
      <c r="F43" s="409"/>
      <c r="G43" s="178" t="s">
        <v>2204</v>
      </c>
      <c r="H43" s="409"/>
      <c r="I43" s="178" t="s">
        <v>1936</v>
      </c>
      <c r="J43" s="178">
        <f t="shared" si="0"/>
        <v>30</v>
      </c>
      <c r="K43" s="178" t="s">
        <v>5451</v>
      </c>
    </row>
    <row r="44" spans="1:11" s="179" customFormat="1">
      <c r="A44" s="178" t="s">
        <v>70</v>
      </c>
      <c r="B44" s="178" t="s">
        <v>2392</v>
      </c>
      <c r="C44" s="178" t="s">
        <v>1934</v>
      </c>
      <c r="D44" s="411">
        <v>100</v>
      </c>
      <c r="E44" s="178"/>
      <c r="F44" s="409"/>
      <c r="G44" s="178" t="s">
        <v>1954</v>
      </c>
      <c r="H44" s="409"/>
      <c r="I44" s="178" t="s">
        <v>2000</v>
      </c>
      <c r="J44" s="178">
        <f t="shared" si="0"/>
        <v>31</v>
      </c>
      <c r="K44" s="178" t="s">
        <v>2393</v>
      </c>
    </row>
    <row r="45" spans="1:11" s="179" customFormat="1">
      <c r="A45" s="178" t="s">
        <v>2394</v>
      </c>
      <c r="B45" s="178" t="s">
        <v>2395</v>
      </c>
      <c r="C45" s="178" t="s">
        <v>1947</v>
      </c>
      <c r="D45" s="411"/>
      <c r="E45" s="178"/>
      <c r="F45" s="409"/>
      <c r="G45" s="178" t="s">
        <v>1954</v>
      </c>
      <c r="H45" s="409"/>
      <c r="I45" s="178" t="s">
        <v>1936</v>
      </c>
      <c r="J45" s="178">
        <f t="shared" si="0"/>
        <v>32</v>
      </c>
      <c r="K45" s="178" t="s">
        <v>2396</v>
      </c>
    </row>
    <row r="46" spans="1:11" s="179" customFormat="1">
      <c r="A46" s="178" t="s">
        <v>93</v>
      </c>
      <c r="B46" s="178" t="s">
        <v>495</v>
      </c>
      <c r="C46" s="178" t="s">
        <v>1934</v>
      </c>
      <c r="D46" s="411">
        <v>100</v>
      </c>
      <c r="E46" s="178"/>
      <c r="F46" s="409"/>
      <c r="G46" s="178" t="s">
        <v>1954</v>
      </c>
      <c r="H46" s="409"/>
      <c r="I46" s="178" t="s">
        <v>1944</v>
      </c>
      <c r="J46" s="178">
        <f t="shared" si="0"/>
        <v>33</v>
      </c>
      <c r="K46" s="178" t="s">
        <v>2397</v>
      </c>
    </row>
    <row r="47" spans="1:11" s="179" customFormat="1">
      <c r="A47" s="178" t="s">
        <v>2398</v>
      </c>
      <c r="B47" s="178" t="s">
        <v>2399</v>
      </c>
      <c r="C47" s="178" t="s">
        <v>1934</v>
      </c>
      <c r="D47" s="411">
        <v>20</v>
      </c>
      <c r="E47" s="178" t="s">
        <v>2149</v>
      </c>
      <c r="F47" s="409"/>
      <c r="G47" s="178" t="s">
        <v>2204</v>
      </c>
      <c r="H47" s="409"/>
      <c r="I47" s="178" t="s">
        <v>1936</v>
      </c>
      <c r="J47" s="178">
        <f t="shared" si="0"/>
        <v>34</v>
      </c>
      <c r="K47" s="178" t="s">
        <v>5452</v>
      </c>
    </row>
    <row r="48" spans="1:11" s="179" customFormat="1" ht="19">
      <c r="A48" s="178" t="s">
        <v>2400</v>
      </c>
      <c r="B48" s="178" t="s">
        <v>2401</v>
      </c>
      <c r="C48" s="178" t="s">
        <v>1947</v>
      </c>
      <c r="D48" s="409"/>
      <c r="E48" s="178"/>
      <c r="F48" s="409"/>
      <c r="G48" s="178" t="s">
        <v>1954</v>
      </c>
      <c r="H48" s="409"/>
      <c r="I48" s="178" t="s">
        <v>2000</v>
      </c>
      <c r="J48" s="178">
        <f t="shared" si="0"/>
        <v>35</v>
      </c>
      <c r="K48" s="178" t="s">
        <v>5453</v>
      </c>
    </row>
    <row r="50" spans="1:1">
      <c r="A50" s="155" t="s">
        <v>52</v>
      </c>
    </row>
  </sheetData>
  <autoFilter ref="A13:R48"/>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50" location="CONTENT!A1" display="CONTENT"/>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
  <sheetViews>
    <sheetView zoomScale="115" zoomScaleNormal="115" workbookViewId="0">
      <selection activeCell="D22" sqref="D22"/>
    </sheetView>
  </sheetViews>
  <sheetFormatPr defaultRowHeight="14"/>
  <cols>
    <col min="1" max="1" width="8.7265625" style="199"/>
    <col min="2" max="2" width="19.81640625" style="199" customWidth="1"/>
    <col min="3" max="3" width="7.08984375" style="199" customWidth="1"/>
    <col min="4" max="7" width="8.7265625" style="199"/>
    <col min="8" max="8" width="54.08984375" style="199" customWidth="1"/>
    <col min="9" max="10" width="8.7265625" style="199"/>
    <col min="11" max="11" width="77.54296875" style="199" customWidth="1"/>
    <col min="12" max="16384" width="8.7265625" style="199"/>
  </cols>
  <sheetData>
    <row r="1" spans="1:11" s="195" customFormat="1" ht="12.75" customHeight="1">
      <c r="A1" s="722" t="s">
        <v>1743</v>
      </c>
      <c r="B1" s="723"/>
      <c r="C1" s="723"/>
      <c r="D1" s="723"/>
      <c r="E1" s="723"/>
      <c r="F1" s="723"/>
      <c r="G1" s="723"/>
      <c r="H1" s="723"/>
    </row>
    <row r="2" spans="1:11" s="195" customFormat="1" ht="12.75" customHeight="1">
      <c r="A2" s="724" t="s">
        <v>1780</v>
      </c>
      <c r="B2" s="725"/>
      <c r="C2" s="726"/>
      <c r="D2" s="727" t="str">
        <f>CONTENT!$B$3</f>
        <v>XXXXX</v>
      </c>
      <c r="E2" s="728"/>
      <c r="F2" s="728"/>
      <c r="G2" s="728"/>
      <c r="H2" s="729"/>
    </row>
    <row r="3" spans="1:11" s="195" customFormat="1" ht="12.75" customHeight="1">
      <c r="A3" s="724" t="s">
        <v>1781</v>
      </c>
      <c r="B3" s="730"/>
      <c r="C3" s="731"/>
      <c r="D3" s="727">
        <f>CONTENT!$B$4</f>
        <v>3.2</v>
      </c>
      <c r="E3" s="728"/>
      <c r="F3" s="728"/>
      <c r="G3" s="728"/>
      <c r="H3" s="729"/>
    </row>
    <row r="4" spans="1:11" s="195" customFormat="1" ht="11.25" customHeight="1">
      <c r="A4" s="720" t="s">
        <v>1782</v>
      </c>
      <c r="B4" s="720"/>
      <c r="C4" s="720"/>
      <c r="D4" s="721" t="str">
        <f>CONTENT!$B$27</f>
        <v>形态学发现</v>
      </c>
      <c r="E4" s="721"/>
      <c r="F4" s="721"/>
      <c r="G4" s="721"/>
      <c r="H4" s="721"/>
    </row>
    <row r="5" spans="1:11" s="195" customFormat="1" ht="11.25" customHeight="1">
      <c r="A5" s="724" t="s">
        <v>1783</v>
      </c>
      <c r="B5" s="730"/>
      <c r="C5" s="731"/>
      <c r="D5" s="732" t="str">
        <f>CONTENT!$C$27</f>
        <v>每个受试者每个访视每个时间点每个部位每个形态学发现一条记录</v>
      </c>
      <c r="E5" s="733"/>
      <c r="F5" s="734"/>
      <c r="G5" s="734"/>
      <c r="H5" s="735"/>
    </row>
    <row r="6" spans="1:11" s="195" customFormat="1" ht="12.75" customHeight="1">
      <c r="A6" s="736" t="s">
        <v>1784</v>
      </c>
      <c r="B6" s="736"/>
      <c r="C6" s="736"/>
      <c r="D6" s="721" t="str">
        <f>CONTENT!$D$27</f>
        <v>mo.sas</v>
      </c>
      <c r="E6" s="721"/>
      <c r="F6" s="721"/>
      <c r="G6" s="721"/>
      <c r="H6" s="721"/>
    </row>
    <row r="7" spans="1:11" s="195" customFormat="1" ht="12.75" customHeight="1">
      <c r="A7" s="736" t="s">
        <v>1785</v>
      </c>
      <c r="B7" s="736"/>
      <c r="C7" s="736"/>
      <c r="D7" s="721" t="str">
        <f>CONTENT!$E$27</f>
        <v>发现</v>
      </c>
      <c r="E7" s="721"/>
      <c r="F7" s="721"/>
      <c r="G7" s="721"/>
      <c r="H7" s="721"/>
    </row>
    <row r="8" spans="1:11" s="195" customFormat="1" ht="12.75" customHeight="1">
      <c r="A8" s="736" t="s">
        <v>1786</v>
      </c>
      <c r="B8" s="736"/>
      <c r="C8" s="736"/>
      <c r="D8" s="721" t="str">
        <f>CONTENT!$F$27</f>
        <v>XXXX</v>
      </c>
      <c r="E8" s="721"/>
      <c r="F8" s="721"/>
      <c r="G8" s="721"/>
      <c r="H8" s="721"/>
    </row>
    <row r="9" spans="1:11" s="195" customFormat="1" ht="12.75" customHeight="1">
      <c r="A9" s="736" t="s">
        <v>1787</v>
      </c>
      <c r="B9" s="739"/>
      <c r="C9" s="739"/>
      <c r="D9" s="721" t="str">
        <f>CONTENT!$G$27</f>
        <v>STUDYID, USUBJID, VISITNUM, MOTESTCD</v>
      </c>
      <c r="E9" s="721"/>
      <c r="F9" s="721"/>
      <c r="G9" s="721"/>
      <c r="H9" s="721"/>
    </row>
    <row r="10" spans="1:11" s="195" customFormat="1" ht="12.75" customHeight="1">
      <c r="A10" s="736" t="s">
        <v>1788</v>
      </c>
      <c r="B10" s="739"/>
      <c r="C10" s="739"/>
      <c r="D10" s="721" t="str">
        <f>CONTENT!$H$27</f>
        <v>STUDYID, USUBJID, VISITNUM, MOTESTCD</v>
      </c>
      <c r="E10" s="721"/>
      <c r="F10" s="721"/>
      <c r="G10" s="721"/>
      <c r="H10" s="721"/>
    </row>
    <row r="11" spans="1:11" s="195" customFormat="1" ht="12.75" customHeight="1">
      <c r="A11" s="724" t="s">
        <v>1789</v>
      </c>
      <c r="B11" s="730"/>
      <c r="C11" s="731"/>
      <c r="D11" s="721" t="str">
        <f>CONTENT!$I$27</f>
        <v>XXXX</v>
      </c>
      <c r="E11" s="721"/>
      <c r="F11" s="721"/>
      <c r="G11" s="721"/>
      <c r="H11" s="721"/>
    </row>
    <row r="12" spans="1:11" s="195" customFormat="1" ht="9.5">
      <c r="A12" s="737"/>
      <c r="B12" s="737"/>
      <c r="C12" s="737"/>
      <c r="D12" s="738"/>
      <c r="E12" s="738"/>
      <c r="F12" s="738"/>
      <c r="G12" s="738"/>
      <c r="H12" s="738"/>
    </row>
    <row r="13" spans="1:11" s="195" customFormat="1" ht="19">
      <c r="A13" s="15" t="s">
        <v>355</v>
      </c>
      <c r="B13" s="16" t="s">
        <v>356</v>
      </c>
      <c r="C13" s="16" t="s">
        <v>357</v>
      </c>
      <c r="D13" s="16" t="s">
        <v>358</v>
      </c>
      <c r="E13" s="16" t="s">
        <v>359</v>
      </c>
      <c r="F13" s="16" t="s">
        <v>360</v>
      </c>
      <c r="G13" s="17" t="s">
        <v>361</v>
      </c>
      <c r="H13" s="16" t="s">
        <v>362</v>
      </c>
      <c r="I13" s="16" t="s">
        <v>363</v>
      </c>
      <c r="J13" s="16" t="s">
        <v>364</v>
      </c>
      <c r="K13" s="16" t="s">
        <v>365</v>
      </c>
    </row>
    <row r="14" spans="1:11" s="259" customFormat="1" ht="9.5">
      <c r="A14" s="245" t="s">
        <v>36</v>
      </c>
      <c r="B14" s="246" t="s">
        <v>309</v>
      </c>
      <c r="C14" s="245" t="s">
        <v>37</v>
      </c>
      <c r="D14" s="411">
        <v>20</v>
      </c>
      <c r="E14" s="247"/>
      <c r="F14" s="439"/>
      <c r="G14" s="246" t="s">
        <v>2663</v>
      </c>
      <c r="H14" s="441"/>
      <c r="I14" s="245" t="s">
        <v>225</v>
      </c>
      <c r="J14" s="245">
        <f t="shared" ref="J14:J55" si="0">ROW()-13</f>
        <v>1</v>
      </c>
      <c r="K14" s="246" t="s">
        <v>2926</v>
      </c>
    </row>
    <row r="15" spans="1:11" s="259" customFormat="1" ht="9.5">
      <c r="A15" s="245" t="s">
        <v>39</v>
      </c>
      <c r="B15" s="246" t="s">
        <v>310</v>
      </c>
      <c r="C15" s="245" t="s">
        <v>37</v>
      </c>
      <c r="D15" s="411">
        <v>2</v>
      </c>
      <c r="E15" s="247" t="s">
        <v>2927</v>
      </c>
      <c r="F15" s="439"/>
      <c r="G15" s="246" t="s">
        <v>2019</v>
      </c>
      <c r="H15" s="441"/>
      <c r="I15" s="245" t="s">
        <v>225</v>
      </c>
      <c r="J15" s="245">
        <f t="shared" si="0"/>
        <v>2</v>
      </c>
      <c r="K15" s="246" t="s">
        <v>2928</v>
      </c>
    </row>
    <row r="16" spans="1:11" s="259" customFormat="1" ht="9.5">
      <c r="A16" s="245" t="s">
        <v>7</v>
      </c>
      <c r="B16" s="246" t="s">
        <v>2995</v>
      </c>
      <c r="C16" s="245" t="s">
        <v>37</v>
      </c>
      <c r="D16" s="411">
        <v>30</v>
      </c>
      <c r="E16" s="247"/>
      <c r="F16" s="439"/>
      <c r="G16" s="246" t="s">
        <v>2019</v>
      </c>
      <c r="H16" s="441"/>
      <c r="I16" s="245" t="s">
        <v>2683</v>
      </c>
      <c r="J16" s="245">
        <f t="shared" si="0"/>
        <v>3</v>
      </c>
      <c r="K16" s="246" t="s">
        <v>2706</v>
      </c>
    </row>
    <row r="17" spans="1:11" s="259" customFormat="1" ht="9.5">
      <c r="A17" s="245" t="s">
        <v>2929</v>
      </c>
      <c r="B17" s="246" t="s">
        <v>2670</v>
      </c>
      <c r="C17" s="245" t="s">
        <v>2233</v>
      </c>
      <c r="D17" s="437"/>
      <c r="E17" s="247"/>
      <c r="F17" s="439"/>
      <c r="G17" s="246" t="s">
        <v>2019</v>
      </c>
      <c r="H17" s="441"/>
      <c r="I17" s="245" t="s">
        <v>2683</v>
      </c>
      <c r="J17" s="245">
        <f t="shared" si="0"/>
        <v>4</v>
      </c>
      <c r="K17" s="246" t="s">
        <v>5158</v>
      </c>
    </row>
    <row r="18" spans="1:11" s="259" customFormat="1" ht="9.5">
      <c r="A18" s="245" t="s">
        <v>2930</v>
      </c>
      <c r="B18" s="246" t="s">
        <v>2884</v>
      </c>
      <c r="C18" s="245" t="s">
        <v>37</v>
      </c>
      <c r="D18" s="411">
        <v>25</v>
      </c>
      <c r="E18" s="247"/>
      <c r="F18" s="561"/>
      <c r="G18" s="246" t="s">
        <v>1808</v>
      </c>
      <c r="H18" s="562"/>
      <c r="I18" s="245" t="s">
        <v>2931</v>
      </c>
      <c r="J18" s="245">
        <f t="shared" si="0"/>
        <v>5</v>
      </c>
      <c r="K18" s="246" t="s">
        <v>2932</v>
      </c>
    </row>
    <row r="19" spans="1:11" s="259" customFormat="1" ht="9.5">
      <c r="A19" s="245" t="s">
        <v>2933</v>
      </c>
      <c r="B19" s="246" t="s">
        <v>1812</v>
      </c>
      <c r="C19" s="245" t="s">
        <v>37</v>
      </c>
      <c r="D19" s="437">
        <v>25</v>
      </c>
      <c r="E19" s="247"/>
      <c r="F19" s="439"/>
      <c r="G19" s="246" t="s">
        <v>1808</v>
      </c>
      <c r="H19" s="441"/>
      <c r="I19" s="245" t="s">
        <v>1826</v>
      </c>
      <c r="J19" s="245">
        <f t="shared" si="0"/>
        <v>6</v>
      </c>
      <c r="K19" s="246" t="s">
        <v>5407</v>
      </c>
    </row>
    <row r="20" spans="1:11" s="259" customFormat="1" ht="19">
      <c r="A20" s="245" t="s">
        <v>2934</v>
      </c>
      <c r="B20" s="246" t="s">
        <v>1816</v>
      </c>
      <c r="C20" s="245" t="s">
        <v>37</v>
      </c>
      <c r="D20" s="437">
        <v>25</v>
      </c>
      <c r="E20" s="247"/>
      <c r="F20" s="439"/>
      <c r="G20" s="246" t="s">
        <v>1808</v>
      </c>
      <c r="H20" s="441"/>
      <c r="I20" s="245" t="s">
        <v>1826</v>
      </c>
      <c r="J20" s="245">
        <f t="shared" si="0"/>
        <v>7</v>
      </c>
      <c r="K20" s="246" t="s">
        <v>5454</v>
      </c>
    </row>
    <row r="21" spans="1:11" s="259" customFormat="1" ht="9.5">
      <c r="A21" s="245" t="s">
        <v>2935</v>
      </c>
      <c r="B21" s="246" t="s">
        <v>2888</v>
      </c>
      <c r="C21" s="245" t="s">
        <v>37</v>
      </c>
      <c r="D21" s="437">
        <v>25</v>
      </c>
      <c r="E21" s="247"/>
      <c r="F21" s="439"/>
      <c r="G21" s="246" t="s">
        <v>1808</v>
      </c>
      <c r="H21" s="441"/>
      <c r="I21" s="245" t="s">
        <v>1826</v>
      </c>
      <c r="J21" s="245">
        <f t="shared" si="0"/>
        <v>8</v>
      </c>
      <c r="K21" s="246" t="s">
        <v>2936</v>
      </c>
    </row>
    <row r="22" spans="1:11" s="259" customFormat="1" ht="19">
      <c r="A22" s="245" t="s">
        <v>2937</v>
      </c>
      <c r="B22" s="246" t="s">
        <v>2600</v>
      </c>
      <c r="C22" s="245" t="s">
        <v>37</v>
      </c>
      <c r="D22" s="437">
        <v>8</v>
      </c>
      <c r="E22" s="247" t="s">
        <v>2938</v>
      </c>
      <c r="F22" s="439"/>
      <c r="G22" s="246" t="s">
        <v>1795</v>
      </c>
      <c r="H22" s="441"/>
      <c r="I22" s="245" t="s">
        <v>1826</v>
      </c>
      <c r="J22" s="245">
        <f t="shared" si="0"/>
        <v>9</v>
      </c>
      <c r="K22" s="246" t="s">
        <v>5455</v>
      </c>
    </row>
    <row r="23" spans="1:11" s="259" customFormat="1" ht="9.5">
      <c r="A23" s="245" t="s">
        <v>2939</v>
      </c>
      <c r="B23" s="246" t="s">
        <v>2940</v>
      </c>
      <c r="C23" s="245" t="s">
        <v>37</v>
      </c>
      <c r="D23" s="437">
        <v>40</v>
      </c>
      <c r="E23" s="247" t="s">
        <v>2941</v>
      </c>
      <c r="F23" s="439"/>
      <c r="G23" s="246" t="s">
        <v>1795</v>
      </c>
      <c r="H23" s="441"/>
      <c r="I23" s="245" t="s">
        <v>1826</v>
      </c>
      <c r="J23" s="245">
        <f t="shared" si="0"/>
        <v>10</v>
      </c>
      <c r="K23" s="246" t="s">
        <v>5328</v>
      </c>
    </row>
    <row r="24" spans="1:11" s="259" customFormat="1" ht="9.5">
      <c r="A24" s="245" t="s">
        <v>2942</v>
      </c>
      <c r="B24" s="246" t="s">
        <v>2343</v>
      </c>
      <c r="C24" s="245" t="s">
        <v>37</v>
      </c>
      <c r="D24" s="437">
        <v>100</v>
      </c>
      <c r="E24" s="247" t="s">
        <v>2858</v>
      </c>
      <c r="F24" s="439"/>
      <c r="G24" s="246" t="s">
        <v>1808</v>
      </c>
      <c r="H24" s="441"/>
      <c r="I24" s="245" t="s">
        <v>1826</v>
      </c>
      <c r="J24" s="245">
        <f t="shared" si="0"/>
        <v>11</v>
      </c>
      <c r="K24" s="246" t="s">
        <v>2943</v>
      </c>
    </row>
    <row r="25" spans="1:11" s="259" customFormat="1" ht="9.5">
      <c r="A25" s="245" t="s">
        <v>2944</v>
      </c>
      <c r="B25" s="246" t="s">
        <v>2346</v>
      </c>
      <c r="C25" s="245" t="s">
        <v>37</v>
      </c>
      <c r="D25" s="437">
        <v>100</v>
      </c>
      <c r="E25" s="247" t="s">
        <v>2858</v>
      </c>
      <c r="F25" s="439"/>
      <c r="G25" s="246" t="s">
        <v>1808</v>
      </c>
      <c r="H25" s="441"/>
      <c r="I25" s="245" t="s">
        <v>1826</v>
      </c>
      <c r="J25" s="245">
        <f t="shared" si="0"/>
        <v>12</v>
      </c>
      <c r="K25" s="246" t="s">
        <v>2945</v>
      </c>
    </row>
    <row r="26" spans="1:11" s="259" customFormat="1" ht="9.5">
      <c r="A26" s="245" t="s">
        <v>2946</v>
      </c>
      <c r="B26" s="246" t="s">
        <v>2947</v>
      </c>
      <c r="C26" s="245" t="s">
        <v>37</v>
      </c>
      <c r="D26" s="437">
        <v>40</v>
      </c>
      <c r="E26" s="247" t="s">
        <v>2948</v>
      </c>
      <c r="F26" s="439"/>
      <c r="G26" s="246" t="s">
        <v>1808</v>
      </c>
      <c r="H26" s="441"/>
      <c r="I26" s="245" t="s">
        <v>1826</v>
      </c>
      <c r="J26" s="245">
        <f t="shared" si="0"/>
        <v>13</v>
      </c>
      <c r="K26" s="246" t="s">
        <v>5329</v>
      </c>
    </row>
    <row r="27" spans="1:11" s="259" customFormat="1" ht="9.5">
      <c r="A27" s="245" t="s">
        <v>2949</v>
      </c>
      <c r="B27" s="246" t="s">
        <v>2349</v>
      </c>
      <c r="C27" s="245" t="s">
        <v>37</v>
      </c>
      <c r="D27" s="437">
        <v>200</v>
      </c>
      <c r="E27" s="247"/>
      <c r="F27" s="439"/>
      <c r="G27" s="246" t="s">
        <v>353</v>
      </c>
      <c r="H27" s="441"/>
      <c r="I27" s="245" t="s">
        <v>2683</v>
      </c>
      <c r="J27" s="245">
        <f t="shared" si="0"/>
        <v>14</v>
      </c>
      <c r="K27" s="246" t="s">
        <v>2950</v>
      </c>
    </row>
    <row r="28" spans="1:11" s="259" customFormat="1" ht="9.5">
      <c r="A28" s="245" t="s">
        <v>2951</v>
      </c>
      <c r="B28" s="246" t="s">
        <v>2352</v>
      </c>
      <c r="C28" s="245" t="s">
        <v>37</v>
      </c>
      <c r="D28" s="437">
        <v>20</v>
      </c>
      <c r="E28" s="247" t="s">
        <v>2910</v>
      </c>
      <c r="F28" s="439"/>
      <c r="G28" s="246" t="s">
        <v>1808</v>
      </c>
      <c r="H28" s="441"/>
      <c r="I28" s="245" t="s">
        <v>2683</v>
      </c>
      <c r="J28" s="245">
        <f t="shared" si="0"/>
        <v>15</v>
      </c>
      <c r="K28" s="246" t="s">
        <v>2952</v>
      </c>
    </row>
    <row r="29" spans="1:11" s="259" customFormat="1" ht="19">
      <c r="A29" s="245" t="s">
        <v>2953</v>
      </c>
      <c r="B29" s="246" t="s">
        <v>2512</v>
      </c>
      <c r="C29" s="245" t="s">
        <v>37</v>
      </c>
      <c r="D29" s="437">
        <v>200</v>
      </c>
      <c r="E29" s="247"/>
      <c r="F29" s="439"/>
      <c r="G29" s="246" t="s">
        <v>353</v>
      </c>
      <c r="H29" s="441"/>
      <c r="I29" s="245" t="s">
        <v>2683</v>
      </c>
      <c r="J29" s="245">
        <f t="shared" si="0"/>
        <v>16</v>
      </c>
      <c r="K29" s="246" t="s">
        <v>5723</v>
      </c>
    </row>
    <row r="30" spans="1:11" s="259" customFormat="1" ht="28.5">
      <c r="A30" s="245" t="s">
        <v>2954</v>
      </c>
      <c r="B30" s="246" t="s">
        <v>4826</v>
      </c>
      <c r="C30" s="245" t="s">
        <v>2686</v>
      </c>
      <c r="D30" s="437"/>
      <c r="E30" s="247"/>
      <c r="F30" s="439"/>
      <c r="G30" s="246" t="s">
        <v>2724</v>
      </c>
      <c r="H30" s="441"/>
      <c r="I30" s="245" t="s">
        <v>2683</v>
      </c>
      <c r="J30" s="245">
        <f t="shared" si="0"/>
        <v>17</v>
      </c>
      <c r="K30" s="246" t="s">
        <v>5724</v>
      </c>
    </row>
    <row r="31" spans="1:11" s="259" customFormat="1" ht="9.5">
      <c r="A31" s="245" t="s">
        <v>2955</v>
      </c>
      <c r="B31" s="246" t="s">
        <v>2956</v>
      </c>
      <c r="C31" s="245" t="s">
        <v>37</v>
      </c>
      <c r="D31" s="437">
        <v>20</v>
      </c>
      <c r="E31" s="247" t="s">
        <v>2910</v>
      </c>
      <c r="F31" s="439"/>
      <c r="G31" s="246" t="s">
        <v>1825</v>
      </c>
      <c r="H31" s="441"/>
      <c r="I31" s="245" t="s">
        <v>2683</v>
      </c>
      <c r="J31" s="245">
        <f t="shared" si="0"/>
        <v>18</v>
      </c>
      <c r="K31" s="246" t="s">
        <v>2957</v>
      </c>
    </row>
    <row r="32" spans="1:11" s="259" customFormat="1" ht="28.5">
      <c r="A32" s="245" t="s">
        <v>2958</v>
      </c>
      <c r="B32" s="246" t="s">
        <v>2440</v>
      </c>
      <c r="C32" s="245" t="s">
        <v>37</v>
      </c>
      <c r="D32" s="437">
        <v>10</v>
      </c>
      <c r="E32" s="247" t="s">
        <v>2028</v>
      </c>
      <c r="F32" s="439"/>
      <c r="G32" s="246" t="s">
        <v>1825</v>
      </c>
      <c r="H32" s="441"/>
      <c r="I32" s="245" t="s">
        <v>2931</v>
      </c>
      <c r="J32" s="245">
        <f t="shared" si="0"/>
        <v>19</v>
      </c>
      <c r="K32" s="246" t="s">
        <v>4919</v>
      </c>
    </row>
    <row r="33" spans="1:11" s="259" customFormat="1" ht="19">
      <c r="A33" s="245" t="s">
        <v>2959</v>
      </c>
      <c r="B33" s="246" t="s">
        <v>2442</v>
      </c>
      <c r="C33" s="245" t="s">
        <v>37</v>
      </c>
      <c r="D33" s="437">
        <v>200</v>
      </c>
      <c r="E33" s="247"/>
      <c r="F33" s="439"/>
      <c r="G33" s="246" t="s">
        <v>2673</v>
      </c>
      <c r="H33" s="441"/>
      <c r="I33" s="245" t="s">
        <v>2683</v>
      </c>
      <c r="J33" s="245">
        <f t="shared" si="0"/>
        <v>20</v>
      </c>
      <c r="K33" s="246" t="s">
        <v>5330</v>
      </c>
    </row>
    <row r="34" spans="1:11" s="259" customFormat="1" ht="9.5">
      <c r="A34" s="245" t="s">
        <v>2960</v>
      </c>
      <c r="B34" s="246" t="s">
        <v>2962</v>
      </c>
      <c r="C34" s="245" t="s">
        <v>37</v>
      </c>
      <c r="D34" s="437">
        <v>100</v>
      </c>
      <c r="E34" s="247"/>
      <c r="F34" s="439"/>
      <c r="G34" s="246" t="s">
        <v>2673</v>
      </c>
      <c r="H34" s="441"/>
      <c r="I34" s="245" t="s">
        <v>1826</v>
      </c>
      <c r="J34" s="245">
        <f t="shared" si="0"/>
        <v>21</v>
      </c>
      <c r="K34" s="246" t="s">
        <v>2963</v>
      </c>
    </row>
    <row r="35" spans="1:11" s="259" customFormat="1" ht="9.5">
      <c r="A35" s="245" t="s">
        <v>2964</v>
      </c>
      <c r="B35" s="246" t="s">
        <v>2965</v>
      </c>
      <c r="C35" s="245" t="s">
        <v>37</v>
      </c>
      <c r="D35" s="437">
        <v>40</v>
      </c>
      <c r="E35" s="247"/>
      <c r="F35" s="439"/>
      <c r="G35" s="246" t="s">
        <v>1825</v>
      </c>
      <c r="H35" s="441"/>
      <c r="I35" s="245" t="s">
        <v>2683</v>
      </c>
      <c r="J35" s="245">
        <f t="shared" si="0"/>
        <v>22</v>
      </c>
      <c r="K35" s="246" t="s">
        <v>2967</v>
      </c>
    </row>
    <row r="36" spans="1:11" s="259" customFormat="1" ht="19">
      <c r="A36" s="245" t="s">
        <v>2968</v>
      </c>
      <c r="B36" s="246" t="s">
        <v>2375</v>
      </c>
      <c r="C36" s="245" t="s">
        <v>37</v>
      </c>
      <c r="D36" s="437">
        <v>40</v>
      </c>
      <c r="E36" s="247" t="s">
        <v>2376</v>
      </c>
      <c r="F36" s="439"/>
      <c r="G36" s="246" t="s">
        <v>2673</v>
      </c>
      <c r="H36" s="441"/>
      <c r="I36" s="245" t="s">
        <v>2683</v>
      </c>
      <c r="J36" s="245">
        <f t="shared" si="0"/>
        <v>23</v>
      </c>
      <c r="K36" s="246" t="s">
        <v>5331</v>
      </c>
    </row>
    <row r="37" spans="1:11" s="259" customFormat="1" ht="19">
      <c r="A37" s="245" t="s">
        <v>2969</v>
      </c>
      <c r="B37" s="246" t="s">
        <v>2378</v>
      </c>
      <c r="C37" s="245" t="s">
        <v>37</v>
      </c>
      <c r="D37" s="437">
        <v>40</v>
      </c>
      <c r="E37" s="247" t="s">
        <v>2379</v>
      </c>
      <c r="F37" s="439"/>
      <c r="G37" s="246" t="s">
        <v>1825</v>
      </c>
      <c r="H37" s="441"/>
      <c r="I37" s="245" t="s">
        <v>2683</v>
      </c>
      <c r="J37" s="245">
        <f t="shared" si="0"/>
        <v>24</v>
      </c>
      <c r="K37" s="246" t="s">
        <v>5456</v>
      </c>
    </row>
    <row r="38" spans="1:11" s="259" customFormat="1" ht="19">
      <c r="A38" s="245" t="s">
        <v>2970</v>
      </c>
      <c r="B38" s="246" t="s">
        <v>2381</v>
      </c>
      <c r="C38" s="245" t="s">
        <v>37</v>
      </c>
      <c r="D38" s="437">
        <v>40</v>
      </c>
      <c r="E38" s="247" t="s">
        <v>2382</v>
      </c>
      <c r="F38" s="439"/>
      <c r="G38" s="246" t="s">
        <v>2673</v>
      </c>
      <c r="H38" s="441"/>
      <c r="I38" s="245" t="s">
        <v>2931</v>
      </c>
      <c r="J38" s="245">
        <f t="shared" si="0"/>
        <v>25</v>
      </c>
      <c r="K38" s="246" t="s">
        <v>5332</v>
      </c>
    </row>
    <row r="39" spans="1:11" s="259" customFormat="1" ht="19">
      <c r="A39" s="245" t="s">
        <v>2971</v>
      </c>
      <c r="B39" s="246" t="s">
        <v>2786</v>
      </c>
      <c r="C39" s="245" t="s">
        <v>37</v>
      </c>
      <c r="D39" s="437">
        <v>40</v>
      </c>
      <c r="E39" s="247" t="s">
        <v>4821</v>
      </c>
      <c r="F39" s="439"/>
      <c r="G39" s="246" t="s">
        <v>2724</v>
      </c>
      <c r="H39" s="441"/>
      <c r="I39" s="245" t="s">
        <v>1826</v>
      </c>
      <c r="J39" s="245">
        <f t="shared" si="0"/>
        <v>26</v>
      </c>
      <c r="K39" s="246" t="s">
        <v>2972</v>
      </c>
    </row>
    <row r="40" spans="1:11" s="259" customFormat="1" ht="9.5">
      <c r="A40" s="245" t="s">
        <v>2973</v>
      </c>
      <c r="B40" s="246" t="s">
        <v>2974</v>
      </c>
      <c r="C40" s="245" t="s">
        <v>37</v>
      </c>
      <c r="D40" s="437">
        <v>100</v>
      </c>
      <c r="E40" s="247" t="s">
        <v>2385</v>
      </c>
      <c r="F40" s="439"/>
      <c r="G40" s="246" t="s">
        <v>1825</v>
      </c>
      <c r="H40" s="441"/>
      <c r="I40" s="245" t="s">
        <v>1826</v>
      </c>
      <c r="J40" s="245">
        <f t="shared" si="0"/>
        <v>27</v>
      </c>
      <c r="K40" s="246" t="s">
        <v>2975</v>
      </c>
    </row>
    <row r="41" spans="1:11" s="259" customFormat="1" ht="19">
      <c r="A41" s="245" t="s">
        <v>4806</v>
      </c>
      <c r="B41" s="246" t="s">
        <v>2976</v>
      </c>
      <c r="C41" s="245" t="s">
        <v>37</v>
      </c>
      <c r="D41" s="437">
        <v>100</v>
      </c>
      <c r="E41" s="247" t="s">
        <v>2977</v>
      </c>
      <c r="F41" s="439"/>
      <c r="G41" s="246" t="s">
        <v>2673</v>
      </c>
      <c r="H41" s="441"/>
      <c r="I41" s="245" t="s">
        <v>1826</v>
      </c>
      <c r="J41" s="245">
        <f t="shared" si="0"/>
        <v>28</v>
      </c>
      <c r="K41" s="246" t="s">
        <v>5333</v>
      </c>
    </row>
    <row r="42" spans="1:11" s="259" customFormat="1" ht="9.5">
      <c r="A42" s="245" t="s">
        <v>2978</v>
      </c>
      <c r="B42" s="246" t="s">
        <v>376</v>
      </c>
      <c r="C42" s="245" t="s">
        <v>37</v>
      </c>
      <c r="D42" s="437">
        <v>3</v>
      </c>
      <c r="E42" s="247" t="s">
        <v>45</v>
      </c>
      <c r="F42" s="439"/>
      <c r="G42" s="246" t="s">
        <v>1825</v>
      </c>
      <c r="H42" s="441"/>
      <c r="I42" s="245" t="s">
        <v>2683</v>
      </c>
      <c r="J42" s="245">
        <f t="shared" si="0"/>
        <v>29</v>
      </c>
      <c r="K42" s="246" t="s">
        <v>2979</v>
      </c>
    </row>
    <row r="43" spans="1:11" s="259" customFormat="1" ht="19">
      <c r="A43" s="245" t="s">
        <v>2980</v>
      </c>
      <c r="B43" s="246" t="s">
        <v>2452</v>
      </c>
      <c r="C43" s="245" t="s">
        <v>37</v>
      </c>
      <c r="D43" s="437">
        <v>3</v>
      </c>
      <c r="E43" s="247" t="s">
        <v>45</v>
      </c>
      <c r="F43" s="439"/>
      <c r="G43" s="246" t="s">
        <v>2673</v>
      </c>
      <c r="H43" s="441"/>
      <c r="I43" s="245" t="s">
        <v>2683</v>
      </c>
      <c r="J43" s="245">
        <f t="shared" si="0"/>
        <v>30</v>
      </c>
      <c r="K43" s="246" t="s">
        <v>5457</v>
      </c>
    </row>
    <row r="44" spans="1:11" s="259" customFormat="1" ht="19">
      <c r="A44" s="245" t="s">
        <v>2981</v>
      </c>
      <c r="B44" s="246" t="s">
        <v>2389</v>
      </c>
      <c r="C44" s="245" t="s">
        <v>37</v>
      </c>
      <c r="D44" s="437">
        <v>100</v>
      </c>
      <c r="E44" s="247" t="s">
        <v>2390</v>
      </c>
      <c r="F44" s="439"/>
      <c r="G44" s="246" t="s">
        <v>2673</v>
      </c>
      <c r="H44" s="441"/>
      <c r="I44" s="245" t="s">
        <v>1826</v>
      </c>
      <c r="J44" s="245">
        <f t="shared" si="0"/>
        <v>31</v>
      </c>
      <c r="K44" s="246" t="s">
        <v>5458</v>
      </c>
    </row>
    <row r="45" spans="1:11" s="259" customFormat="1" ht="9.5">
      <c r="A45" s="245" t="s">
        <v>69</v>
      </c>
      <c r="B45" s="246" t="s">
        <v>2391</v>
      </c>
      <c r="C45" s="245" t="s">
        <v>2982</v>
      </c>
      <c r="D45" s="437"/>
      <c r="E45" s="247"/>
      <c r="F45" s="439"/>
      <c r="G45" s="246" t="s">
        <v>2983</v>
      </c>
      <c r="H45" s="441"/>
      <c r="I45" s="245" t="s">
        <v>1826</v>
      </c>
      <c r="J45" s="245">
        <f t="shared" si="0"/>
        <v>32</v>
      </c>
      <c r="K45" s="246" t="s">
        <v>5116</v>
      </c>
    </row>
    <row r="46" spans="1:11" s="259" customFormat="1" ht="9.5">
      <c r="A46" s="245" t="s">
        <v>70</v>
      </c>
      <c r="B46" s="246" t="s">
        <v>2392</v>
      </c>
      <c r="C46" s="245" t="s">
        <v>37</v>
      </c>
      <c r="D46" s="437">
        <v>100</v>
      </c>
      <c r="E46" s="247"/>
      <c r="F46" s="439"/>
      <c r="G46" s="246" t="s">
        <v>2673</v>
      </c>
      <c r="H46" s="441"/>
      <c r="I46" s="245" t="s">
        <v>2683</v>
      </c>
      <c r="J46" s="245">
        <f t="shared" si="0"/>
        <v>33</v>
      </c>
      <c r="K46" s="246" t="s">
        <v>2984</v>
      </c>
    </row>
    <row r="47" spans="1:11" s="259" customFormat="1" ht="9.5">
      <c r="A47" s="245" t="s">
        <v>2394</v>
      </c>
      <c r="B47" s="246" t="s">
        <v>2395</v>
      </c>
      <c r="C47" s="245" t="s">
        <v>2982</v>
      </c>
      <c r="D47" s="437"/>
      <c r="E47" s="247"/>
      <c r="F47" s="439"/>
      <c r="G47" s="246" t="s">
        <v>1825</v>
      </c>
      <c r="H47" s="441"/>
      <c r="I47" s="245" t="s">
        <v>2683</v>
      </c>
      <c r="J47" s="245">
        <f t="shared" si="0"/>
        <v>34</v>
      </c>
      <c r="K47" s="246" t="s">
        <v>2985</v>
      </c>
    </row>
    <row r="48" spans="1:11" s="259" customFormat="1" ht="9.5">
      <c r="A48" s="245" t="s">
        <v>93</v>
      </c>
      <c r="B48" s="246" t="s">
        <v>495</v>
      </c>
      <c r="C48" s="245" t="s">
        <v>37</v>
      </c>
      <c r="D48" s="437">
        <v>100</v>
      </c>
      <c r="E48" s="247"/>
      <c r="F48" s="439"/>
      <c r="G48" s="246" t="s">
        <v>2673</v>
      </c>
      <c r="H48" s="441"/>
      <c r="I48" s="245" t="s">
        <v>1826</v>
      </c>
      <c r="J48" s="245">
        <f t="shared" si="0"/>
        <v>35</v>
      </c>
      <c r="K48" s="246" t="s">
        <v>2629</v>
      </c>
    </row>
    <row r="49" spans="1:11" s="259" customFormat="1" ht="9.5">
      <c r="A49" s="245" t="s">
        <v>2986</v>
      </c>
      <c r="B49" s="246" t="s">
        <v>2630</v>
      </c>
      <c r="C49" s="245" t="s">
        <v>37</v>
      </c>
      <c r="D49" s="437">
        <v>20</v>
      </c>
      <c r="E49" s="247" t="s">
        <v>2581</v>
      </c>
      <c r="F49" s="439"/>
      <c r="G49" s="246" t="s">
        <v>1851</v>
      </c>
      <c r="H49" s="441"/>
      <c r="I49" s="245" t="s">
        <v>2931</v>
      </c>
      <c r="J49" s="245">
        <f t="shared" si="0"/>
        <v>36</v>
      </c>
      <c r="K49" s="246" t="s">
        <v>5459</v>
      </c>
    </row>
    <row r="50" spans="1:11" s="259" customFormat="1" ht="19">
      <c r="A50" s="245" t="s">
        <v>2987</v>
      </c>
      <c r="B50" s="246" t="s">
        <v>2988</v>
      </c>
      <c r="C50" s="245" t="s">
        <v>2686</v>
      </c>
      <c r="D50" s="437"/>
      <c r="E50" s="247"/>
      <c r="F50" s="439"/>
      <c r="G50" s="246" t="s">
        <v>2673</v>
      </c>
      <c r="H50" s="441"/>
      <c r="I50" s="245" t="s">
        <v>2683</v>
      </c>
      <c r="J50" s="245">
        <f t="shared" si="0"/>
        <v>37</v>
      </c>
      <c r="K50" s="258" t="s">
        <v>5460</v>
      </c>
    </row>
    <row r="51" spans="1:11" s="259" customFormat="1" ht="19">
      <c r="A51" s="245" t="s">
        <v>2989</v>
      </c>
      <c r="B51" s="246" t="s">
        <v>2864</v>
      </c>
      <c r="C51" s="245" t="s">
        <v>37</v>
      </c>
      <c r="D51" s="437">
        <v>100</v>
      </c>
      <c r="E51" s="247"/>
      <c r="F51" s="439"/>
      <c r="G51" s="246" t="s">
        <v>2673</v>
      </c>
      <c r="H51" s="441"/>
      <c r="I51" s="245" t="s">
        <v>2683</v>
      </c>
      <c r="J51" s="245">
        <f t="shared" si="0"/>
        <v>38</v>
      </c>
      <c r="K51" s="258" t="s">
        <v>5461</v>
      </c>
    </row>
    <row r="52" spans="1:11" s="259" customFormat="1" ht="9.5">
      <c r="A52" s="245" t="s">
        <v>2990</v>
      </c>
      <c r="B52" s="246" t="s">
        <v>2867</v>
      </c>
      <c r="C52" s="245" t="s">
        <v>2233</v>
      </c>
      <c r="D52" s="437"/>
      <c r="E52" s="247"/>
      <c r="F52" s="439"/>
      <c r="G52" s="246" t="s">
        <v>1825</v>
      </c>
      <c r="H52" s="441"/>
      <c r="I52" s="245" t="s">
        <v>2683</v>
      </c>
      <c r="J52" s="245">
        <f t="shared" si="0"/>
        <v>39</v>
      </c>
      <c r="K52" s="258" t="s">
        <v>5462</v>
      </c>
    </row>
    <row r="53" spans="1:11" s="259" customFormat="1" ht="28.5">
      <c r="A53" s="245" t="s">
        <v>2991</v>
      </c>
      <c r="B53" s="246" t="s">
        <v>2992</v>
      </c>
      <c r="C53" s="245" t="s">
        <v>37</v>
      </c>
      <c r="D53" s="437">
        <v>20</v>
      </c>
      <c r="E53" s="247" t="s">
        <v>2581</v>
      </c>
      <c r="F53" s="439"/>
      <c r="G53" s="246" t="s">
        <v>1825</v>
      </c>
      <c r="H53" s="441"/>
      <c r="I53" s="245" t="s">
        <v>2683</v>
      </c>
      <c r="J53" s="245">
        <f t="shared" si="0"/>
        <v>40</v>
      </c>
      <c r="K53" s="258" t="s">
        <v>5463</v>
      </c>
    </row>
    <row r="54" spans="1:11" s="259" customFormat="1" ht="19">
      <c r="A54" s="245" t="s">
        <v>2993</v>
      </c>
      <c r="B54" s="246" t="s">
        <v>2470</v>
      </c>
      <c r="C54" s="245" t="s">
        <v>37</v>
      </c>
      <c r="D54" s="437">
        <v>100</v>
      </c>
      <c r="E54" s="247"/>
      <c r="F54" s="439"/>
      <c r="G54" s="246" t="s">
        <v>1825</v>
      </c>
      <c r="H54" s="441"/>
      <c r="I54" s="245" t="s">
        <v>2683</v>
      </c>
      <c r="J54" s="245">
        <f t="shared" si="0"/>
        <v>41</v>
      </c>
      <c r="K54" s="258" t="s">
        <v>5334</v>
      </c>
    </row>
    <row r="55" spans="1:11" s="259" customFormat="1" ht="9.5">
      <c r="A55" s="245" t="s">
        <v>2994</v>
      </c>
      <c r="B55" s="246" t="s">
        <v>2883</v>
      </c>
      <c r="C55" s="245" t="s">
        <v>37</v>
      </c>
      <c r="D55" s="437">
        <v>20</v>
      </c>
      <c r="E55" s="247" t="s">
        <v>2581</v>
      </c>
      <c r="F55" s="439"/>
      <c r="G55" s="246" t="s">
        <v>1825</v>
      </c>
      <c r="H55" s="441"/>
      <c r="I55" s="245" t="s">
        <v>2683</v>
      </c>
      <c r="J55" s="245">
        <f t="shared" si="0"/>
        <v>42</v>
      </c>
      <c r="K55" s="258" t="s">
        <v>5464</v>
      </c>
    </row>
    <row r="57" spans="1:11">
      <c r="A57" s="198" t="s">
        <v>52</v>
      </c>
    </row>
  </sheetData>
  <autoFilter ref="A13:K55"/>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57" location="CONTENT!A1" display="CONTENT"/>
    <hyperlink ref="A16" location="CONTENT!A1" display="CONTENT"/>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9"/>
  <sheetViews>
    <sheetView zoomScale="115" zoomScaleNormal="115" workbookViewId="0">
      <selection activeCell="F14" sqref="F14"/>
    </sheetView>
  </sheetViews>
  <sheetFormatPr defaultRowHeight="14"/>
  <cols>
    <col min="2" max="2" width="19.81640625" customWidth="1"/>
    <col min="4" max="4" width="8" customWidth="1"/>
    <col min="5" max="5" width="10.36328125" customWidth="1"/>
    <col min="8" max="8" width="23" customWidth="1"/>
    <col min="9" max="9" width="9.54296875" customWidth="1"/>
    <col min="10" max="10" width="8.36328125" customWidth="1"/>
    <col min="11" max="11" width="92.54296875" customWidth="1"/>
  </cols>
  <sheetData>
    <row r="1" spans="1:11" s="121" customFormat="1" ht="12.75" customHeight="1">
      <c r="A1" s="709" t="s">
        <v>1742</v>
      </c>
      <c r="B1" s="710"/>
      <c r="C1" s="710"/>
      <c r="D1" s="710"/>
      <c r="E1" s="710"/>
      <c r="F1" s="710"/>
      <c r="G1" s="710"/>
      <c r="H1" s="710"/>
    </row>
    <row r="2" spans="1:11" s="121" customFormat="1" ht="12.75" customHeight="1">
      <c r="A2" s="696" t="s">
        <v>350</v>
      </c>
      <c r="B2" s="697"/>
      <c r="C2" s="698"/>
      <c r="D2" s="699" t="str">
        <f>CONTENT!$B$3</f>
        <v>XXXXX</v>
      </c>
      <c r="E2" s="700"/>
      <c r="F2" s="700"/>
      <c r="G2" s="700"/>
      <c r="H2" s="701"/>
    </row>
    <row r="3" spans="1:11" s="121" customFormat="1" ht="12.75" customHeight="1">
      <c r="A3" s="696" t="s">
        <v>351</v>
      </c>
      <c r="B3" s="711"/>
      <c r="C3" s="712"/>
      <c r="D3" s="699">
        <f>CONTENT!$B$4</f>
        <v>3.2</v>
      </c>
      <c r="E3" s="700"/>
      <c r="F3" s="700"/>
      <c r="G3" s="700"/>
      <c r="H3" s="701"/>
    </row>
    <row r="4" spans="1:11" s="121" customFormat="1" ht="11.25" customHeight="1">
      <c r="A4" s="704" t="s">
        <v>366</v>
      </c>
      <c r="B4" s="704"/>
      <c r="C4" s="704"/>
      <c r="D4" s="690" t="str">
        <f>CONTENT!$B$28</f>
        <v>药敏试验</v>
      </c>
      <c r="E4" s="690"/>
      <c r="F4" s="690"/>
      <c r="G4" s="690"/>
      <c r="H4" s="690"/>
    </row>
    <row r="5" spans="1:11" s="121" customFormat="1" ht="11.25" customHeight="1">
      <c r="A5" s="696" t="s">
        <v>2402</v>
      </c>
      <c r="B5" s="711"/>
      <c r="C5" s="712"/>
      <c r="D5" s="705" t="str">
        <f>CONTENT!$C$28</f>
        <v>每个受试者每个微生物每个药敏试验(或者其他微生物相关发现)一条记录</v>
      </c>
      <c r="E5" s="706"/>
      <c r="F5" s="713"/>
      <c r="G5" s="713"/>
      <c r="H5" s="714"/>
    </row>
    <row r="6" spans="1:11" s="121" customFormat="1" ht="12.75" customHeight="1">
      <c r="A6" s="691" t="s">
        <v>2403</v>
      </c>
      <c r="B6" s="691"/>
      <c r="C6" s="691"/>
      <c r="D6" s="690" t="str">
        <f>CONTENT!$D$28</f>
        <v>ms.sas</v>
      </c>
      <c r="E6" s="690"/>
      <c r="F6" s="690"/>
      <c r="G6" s="690"/>
      <c r="H6" s="690"/>
    </row>
    <row r="7" spans="1:11" s="121" customFormat="1" ht="12.75" customHeight="1">
      <c r="A7" s="691" t="s">
        <v>2114</v>
      </c>
      <c r="B7" s="691"/>
      <c r="C7" s="691"/>
      <c r="D7" s="690" t="str">
        <f>CONTENT!$E$28</f>
        <v>发现</v>
      </c>
      <c r="E7" s="690"/>
      <c r="F7" s="690"/>
      <c r="G7" s="690"/>
      <c r="H7" s="690"/>
    </row>
    <row r="8" spans="1:11" s="121" customFormat="1" ht="12.75" customHeight="1">
      <c r="A8" s="691" t="s">
        <v>1648</v>
      </c>
      <c r="B8" s="691"/>
      <c r="C8" s="691"/>
      <c r="D8" s="690" t="str">
        <f>CONTENT!$F$28</f>
        <v>XXXX</v>
      </c>
      <c r="E8" s="690"/>
      <c r="F8" s="690"/>
      <c r="G8" s="690"/>
      <c r="H8" s="690"/>
    </row>
    <row r="9" spans="1:11" s="121" customFormat="1" ht="12.75" customHeight="1">
      <c r="A9" s="691" t="s">
        <v>1928</v>
      </c>
      <c r="B9" s="717"/>
      <c r="C9" s="717"/>
      <c r="D9" s="690" t="str">
        <f>CONTENT!$G$28</f>
        <v>STUDYID, USUBJID, MSTESTCD, VISITNUM, MSTPTREF, MSTPTNUM</v>
      </c>
      <c r="E9" s="690"/>
      <c r="F9" s="690"/>
      <c r="G9" s="690"/>
      <c r="H9" s="690"/>
    </row>
    <row r="10" spans="1:11" s="121" customFormat="1" ht="12.75" customHeight="1">
      <c r="A10" s="691" t="s">
        <v>1651</v>
      </c>
      <c r="B10" s="717"/>
      <c r="C10" s="717"/>
      <c r="D10" s="690" t="str">
        <f>CONTENT!$H$28</f>
        <v>STUDYID, USUBJID, MSTESTCD, VISITNUM, MSTPTREF, MSTPTNUM</v>
      </c>
      <c r="E10" s="690"/>
      <c r="F10" s="690"/>
      <c r="G10" s="690"/>
      <c r="H10" s="690"/>
    </row>
    <row r="11" spans="1:11" s="121" customFormat="1" ht="12.75" customHeight="1">
      <c r="A11" s="696" t="s">
        <v>367</v>
      </c>
      <c r="B11" s="711"/>
      <c r="C11" s="712"/>
      <c r="D11" s="690" t="str">
        <f>CONTENT!$I$28</f>
        <v>XXXX</v>
      </c>
      <c r="E11" s="690"/>
      <c r="F11" s="690"/>
      <c r="G11" s="690"/>
      <c r="H11" s="690"/>
    </row>
    <row r="12" spans="1:11" s="121" customFormat="1" ht="9.5">
      <c r="A12" s="718"/>
      <c r="B12" s="718"/>
      <c r="C12" s="718"/>
      <c r="D12" s="795"/>
      <c r="E12" s="795"/>
      <c r="F12" s="795"/>
      <c r="G12" s="795"/>
      <c r="H12" s="795"/>
    </row>
    <row r="13" spans="1:11" s="121" customFormat="1" ht="19">
      <c r="A13" s="122" t="s">
        <v>2404</v>
      </c>
      <c r="B13" s="123" t="s">
        <v>2405</v>
      </c>
      <c r="C13" s="123" t="s">
        <v>2406</v>
      </c>
      <c r="D13" s="123" t="s">
        <v>2407</v>
      </c>
      <c r="E13" s="123" t="s">
        <v>2408</v>
      </c>
      <c r="F13" s="123" t="s">
        <v>2409</v>
      </c>
      <c r="G13" s="123" t="s">
        <v>2410</v>
      </c>
      <c r="H13" s="123" t="s">
        <v>2411</v>
      </c>
      <c r="I13" s="123" t="s">
        <v>2412</v>
      </c>
      <c r="J13" s="123" t="s">
        <v>2413</v>
      </c>
      <c r="K13" s="123" t="s">
        <v>2414</v>
      </c>
    </row>
    <row r="14" spans="1:11" s="183" customFormat="1">
      <c r="A14" s="182" t="s">
        <v>36</v>
      </c>
      <c r="B14" s="182" t="s">
        <v>2085</v>
      </c>
      <c r="C14" s="182" t="s">
        <v>1934</v>
      </c>
      <c r="D14" s="411">
        <v>20</v>
      </c>
      <c r="E14" s="182"/>
      <c r="F14" s="563"/>
      <c r="G14" s="182" t="s">
        <v>1948</v>
      </c>
      <c r="H14" s="563"/>
      <c r="I14" s="182" t="s">
        <v>2415</v>
      </c>
      <c r="J14" s="182">
        <f t="shared" ref="J14:J47" si="0">ROW()-13</f>
        <v>1</v>
      </c>
      <c r="K14" s="182" t="s">
        <v>2250</v>
      </c>
    </row>
    <row r="15" spans="1:11" s="183" customFormat="1">
      <c r="A15" s="182" t="s">
        <v>39</v>
      </c>
      <c r="B15" s="182" t="s">
        <v>310</v>
      </c>
      <c r="C15" s="182" t="s">
        <v>2091</v>
      </c>
      <c r="D15" s="411">
        <v>2</v>
      </c>
      <c r="E15" s="182" t="s">
        <v>2416</v>
      </c>
      <c r="F15" s="563"/>
      <c r="G15" s="182" t="s">
        <v>1935</v>
      </c>
      <c r="H15" s="563"/>
      <c r="I15" s="182" t="s">
        <v>2415</v>
      </c>
      <c r="J15" s="182">
        <f t="shared" si="0"/>
        <v>2</v>
      </c>
      <c r="K15" s="182" t="s">
        <v>2012</v>
      </c>
    </row>
    <row r="16" spans="1:11" s="183" customFormat="1">
      <c r="A16" s="182" t="s">
        <v>7</v>
      </c>
      <c r="B16" s="182" t="s">
        <v>2095</v>
      </c>
      <c r="C16" s="182" t="s">
        <v>1934</v>
      </c>
      <c r="D16" s="411">
        <v>30</v>
      </c>
      <c r="E16" s="182"/>
      <c r="F16" s="563"/>
      <c r="G16" s="182" t="s">
        <v>1948</v>
      </c>
      <c r="H16" s="563"/>
      <c r="I16" s="182" t="s">
        <v>2417</v>
      </c>
      <c r="J16" s="182">
        <f t="shared" si="0"/>
        <v>3</v>
      </c>
      <c r="K16" s="182" t="s">
        <v>2326</v>
      </c>
    </row>
    <row r="17" spans="1:11" s="183" customFormat="1">
      <c r="A17" s="182" t="s">
        <v>2418</v>
      </c>
      <c r="B17" s="182" t="s">
        <v>325</v>
      </c>
      <c r="C17" s="182" t="s">
        <v>1947</v>
      </c>
      <c r="D17" s="563"/>
      <c r="E17" s="182"/>
      <c r="F17" s="563"/>
      <c r="G17" s="182" t="s">
        <v>1935</v>
      </c>
      <c r="H17" s="563"/>
      <c r="I17" s="182" t="s">
        <v>2415</v>
      </c>
      <c r="J17" s="182">
        <f t="shared" si="0"/>
        <v>4</v>
      </c>
      <c r="K17" s="182" t="s">
        <v>5158</v>
      </c>
    </row>
    <row r="18" spans="1:11" s="183" customFormat="1">
      <c r="A18" s="182" t="s">
        <v>2419</v>
      </c>
      <c r="B18" s="182" t="s">
        <v>2329</v>
      </c>
      <c r="C18" s="182" t="s">
        <v>1934</v>
      </c>
      <c r="D18" s="411">
        <v>25</v>
      </c>
      <c r="E18" s="182"/>
      <c r="F18" s="563"/>
      <c r="G18" s="182" t="s">
        <v>1935</v>
      </c>
      <c r="H18" s="563"/>
      <c r="I18" s="182" t="s">
        <v>2420</v>
      </c>
      <c r="J18" s="182">
        <f t="shared" si="0"/>
        <v>5</v>
      </c>
      <c r="K18" s="182" t="s">
        <v>5465</v>
      </c>
    </row>
    <row r="19" spans="1:11" s="183" customFormat="1">
      <c r="A19" s="182" t="s">
        <v>2421</v>
      </c>
      <c r="B19" s="182" t="s">
        <v>2332</v>
      </c>
      <c r="C19" s="182" t="s">
        <v>1975</v>
      </c>
      <c r="D19" s="411">
        <v>25</v>
      </c>
      <c r="E19" s="182"/>
      <c r="F19" s="563"/>
      <c r="G19" s="182" t="s">
        <v>1954</v>
      </c>
      <c r="H19" s="563"/>
      <c r="I19" s="182" t="s">
        <v>2417</v>
      </c>
      <c r="J19" s="182">
        <f t="shared" si="0"/>
        <v>6</v>
      </c>
      <c r="K19" s="182" t="s">
        <v>5407</v>
      </c>
    </row>
    <row r="20" spans="1:11" s="183" customFormat="1" ht="19">
      <c r="A20" s="182" t="s">
        <v>2422</v>
      </c>
      <c r="B20" s="182" t="s">
        <v>2334</v>
      </c>
      <c r="C20" s="182" t="s">
        <v>1934</v>
      </c>
      <c r="D20" s="411">
        <v>25</v>
      </c>
      <c r="E20" s="182"/>
      <c r="F20" s="563"/>
      <c r="G20" s="182" t="s">
        <v>1954</v>
      </c>
      <c r="H20" s="563"/>
      <c r="I20" s="182" t="s">
        <v>2415</v>
      </c>
      <c r="J20" s="182">
        <f t="shared" si="0"/>
        <v>7</v>
      </c>
      <c r="K20" s="182" t="s">
        <v>5466</v>
      </c>
    </row>
    <row r="21" spans="1:11" s="183" customFormat="1" ht="19">
      <c r="A21" s="182" t="s">
        <v>2423</v>
      </c>
      <c r="B21" s="182" t="s">
        <v>2424</v>
      </c>
      <c r="C21" s="182" t="s">
        <v>1934</v>
      </c>
      <c r="D21" s="411">
        <v>8</v>
      </c>
      <c r="E21" s="182" t="s">
        <v>1967</v>
      </c>
      <c r="F21" s="563"/>
      <c r="G21" s="182" t="s">
        <v>1935</v>
      </c>
      <c r="H21" s="563"/>
      <c r="I21" s="182" t="s">
        <v>2415</v>
      </c>
      <c r="J21" s="182">
        <f t="shared" si="0"/>
        <v>8</v>
      </c>
      <c r="K21" s="182" t="s">
        <v>5467</v>
      </c>
    </row>
    <row r="22" spans="1:11" s="183" customFormat="1">
      <c r="A22" s="182" t="s">
        <v>2425</v>
      </c>
      <c r="B22" s="182" t="s">
        <v>2426</v>
      </c>
      <c r="C22" s="182" t="s">
        <v>2203</v>
      </c>
      <c r="D22" s="411">
        <v>40</v>
      </c>
      <c r="E22" s="182" t="s">
        <v>2182</v>
      </c>
      <c r="F22" s="563"/>
      <c r="G22" s="182" t="s">
        <v>2371</v>
      </c>
      <c r="H22" s="563"/>
      <c r="I22" s="182" t="s">
        <v>2427</v>
      </c>
      <c r="J22" s="182">
        <f t="shared" si="0"/>
        <v>9</v>
      </c>
      <c r="K22" s="182" t="s">
        <v>5468</v>
      </c>
    </row>
    <row r="23" spans="1:11" s="183" customFormat="1">
      <c r="A23" s="182" t="s">
        <v>2428</v>
      </c>
      <c r="B23" s="182" t="s">
        <v>2343</v>
      </c>
      <c r="C23" s="182" t="s">
        <v>2203</v>
      </c>
      <c r="D23" s="411">
        <v>100</v>
      </c>
      <c r="E23" s="182" t="s">
        <v>2182</v>
      </c>
      <c r="F23" s="563"/>
      <c r="G23" s="182" t="s">
        <v>1935</v>
      </c>
      <c r="H23" s="563"/>
      <c r="I23" s="182" t="s">
        <v>2415</v>
      </c>
      <c r="J23" s="182">
        <f t="shared" si="0"/>
        <v>10</v>
      </c>
      <c r="K23" s="182" t="s">
        <v>5469</v>
      </c>
    </row>
    <row r="24" spans="1:11" s="183" customFormat="1">
      <c r="A24" s="182" t="s">
        <v>2429</v>
      </c>
      <c r="B24" s="182" t="s">
        <v>2346</v>
      </c>
      <c r="C24" s="182" t="s">
        <v>1934</v>
      </c>
      <c r="D24" s="411">
        <v>100</v>
      </c>
      <c r="E24" s="182" t="s">
        <v>1967</v>
      </c>
      <c r="F24" s="563"/>
      <c r="G24" s="182" t="s">
        <v>1997</v>
      </c>
      <c r="H24" s="563"/>
      <c r="I24" s="182" t="s">
        <v>2415</v>
      </c>
      <c r="J24" s="182">
        <f t="shared" si="0"/>
        <v>11</v>
      </c>
      <c r="K24" s="182" t="s">
        <v>5335</v>
      </c>
    </row>
    <row r="25" spans="1:11" s="183" customFormat="1">
      <c r="A25" s="182" t="s">
        <v>2430</v>
      </c>
      <c r="B25" s="182" t="s">
        <v>2349</v>
      </c>
      <c r="C25" s="182" t="s">
        <v>1934</v>
      </c>
      <c r="D25" s="411">
        <v>200</v>
      </c>
      <c r="E25" s="182"/>
      <c r="F25" s="563"/>
      <c r="G25" s="182" t="s">
        <v>2141</v>
      </c>
      <c r="H25" s="563"/>
      <c r="I25" s="182" t="s">
        <v>2427</v>
      </c>
      <c r="J25" s="182">
        <f t="shared" si="0"/>
        <v>12</v>
      </c>
      <c r="K25" s="182" t="s">
        <v>5725</v>
      </c>
    </row>
    <row r="26" spans="1:11" s="183" customFormat="1">
      <c r="A26" s="182" t="s">
        <v>2431</v>
      </c>
      <c r="B26" s="182" t="s">
        <v>2352</v>
      </c>
      <c r="C26" s="182" t="s">
        <v>2091</v>
      </c>
      <c r="D26" s="411">
        <v>20</v>
      </c>
      <c r="E26" s="182" t="s">
        <v>2910</v>
      </c>
      <c r="F26" s="563"/>
      <c r="G26" s="182" t="s">
        <v>2141</v>
      </c>
      <c r="H26" s="563"/>
      <c r="I26" s="182" t="s">
        <v>2420</v>
      </c>
      <c r="J26" s="182">
        <f t="shared" si="0"/>
        <v>13</v>
      </c>
      <c r="K26" s="182" t="s">
        <v>5336</v>
      </c>
    </row>
    <row r="27" spans="1:11" s="183" customFormat="1" ht="28.5">
      <c r="A27" s="182" t="s">
        <v>2432</v>
      </c>
      <c r="B27" s="182" t="s">
        <v>2140</v>
      </c>
      <c r="C27" s="182" t="s">
        <v>1934</v>
      </c>
      <c r="D27" s="411">
        <v>200</v>
      </c>
      <c r="E27" s="182"/>
      <c r="F27" s="563"/>
      <c r="G27" s="182" t="s">
        <v>2137</v>
      </c>
      <c r="H27" s="563"/>
      <c r="I27" s="182" t="s">
        <v>2427</v>
      </c>
      <c r="J27" s="182">
        <f t="shared" si="0"/>
        <v>14</v>
      </c>
      <c r="K27" s="182" t="s">
        <v>5726</v>
      </c>
    </row>
    <row r="28" spans="1:11" s="183" customFormat="1">
      <c r="A28" s="182" t="s">
        <v>2433</v>
      </c>
      <c r="B28" s="182" t="s">
        <v>4826</v>
      </c>
      <c r="C28" s="182" t="s">
        <v>1947</v>
      </c>
      <c r="D28" s="411"/>
      <c r="E28" s="182"/>
      <c r="F28" s="563"/>
      <c r="G28" s="182" t="s">
        <v>2141</v>
      </c>
      <c r="H28" s="563"/>
      <c r="I28" s="182" t="s">
        <v>2427</v>
      </c>
      <c r="J28" s="182">
        <f t="shared" si="0"/>
        <v>15</v>
      </c>
      <c r="K28" s="182" t="s">
        <v>5727</v>
      </c>
    </row>
    <row r="29" spans="1:11" s="183" customFormat="1">
      <c r="A29" s="182" t="s">
        <v>2434</v>
      </c>
      <c r="B29" s="182" t="s">
        <v>2435</v>
      </c>
      <c r="C29" s="182" t="s">
        <v>1934</v>
      </c>
      <c r="D29" s="411">
        <v>20</v>
      </c>
      <c r="E29" s="182" t="s">
        <v>2910</v>
      </c>
      <c r="F29" s="563"/>
      <c r="G29" s="182" t="s">
        <v>2141</v>
      </c>
      <c r="H29" s="563"/>
      <c r="I29" s="182" t="s">
        <v>2427</v>
      </c>
      <c r="J29" s="182">
        <f t="shared" si="0"/>
        <v>16</v>
      </c>
      <c r="K29" s="182" t="s">
        <v>2436</v>
      </c>
    </row>
    <row r="30" spans="1:11" s="183" customFormat="1">
      <c r="A30" s="182" t="s">
        <v>2437</v>
      </c>
      <c r="B30" s="182" t="s">
        <v>2438</v>
      </c>
      <c r="C30" s="182" t="s">
        <v>2203</v>
      </c>
      <c r="D30" s="411">
        <v>100</v>
      </c>
      <c r="E30" s="182" t="s">
        <v>4863</v>
      </c>
      <c r="F30" s="563"/>
      <c r="G30" s="182" t="s">
        <v>2137</v>
      </c>
      <c r="H30" s="563"/>
      <c r="I30" s="182" t="s">
        <v>2415</v>
      </c>
      <c r="J30" s="182">
        <f t="shared" si="0"/>
        <v>17</v>
      </c>
      <c r="K30" s="182" t="s">
        <v>5470</v>
      </c>
    </row>
    <row r="31" spans="1:11" s="183" customFormat="1">
      <c r="A31" s="182" t="s">
        <v>2439</v>
      </c>
      <c r="B31" s="182" t="s">
        <v>2440</v>
      </c>
      <c r="C31" s="182" t="s">
        <v>1934</v>
      </c>
      <c r="D31" s="411">
        <v>10</v>
      </c>
      <c r="E31" s="182" t="s">
        <v>2028</v>
      </c>
      <c r="F31" s="563"/>
      <c r="G31" s="182" t="s">
        <v>1954</v>
      </c>
      <c r="H31" s="563"/>
      <c r="I31" s="182" t="s">
        <v>2415</v>
      </c>
      <c r="J31" s="182">
        <f t="shared" si="0"/>
        <v>18</v>
      </c>
      <c r="K31" s="182" t="s">
        <v>4920</v>
      </c>
    </row>
    <row r="32" spans="1:11" s="183" customFormat="1">
      <c r="A32" s="182" t="s">
        <v>2441</v>
      </c>
      <c r="B32" s="182" t="s">
        <v>2442</v>
      </c>
      <c r="C32" s="182" t="s">
        <v>2203</v>
      </c>
      <c r="D32" s="411">
        <v>200</v>
      </c>
      <c r="E32" s="182"/>
      <c r="F32" s="563"/>
      <c r="G32" s="182" t="s">
        <v>1954</v>
      </c>
      <c r="H32" s="563"/>
      <c r="I32" s="182" t="s">
        <v>2415</v>
      </c>
      <c r="J32" s="182">
        <f t="shared" si="0"/>
        <v>19</v>
      </c>
      <c r="K32" s="182" t="s">
        <v>5337</v>
      </c>
    </row>
    <row r="33" spans="1:11" s="183" customFormat="1">
      <c r="A33" s="182" t="s">
        <v>2443</v>
      </c>
      <c r="B33" s="182" t="s">
        <v>2444</v>
      </c>
      <c r="C33" s="182" t="s">
        <v>1934</v>
      </c>
      <c r="D33" s="411">
        <v>40</v>
      </c>
      <c r="E33" s="182"/>
      <c r="F33" s="563"/>
      <c r="G33" s="182" t="s">
        <v>1997</v>
      </c>
      <c r="H33" s="563"/>
      <c r="I33" s="182" t="s">
        <v>2427</v>
      </c>
      <c r="J33" s="182">
        <f t="shared" si="0"/>
        <v>20</v>
      </c>
      <c r="K33" s="182" t="s">
        <v>2445</v>
      </c>
    </row>
    <row r="34" spans="1:11" s="183" customFormat="1">
      <c r="A34" s="182" t="s">
        <v>2446</v>
      </c>
      <c r="B34" s="182" t="s">
        <v>2447</v>
      </c>
      <c r="C34" s="182" t="s">
        <v>2203</v>
      </c>
      <c r="D34" s="411">
        <v>50</v>
      </c>
      <c r="E34" s="182" t="s">
        <v>1967</v>
      </c>
      <c r="F34" s="563"/>
      <c r="G34" s="182" t="s">
        <v>1954</v>
      </c>
      <c r="H34" s="563"/>
      <c r="I34" s="182" t="s">
        <v>2415</v>
      </c>
      <c r="J34" s="182">
        <f t="shared" si="0"/>
        <v>21</v>
      </c>
      <c r="K34" s="182" t="s">
        <v>5471</v>
      </c>
    </row>
    <row r="35" spans="1:11" s="183" customFormat="1">
      <c r="A35" s="182" t="s">
        <v>2448</v>
      </c>
      <c r="B35" s="182" t="s">
        <v>2384</v>
      </c>
      <c r="C35" s="182" t="s">
        <v>1934</v>
      </c>
      <c r="D35" s="411">
        <v>100</v>
      </c>
      <c r="E35" s="182" t="s">
        <v>2385</v>
      </c>
      <c r="F35" s="563"/>
      <c r="G35" s="182" t="s">
        <v>2137</v>
      </c>
      <c r="H35" s="563"/>
      <c r="I35" s="182" t="s">
        <v>2415</v>
      </c>
      <c r="J35" s="182">
        <f t="shared" si="0"/>
        <v>22</v>
      </c>
      <c r="K35" s="182" t="s">
        <v>5338</v>
      </c>
    </row>
    <row r="36" spans="1:11" s="183" customFormat="1">
      <c r="A36" s="182" t="s">
        <v>2449</v>
      </c>
      <c r="B36" s="182" t="s">
        <v>376</v>
      </c>
      <c r="C36" s="182" t="s">
        <v>1934</v>
      </c>
      <c r="D36" s="411">
        <v>3</v>
      </c>
      <c r="E36" s="182" t="s">
        <v>45</v>
      </c>
      <c r="F36" s="563"/>
      <c r="G36" s="182" t="s">
        <v>1954</v>
      </c>
      <c r="H36" s="563"/>
      <c r="I36" s="182" t="s">
        <v>2420</v>
      </c>
      <c r="J36" s="182">
        <f t="shared" si="0"/>
        <v>23</v>
      </c>
      <c r="K36" s="182" t="s">
        <v>2450</v>
      </c>
    </row>
    <row r="37" spans="1:11" s="183" customFormat="1" ht="19">
      <c r="A37" s="182" t="s">
        <v>2451</v>
      </c>
      <c r="B37" s="182" t="s">
        <v>2452</v>
      </c>
      <c r="C37" s="182" t="s">
        <v>1934</v>
      </c>
      <c r="D37" s="411">
        <v>3</v>
      </c>
      <c r="E37" s="182" t="s">
        <v>45</v>
      </c>
      <c r="F37" s="563"/>
      <c r="G37" s="182" t="s">
        <v>1954</v>
      </c>
      <c r="H37" s="563"/>
      <c r="I37" s="182" t="s">
        <v>2415</v>
      </c>
      <c r="J37" s="182">
        <f t="shared" si="0"/>
        <v>24</v>
      </c>
      <c r="K37" s="182" t="s">
        <v>5472</v>
      </c>
    </row>
    <row r="38" spans="1:11" s="183" customFormat="1">
      <c r="A38" s="182" t="s">
        <v>69</v>
      </c>
      <c r="B38" s="182" t="s">
        <v>2391</v>
      </c>
      <c r="C38" s="182" t="s">
        <v>1947</v>
      </c>
      <c r="D38" s="411"/>
      <c r="E38" s="182"/>
      <c r="F38" s="563"/>
      <c r="G38" s="182" t="s">
        <v>2137</v>
      </c>
      <c r="H38" s="563"/>
      <c r="I38" s="182" t="s">
        <v>2415</v>
      </c>
      <c r="J38" s="182">
        <f t="shared" si="0"/>
        <v>25</v>
      </c>
      <c r="K38" s="182" t="s">
        <v>5401</v>
      </c>
    </row>
    <row r="39" spans="1:11" s="183" customFormat="1">
      <c r="A39" s="182" t="s">
        <v>70</v>
      </c>
      <c r="B39" s="182" t="s">
        <v>2392</v>
      </c>
      <c r="C39" s="182" t="s">
        <v>1934</v>
      </c>
      <c r="D39" s="411">
        <v>100</v>
      </c>
      <c r="E39" s="182"/>
      <c r="F39" s="563"/>
      <c r="G39" s="182" t="s">
        <v>1954</v>
      </c>
      <c r="H39" s="563"/>
      <c r="I39" s="182" t="s">
        <v>2427</v>
      </c>
      <c r="J39" s="182">
        <f t="shared" si="0"/>
        <v>26</v>
      </c>
      <c r="K39" s="182" t="s">
        <v>2453</v>
      </c>
    </row>
    <row r="40" spans="1:11" s="183" customFormat="1">
      <c r="A40" s="182" t="s">
        <v>2394</v>
      </c>
      <c r="B40" s="182" t="s">
        <v>2454</v>
      </c>
      <c r="C40" s="182" t="s">
        <v>2455</v>
      </c>
      <c r="D40" s="411"/>
      <c r="E40" s="182"/>
      <c r="F40" s="563"/>
      <c r="G40" s="182" t="s">
        <v>1954</v>
      </c>
      <c r="H40" s="563"/>
      <c r="I40" s="182" t="s">
        <v>2415</v>
      </c>
      <c r="J40" s="182">
        <f t="shared" si="0"/>
        <v>27</v>
      </c>
      <c r="K40" s="182" t="s">
        <v>2456</v>
      </c>
    </row>
    <row r="41" spans="1:11" s="183" customFormat="1">
      <c r="A41" s="182" t="s">
        <v>93</v>
      </c>
      <c r="B41" s="182" t="s">
        <v>495</v>
      </c>
      <c r="C41" s="182" t="s">
        <v>1934</v>
      </c>
      <c r="D41" s="411">
        <v>100</v>
      </c>
      <c r="E41" s="182"/>
      <c r="F41" s="563"/>
      <c r="G41" s="182" t="s">
        <v>1954</v>
      </c>
      <c r="H41" s="563"/>
      <c r="I41" s="182" t="s">
        <v>2415</v>
      </c>
      <c r="J41" s="182">
        <f t="shared" si="0"/>
        <v>28</v>
      </c>
      <c r="K41" s="182" t="s">
        <v>2457</v>
      </c>
    </row>
    <row r="42" spans="1:11" s="183" customFormat="1">
      <c r="A42" s="182" t="s">
        <v>2458</v>
      </c>
      <c r="B42" s="182" t="s">
        <v>2459</v>
      </c>
      <c r="C42" s="182" t="s">
        <v>1934</v>
      </c>
      <c r="D42" s="411">
        <v>20</v>
      </c>
      <c r="E42" s="182" t="s">
        <v>2149</v>
      </c>
      <c r="F42" s="563"/>
      <c r="G42" s="182" t="s">
        <v>1997</v>
      </c>
      <c r="H42" s="563"/>
      <c r="I42" s="182" t="s">
        <v>2415</v>
      </c>
      <c r="J42" s="182">
        <f t="shared" si="0"/>
        <v>29</v>
      </c>
      <c r="K42" s="182" t="s">
        <v>2460</v>
      </c>
    </row>
    <row r="43" spans="1:11" s="183" customFormat="1" ht="19">
      <c r="A43" s="182" t="s">
        <v>2461</v>
      </c>
      <c r="B43" s="182" t="s">
        <v>2462</v>
      </c>
      <c r="C43" s="182" t="s">
        <v>1947</v>
      </c>
      <c r="D43" s="411"/>
      <c r="E43" s="182"/>
      <c r="F43" s="563"/>
      <c r="G43" s="182" t="s">
        <v>1954</v>
      </c>
      <c r="H43" s="563"/>
      <c r="I43" s="182" t="s">
        <v>2415</v>
      </c>
      <c r="J43" s="182">
        <f t="shared" si="0"/>
        <v>30</v>
      </c>
      <c r="K43" s="182" t="s">
        <v>5473</v>
      </c>
    </row>
    <row r="44" spans="1:11" s="183" customFormat="1" ht="19">
      <c r="A44" s="182" t="s">
        <v>2463</v>
      </c>
      <c r="B44" s="182" t="s">
        <v>2464</v>
      </c>
      <c r="C44" s="182" t="s">
        <v>1934</v>
      </c>
      <c r="D44" s="411">
        <v>100</v>
      </c>
      <c r="E44" s="182"/>
      <c r="F44" s="563"/>
      <c r="G44" s="182" t="s">
        <v>1954</v>
      </c>
      <c r="H44" s="563"/>
      <c r="I44" s="182" t="s">
        <v>2415</v>
      </c>
      <c r="J44" s="182">
        <f t="shared" si="0"/>
        <v>31</v>
      </c>
      <c r="K44" s="182" t="s">
        <v>5474</v>
      </c>
    </row>
    <row r="45" spans="1:11" s="183" customFormat="1">
      <c r="A45" s="182" t="s">
        <v>2465</v>
      </c>
      <c r="B45" s="182" t="s">
        <v>2466</v>
      </c>
      <c r="C45" s="182" t="s">
        <v>1947</v>
      </c>
      <c r="D45" s="411"/>
      <c r="E45" s="182"/>
      <c r="F45" s="563"/>
      <c r="G45" s="182" t="s">
        <v>1997</v>
      </c>
      <c r="H45" s="563"/>
      <c r="I45" s="182" t="s">
        <v>2415</v>
      </c>
      <c r="J45" s="182">
        <f t="shared" si="0"/>
        <v>32</v>
      </c>
      <c r="K45" s="182" t="s">
        <v>5475</v>
      </c>
    </row>
    <row r="46" spans="1:11" s="183" customFormat="1" ht="19">
      <c r="A46" s="182" t="s">
        <v>2467</v>
      </c>
      <c r="B46" s="182" t="s">
        <v>2468</v>
      </c>
      <c r="C46" s="182" t="s">
        <v>2203</v>
      </c>
      <c r="D46" s="411">
        <v>20</v>
      </c>
      <c r="E46" s="182" t="s">
        <v>2149</v>
      </c>
      <c r="F46" s="563"/>
      <c r="G46" s="182" t="s">
        <v>1954</v>
      </c>
      <c r="H46" s="563"/>
      <c r="I46" s="182" t="s">
        <v>2417</v>
      </c>
      <c r="J46" s="182">
        <f t="shared" si="0"/>
        <v>33</v>
      </c>
      <c r="K46" s="182" t="s">
        <v>5476</v>
      </c>
    </row>
    <row r="47" spans="1:11" s="183" customFormat="1">
      <c r="A47" s="182" t="s">
        <v>2469</v>
      </c>
      <c r="B47" s="182" t="s">
        <v>2470</v>
      </c>
      <c r="C47" s="182" t="s">
        <v>1934</v>
      </c>
      <c r="D47" s="411">
        <v>100</v>
      </c>
      <c r="E47" s="182"/>
      <c r="F47" s="563"/>
      <c r="G47" s="182" t="s">
        <v>2471</v>
      </c>
      <c r="H47" s="563"/>
      <c r="I47" s="182" t="s">
        <v>2415</v>
      </c>
      <c r="J47" s="182">
        <f t="shared" si="0"/>
        <v>34</v>
      </c>
      <c r="K47" s="182" t="s">
        <v>5339</v>
      </c>
    </row>
    <row r="49" spans="1:1">
      <c r="A49" s="8" t="s">
        <v>52</v>
      </c>
    </row>
  </sheetData>
  <autoFilter ref="A13:K47"/>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49" location="CONTENT!A1" display="CONTENT"/>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
  <sheetViews>
    <sheetView zoomScale="85" zoomScaleNormal="85" workbookViewId="0">
      <selection activeCell="F15" sqref="F15"/>
    </sheetView>
  </sheetViews>
  <sheetFormatPr defaultRowHeight="14"/>
  <cols>
    <col min="1" max="1" width="8.7265625" style="199"/>
    <col min="2" max="2" width="22.26953125" style="199" customWidth="1"/>
    <col min="3" max="7" width="8.7265625" style="199"/>
    <col min="8" max="8" width="35.08984375" style="199" customWidth="1"/>
    <col min="9" max="10" width="8.7265625" style="199"/>
    <col min="11" max="11" width="62.54296875" style="199" customWidth="1"/>
    <col min="12" max="16384" width="8.7265625" style="199"/>
  </cols>
  <sheetData>
    <row r="1" spans="1:11" s="195" customFormat="1" ht="12.75" customHeight="1">
      <c r="A1" s="722" t="s">
        <v>1746</v>
      </c>
      <c r="B1" s="723"/>
      <c r="C1" s="723"/>
      <c r="D1" s="723"/>
      <c r="E1" s="723"/>
      <c r="F1" s="723"/>
      <c r="G1" s="723"/>
      <c r="H1" s="723"/>
    </row>
    <row r="2" spans="1:11" s="195" customFormat="1" ht="12.75" customHeight="1">
      <c r="A2" s="724" t="s">
        <v>1780</v>
      </c>
      <c r="B2" s="725"/>
      <c r="C2" s="726"/>
      <c r="D2" s="727" t="str">
        <f>CONTENT!$B$3</f>
        <v>XXXXX</v>
      </c>
      <c r="E2" s="728"/>
      <c r="F2" s="728"/>
      <c r="G2" s="728"/>
      <c r="H2" s="729"/>
    </row>
    <row r="3" spans="1:11" s="195" customFormat="1" ht="12.75" customHeight="1">
      <c r="A3" s="724" t="s">
        <v>3762</v>
      </c>
      <c r="B3" s="730"/>
      <c r="C3" s="731"/>
      <c r="D3" s="727">
        <f>CONTENT!$B$4</f>
        <v>3.2</v>
      </c>
      <c r="E3" s="728"/>
      <c r="F3" s="728"/>
      <c r="G3" s="728"/>
      <c r="H3" s="729"/>
    </row>
    <row r="4" spans="1:11" s="195" customFormat="1" ht="11.25" customHeight="1">
      <c r="A4" s="720" t="s">
        <v>1782</v>
      </c>
      <c r="B4" s="720"/>
      <c r="C4" s="720"/>
      <c r="D4" s="721" t="str">
        <f>CONTENT!$B$29</f>
        <v>药代动力学浓度</v>
      </c>
      <c r="E4" s="721"/>
      <c r="F4" s="721"/>
      <c r="G4" s="721"/>
      <c r="H4" s="721"/>
    </row>
    <row r="5" spans="1:11" s="195" customFormat="1" ht="11.25" customHeight="1">
      <c r="A5" s="724" t="s">
        <v>1783</v>
      </c>
      <c r="B5" s="730"/>
      <c r="C5" s="731"/>
      <c r="D5" s="732" t="str">
        <f>CONTENT!$C$29</f>
        <v>每个受试者每个分析物每个访视每个时间点每个浓度或每个样本特征一条记录</v>
      </c>
      <c r="E5" s="733"/>
      <c r="F5" s="734"/>
      <c r="G5" s="734"/>
      <c r="H5" s="735"/>
    </row>
    <row r="6" spans="1:11" s="195" customFormat="1" ht="12.75" customHeight="1">
      <c r="A6" s="736" t="s">
        <v>1784</v>
      </c>
      <c r="B6" s="736"/>
      <c r="C6" s="736"/>
      <c r="D6" s="721" t="str">
        <f>CONTENT!$D$29</f>
        <v>pc.sas</v>
      </c>
      <c r="E6" s="721"/>
      <c r="F6" s="721"/>
      <c r="G6" s="721"/>
      <c r="H6" s="721"/>
    </row>
    <row r="7" spans="1:11" s="195" customFormat="1" ht="12.75" customHeight="1">
      <c r="A7" s="736" t="s">
        <v>1785</v>
      </c>
      <c r="B7" s="736"/>
      <c r="C7" s="736"/>
      <c r="D7" s="721" t="str">
        <f>CONTENT!$E$29</f>
        <v>发现</v>
      </c>
      <c r="E7" s="721"/>
      <c r="F7" s="721"/>
      <c r="G7" s="721"/>
      <c r="H7" s="721"/>
    </row>
    <row r="8" spans="1:11" s="195" customFormat="1" ht="12.75" customHeight="1">
      <c r="A8" s="736" t="s">
        <v>1786</v>
      </c>
      <c r="B8" s="736"/>
      <c r="C8" s="736"/>
      <c r="D8" s="721" t="str">
        <f>CONTENT!$F$29</f>
        <v>XXXX</v>
      </c>
      <c r="E8" s="721"/>
      <c r="F8" s="721"/>
      <c r="G8" s="721"/>
      <c r="H8" s="721"/>
    </row>
    <row r="9" spans="1:11" s="195" customFormat="1" ht="12.75" customHeight="1">
      <c r="A9" s="736" t="s">
        <v>1787</v>
      </c>
      <c r="B9" s="739"/>
      <c r="C9" s="739"/>
      <c r="D9" s="721" t="str">
        <f>CONTENT!$G$29</f>
        <v>STUDYID, USUBJID, PCTESTCD, VISITNUM, PCTPTREF, PCTPTNUM</v>
      </c>
      <c r="E9" s="721"/>
      <c r="F9" s="721"/>
      <c r="G9" s="721"/>
      <c r="H9" s="721"/>
    </row>
    <row r="10" spans="1:11" s="195" customFormat="1" ht="12.75" customHeight="1">
      <c r="A10" s="736" t="s">
        <v>1788</v>
      </c>
      <c r="B10" s="739"/>
      <c r="C10" s="739"/>
      <c r="D10" s="721" t="str">
        <f>CONTENT!$H$29</f>
        <v>STUDYID, USUBJID, PCTESTCD, VISITNUM, PCTPTREF, PCTPTNUM</v>
      </c>
      <c r="E10" s="721"/>
      <c r="F10" s="721"/>
      <c r="G10" s="721"/>
      <c r="H10" s="721"/>
    </row>
    <row r="11" spans="1:11" s="195" customFormat="1" ht="12.75" customHeight="1">
      <c r="A11" s="724" t="s">
        <v>1789</v>
      </c>
      <c r="B11" s="730"/>
      <c r="C11" s="731"/>
      <c r="D11" s="721" t="str">
        <f>CONTENT!$I$29</f>
        <v>XXXX</v>
      </c>
      <c r="E11" s="721"/>
      <c r="F11" s="721"/>
      <c r="G11" s="721"/>
      <c r="H11" s="721"/>
    </row>
    <row r="12" spans="1:11" s="195" customFormat="1" ht="9.5">
      <c r="A12" s="737"/>
      <c r="B12" s="737"/>
      <c r="C12" s="737"/>
      <c r="D12" s="738"/>
      <c r="E12" s="738"/>
      <c r="F12" s="738"/>
      <c r="G12" s="738"/>
      <c r="H12" s="738"/>
    </row>
    <row r="13" spans="1:11" s="195" customFormat="1" ht="19">
      <c r="A13" s="15" t="s">
        <v>355</v>
      </c>
      <c r="B13" s="16" t="s">
        <v>356</v>
      </c>
      <c r="C13" s="16" t="s">
        <v>3763</v>
      </c>
      <c r="D13" s="16" t="s">
        <v>358</v>
      </c>
      <c r="E13" s="16" t="s">
        <v>359</v>
      </c>
      <c r="F13" s="16" t="s">
        <v>3764</v>
      </c>
      <c r="G13" s="17" t="s">
        <v>361</v>
      </c>
      <c r="H13" s="16" t="s">
        <v>362</v>
      </c>
      <c r="I13" s="16" t="s">
        <v>363</v>
      </c>
      <c r="J13" s="16" t="s">
        <v>364</v>
      </c>
      <c r="K13" s="16" t="s">
        <v>365</v>
      </c>
    </row>
    <row r="14" spans="1:11" s="323" customFormat="1" ht="9.5">
      <c r="A14" s="322" t="s">
        <v>3684</v>
      </c>
      <c r="B14" s="322" t="s">
        <v>2085</v>
      </c>
      <c r="C14" s="322" t="s">
        <v>3685</v>
      </c>
      <c r="D14" s="411">
        <v>20</v>
      </c>
      <c r="E14" s="322"/>
      <c r="F14" s="564"/>
      <c r="G14" s="322" t="s">
        <v>3711</v>
      </c>
      <c r="H14" s="564"/>
      <c r="I14" s="322" t="s">
        <v>3686</v>
      </c>
      <c r="J14" s="322">
        <f t="shared" ref="J14:J51" si="0">ROW()-13</f>
        <v>1</v>
      </c>
      <c r="K14" s="157" t="s">
        <v>3765</v>
      </c>
    </row>
    <row r="15" spans="1:11" s="323" customFormat="1" ht="9.5">
      <c r="A15" s="322" t="s">
        <v>3687</v>
      </c>
      <c r="B15" s="322" t="s">
        <v>3688</v>
      </c>
      <c r="C15" s="322" t="s">
        <v>3685</v>
      </c>
      <c r="D15" s="411">
        <v>2</v>
      </c>
      <c r="E15" s="322" t="s">
        <v>3689</v>
      </c>
      <c r="F15" s="564"/>
      <c r="G15" s="322" t="s">
        <v>1935</v>
      </c>
      <c r="H15" s="564"/>
      <c r="I15" s="322" t="s">
        <v>3690</v>
      </c>
      <c r="J15" s="322">
        <f t="shared" si="0"/>
        <v>2</v>
      </c>
      <c r="K15" s="157" t="s">
        <v>3370</v>
      </c>
    </row>
    <row r="16" spans="1:11" s="323" customFormat="1" ht="26.25" customHeight="1">
      <c r="A16" s="322" t="s">
        <v>3691</v>
      </c>
      <c r="B16" s="322" t="s">
        <v>2491</v>
      </c>
      <c r="C16" s="322" t="s">
        <v>3692</v>
      </c>
      <c r="D16" s="411">
        <v>30</v>
      </c>
      <c r="E16" s="322"/>
      <c r="F16" s="564"/>
      <c r="G16" s="322" t="s">
        <v>1935</v>
      </c>
      <c r="H16" s="564"/>
      <c r="I16" s="322" t="s">
        <v>1936</v>
      </c>
      <c r="J16" s="322">
        <f t="shared" si="0"/>
        <v>3</v>
      </c>
      <c r="K16" s="125" t="s">
        <v>2096</v>
      </c>
    </row>
    <row r="17" spans="1:11" s="323" customFormat="1" ht="9.5">
      <c r="A17" s="322" t="s">
        <v>3693</v>
      </c>
      <c r="B17" s="322" t="s">
        <v>3694</v>
      </c>
      <c r="C17" s="322" t="s">
        <v>3695</v>
      </c>
      <c r="D17" s="564"/>
      <c r="E17" s="322"/>
      <c r="F17" s="564"/>
      <c r="G17" s="322" t="s">
        <v>3696</v>
      </c>
      <c r="H17" s="564"/>
      <c r="I17" s="322" t="s">
        <v>3697</v>
      </c>
      <c r="J17" s="322">
        <f t="shared" si="0"/>
        <v>4</v>
      </c>
      <c r="K17" s="125" t="s">
        <v>3698</v>
      </c>
    </row>
    <row r="18" spans="1:11" s="323" customFormat="1" ht="9.5">
      <c r="A18" s="322" t="s">
        <v>3699</v>
      </c>
      <c r="B18" s="322" t="s">
        <v>3766</v>
      </c>
      <c r="C18" s="322" t="s">
        <v>3700</v>
      </c>
      <c r="D18" s="411">
        <v>25</v>
      </c>
      <c r="E18" s="322"/>
      <c r="F18" s="564"/>
      <c r="G18" s="322" t="s">
        <v>1951</v>
      </c>
      <c r="H18" s="564"/>
      <c r="I18" s="322" t="s">
        <v>3701</v>
      </c>
      <c r="J18" s="322">
        <f t="shared" si="0"/>
        <v>5</v>
      </c>
      <c r="K18" s="125" t="s">
        <v>3702</v>
      </c>
    </row>
    <row r="19" spans="1:11" s="323" customFormat="1" ht="9.5">
      <c r="A19" s="322" t="s">
        <v>3703</v>
      </c>
      <c r="B19" s="322" t="s">
        <v>2332</v>
      </c>
      <c r="C19" s="322" t="s">
        <v>1934</v>
      </c>
      <c r="D19" s="411">
        <v>25</v>
      </c>
      <c r="E19" s="322"/>
      <c r="F19" s="564"/>
      <c r="G19" s="322" t="s">
        <v>1951</v>
      </c>
      <c r="H19" s="564"/>
      <c r="I19" s="322" t="s">
        <v>1936</v>
      </c>
      <c r="J19" s="322">
        <f t="shared" si="0"/>
        <v>6</v>
      </c>
      <c r="K19" s="125" t="s">
        <v>5340</v>
      </c>
    </row>
    <row r="20" spans="1:11" s="323" customFormat="1" ht="9.5">
      <c r="A20" s="322" t="s">
        <v>3704</v>
      </c>
      <c r="B20" s="322" t="s">
        <v>2334</v>
      </c>
      <c r="C20" s="322" t="s">
        <v>3705</v>
      </c>
      <c r="D20" s="411">
        <v>25</v>
      </c>
      <c r="E20" s="322"/>
      <c r="F20" s="564"/>
      <c r="G20" s="322" t="s">
        <v>1951</v>
      </c>
      <c r="H20" s="564"/>
      <c r="I20" s="322" t="s">
        <v>1936</v>
      </c>
      <c r="J20" s="322">
        <f t="shared" si="0"/>
        <v>7</v>
      </c>
      <c r="K20" s="125" t="s">
        <v>3706</v>
      </c>
    </row>
    <row r="21" spans="1:11" s="323" customFormat="1" ht="28.5">
      <c r="A21" s="322" t="s">
        <v>3707</v>
      </c>
      <c r="B21" s="322" t="s">
        <v>2424</v>
      </c>
      <c r="C21" s="322" t="s">
        <v>1934</v>
      </c>
      <c r="D21" s="411">
        <v>8</v>
      </c>
      <c r="E21" s="322" t="s">
        <v>1964</v>
      </c>
      <c r="F21" s="564"/>
      <c r="G21" s="322" t="s">
        <v>3708</v>
      </c>
      <c r="H21" s="564"/>
      <c r="I21" s="322" t="s">
        <v>1936</v>
      </c>
      <c r="J21" s="322">
        <f t="shared" si="0"/>
        <v>8</v>
      </c>
      <c r="K21" s="125" t="s">
        <v>5477</v>
      </c>
    </row>
    <row r="22" spans="1:11" s="325" customFormat="1" ht="19">
      <c r="A22" s="324" t="s">
        <v>3709</v>
      </c>
      <c r="B22" s="324" t="s">
        <v>2426</v>
      </c>
      <c r="C22" s="324" t="s">
        <v>1934</v>
      </c>
      <c r="D22" s="411">
        <v>40</v>
      </c>
      <c r="E22" s="324" t="s">
        <v>3710</v>
      </c>
      <c r="F22" s="565"/>
      <c r="G22" s="324" t="s">
        <v>3711</v>
      </c>
      <c r="H22" s="565"/>
      <c r="I22" s="324" t="s">
        <v>1936</v>
      </c>
      <c r="J22" s="324">
        <f t="shared" si="0"/>
        <v>9</v>
      </c>
      <c r="K22" s="125" t="s">
        <v>5478</v>
      </c>
    </row>
    <row r="23" spans="1:11" s="325" customFormat="1" ht="9.5">
      <c r="A23" s="324" t="s">
        <v>3712</v>
      </c>
      <c r="B23" s="324" t="s">
        <v>2185</v>
      </c>
      <c r="C23" s="324" t="s">
        <v>3705</v>
      </c>
      <c r="D23" s="411">
        <v>100</v>
      </c>
      <c r="E23" s="324" t="s">
        <v>1964</v>
      </c>
      <c r="F23" s="565"/>
      <c r="G23" s="324" t="s">
        <v>1951</v>
      </c>
      <c r="H23" s="565"/>
      <c r="I23" s="324" t="s">
        <v>1936</v>
      </c>
      <c r="J23" s="324">
        <f t="shared" si="0"/>
        <v>10</v>
      </c>
      <c r="K23" s="125" t="s">
        <v>5479</v>
      </c>
    </row>
    <row r="24" spans="1:11" s="325" customFormat="1" ht="9.5">
      <c r="A24" s="324" t="s">
        <v>3713</v>
      </c>
      <c r="B24" s="324" t="s">
        <v>3714</v>
      </c>
      <c r="C24" s="324" t="s">
        <v>1934</v>
      </c>
      <c r="D24" s="411">
        <v>100</v>
      </c>
      <c r="E24" s="324" t="s">
        <v>1964</v>
      </c>
      <c r="F24" s="565"/>
      <c r="G24" s="324" t="s">
        <v>3715</v>
      </c>
      <c r="H24" s="565"/>
      <c r="I24" s="324" t="s">
        <v>3690</v>
      </c>
      <c r="J24" s="324">
        <f t="shared" si="0"/>
        <v>11</v>
      </c>
      <c r="K24" s="125" t="s">
        <v>3716</v>
      </c>
    </row>
    <row r="25" spans="1:11" s="325" customFormat="1" ht="9.5">
      <c r="A25" s="324" t="s">
        <v>3717</v>
      </c>
      <c r="B25" s="324" t="s">
        <v>2136</v>
      </c>
      <c r="C25" s="324" t="s">
        <v>1934</v>
      </c>
      <c r="D25" s="411">
        <v>200</v>
      </c>
      <c r="E25" s="324"/>
      <c r="F25" s="565"/>
      <c r="G25" s="324" t="s">
        <v>2137</v>
      </c>
      <c r="H25" s="565"/>
      <c r="I25" s="324" t="s">
        <v>1936</v>
      </c>
      <c r="J25" s="324">
        <f t="shared" si="0"/>
        <v>12</v>
      </c>
      <c r="K25" s="125" t="s">
        <v>3718</v>
      </c>
    </row>
    <row r="26" spans="1:11" s="325" customFormat="1" ht="9.5">
      <c r="A26" s="324" t="s">
        <v>3719</v>
      </c>
      <c r="B26" s="324" t="s">
        <v>3092</v>
      </c>
      <c r="C26" s="324" t="s">
        <v>1934</v>
      </c>
      <c r="D26" s="411">
        <v>20</v>
      </c>
      <c r="E26" s="324" t="s">
        <v>2910</v>
      </c>
      <c r="F26" s="565"/>
      <c r="G26" s="324" t="s">
        <v>2137</v>
      </c>
      <c r="H26" s="565"/>
      <c r="I26" s="324" t="s">
        <v>1936</v>
      </c>
      <c r="J26" s="324">
        <f t="shared" si="0"/>
        <v>13</v>
      </c>
      <c r="K26" s="125" t="s">
        <v>3767</v>
      </c>
    </row>
    <row r="27" spans="1:11" s="325" customFormat="1" ht="38">
      <c r="A27" s="324" t="s">
        <v>3720</v>
      </c>
      <c r="B27" s="324" t="s">
        <v>2140</v>
      </c>
      <c r="C27" s="324" t="s">
        <v>3721</v>
      </c>
      <c r="D27" s="411">
        <v>200</v>
      </c>
      <c r="E27" s="324"/>
      <c r="F27" s="565"/>
      <c r="G27" s="324" t="s">
        <v>2137</v>
      </c>
      <c r="H27" s="565"/>
      <c r="I27" s="324" t="s">
        <v>1936</v>
      </c>
      <c r="J27" s="324">
        <f t="shared" si="0"/>
        <v>14</v>
      </c>
      <c r="K27" s="125" t="s">
        <v>5480</v>
      </c>
    </row>
    <row r="28" spans="1:11" s="325" customFormat="1" ht="19">
      <c r="A28" s="324" t="s">
        <v>3722</v>
      </c>
      <c r="B28" s="324" t="s">
        <v>4826</v>
      </c>
      <c r="C28" s="324" t="s">
        <v>1947</v>
      </c>
      <c r="D28" s="411"/>
      <c r="E28" s="324"/>
      <c r="F28" s="565"/>
      <c r="G28" s="324" t="s">
        <v>3723</v>
      </c>
      <c r="H28" s="565"/>
      <c r="I28" s="324" t="s">
        <v>3701</v>
      </c>
      <c r="J28" s="324">
        <f t="shared" si="0"/>
        <v>15</v>
      </c>
      <c r="K28" s="125" t="s">
        <v>5728</v>
      </c>
    </row>
    <row r="29" spans="1:11" s="325" customFormat="1" ht="9.5">
      <c r="A29" s="324" t="s">
        <v>3724</v>
      </c>
      <c r="B29" s="324" t="s">
        <v>3725</v>
      </c>
      <c r="C29" s="324" t="s">
        <v>3705</v>
      </c>
      <c r="D29" s="411">
        <v>20</v>
      </c>
      <c r="E29" s="324" t="s">
        <v>2910</v>
      </c>
      <c r="F29" s="565"/>
      <c r="G29" s="324" t="s">
        <v>2137</v>
      </c>
      <c r="H29" s="565"/>
      <c r="I29" s="324" t="s">
        <v>1936</v>
      </c>
      <c r="J29" s="324">
        <f t="shared" si="0"/>
        <v>16</v>
      </c>
      <c r="K29" s="125" t="s">
        <v>3758</v>
      </c>
    </row>
    <row r="30" spans="1:11" s="325" customFormat="1" ht="9.5">
      <c r="A30" s="324" t="s">
        <v>3726</v>
      </c>
      <c r="B30" s="324" t="s">
        <v>2205</v>
      </c>
      <c r="C30" s="324" t="s">
        <v>3692</v>
      </c>
      <c r="D30" s="411">
        <v>10</v>
      </c>
      <c r="E30" s="324" t="s">
        <v>2028</v>
      </c>
      <c r="F30" s="565"/>
      <c r="G30" s="324" t="s">
        <v>1951</v>
      </c>
      <c r="H30" s="565"/>
      <c r="I30" s="324" t="s">
        <v>1936</v>
      </c>
      <c r="J30" s="324">
        <f t="shared" si="0"/>
        <v>17</v>
      </c>
      <c r="K30" s="125" t="s">
        <v>5481</v>
      </c>
    </row>
    <row r="31" spans="1:11" s="325" customFormat="1" ht="9.5">
      <c r="A31" s="324" t="s">
        <v>3727</v>
      </c>
      <c r="B31" s="324" t="s">
        <v>3728</v>
      </c>
      <c r="C31" s="324" t="s">
        <v>3705</v>
      </c>
      <c r="D31" s="411">
        <v>200</v>
      </c>
      <c r="E31" s="324"/>
      <c r="F31" s="565"/>
      <c r="G31" s="324" t="s">
        <v>1951</v>
      </c>
      <c r="H31" s="565"/>
      <c r="I31" s="324" t="s">
        <v>1936</v>
      </c>
      <c r="J31" s="324">
        <f t="shared" si="0"/>
        <v>18</v>
      </c>
      <c r="K31" s="125" t="s">
        <v>5482</v>
      </c>
    </row>
    <row r="32" spans="1:11" s="325" customFormat="1" ht="9.5">
      <c r="A32" s="324" t="s">
        <v>3729</v>
      </c>
      <c r="B32" s="324" t="s">
        <v>2367</v>
      </c>
      <c r="C32" s="324" t="s">
        <v>1934</v>
      </c>
      <c r="D32" s="411">
        <v>40</v>
      </c>
      <c r="E32" s="324"/>
      <c r="F32" s="565"/>
      <c r="G32" s="324" t="s">
        <v>2137</v>
      </c>
      <c r="H32" s="565"/>
      <c r="I32" s="324" t="s">
        <v>1936</v>
      </c>
      <c r="J32" s="324">
        <f t="shared" si="0"/>
        <v>19</v>
      </c>
      <c r="K32" s="125" t="s">
        <v>2368</v>
      </c>
    </row>
    <row r="33" spans="1:11" s="325" customFormat="1" ht="9.5">
      <c r="A33" s="324" t="s">
        <v>3730</v>
      </c>
      <c r="B33" s="324" t="s">
        <v>2370</v>
      </c>
      <c r="C33" s="324" t="s">
        <v>1934</v>
      </c>
      <c r="D33" s="411">
        <v>50</v>
      </c>
      <c r="E33" s="324" t="s">
        <v>4856</v>
      </c>
      <c r="F33" s="565"/>
      <c r="G33" s="324" t="s">
        <v>3723</v>
      </c>
      <c r="H33" s="565"/>
      <c r="I33" s="324" t="s">
        <v>1936</v>
      </c>
      <c r="J33" s="324">
        <f t="shared" si="0"/>
        <v>20</v>
      </c>
      <c r="K33" s="125" t="s">
        <v>5341</v>
      </c>
    </row>
    <row r="34" spans="1:11" s="325" customFormat="1" ht="9.5">
      <c r="A34" s="324" t="s">
        <v>3731</v>
      </c>
      <c r="B34" s="324" t="s">
        <v>3648</v>
      </c>
      <c r="C34" s="324" t="s">
        <v>1934</v>
      </c>
      <c r="D34" s="411">
        <v>50</v>
      </c>
      <c r="E34" s="324" t="s">
        <v>4861</v>
      </c>
      <c r="F34" s="565"/>
      <c r="G34" s="324" t="s">
        <v>1951</v>
      </c>
      <c r="H34" s="565"/>
      <c r="I34" s="324" t="s">
        <v>1936</v>
      </c>
      <c r="J34" s="324">
        <f t="shared" si="0"/>
        <v>21</v>
      </c>
      <c r="K34" s="125" t="s">
        <v>5483</v>
      </c>
    </row>
    <row r="35" spans="1:11" s="325" customFormat="1" ht="19">
      <c r="A35" s="324" t="s">
        <v>3732</v>
      </c>
      <c r="B35" s="324" t="s">
        <v>3652</v>
      </c>
      <c r="C35" s="324" t="s">
        <v>3705</v>
      </c>
      <c r="D35" s="411">
        <v>100</v>
      </c>
      <c r="E35" s="324" t="s">
        <v>2385</v>
      </c>
      <c r="F35" s="565"/>
      <c r="G35" s="324" t="s">
        <v>1951</v>
      </c>
      <c r="H35" s="565"/>
      <c r="I35" s="324" t="s">
        <v>1936</v>
      </c>
      <c r="J35" s="324">
        <f t="shared" si="0"/>
        <v>22</v>
      </c>
      <c r="K35" s="125" t="s">
        <v>5484</v>
      </c>
    </row>
    <row r="36" spans="1:11" s="325" customFormat="1" ht="9.5">
      <c r="A36" s="324" t="s">
        <v>3733</v>
      </c>
      <c r="B36" s="324" t="s">
        <v>3734</v>
      </c>
      <c r="C36" s="324" t="s">
        <v>1934</v>
      </c>
      <c r="D36" s="411">
        <v>10</v>
      </c>
      <c r="E36" s="324" t="s">
        <v>45</v>
      </c>
      <c r="F36" s="565"/>
      <c r="G36" s="324" t="s">
        <v>3735</v>
      </c>
      <c r="H36" s="565"/>
      <c r="I36" s="324" t="s">
        <v>1936</v>
      </c>
      <c r="J36" s="324">
        <f t="shared" si="0"/>
        <v>23</v>
      </c>
      <c r="K36" s="125" t="s">
        <v>3736</v>
      </c>
    </row>
    <row r="37" spans="1:11" s="325" customFormat="1" ht="28.5">
      <c r="A37" s="324" t="s">
        <v>3737</v>
      </c>
      <c r="B37" s="324" t="s">
        <v>3656</v>
      </c>
      <c r="C37" s="324" t="s">
        <v>1934</v>
      </c>
      <c r="D37" s="411">
        <v>3</v>
      </c>
      <c r="E37" s="324" t="s">
        <v>45</v>
      </c>
      <c r="F37" s="565"/>
      <c r="G37" s="324" t="s">
        <v>1951</v>
      </c>
      <c r="H37" s="565"/>
      <c r="I37" s="324" t="s">
        <v>1936</v>
      </c>
      <c r="J37" s="324">
        <f t="shared" si="0"/>
        <v>24</v>
      </c>
      <c r="K37" s="125" t="s">
        <v>5485</v>
      </c>
    </row>
    <row r="38" spans="1:11" s="325" customFormat="1" ht="9.5">
      <c r="A38" s="324" t="s">
        <v>3738</v>
      </c>
      <c r="B38" s="324" t="s">
        <v>3739</v>
      </c>
      <c r="C38" s="324" t="s">
        <v>1947</v>
      </c>
      <c r="D38" s="411"/>
      <c r="E38" s="324"/>
      <c r="F38" s="565"/>
      <c r="G38" s="324" t="s">
        <v>2137</v>
      </c>
      <c r="H38" s="565"/>
      <c r="I38" s="324" t="s">
        <v>1936</v>
      </c>
      <c r="J38" s="324">
        <f t="shared" si="0"/>
        <v>25</v>
      </c>
      <c r="K38" s="125" t="s">
        <v>5486</v>
      </c>
    </row>
    <row r="39" spans="1:11" s="325" customFormat="1" ht="9.5">
      <c r="A39" s="324" t="s">
        <v>3740</v>
      </c>
      <c r="B39" s="324" t="s">
        <v>3741</v>
      </c>
      <c r="C39" s="324" t="s">
        <v>3695</v>
      </c>
      <c r="D39" s="411"/>
      <c r="E39" s="324"/>
      <c r="F39" s="565"/>
      <c r="G39" s="324" t="s">
        <v>1951</v>
      </c>
      <c r="H39" s="565"/>
      <c r="I39" s="324" t="s">
        <v>3690</v>
      </c>
      <c r="J39" s="324">
        <f t="shared" si="0"/>
        <v>26</v>
      </c>
      <c r="K39" s="125" t="s">
        <v>5487</v>
      </c>
    </row>
    <row r="40" spans="1:11" s="325" customFormat="1" ht="9.5">
      <c r="A40" s="324" t="s">
        <v>3657</v>
      </c>
      <c r="B40" s="324" t="s">
        <v>3742</v>
      </c>
      <c r="C40" s="324" t="s">
        <v>1947</v>
      </c>
      <c r="D40" s="411"/>
      <c r="E40" s="324"/>
      <c r="F40" s="565"/>
      <c r="G40" s="324" t="s">
        <v>2137</v>
      </c>
      <c r="H40" s="565"/>
      <c r="I40" s="324" t="s">
        <v>1936</v>
      </c>
      <c r="J40" s="324">
        <f t="shared" si="0"/>
        <v>27</v>
      </c>
      <c r="K40" s="125" t="s">
        <v>5401</v>
      </c>
    </row>
    <row r="41" spans="1:11" s="325" customFormat="1" ht="9.5">
      <c r="A41" s="324" t="s">
        <v>3743</v>
      </c>
      <c r="B41" s="324" t="s">
        <v>3744</v>
      </c>
      <c r="C41" s="324" t="s">
        <v>3721</v>
      </c>
      <c r="D41" s="411">
        <v>100</v>
      </c>
      <c r="E41" s="324"/>
      <c r="F41" s="565"/>
      <c r="G41" s="324" t="s">
        <v>1951</v>
      </c>
      <c r="H41" s="565"/>
      <c r="I41" s="324" t="s">
        <v>1936</v>
      </c>
      <c r="J41" s="324">
        <f t="shared" si="0"/>
        <v>28</v>
      </c>
      <c r="K41" s="125" t="s">
        <v>3759</v>
      </c>
    </row>
    <row r="42" spans="1:11" s="325" customFormat="1" ht="9.5">
      <c r="A42" s="324" t="s">
        <v>3745</v>
      </c>
      <c r="B42" s="324" t="s">
        <v>2454</v>
      </c>
      <c r="C42" s="324" t="s">
        <v>1947</v>
      </c>
      <c r="D42" s="411"/>
      <c r="E42" s="324"/>
      <c r="F42" s="565"/>
      <c r="G42" s="324" t="s">
        <v>1951</v>
      </c>
      <c r="H42" s="565"/>
      <c r="I42" s="324" t="s">
        <v>1936</v>
      </c>
      <c r="J42" s="324">
        <f t="shared" si="0"/>
        <v>29</v>
      </c>
      <c r="K42" s="125" t="s">
        <v>3680</v>
      </c>
    </row>
    <row r="43" spans="1:11" s="325" customFormat="1" ht="19">
      <c r="A43" s="324" t="s">
        <v>3746</v>
      </c>
      <c r="B43" s="324" t="s">
        <v>3768</v>
      </c>
      <c r="C43" s="324" t="s">
        <v>1934</v>
      </c>
      <c r="D43" s="411">
        <v>20</v>
      </c>
      <c r="E43" s="324" t="s">
        <v>2113</v>
      </c>
      <c r="F43" s="565"/>
      <c r="G43" s="324" t="s">
        <v>2137</v>
      </c>
      <c r="H43" s="565"/>
      <c r="I43" s="324" t="s">
        <v>1936</v>
      </c>
      <c r="J43" s="324">
        <f t="shared" si="0"/>
        <v>30</v>
      </c>
      <c r="K43" s="125" t="s">
        <v>5488</v>
      </c>
    </row>
    <row r="44" spans="1:11" s="325" customFormat="1" ht="19">
      <c r="A44" s="324" t="s">
        <v>3747</v>
      </c>
      <c r="B44" s="324" t="s">
        <v>3760</v>
      </c>
      <c r="C44" s="324" t="s">
        <v>1934</v>
      </c>
      <c r="D44" s="411">
        <v>20</v>
      </c>
      <c r="E44" s="324" t="s">
        <v>2113</v>
      </c>
      <c r="F44" s="565"/>
      <c r="G44" s="324" t="s">
        <v>1951</v>
      </c>
      <c r="H44" s="565"/>
      <c r="I44" s="324" t="s">
        <v>1936</v>
      </c>
      <c r="J44" s="324">
        <f t="shared" si="0"/>
        <v>31</v>
      </c>
      <c r="K44" s="125" t="s">
        <v>5489</v>
      </c>
    </row>
    <row r="45" spans="1:11" s="325" customFormat="1" ht="19">
      <c r="A45" s="324" t="s">
        <v>3748</v>
      </c>
      <c r="B45" s="324" t="s">
        <v>2462</v>
      </c>
      <c r="C45" s="324" t="s">
        <v>2455</v>
      </c>
      <c r="D45" s="411"/>
      <c r="E45" s="324"/>
      <c r="F45" s="565"/>
      <c r="G45" s="324" t="s">
        <v>1951</v>
      </c>
      <c r="H45" s="565"/>
      <c r="I45" s="324" t="s">
        <v>1936</v>
      </c>
      <c r="J45" s="324">
        <f t="shared" si="0"/>
        <v>32</v>
      </c>
      <c r="K45" s="125" t="s">
        <v>5490</v>
      </c>
    </row>
    <row r="46" spans="1:11" s="325" customFormat="1" ht="19">
      <c r="A46" s="324" t="s">
        <v>3749</v>
      </c>
      <c r="B46" s="324" t="s">
        <v>2464</v>
      </c>
      <c r="C46" s="324" t="s">
        <v>1934</v>
      </c>
      <c r="D46" s="411">
        <v>100</v>
      </c>
      <c r="E46" s="324"/>
      <c r="F46" s="565"/>
      <c r="G46" s="324" t="s">
        <v>1951</v>
      </c>
      <c r="H46" s="565"/>
      <c r="I46" s="324" t="s">
        <v>1936</v>
      </c>
      <c r="J46" s="324">
        <f t="shared" si="0"/>
        <v>33</v>
      </c>
      <c r="K46" s="125" t="s">
        <v>5491</v>
      </c>
    </row>
    <row r="47" spans="1:11" s="325" customFormat="1" ht="9.5">
      <c r="A47" s="324" t="s">
        <v>3750</v>
      </c>
      <c r="B47" s="324" t="s">
        <v>2466</v>
      </c>
      <c r="C47" s="324" t="s">
        <v>3751</v>
      </c>
      <c r="D47" s="411"/>
      <c r="E47" s="324"/>
      <c r="F47" s="565"/>
      <c r="G47" s="324" t="s">
        <v>1951</v>
      </c>
      <c r="H47" s="565"/>
      <c r="I47" s="324" t="s">
        <v>1936</v>
      </c>
      <c r="J47" s="324">
        <f t="shared" si="0"/>
        <v>34</v>
      </c>
      <c r="K47" s="125" t="s">
        <v>5492</v>
      </c>
    </row>
    <row r="48" spans="1:11" s="325" customFormat="1" ht="19">
      <c r="A48" s="324" t="s">
        <v>3752</v>
      </c>
      <c r="B48" s="324" t="s">
        <v>3682</v>
      </c>
      <c r="C48" s="324" t="s">
        <v>1934</v>
      </c>
      <c r="D48" s="411">
        <v>20</v>
      </c>
      <c r="E48" s="324" t="s">
        <v>3753</v>
      </c>
      <c r="F48" s="565"/>
      <c r="G48" s="324" t="s">
        <v>3715</v>
      </c>
      <c r="H48" s="565"/>
      <c r="I48" s="324" t="s">
        <v>3697</v>
      </c>
      <c r="J48" s="324">
        <f t="shared" si="0"/>
        <v>35</v>
      </c>
      <c r="K48" s="125" t="s">
        <v>5493</v>
      </c>
    </row>
    <row r="49" spans="1:11" s="325" customFormat="1" ht="9.5">
      <c r="A49" s="324" t="s">
        <v>3754</v>
      </c>
      <c r="B49" s="324" t="s">
        <v>3667</v>
      </c>
      <c r="C49" s="324" t="s">
        <v>3705</v>
      </c>
      <c r="D49" s="411">
        <v>100</v>
      </c>
      <c r="E49" s="324"/>
      <c r="F49" s="565"/>
      <c r="G49" s="324" t="s">
        <v>1951</v>
      </c>
      <c r="H49" s="565"/>
      <c r="I49" s="324" t="s">
        <v>1936</v>
      </c>
      <c r="J49" s="324">
        <f t="shared" si="0"/>
        <v>36</v>
      </c>
      <c r="K49" s="125" t="s">
        <v>5342</v>
      </c>
    </row>
    <row r="50" spans="1:11" s="325" customFormat="1" ht="9.5">
      <c r="A50" s="324" t="s">
        <v>3755</v>
      </c>
      <c r="B50" s="324" t="s">
        <v>3673</v>
      </c>
      <c r="C50" s="324" t="s">
        <v>1934</v>
      </c>
      <c r="D50" s="411">
        <v>20</v>
      </c>
      <c r="E50" s="324" t="s">
        <v>2113</v>
      </c>
      <c r="F50" s="565"/>
      <c r="G50" s="324" t="s">
        <v>1951</v>
      </c>
      <c r="H50" s="565"/>
      <c r="I50" s="324" t="s">
        <v>1936</v>
      </c>
      <c r="J50" s="324">
        <f t="shared" si="0"/>
        <v>37</v>
      </c>
      <c r="K50" s="125" t="s">
        <v>3761</v>
      </c>
    </row>
    <row r="51" spans="1:11" s="325" customFormat="1" ht="19">
      <c r="A51" s="324" t="s">
        <v>3756</v>
      </c>
      <c r="B51" s="324" t="s">
        <v>3757</v>
      </c>
      <c r="C51" s="324" t="s">
        <v>1934</v>
      </c>
      <c r="D51" s="411">
        <v>20</v>
      </c>
      <c r="E51" s="324" t="s">
        <v>2113</v>
      </c>
      <c r="F51" s="565"/>
      <c r="G51" s="324" t="s">
        <v>1951</v>
      </c>
      <c r="H51" s="565"/>
      <c r="I51" s="324" t="s">
        <v>3690</v>
      </c>
      <c r="J51" s="324">
        <f t="shared" si="0"/>
        <v>38</v>
      </c>
      <c r="K51" s="125" t="s">
        <v>5343</v>
      </c>
    </row>
    <row r="53" spans="1:11">
      <c r="A53" s="198" t="s">
        <v>52</v>
      </c>
    </row>
  </sheetData>
  <autoFilter ref="A13:K51"/>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53" location="CONTENT!A1" display="CONTENT"/>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K55"/>
  <sheetViews>
    <sheetView zoomScale="85" zoomScaleNormal="85" workbookViewId="0">
      <selection activeCell="F38" sqref="F38"/>
    </sheetView>
  </sheetViews>
  <sheetFormatPr defaultColWidth="9" defaultRowHeight="13"/>
  <cols>
    <col min="1" max="1" width="9.36328125" style="218" customWidth="1"/>
    <col min="2" max="2" width="17.6328125" style="218" customWidth="1"/>
    <col min="3" max="3" width="4.08984375" style="218" customWidth="1"/>
    <col min="4" max="4" width="5.90625" style="218" customWidth="1"/>
    <col min="5" max="5" width="13.6328125" style="218" customWidth="1"/>
    <col min="6" max="6" width="12.90625" style="218" customWidth="1"/>
    <col min="7" max="7" width="8.90625" style="218" customWidth="1"/>
    <col min="8" max="8" width="50.08984375" style="218" customWidth="1"/>
    <col min="9" max="10" width="9" style="204"/>
    <col min="11" max="11" width="43.6328125" style="204" customWidth="1"/>
    <col min="12" max="16384" width="9" style="204"/>
  </cols>
  <sheetData>
    <row r="1" spans="1:11" ht="12.75" customHeight="1">
      <c r="A1" s="796" t="s">
        <v>1201</v>
      </c>
      <c r="B1" s="723"/>
      <c r="C1" s="723"/>
      <c r="D1" s="723"/>
      <c r="E1" s="723"/>
      <c r="F1" s="723"/>
      <c r="G1" s="723"/>
      <c r="H1" s="723"/>
    </row>
    <row r="2" spans="1:11" ht="12.75" customHeight="1">
      <c r="A2" s="724" t="s">
        <v>1780</v>
      </c>
      <c r="B2" s="725"/>
      <c r="C2" s="726"/>
      <c r="D2" s="727" t="str">
        <f>CONTENT!$B$3</f>
        <v>XXXXX</v>
      </c>
      <c r="E2" s="728"/>
      <c r="F2" s="728"/>
      <c r="G2" s="728"/>
      <c r="H2" s="729"/>
    </row>
    <row r="3" spans="1:11" ht="12.75" customHeight="1">
      <c r="A3" s="724" t="s">
        <v>1781</v>
      </c>
      <c r="B3" s="740"/>
      <c r="C3" s="741"/>
      <c r="D3" s="727">
        <f>CONTENT!$B$4</f>
        <v>3.2</v>
      </c>
      <c r="E3" s="728"/>
      <c r="F3" s="728"/>
      <c r="G3" s="728"/>
      <c r="H3" s="729"/>
    </row>
    <row r="4" spans="1:11" ht="12.65" customHeight="1">
      <c r="A4" s="720" t="s">
        <v>1782</v>
      </c>
      <c r="B4" s="720"/>
      <c r="C4" s="720"/>
      <c r="D4" s="721" t="str">
        <f>CONTENT!$B$30</f>
        <v>体格检查</v>
      </c>
      <c r="E4" s="721"/>
      <c r="F4" s="721"/>
      <c r="G4" s="721"/>
      <c r="H4" s="721"/>
    </row>
    <row r="5" spans="1:11" ht="12.65" customHeight="1">
      <c r="A5" s="724" t="s">
        <v>1783</v>
      </c>
      <c r="B5" s="740"/>
      <c r="C5" s="741"/>
      <c r="D5" s="732" t="str">
        <f>CONTENT!$C$30</f>
        <v>每个受试者每个访视每个身体系统检查或异常情况一条记录</v>
      </c>
      <c r="E5" s="733"/>
      <c r="F5" s="742"/>
      <c r="G5" s="742"/>
      <c r="H5" s="743"/>
    </row>
    <row r="6" spans="1:11" ht="12.65" customHeight="1">
      <c r="A6" s="736" t="s">
        <v>2006</v>
      </c>
      <c r="B6" s="736"/>
      <c r="C6" s="736"/>
      <c r="D6" s="721" t="str">
        <f>CONTENT!$D$30</f>
        <v>pe.sas</v>
      </c>
      <c r="E6" s="721"/>
      <c r="F6" s="721"/>
      <c r="G6" s="721"/>
      <c r="H6" s="721"/>
    </row>
    <row r="7" spans="1:11" ht="12.65" customHeight="1">
      <c r="A7" s="736" t="s">
        <v>1785</v>
      </c>
      <c r="B7" s="736"/>
      <c r="C7" s="736"/>
      <c r="D7" s="721" t="str">
        <f>CONTENT!$E$30</f>
        <v>发现</v>
      </c>
      <c r="E7" s="721"/>
      <c r="F7" s="721"/>
      <c r="G7" s="721"/>
      <c r="H7" s="721"/>
    </row>
    <row r="8" spans="1:11" ht="12.75" customHeight="1">
      <c r="A8" s="736" t="s">
        <v>2007</v>
      </c>
      <c r="B8" s="736"/>
      <c r="C8" s="736"/>
      <c r="D8" s="721" t="str">
        <f>CONTENT!$F$30</f>
        <v>PE, PE_DE, PE_OTH, SDTM.DM, SDTM.SE</v>
      </c>
      <c r="E8" s="721"/>
      <c r="F8" s="721"/>
      <c r="G8" s="721"/>
      <c r="H8" s="721"/>
    </row>
    <row r="9" spans="1:11" ht="12.75" customHeight="1">
      <c r="A9" s="736" t="s">
        <v>2008</v>
      </c>
      <c r="B9" s="739"/>
      <c r="C9" s="739"/>
      <c r="D9" s="721" t="str">
        <f>CONTENT!$G$30</f>
        <v>STUDYID, USUBJID, VISITNUM, PETESTCD,PEDTC</v>
      </c>
      <c r="E9" s="721"/>
      <c r="F9" s="721"/>
      <c r="G9" s="721"/>
      <c r="H9" s="721"/>
    </row>
    <row r="10" spans="1:11" ht="12.75" customHeight="1">
      <c r="A10" s="736" t="s">
        <v>2009</v>
      </c>
      <c r="B10" s="739"/>
      <c r="C10" s="739"/>
      <c r="D10" s="721" t="str">
        <f>CONTENT!$H$30</f>
        <v>STUDYID, USUBJID, VISITNUM, PETESTCD,PEDTC</v>
      </c>
      <c r="E10" s="721"/>
      <c r="F10" s="721"/>
      <c r="G10" s="721"/>
      <c r="H10" s="721"/>
    </row>
    <row r="11" spans="1:11" ht="12.75" customHeight="1">
      <c r="A11" s="724" t="s">
        <v>3789</v>
      </c>
      <c r="B11" s="740"/>
      <c r="C11" s="741"/>
      <c r="D11" s="721" t="str">
        <f>CONTENT!$I$30</f>
        <v>ALL</v>
      </c>
      <c r="E11" s="721"/>
      <c r="F11" s="721"/>
      <c r="G11" s="721"/>
      <c r="H11" s="721"/>
    </row>
    <row r="12" spans="1:11">
      <c r="A12" s="737"/>
      <c r="B12" s="737"/>
      <c r="C12" s="737"/>
      <c r="D12" s="744"/>
      <c r="E12" s="744"/>
      <c r="F12" s="744"/>
      <c r="G12" s="744"/>
      <c r="H12" s="744"/>
    </row>
    <row r="13" spans="1:11">
      <c r="A13" s="15" t="s">
        <v>355</v>
      </c>
      <c r="B13" s="16" t="s">
        <v>356</v>
      </c>
      <c r="C13" s="16" t="s">
        <v>357</v>
      </c>
      <c r="D13" s="16" t="s">
        <v>358</v>
      </c>
      <c r="E13" s="16" t="s">
        <v>359</v>
      </c>
      <c r="F13" s="16" t="s">
        <v>360</v>
      </c>
      <c r="G13" s="17" t="s">
        <v>361</v>
      </c>
      <c r="H13" s="16" t="s">
        <v>362</v>
      </c>
      <c r="I13" s="16" t="s">
        <v>363</v>
      </c>
      <c r="J13" s="16" t="s">
        <v>364</v>
      </c>
      <c r="K13" s="16" t="s">
        <v>365</v>
      </c>
    </row>
    <row r="14" spans="1:11" s="209" customFormat="1">
      <c r="A14" s="207" t="s">
        <v>36</v>
      </c>
      <c r="B14" s="207" t="s">
        <v>309</v>
      </c>
      <c r="C14" s="207" t="s">
        <v>37</v>
      </c>
      <c r="D14" s="411">
        <v>20</v>
      </c>
      <c r="E14" s="208"/>
      <c r="F14" s="414" t="s">
        <v>347</v>
      </c>
      <c r="G14" s="206" t="s">
        <v>1795</v>
      </c>
      <c r="H14" s="415" t="str">
        <f>[1]CONTENT!B18</f>
        <v>暴露</v>
      </c>
      <c r="I14" s="207" t="s">
        <v>225</v>
      </c>
      <c r="J14" s="207">
        <f t="shared" ref="J14:J39" si="0">ROW()-13</f>
        <v>1</v>
      </c>
      <c r="K14" s="207" t="s">
        <v>3769</v>
      </c>
    </row>
    <row r="15" spans="1:11" s="209" customFormat="1">
      <c r="A15" s="207" t="s">
        <v>39</v>
      </c>
      <c r="B15" s="207" t="s">
        <v>310</v>
      </c>
      <c r="C15" s="207" t="s">
        <v>37</v>
      </c>
      <c r="D15" s="411">
        <v>2</v>
      </c>
      <c r="E15" s="207" t="s">
        <v>3770</v>
      </c>
      <c r="F15" s="414" t="s">
        <v>347</v>
      </c>
      <c r="G15" s="206" t="s">
        <v>1795</v>
      </c>
      <c r="H15" s="414" t="s">
        <v>252</v>
      </c>
      <c r="I15" s="207" t="s">
        <v>225</v>
      </c>
      <c r="J15" s="207">
        <f t="shared" si="0"/>
        <v>2</v>
      </c>
      <c r="K15" s="207" t="s">
        <v>1800</v>
      </c>
    </row>
    <row r="16" spans="1:11" s="209" customFormat="1">
      <c r="A16" s="207" t="s">
        <v>7</v>
      </c>
      <c r="B16" s="207" t="s">
        <v>311</v>
      </c>
      <c r="C16" s="207" t="s">
        <v>37</v>
      </c>
      <c r="D16" s="411">
        <v>30</v>
      </c>
      <c r="E16" s="208"/>
      <c r="F16" s="414" t="s">
        <v>348</v>
      </c>
      <c r="G16" s="206" t="s">
        <v>1795</v>
      </c>
      <c r="H16" s="415" t="s">
        <v>5344</v>
      </c>
      <c r="I16" s="207" t="s">
        <v>225</v>
      </c>
      <c r="J16" s="207">
        <f t="shared" si="0"/>
        <v>3</v>
      </c>
      <c r="K16" s="285" t="s">
        <v>3771</v>
      </c>
    </row>
    <row r="17" spans="1:11" s="209" customFormat="1" ht="19">
      <c r="A17" s="207" t="s">
        <v>3772</v>
      </c>
      <c r="B17" s="207" t="s">
        <v>325</v>
      </c>
      <c r="C17" s="207" t="s">
        <v>41</v>
      </c>
      <c r="D17" s="411"/>
      <c r="E17" s="208"/>
      <c r="F17" s="414" t="s">
        <v>348</v>
      </c>
      <c r="G17" s="206" t="s">
        <v>1795</v>
      </c>
      <c r="H17" s="415" t="str">
        <f>CONCATENATE("按照变量 ",$D$10,"排序。 在每个USUBJID开始的时候从1开始重新编号 (循环地排序)。")</f>
        <v>按照变量 STUDYID, USUBJID, VISITNUM, PETESTCD,PEDTC排序。 在每个USUBJID开始的时候从1开始重新编号 (循环地排序)。</v>
      </c>
      <c r="I17" s="207" t="s">
        <v>225</v>
      </c>
      <c r="J17" s="207">
        <f t="shared" si="0"/>
        <v>4</v>
      </c>
      <c r="K17" s="206" t="s">
        <v>5158</v>
      </c>
    </row>
    <row r="18" spans="1:11" s="209" customFormat="1">
      <c r="A18" s="207" t="s">
        <v>3773</v>
      </c>
      <c r="B18" s="207" t="s">
        <v>1807</v>
      </c>
      <c r="C18" s="207" t="s">
        <v>444</v>
      </c>
      <c r="D18" s="411">
        <v>25</v>
      </c>
      <c r="E18" s="208"/>
      <c r="F18" s="414"/>
      <c r="G18" s="206" t="s">
        <v>1638</v>
      </c>
      <c r="H18" s="415"/>
      <c r="I18" s="207" t="s">
        <v>225</v>
      </c>
      <c r="J18" s="207">
        <f t="shared" si="0"/>
        <v>5</v>
      </c>
      <c r="K18" s="206" t="s">
        <v>2172</v>
      </c>
    </row>
    <row r="19" spans="1:11" s="209" customFormat="1" ht="19">
      <c r="A19" s="207" t="s">
        <v>145</v>
      </c>
      <c r="B19" s="285" t="s">
        <v>3774</v>
      </c>
      <c r="C19" s="207" t="s">
        <v>37</v>
      </c>
      <c r="D19" s="411">
        <v>25</v>
      </c>
      <c r="E19" s="208"/>
      <c r="F19" s="567" t="s">
        <v>1246</v>
      </c>
      <c r="G19" s="284" t="s">
        <v>1808</v>
      </c>
      <c r="H19" s="570" t="s">
        <v>3795</v>
      </c>
      <c r="I19" s="207" t="s">
        <v>225</v>
      </c>
      <c r="J19" s="207">
        <f t="shared" si="0"/>
        <v>6</v>
      </c>
      <c r="K19" s="207" t="s">
        <v>5494</v>
      </c>
    </row>
    <row r="20" spans="1:11" s="209" customFormat="1" ht="38">
      <c r="A20" s="207" t="s">
        <v>146</v>
      </c>
      <c r="B20" s="207" t="s">
        <v>2600</v>
      </c>
      <c r="C20" s="207" t="s">
        <v>37</v>
      </c>
      <c r="D20" s="411">
        <v>8</v>
      </c>
      <c r="E20" s="208" t="s">
        <v>3775</v>
      </c>
      <c r="F20" s="415" t="s">
        <v>348</v>
      </c>
      <c r="G20" s="284" t="s">
        <v>1795</v>
      </c>
      <c r="H20" s="571" t="str">
        <f>HYPERLINK("#PETEST!A1","转换定义参考PETEST")</f>
        <v>转换定义参考PETEST</v>
      </c>
      <c r="I20" s="207" t="s">
        <v>225</v>
      </c>
      <c r="J20" s="207">
        <f t="shared" si="0"/>
        <v>7</v>
      </c>
      <c r="K20" s="207" t="s">
        <v>5495</v>
      </c>
    </row>
    <row r="21" spans="1:11" s="209" customFormat="1" ht="19">
      <c r="A21" s="207" t="s">
        <v>147</v>
      </c>
      <c r="B21" s="207" t="s">
        <v>2601</v>
      </c>
      <c r="C21" s="207" t="s">
        <v>37</v>
      </c>
      <c r="D21" s="411">
        <v>40</v>
      </c>
      <c r="E21" s="208" t="s">
        <v>1840</v>
      </c>
      <c r="F21" s="414" t="s">
        <v>1246</v>
      </c>
      <c r="G21" s="284" t="s">
        <v>1795</v>
      </c>
      <c r="H21" s="571" t="str">
        <f>HYPERLINK("#PETEST!A1","转换定义参考PETEST")</f>
        <v>转换定义参考PETEST</v>
      </c>
      <c r="I21" s="207" t="s">
        <v>225</v>
      </c>
      <c r="J21" s="207">
        <f t="shared" si="0"/>
        <v>8</v>
      </c>
      <c r="K21" s="207" t="s">
        <v>5496</v>
      </c>
    </row>
    <row r="22" spans="1:11" s="209" customFormat="1" ht="19">
      <c r="A22" s="207" t="s">
        <v>3776</v>
      </c>
      <c r="B22" s="207" t="s">
        <v>1822</v>
      </c>
      <c r="C22" s="207" t="s">
        <v>37</v>
      </c>
      <c r="D22" s="411">
        <v>200</v>
      </c>
      <c r="E22" s="208"/>
      <c r="F22" s="414"/>
      <c r="G22" s="206" t="s">
        <v>1638</v>
      </c>
      <c r="H22" s="571"/>
      <c r="I22" s="207" t="s">
        <v>225</v>
      </c>
      <c r="J22" s="207">
        <f t="shared" si="0"/>
        <v>9</v>
      </c>
      <c r="K22" s="207" t="s">
        <v>5497</v>
      </c>
    </row>
    <row r="23" spans="1:11" s="209" customFormat="1">
      <c r="A23" s="207" t="s">
        <v>3777</v>
      </c>
      <c r="B23" s="207" t="s">
        <v>1839</v>
      </c>
      <c r="C23" s="207" t="s">
        <v>37</v>
      </c>
      <c r="D23" s="411">
        <v>100</v>
      </c>
      <c r="E23" s="208" t="s">
        <v>1840</v>
      </c>
      <c r="F23" s="414"/>
      <c r="G23" s="206" t="s">
        <v>1638</v>
      </c>
      <c r="H23" s="571"/>
      <c r="I23" s="207" t="s">
        <v>225</v>
      </c>
      <c r="J23" s="207">
        <f t="shared" si="0"/>
        <v>10</v>
      </c>
      <c r="K23" s="207" t="s">
        <v>5345</v>
      </c>
    </row>
    <row r="24" spans="1:11" s="209" customFormat="1">
      <c r="A24" s="207" t="s">
        <v>3778</v>
      </c>
      <c r="B24" s="207" t="s">
        <v>1843</v>
      </c>
      <c r="C24" s="207" t="s">
        <v>37</v>
      </c>
      <c r="D24" s="411">
        <v>100</v>
      </c>
      <c r="E24" s="208" t="s">
        <v>1840</v>
      </c>
      <c r="F24" s="414"/>
      <c r="G24" s="206" t="s">
        <v>1638</v>
      </c>
      <c r="H24" s="571"/>
      <c r="I24" s="207" t="s">
        <v>225</v>
      </c>
      <c r="J24" s="207">
        <f t="shared" si="0"/>
        <v>11</v>
      </c>
      <c r="K24" s="207" t="s">
        <v>3790</v>
      </c>
    </row>
    <row r="25" spans="1:11" s="209" customFormat="1">
      <c r="A25" s="207" t="s">
        <v>3779</v>
      </c>
      <c r="B25" s="207" t="s">
        <v>1850</v>
      </c>
      <c r="C25" s="207" t="s">
        <v>37</v>
      </c>
      <c r="D25" s="411">
        <v>200</v>
      </c>
      <c r="E25" s="208"/>
      <c r="F25" s="414"/>
      <c r="G25" s="206" t="s">
        <v>1638</v>
      </c>
      <c r="H25" s="571"/>
      <c r="I25" s="207" t="s">
        <v>225</v>
      </c>
      <c r="J25" s="207">
        <f t="shared" si="0"/>
        <v>12</v>
      </c>
      <c r="K25" s="207" t="s">
        <v>5346</v>
      </c>
    </row>
    <row r="26" spans="1:11" s="209" customFormat="1" ht="28.5">
      <c r="A26" s="207" t="s">
        <v>148</v>
      </c>
      <c r="B26" s="207" t="s">
        <v>2194</v>
      </c>
      <c r="C26" s="207" t="s">
        <v>37</v>
      </c>
      <c r="D26" s="411">
        <v>200</v>
      </c>
      <c r="E26" s="208"/>
      <c r="F26" s="415" t="s">
        <v>38</v>
      </c>
      <c r="G26" s="284" t="s">
        <v>353</v>
      </c>
      <c r="H26" s="571" t="str">
        <f>HYPERLINK("#PETEST!A1","转换定义参考PETEST")</f>
        <v>转换定义参考PETEST</v>
      </c>
      <c r="I26" s="207" t="s">
        <v>225</v>
      </c>
      <c r="J26" s="207">
        <f t="shared" si="0"/>
        <v>13</v>
      </c>
      <c r="K26" s="207" t="s">
        <v>5498</v>
      </c>
    </row>
    <row r="27" spans="1:11" s="209" customFormat="1">
      <c r="A27" s="207" t="s">
        <v>3780</v>
      </c>
      <c r="B27" s="207" t="s">
        <v>2198</v>
      </c>
      <c r="C27" s="207" t="s">
        <v>37</v>
      </c>
      <c r="D27" s="411">
        <v>20</v>
      </c>
      <c r="E27" s="208" t="s">
        <v>2910</v>
      </c>
      <c r="F27" s="415"/>
      <c r="G27" s="284" t="s">
        <v>1638</v>
      </c>
      <c r="H27" s="571"/>
      <c r="I27" s="207" t="s">
        <v>225</v>
      </c>
      <c r="J27" s="207">
        <f t="shared" si="0"/>
        <v>14</v>
      </c>
      <c r="K27" s="207" t="s">
        <v>3791</v>
      </c>
    </row>
    <row r="28" spans="1:11" s="209" customFormat="1" ht="43.5" customHeight="1">
      <c r="A28" s="207" t="s">
        <v>1197</v>
      </c>
      <c r="B28" s="207" t="s">
        <v>2605</v>
      </c>
      <c r="C28" s="207" t="s">
        <v>37</v>
      </c>
      <c r="D28" s="411">
        <v>200</v>
      </c>
      <c r="E28" s="208"/>
      <c r="F28" s="568" t="s">
        <v>348</v>
      </c>
      <c r="G28" s="284" t="s">
        <v>353</v>
      </c>
      <c r="H28" s="415" t="s">
        <v>1198</v>
      </c>
      <c r="I28" s="207" t="s">
        <v>225</v>
      </c>
      <c r="J28" s="207">
        <f t="shared" si="0"/>
        <v>15</v>
      </c>
      <c r="K28" s="205" t="s">
        <v>5499</v>
      </c>
    </row>
    <row r="29" spans="1:11" s="209" customFormat="1">
      <c r="A29" s="207" t="s">
        <v>149</v>
      </c>
      <c r="B29" s="207" t="s">
        <v>2027</v>
      </c>
      <c r="C29" s="207" t="s">
        <v>37</v>
      </c>
      <c r="D29" s="411">
        <v>10</v>
      </c>
      <c r="E29" s="208" t="s">
        <v>2028</v>
      </c>
      <c r="F29" s="568" t="s">
        <v>1246</v>
      </c>
      <c r="G29" s="284" t="s">
        <v>1808</v>
      </c>
      <c r="H29" s="571" t="str">
        <f>HYPERLINK("#PETEST!A1","转换定义参考PETEST")</f>
        <v>转换定义参考PETEST</v>
      </c>
      <c r="I29" s="207" t="s">
        <v>225</v>
      </c>
      <c r="J29" s="207">
        <f t="shared" si="0"/>
        <v>16</v>
      </c>
      <c r="K29" s="206" t="s">
        <v>5500</v>
      </c>
    </row>
    <row r="30" spans="1:11" s="209" customFormat="1" ht="19">
      <c r="A30" s="207" t="s">
        <v>3781</v>
      </c>
      <c r="B30" s="207" t="s">
        <v>2030</v>
      </c>
      <c r="C30" s="207" t="s">
        <v>37</v>
      </c>
      <c r="D30" s="411">
        <v>200</v>
      </c>
      <c r="E30" s="208"/>
      <c r="F30" s="568"/>
      <c r="G30" s="284" t="s">
        <v>1638</v>
      </c>
      <c r="H30" s="571"/>
      <c r="I30" s="207" t="s">
        <v>225</v>
      </c>
      <c r="J30" s="207">
        <f t="shared" si="0"/>
        <v>17</v>
      </c>
      <c r="K30" s="206" t="s">
        <v>5347</v>
      </c>
    </row>
    <row r="31" spans="1:11" s="209" customFormat="1" ht="19">
      <c r="A31" s="207" t="s">
        <v>3782</v>
      </c>
      <c r="B31" s="207" t="s">
        <v>3783</v>
      </c>
      <c r="C31" s="207" t="s">
        <v>37</v>
      </c>
      <c r="D31" s="411">
        <v>40</v>
      </c>
      <c r="E31" s="208" t="s">
        <v>2376</v>
      </c>
      <c r="F31" s="568"/>
      <c r="G31" s="284" t="s">
        <v>1638</v>
      </c>
      <c r="H31" s="571"/>
      <c r="I31" s="207" t="s">
        <v>225</v>
      </c>
      <c r="J31" s="207">
        <f t="shared" si="0"/>
        <v>18</v>
      </c>
      <c r="K31" s="206" t="s">
        <v>5348</v>
      </c>
    </row>
    <row r="32" spans="1:11" s="209" customFormat="1">
      <c r="A32" s="207" t="s">
        <v>3784</v>
      </c>
      <c r="B32" s="207" t="s">
        <v>2617</v>
      </c>
      <c r="C32" s="207" t="s">
        <v>37</v>
      </c>
      <c r="D32" s="411">
        <v>100</v>
      </c>
      <c r="E32" s="208" t="s">
        <v>2385</v>
      </c>
      <c r="F32" s="568"/>
      <c r="G32" s="284" t="s">
        <v>1638</v>
      </c>
      <c r="H32" s="571"/>
      <c r="I32" s="207" t="s">
        <v>225</v>
      </c>
      <c r="J32" s="207">
        <f t="shared" si="0"/>
        <v>19</v>
      </c>
      <c r="K32" s="206" t="s">
        <v>2975</v>
      </c>
    </row>
    <row r="33" spans="1:11" s="209" customFormat="1" ht="28.5">
      <c r="A33" s="207" t="s">
        <v>3785</v>
      </c>
      <c r="B33" s="207" t="s">
        <v>2619</v>
      </c>
      <c r="C33" s="207" t="s">
        <v>37</v>
      </c>
      <c r="D33" s="411">
        <v>100</v>
      </c>
      <c r="E33" s="208" t="s">
        <v>2390</v>
      </c>
      <c r="F33" s="568"/>
      <c r="G33" s="284" t="s">
        <v>1638</v>
      </c>
      <c r="H33" s="571"/>
      <c r="I33" s="207" t="s">
        <v>225</v>
      </c>
      <c r="J33" s="207">
        <f t="shared" si="0"/>
        <v>20</v>
      </c>
      <c r="K33" s="206" t="s">
        <v>5501</v>
      </c>
    </row>
    <row r="34" spans="1:11" s="209" customFormat="1">
      <c r="A34" s="207" t="s">
        <v>69</v>
      </c>
      <c r="B34" s="207" t="s">
        <v>2391</v>
      </c>
      <c r="C34" s="207" t="s">
        <v>41</v>
      </c>
      <c r="D34" s="566"/>
      <c r="E34" s="208"/>
      <c r="F34" s="414" t="s">
        <v>347</v>
      </c>
      <c r="G34" s="284" t="s">
        <v>353</v>
      </c>
      <c r="H34" s="571" t="str">
        <f>HYPERLINK("#VISIT!A1","转换定义参考VISIT")</f>
        <v>转换定义参考VISIT</v>
      </c>
      <c r="I34" s="207" t="s">
        <v>225</v>
      </c>
      <c r="J34" s="207">
        <f t="shared" si="0"/>
        <v>21</v>
      </c>
      <c r="K34" s="207" t="s">
        <v>5401</v>
      </c>
    </row>
    <row r="35" spans="1:11" s="209" customFormat="1" ht="19">
      <c r="A35" s="207" t="s">
        <v>70</v>
      </c>
      <c r="B35" s="207" t="s">
        <v>2392</v>
      </c>
      <c r="C35" s="207" t="s">
        <v>37</v>
      </c>
      <c r="D35" s="411">
        <v>100</v>
      </c>
      <c r="E35" s="208"/>
      <c r="F35" s="569" t="s">
        <v>347</v>
      </c>
      <c r="G35" s="284" t="s">
        <v>1808</v>
      </c>
      <c r="H35" s="571" t="str">
        <f>HYPERLINK("#VISIT!A1","转换定义参考VISIT")</f>
        <v>转换定义参考VISIT</v>
      </c>
      <c r="I35" s="207" t="s">
        <v>225</v>
      </c>
      <c r="J35" s="207">
        <f t="shared" si="0"/>
        <v>22</v>
      </c>
      <c r="K35" s="207" t="s">
        <v>3596</v>
      </c>
    </row>
    <row r="36" spans="1:11" s="209" customFormat="1">
      <c r="A36" s="207" t="s">
        <v>3786</v>
      </c>
      <c r="B36" s="207" t="s">
        <v>3787</v>
      </c>
      <c r="C36" s="207" t="s">
        <v>41</v>
      </c>
      <c r="D36" s="411"/>
      <c r="E36" s="208"/>
      <c r="F36" s="569"/>
      <c r="G36" s="284" t="s">
        <v>1638</v>
      </c>
      <c r="H36" s="571"/>
      <c r="I36" s="207" t="s">
        <v>225</v>
      </c>
      <c r="J36" s="207">
        <f t="shared" si="0"/>
        <v>23</v>
      </c>
      <c r="K36" s="207" t="s">
        <v>3792</v>
      </c>
    </row>
    <row r="37" spans="1:11" s="209" customFormat="1">
      <c r="A37" s="207" t="s">
        <v>150</v>
      </c>
      <c r="B37" s="207" t="s">
        <v>3793</v>
      </c>
      <c r="C37" s="207" t="s">
        <v>37</v>
      </c>
      <c r="D37" s="411">
        <v>20</v>
      </c>
      <c r="E37" s="212" t="s">
        <v>443</v>
      </c>
      <c r="F37" s="567" t="s">
        <v>1246</v>
      </c>
      <c r="G37" s="284" t="s">
        <v>353</v>
      </c>
      <c r="H37" s="572" t="str">
        <f>HYPERLINK("#PETEST!A1","转换定义参考PETEST")</f>
        <v>转换定义参考PETEST</v>
      </c>
      <c r="I37" s="207" t="s">
        <v>225</v>
      </c>
      <c r="J37" s="207">
        <f t="shared" si="0"/>
        <v>24</v>
      </c>
      <c r="K37" s="330"/>
    </row>
    <row r="38" spans="1:11" s="209" customFormat="1" ht="28.5">
      <c r="A38" s="207" t="s">
        <v>151</v>
      </c>
      <c r="B38" s="207" t="s">
        <v>3788</v>
      </c>
      <c r="C38" s="207" t="s">
        <v>41</v>
      </c>
      <c r="D38" s="566"/>
      <c r="E38" s="212"/>
      <c r="F38" s="414" t="s">
        <v>348</v>
      </c>
      <c r="G38" s="284" t="s">
        <v>1808</v>
      </c>
      <c r="H38" s="414" t="s">
        <v>5502</v>
      </c>
      <c r="I38" s="207" t="s">
        <v>225</v>
      </c>
      <c r="J38" s="207">
        <f t="shared" si="0"/>
        <v>25</v>
      </c>
      <c r="K38" s="206" t="s">
        <v>5503</v>
      </c>
    </row>
    <row r="39" spans="1:11" s="209" customFormat="1">
      <c r="A39" s="214" t="s">
        <v>488</v>
      </c>
      <c r="B39" s="214" t="s">
        <v>3794</v>
      </c>
      <c r="C39" s="214" t="s">
        <v>37</v>
      </c>
      <c r="D39" s="444">
        <v>200</v>
      </c>
      <c r="E39" s="297" t="s">
        <v>32</v>
      </c>
      <c r="F39" s="430" t="s">
        <v>1246</v>
      </c>
      <c r="G39" s="331" t="s">
        <v>32</v>
      </c>
      <c r="H39" s="573" t="str">
        <f>HYPERLINK("#PETEST!A1","转换定义参考PETEST")</f>
        <v>转换定义参考PETEST</v>
      </c>
      <c r="I39" s="214" t="s">
        <v>445</v>
      </c>
      <c r="J39" s="214">
        <f t="shared" si="0"/>
        <v>26</v>
      </c>
      <c r="K39" s="214"/>
    </row>
    <row r="40" spans="1:11" s="242" customFormat="1">
      <c r="A40" s="35"/>
      <c r="B40" s="35"/>
      <c r="C40" s="35"/>
      <c r="D40" s="326"/>
      <c r="E40" s="216"/>
      <c r="F40" s="269"/>
      <c r="G40" s="327"/>
      <c r="H40" s="269"/>
      <c r="I40" s="217"/>
      <c r="J40" s="217"/>
      <c r="K40" s="328"/>
    </row>
    <row r="41" spans="1:11">
      <c r="A41" s="198" t="s">
        <v>52</v>
      </c>
      <c r="B41" s="25"/>
      <c r="C41" s="25"/>
      <c r="D41" s="25"/>
      <c r="E41" s="25"/>
      <c r="F41" s="25"/>
      <c r="G41" s="25"/>
      <c r="H41" s="25"/>
      <c r="K41" s="255"/>
    </row>
    <row r="42" spans="1:11">
      <c r="A42" s="25"/>
      <c r="B42" s="25"/>
      <c r="C42" s="25"/>
      <c r="D42" s="25"/>
      <c r="E42" s="25"/>
      <c r="F42" s="25"/>
      <c r="G42" s="25"/>
      <c r="H42" s="25"/>
      <c r="K42" s="329"/>
    </row>
    <row r="43" spans="1:11">
      <c r="A43" s="25"/>
      <c r="B43" s="25"/>
      <c r="C43" s="25"/>
      <c r="D43" s="25"/>
      <c r="E43" s="25"/>
      <c r="F43" s="25"/>
      <c r="G43" s="25"/>
      <c r="H43" s="25"/>
      <c r="K43" s="329"/>
    </row>
    <row r="44" spans="1:11">
      <c r="A44" s="25"/>
      <c r="B44" s="25"/>
      <c r="C44" s="25"/>
      <c r="D44" s="25"/>
      <c r="E44" s="25"/>
      <c r="F44" s="25"/>
      <c r="G44" s="25"/>
      <c r="H44" s="25"/>
      <c r="K44" s="329"/>
    </row>
    <row r="45" spans="1:11">
      <c r="A45" s="25"/>
      <c r="B45" s="25"/>
      <c r="C45" s="25"/>
      <c r="D45" s="25"/>
      <c r="E45" s="25"/>
      <c r="F45" s="25"/>
      <c r="G45" s="25"/>
      <c r="H45" s="25"/>
      <c r="K45" s="329"/>
    </row>
    <row r="46" spans="1:11">
      <c r="A46" s="25"/>
      <c r="B46" s="25"/>
      <c r="C46" s="25"/>
      <c r="D46" s="25"/>
      <c r="E46" s="25"/>
      <c r="F46" s="25"/>
      <c r="G46" s="25"/>
      <c r="H46" s="25"/>
      <c r="K46" s="329"/>
    </row>
    <row r="47" spans="1:11">
      <c r="A47" s="25"/>
      <c r="B47" s="25"/>
      <c r="C47" s="25"/>
      <c r="D47" s="25"/>
      <c r="E47" s="25"/>
      <c r="F47" s="25"/>
      <c r="G47" s="25"/>
      <c r="H47" s="25"/>
      <c r="K47" s="329"/>
    </row>
    <row r="48" spans="1:11">
      <c r="A48" s="25"/>
      <c r="B48" s="25"/>
      <c r="C48" s="25"/>
      <c r="D48" s="25"/>
      <c r="E48" s="25"/>
      <c r="F48" s="25"/>
      <c r="G48" s="25"/>
      <c r="H48" s="25"/>
      <c r="K48" s="329"/>
    </row>
    <row r="49" spans="1:11">
      <c r="A49" s="25"/>
      <c r="B49" s="25"/>
      <c r="C49" s="25"/>
      <c r="D49" s="25"/>
      <c r="E49" s="25"/>
      <c r="F49" s="25"/>
      <c r="G49" s="25"/>
      <c r="H49" s="25"/>
      <c r="K49" s="329"/>
    </row>
    <row r="50" spans="1:11">
      <c r="A50" s="25"/>
      <c r="B50" s="25"/>
      <c r="C50" s="25"/>
      <c r="D50" s="25"/>
      <c r="E50" s="25"/>
      <c r="F50" s="25"/>
      <c r="G50" s="25"/>
      <c r="H50" s="25"/>
      <c r="K50" s="329"/>
    </row>
    <row r="51" spans="1:11">
      <c r="A51" s="25"/>
      <c r="B51" s="25"/>
      <c r="C51" s="25"/>
      <c r="D51" s="25"/>
      <c r="E51" s="25"/>
      <c r="F51" s="25"/>
      <c r="G51" s="25"/>
      <c r="H51" s="25"/>
      <c r="K51" s="329"/>
    </row>
    <row r="52" spans="1:11">
      <c r="A52" s="25"/>
      <c r="B52" s="25"/>
      <c r="C52" s="25"/>
      <c r="D52" s="25"/>
      <c r="E52" s="25"/>
      <c r="F52" s="25"/>
      <c r="G52" s="25"/>
      <c r="H52" s="25"/>
      <c r="K52" s="329"/>
    </row>
    <row r="53" spans="1:11">
      <c r="A53" s="25"/>
      <c r="B53" s="25"/>
      <c r="C53" s="25"/>
      <c r="D53" s="25"/>
      <c r="E53" s="25"/>
      <c r="F53" s="25"/>
      <c r="G53" s="25"/>
      <c r="H53" s="25"/>
    </row>
    <row r="54" spans="1:11">
      <c r="A54" s="25"/>
      <c r="B54" s="25"/>
      <c r="C54" s="25"/>
      <c r="D54" s="25"/>
      <c r="E54" s="25"/>
      <c r="F54" s="25"/>
      <c r="G54" s="25"/>
      <c r="H54" s="25"/>
    </row>
    <row r="55" spans="1:11">
      <c r="A55" s="25"/>
      <c r="B55" s="25"/>
      <c r="C55" s="25"/>
      <c r="D55" s="25"/>
      <c r="E55" s="25"/>
      <c r="F55" s="25"/>
      <c r="G55" s="25"/>
      <c r="H55" s="25"/>
    </row>
  </sheetData>
  <sheetProtection selectLockedCells="1"/>
  <autoFilter ref="A13:K39"/>
  <customSheetViews>
    <customSheetView guid="{F52FD1CD-C9F9-411A-82A2-AC58001253B0}" topLeftCell="A19">
      <selection activeCell="A41" sqref="A41"/>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topLeftCell="A19">
      <selection activeCell="A41" sqref="A41"/>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topLeftCell="A19">
      <selection activeCell="A41" sqref="A41"/>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25" activePane="bottomLeft" state="frozen"/>
      <selection pane="bottomLeft" activeCell="L18" sqref="L18"/>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25"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E15" sqref="E15"/>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25" activePane="bottomLeft" state="frozen"/>
      <selection pane="bottomLeft" activeCell="L18" sqref="L18"/>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H14" sqref="H14"/>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29" activePane="bottomLeft" state="frozen"/>
      <selection pane="bottomLeft" activeCell="H36" sqref="H36"/>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topLeftCell="A19">
      <selection activeCell="A41" sqref="A41"/>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selection activeCell="H27" sqref="H27"/>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topLeftCell="A19">
      <selection activeCell="C27" sqref="C27:E27"/>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selection activeCell="A31" sqref="A31"/>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topLeftCell="A10">
      <selection activeCell="A26" sqref="A26:XFD26"/>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topLeftCell="A19">
      <selection activeCell="A41" sqref="A41"/>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topLeftCell="A19">
      <selection activeCell="A41" sqref="A41"/>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selection activeCell="H20" sqref="H20"/>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election activeCell="A31" sqref="A31"/>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election activeCell="A31" sqref="A31"/>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5" type="noConversion"/>
  <hyperlinks>
    <hyperlink ref="A41" location="CONTENT!A1" display="CONTENT"/>
    <hyperlink ref="H19" location="PETEST!A1" display="PETEST!A1"/>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theme="3" tint="0.79998168889431442"/>
  </sheetPr>
  <dimension ref="A1:I19"/>
  <sheetViews>
    <sheetView workbookViewId="0">
      <selection activeCell="G22" sqref="G22"/>
    </sheetView>
  </sheetViews>
  <sheetFormatPr defaultColWidth="9" defaultRowHeight="14"/>
  <cols>
    <col min="1" max="1" width="9" style="580"/>
    <col min="2" max="3" width="20.08984375" style="580" customWidth="1"/>
    <col min="4" max="4" width="15.453125" style="580" customWidth="1"/>
    <col min="5" max="5" width="9" style="580"/>
    <col min="6" max="6" width="38.453125" style="580" customWidth="1"/>
    <col min="7" max="7" width="28.90625" style="580" customWidth="1"/>
    <col min="8" max="8" width="22.26953125" style="580" customWidth="1"/>
    <col min="9" max="9" width="23.6328125" style="580" customWidth="1"/>
    <col min="10" max="16384" width="9" style="580"/>
  </cols>
  <sheetData>
    <row r="1" spans="1:9">
      <c r="A1" s="575" t="s">
        <v>1126</v>
      </c>
      <c r="B1" s="575" t="s">
        <v>395</v>
      </c>
      <c r="C1" s="575" t="s">
        <v>1121</v>
      </c>
      <c r="D1" s="575" t="s">
        <v>147</v>
      </c>
      <c r="E1" s="575" t="s">
        <v>146</v>
      </c>
      <c r="F1" s="575" t="s">
        <v>148</v>
      </c>
      <c r="G1" s="575" t="s">
        <v>149</v>
      </c>
      <c r="H1" s="575" t="s">
        <v>150</v>
      </c>
      <c r="I1" s="575" t="s">
        <v>488</v>
      </c>
    </row>
    <row r="2" spans="1:9">
      <c r="A2" s="799" t="s">
        <v>1112</v>
      </c>
      <c r="B2" s="574" t="s">
        <v>4592</v>
      </c>
      <c r="C2" s="574"/>
      <c r="D2" s="574" t="s">
        <v>1123</v>
      </c>
      <c r="E2" s="574" t="s">
        <v>569</v>
      </c>
      <c r="F2" s="574"/>
      <c r="G2" s="576" t="s">
        <v>4587</v>
      </c>
      <c r="H2" s="576"/>
      <c r="I2" s="576"/>
    </row>
    <row r="3" spans="1:9" ht="70" customHeight="1">
      <c r="A3" s="798"/>
      <c r="B3" s="801" t="s">
        <v>4588</v>
      </c>
      <c r="C3" s="577" t="s">
        <v>1207</v>
      </c>
      <c r="D3" s="574" t="s">
        <v>334</v>
      </c>
      <c r="E3" s="574" t="s">
        <v>215</v>
      </c>
      <c r="F3" s="799" t="s">
        <v>5504</v>
      </c>
      <c r="G3" s="801"/>
      <c r="H3" s="797" t="s">
        <v>4149</v>
      </c>
      <c r="I3" s="797" t="s">
        <v>856</v>
      </c>
    </row>
    <row r="4" spans="1:9">
      <c r="A4" s="798"/>
      <c r="B4" s="798"/>
      <c r="C4" s="577" t="s">
        <v>1207</v>
      </c>
      <c r="D4" s="574" t="s">
        <v>1115</v>
      </c>
      <c r="E4" s="574" t="s">
        <v>570</v>
      </c>
      <c r="F4" s="802"/>
      <c r="G4" s="798"/>
      <c r="H4" s="798"/>
      <c r="I4" s="798"/>
    </row>
    <row r="5" spans="1:9">
      <c r="A5" s="798"/>
      <c r="B5" s="798"/>
      <c r="C5" s="577" t="s">
        <v>1207</v>
      </c>
      <c r="D5" s="574" t="s">
        <v>1116</v>
      </c>
      <c r="E5" s="574" t="s">
        <v>571</v>
      </c>
      <c r="F5" s="802"/>
      <c r="G5" s="798"/>
      <c r="H5" s="798"/>
      <c r="I5" s="798"/>
    </row>
    <row r="6" spans="1:9">
      <c r="A6" s="798"/>
      <c r="B6" s="798"/>
      <c r="C6" s="577" t="s">
        <v>1207</v>
      </c>
      <c r="D6" s="574" t="s">
        <v>1117</v>
      </c>
      <c r="E6" s="574" t="s">
        <v>572</v>
      </c>
      <c r="F6" s="802"/>
      <c r="G6" s="798"/>
      <c r="H6" s="798"/>
      <c r="I6" s="798"/>
    </row>
    <row r="7" spans="1:9">
      <c r="A7" s="798"/>
      <c r="B7" s="798"/>
      <c r="C7" s="577" t="s">
        <v>1207</v>
      </c>
      <c r="D7" s="574" t="s">
        <v>1118</v>
      </c>
      <c r="E7" s="574" t="s">
        <v>573</v>
      </c>
      <c r="F7" s="802"/>
      <c r="G7" s="798"/>
      <c r="H7" s="798"/>
      <c r="I7" s="798"/>
    </row>
    <row r="8" spans="1:9">
      <c r="A8" s="798"/>
      <c r="B8" s="798"/>
      <c r="C8" s="577" t="s">
        <v>1207</v>
      </c>
      <c r="D8" s="574" t="s">
        <v>333</v>
      </c>
      <c r="E8" s="574" t="s">
        <v>574</v>
      </c>
      <c r="F8" s="802"/>
      <c r="G8" s="798"/>
      <c r="H8" s="798"/>
      <c r="I8" s="798"/>
    </row>
    <row r="9" spans="1:9">
      <c r="A9" s="798"/>
      <c r="B9" s="798"/>
      <c r="C9" s="577" t="s">
        <v>1207</v>
      </c>
      <c r="D9" s="574" t="s">
        <v>1119</v>
      </c>
      <c r="E9" s="574" t="s">
        <v>575</v>
      </c>
      <c r="F9" s="802"/>
      <c r="G9" s="798"/>
      <c r="H9" s="798"/>
      <c r="I9" s="798"/>
    </row>
    <row r="10" spans="1:9">
      <c r="A10" s="798"/>
      <c r="B10" s="800"/>
      <c r="C10" s="577" t="s">
        <v>1207</v>
      </c>
      <c r="D10" s="574" t="s">
        <v>1120</v>
      </c>
      <c r="E10" s="574" t="s">
        <v>576</v>
      </c>
      <c r="F10" s="803"/>
      <c r="G10" s="798"/>
      <c r="H10" s="798"/>
      <c r="I10" s="798"/>
    </row>
    <row r="11" spans="1:9" ht="19">
      <c r="A11" s="798"/>
      <c r="B11" s="574" t="s">
        <v>32</v>
      </c>
      <c r="C11" s="574"/>
      <c r="D11" s="574" t="s">
        <v>1127</v>
      </c>
      <c r="E11" s="574" t="s">
        <v>577</v>
      </c>
      <c r="F11" s="578" t="s">
        <v>4589</v>
      </c>
      <c r="G11" s="576" t="s">
        <v>4590</v>
      </c>
      <c r="H11" s="574"/>
      <c r="I11" s="574"/>
    </row>
    <row r="12" spans="1:9" ht="38">
      <c r="A12" s="800"/>
      <c r="B12" s="574" t="s">
        <v>4591</v>
      </c>
      <c r="C12" s="576" t="s">
        <v>1208</v>
      </c>
      <c r="D12" s="574" t="s">
        <v>1124</v>
      </c>
      <c r="E12" s="574" t="s">
        <v>189</v>
      </c>
      <c r="F12" s="578" t="s">
        <v>5505</v>
      </c>
      <c r="G12" s="574"/>
      <c r="H12" s="576" t="s">
        <v>4149</v>
      </c>
      <c r="I12" s="576" t="s">
        <v>1113</v>
      </c>
    </row>
    <row r="13" spans="1:9">
      <c r="F13" s="581"/>
    </row>
    <row r="14" spans="1:9">
      <c r="A14" s="579" t="str">
        <f>HYPERLINK("#PE!A1","PE")</f>
        <v>PE</v>
      </c>
      <c r="F14" s="581"/>
    </row>
    <row r="15" spans="1:9">
      <c r="F15" s="581"/>
    </row>
    <row r="16" spans="1:9">
      <c r="F16" s="581"/>
    </row>
    <row r="17" spans="6:6">
      <c r="F17" s="581"/>
    </row>
    <row r="18" spans="6:6">
      <c r="F18" s="581"/>
    </row>
    <row r="19" spans="6:6">
      <c r="F19" s="582"/>
    </row>
  </sheetData>
  <customSheetViews>
    <customSheetView guid="{F52FD1CD-C9F9-411A-82A2-AC58001253B0}">
      <selection activeCell="D15" sqref="D15"/>
      <pageMargins left="0.7" right="0.7" top="0.75" bottom="0.75" header="0.3" footer="0.3"/>
    </customSheetView>
    <customSheetView guid="{DD6CB69E-579A-474E-AD52-D4A9062E7832}">
      <selection activeCell="D15" sqref="D15"/>
      <pageMargins left="0.7" right="0.7" top="0.75" bottom="0.75" header="0.3" footer="0.3"/>
    </customSheetView>
    <customSheetView guid="{C5BAFE3E-719A-4A6D-864A-987543BE22CD}">
      <selection activeCell="C18" sqref="C18"/>
      <pageMargins left="0.7" right="0.7" top="0.75" bottom="0.75" header="0.3" footer="0.3"/>
    </customSheetView>
    <customSheetView guid="{688943BB-BF34-4821-9BB8-4F0C0CC40ADA}">
      <selection activeCell="D15" sqref="D15"/>
      <pageMargins left="0.7" right="0.7" top="0.75" bottom="0.75" header="0.3" footer="0.3"/>
    </customSheetView>
    <customSheetView guid="{F9C70793-296D-4A94-A7B6-1A0A490D516C}">
      <selection activeCell="A14" sqref="A14"/>
      <pageMargins left="0.7" right="0.7" top="0.75" bottom="0.75" header="0.3" footer="0.3"/>
    </customSheetView>
    <customSheetView guid="{262D3C59-0F75-4E36-8540-422D339E4A30}">
      <selection activeCell="D15" sqref="D15"/>
      <pageMargins left="0.7" right="0.7" top="0.75" bottom="0.75" header="0.3" footer="0.3"/>
    </customSheetView>
    <customSheetView guid="{542A9533-2ED1-4FE5-AA97-4E8B5E2254F9}">
      <selection activeCell="D15" sqref="D15"/>
      <pageMargins left="0.7" right="0.7" top="0.75" bottom="0.75" header="0.3" footer="0.3"/>
    </customSheetView>
    <customSheetView guid="{6E3ADFDF-9BC6-4CA1-BD12-7E86FF7A6CCD}">
      <selection activeCell="D15" sqref="D15"/>
      <pageMargins left="0.7" right="0.7" top="0.75" bottom="0.75" header="0.3" footer="0.3"/>
    </customSheetView>
    <customSheetView guid="{16D31944-8AA9-4646-8CD2-C81EC8259013}">
      <selection activeCell="F11" sqref="F11"/>
      <pageMargins left="0.7" right="0.7" top="0.75" bottom="0.75" header="0.3" footer="0.3"/>
    </customSheetView>
    <customSheetView guid="{D91DD750-48F2-4D19-A653-1C25386AD393}">
      <selection activeCell="G22" sqref="G22"/>
      <pageMargins left="0.7" right="0.7" top="0.75" bottom="0.75" header="0.3" footer="0.3"/>
    </customSheetView>
    <customSheetView guid="{D4C65735-E0DF-4886-8A92-1B419579BDF9}">
      <selection activeCell="G22" sqref="G22"/>
      <pageMargins left="0.7" right="0.7" top="0.75" bottom="0.75" header="0.3" footer="0.3"/>
    </customSheetView>
  </customSheetViews>
  <mergeCells count="6">
    <mergeCell ref="H3:H10"/>
    <mergeCell ref="I3:I10"/>
    <mergeCell ref="A2:A12"/>
    <mergeCell ref="B3:B10"/>
    <mergeCell ref="F3:F10"/>
    <mergeCell ref="G3:G10"/>
  </mergeCells>
  <phoneticPr fontId="73"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zoomScale="85" zoomScaleNormal="85" workbookViewId="0">
      <selection activeCell="K25" sqref="K25"/>
    </sheetView>
  </sheetViews>
  <sheetFormatPr defaultRowHeight="14"/>
  <cols>
    <col min="1" max="1" width="8.7265625" style="199"/>
    <col min="2" max="2" width="12.6328125" style="199" customWidth="1"/>
    <col min="3" max="4" width="8.7265625" style="199"/>
    <col min="5" max="5" width="9.6328125" style="199" customWidth="1"/>
    <col min="6" max="7" width="8.7265625" style="199"/>
    <col min="8" max="8" width="30.6328125" style="199" customWidth="1"/>
    <col min="9" max="10" width="8.7265625" style="199"/>
    <col min="11" max="11" width="51.453125" style="199" customWidth="1"/>
    <col min="12" max="16384" width="8.7265625" style="199"/>
  </cols>
  <sheetData>
    <row r="1" spans="1:11" s="195" customFormat="1" ht="12.75" customHeight="1">
      <c r="A1" s="722" t="s">
        <v>1748</v>
      </c>
      <c r="B1" s="723"/>
      <c r="C1" s="723"/>
      <c r="D1" s="723"/>
      <c r="E1" s="723"/>
      <c r="F1" s="723"/>
      <c r="G1" s="723"/>
      <c r="H1" s="723"/>
    </row>
    <row r="2" spans="1:11" s="195" customFormat="1" ht="12.75" customHeight="1">
      <c r="A2" s="724" t="s">
        <v>1780</v>
      </c>
      <c r="B2" s="725"/>
      <c r="C2" s="726"/>
      <c r="D2" s="727" t="str">
        <f>CONTENT!$B$3</f>
        <v>XXXXX</v>
      </c>
      <c r="E2" s="728"/>
      <c r="F2" s="728"/>
      <c r="G2" s="728"/>
      <c r="H2" s="729"/>
    </row>
    <row r="3" spans="1:11" s="195" customFormat="1" ht="12.75" customHeight="1">
      <c r="A3" s="724" t="s">
        <v>1781</v>
      </c>
      <c r="B3" s="730"/>
      <c r="C3" s="731"/>
      <c r="D3" s="727">
        <f>CONTENT!$B$4</f>
        <v>3.2</v>
      </c>
      <c r="E3" s="728"/>
      <c r="F3" s="728"/>
      <c r="G3" s="728"/>
      <c r="H3" s="729"/>
    </row>
    <row r="4" spans="1:11" s="195" customFormat="1" ht="11.25" customHeight="1">
      <c r="A4" s="720" t="s">
        <v>1782</v>
      </c>
      <c r="B4" s="720"/>
      <c r="C4" s="720"/>
      <c r="D4" s="721" t="str">
        <f>CONTENT!$B$31</f>
        <v>药代动力学参数</v>
      </c>
      <c r="E4" s="721"/>
      <c r="F4" s="721"/>
      <c r="G4" s="721"/>
      <c r="H4" s="721"/>
    </row>
    <row r="5" spans="1:11" s="195" customFormat="1" ht="11.25" customHeight="1">
      <c r="A5" s="724" t="s">
        <v>1783</v>
      </c>
      <c r="B5" s="730"/>
      <c r="C5" s="731"/>
      <c r="D5" s="732" t="str">
        <f>CONTENT!$C$31</f>
        <v>每个受试者每组时间浓度每个建模方法每个PK参数一条记录</v>
      </c>
      <c r="E5" s="733"/>
      <c r="F5" s="734"/>
      <c r="G5" s="734"/>
      <c r="H5" s="735"/>
    </row>
    <row r="6" spans="1:11" s="195" customFormat="1" ht="12.75" customHeight="1">
      <c r="A6" s="736" t="s">
        <v>1784</v>
      </c>
      <c r="B6" s="736"/>
      <c r="C6" s="736"/>
      <c r="D6" s="721" t="str">
        <f>CONTENT!$D$31</f>
        <v>pp.sas</v>
      </c>
      <c r="E6" s="721"/>
      <c r="F6" s="721"/>
      <c r="G6" s="721"/>
      <c r="H6" s="721"/>
    </row>
    <row r="7" spans="1:11" s="195" customFormat="1" ht="12.75" customHeight="1">
      <c r="A7" s="736" t="s">
        <v>1785</v>
      </c>
      <c r="B7" s="736"/>
      <c r="C7" s="736"/>
      <c r="D7" s="721" t="str">
        <f>CONTENT!$E$31</f>
        <v>发现</v>
      </c>
      <c r="E7" s="721"/>
      <c r="F7" s="721"/>
      <c r="G7" s="721"/>
      <c r="H7" s="721"/>
    </row>
    <row r="8" spans="1:11" s="195" customFormat="1" ht="12.75" customHeight="1">
      <c r="A8" s="736" t="s">
        <v>1786</v>
      </c>
      <c r="B8" s="736"/>
      <c r="C8" s="736"/>
      <c r="D8" s="721" t="str">
        <f>CONTENT!$F$31</f>
        <v>XXXX</v>
      </c>
      <c r="E8" s="721"/>
      <c r="F8" s="721"/>
      <c r="G8" s="721"/>
      <c r="H8" s="721"/>
    </row>
    <row r="9" spans="1:11" s="195" customFormat="1" ht="12.75" customHeight="1">
      <c r="A9" s="736" t="s">
        <v>1787</v>
      </c>
      <c r="B9" s="739"/>
      <c r="C9" s="739"/>
      <c r="D9" s="721" t="str">
        <f>CONTENT!$G$31</f>
        <v>STUDYID, USUBJID, PPTESTCD, PPCAT, VISITNUM, PPTPTREF</v>
      </c>
      <c r="E9" s="721"/>
      <c r="F9" s="721"/>
      <c r="G9" s="721"/>
      <c r="H9" s="721"/>
    </row>
    <row r="10" spans="1:11" s="195" customFormat="1" ht="12.75" customHeight="1">
      <c r="A10" s="736" t="s">
        <v>1788</v>
      </c>
      <c r="B10" s="739"/>
      <c r="C10" s="739"/>
      <c r="D10" s="721" t="str">
        <f>CONTENT!$H$31</f>
        <v>STUDYID, USUBJID, PPTESTCD, PPCAT, VISITNUM, PPTPTREF</v>
      </c>
      <c r="E10" s="721"/>
      <c r="F10" s="721"/>
      <c r="G10" s="721"/>
      <c r="H10" s="721"/>
    </row>
    <row r="11" spans="1:11" s="195" customFormat="1" ht="12.75" customHeight="1">
      <c r="A11" s="724" t="s">
        <v>1789</v>
      </c>
      <c r="B11" s="730"/>
      <c r="C11" s="731"/>
      <c r="D11" s="721" t="str">
        <f>CONTENT!$I$31</f>
        <v>XXXX</v>
      </c>
      <c r="E11" s="721"/>
      <c r="F11" s="721"/>
      <c r="G11" s="721"/>
      <c r="H11" s="721"/>
    </row>
    <row r="12" spans="1:11" s="195" customFormat="1" ht="9.5">
      <c r="A12" s="737"/>
      <c r="B12" s="737"/>
      <c r="C12" s="737"/>
      <c r="D12" s="738"/>
      <c r="E12" s="738"/>
      <c r="F12" s="738"/>
      <c r="G12" s="738"/>
      <c r="H12" s="738"/>
    </row>
    <row r="13" spans="1:11" s="195" customFormat="1" ht="19">
      <c r="A13" s="15" t="s">
        <v>355</v>
      </c>
      <c r="B13" s="16" t="s">
        <v>356</v>
      </c>
      <c r="C13" s="16" t="s">
        <v>357</v>
      </c>
      <c r="D13" s="16" t="s">
        <v>358</v>
      </c>
      <c r="E13" s="16" t="s">
        <v>359</v>
      </c>
      <c r="F13" s="16" t="s">
        <v>360</v>
      </c>
      <c r="G13" s="17" t="s">
        <v>361</v>
      </c>
      <c r="H13" s="16" t="s">
        <v>362</v>
      </c>
      <c r="I13" s="16" t="s">
        <v>363</v>
      </c>
      <c r="J13" s="16" t="s">
        <v>364</v>
      </c>
      <c r="K13" s="16" t="s">
        <v>365</v>
      </c>
    </row>
    <row r="14" spans="1:11" s="254" customFormat="1" ht="21.75" customHeight="1">
      <c r="A14" s="207" t="s">
        <v>36</v>
      </c>
      <c r="B14" s="207" t="s">
        <v>309</v>
      </c>
      <c r="C14" s="207" t="s">
        <v>37</v>
      </c>
      <c r="D14" s="411">
        <v>20</v>
      </c>
      <c r="E14" s="208"/>
      <c r="F14" s="414"/>
      <c r="G14" s="206" t="s">
        <v>1795</v>
      </c>
      <c r="H14" s="415"/>
      <c r="I14" s="207" t="s">
        <v>225</v>
      </c>
      <c r="J14" s="207">
        <f t="shared" ref="J14:J34" si="0">ROW()-13</f>
        <v>1</v>
      </c>
      <c r="K14" s="207" t="s">
        <v>1797</v>
      </c>
    </row>
    <row r="15" spans="1:11" s="254" customFormat="1" ht="32.25" customHeight="1">
      <c r="A15" s="207" t="s">
        <v>39</v>
      </c>
      <c r="B15" s="207" t="s">
        <v>310</v>
      </c>
      <c r="C15" s="207" t="s">
        <v>37</v>
      </c>
      <c r="D15" s="411">
        <v>2</v>
      </c>
      <c r="E15" s="207" t="s">
        <v>3796</v>
      </c>
      <c r="F15" s="414"/>
      <c r="G15" s="206" t="s">
        <v>1795</v>
      </c>
      <c r="H15" s="414"/>
      <c r="I15" s="207" t="s">
        <v>225</v>
      </c>
      <c r="J15" s="207">
        <f t="shared" si="0"/>
        <v>2</v>
      </c>
      <c r="K15" s="207" t="s">
        <v>3826</v>
      </c>
    </row>
    <row r="16" spans="1:11" s="254" customFormat="1" ht="32.25" customHeight="1">
      <c r="A16" s="207" t="s">
        <v>7</v>
      </c>
      <c r="B16" s="207" t="s">
        <v>311</v>
      </c>
      <c r="C16" s="207" t="s">
        <v>37</v>
      </c>
      <c r="D16" s="411">
        <v>30</v>
      </c>
      <c r="E16" s="208"/>
      <c r="F16" s="414"/>
      <c r="G16" s="206" t="s">
        <v>1795</v>
      </c>
      <c r="H16" s="415"/>
      <c r="I16" s="207" t="s">
        <v>225</v>
      </c>
      <c r="J16" s="207">
        <f t="shared" si="0"/>
        <v>3</v>
      </c>
      <c r="K16" s="285" t="s">
        <v>5506</v>
      </c>
    </row>
    <row r="17" spans="1:11" s="332" customFormat="1" ht="32.25" customHeight="1">
      <c r="A17" s="207" t="s">
        <v>3797</v>
      </c>
      <c r="B17" s="207" t="s">
        <v>325</v>
      </c>
      <c r="C17" s="207" t="s">
        <v>41</v>
      </c>
      <c r="D17" s="411"/>
      <c r="E17" s="208"/>
      <c r="F17" s="414"/>
      <c r="G17" s="206" t="s">
        <v>1795</v>
      </c>
      <c r="H17" s="415"/>
      <c r="I17" s="207" t="s">
        <v>225</v>
      </c>
      <c r="J17" s="207">
        <f t="shared" si="0"/>
        <v>4</v>
      </c>
      <c r="K17" s="206" t="s">
        <v>5158</v>
      </c>
    </row>
    <row r="18" spans="1:11" s="332" customFormat="1" ht="32.25" customHeight="1">
      <c r="A18" s="207" t="s">
        <v>3798</v>
      </c>
      <c r="B18" s="207" t="s">
        <v>1807</v>
      </c>
      <c r="C18" s="207" t="s">
        <v>444</v>
      </c>
      <c r="D18" s="411">
        <v>25</v>
      </c>
      <c r="E18" s="208"/>
      <c r="F18" s="414"/>
      <c r="G18" s="206" t="s">
        <v>1638</v>
      </c>
      <c r="H18" s="415"/>
      <c r="I18" s="207" t="s">
        <v>225</v>
      </c>
      <c r="J18" s="207">
        <f t="shared" si="0"/>
        <v>5</v>
      </c>
      <c r="K18" s="206" t="s">
        <v>2172</v>
      </c>
    </row>
    <row r="19" spans="1:11" s="332" customFormat="1" ht="47.5" customHeight="1">
      <c r="A19" s="207" t="s">
        <v>3799</v>
      </c>
      <c r="B19" s="207" t="s">
        <v>3817</v>
      </c>
      <c r="C19" s="207" t="s">
        <v>37</v>
      </c>
      <c r="D19" s="411">
        <v>8</v>
      </c>
      <c r="E19" s="208" t="s">
        <v>4864</v>
      </c>
      <c r="F19" s="415"/>
      <c r="G19" s="284" t="s">
        <v>1795</v>
      </c>
      <c r="H19" s="571"/>
      <c r="I19" s="207" t="s">
        <v>225</v>
      </c>
      <c r="J19" s="207">
        <f t="shared" si="0"/>
        <v>6</v>
      </c>
      <c r="K19" s="207" t="s">
        <v>5507</v>
      </c>
    </row>
    <row r="20" spans="1:11" s="332" customFormat="1" ht="32.25" customHeight="1">
      <c r="A20" s="207" t="s">
        <v>3800</v>
      </c>
      <c r="B20" s="207" t="s">
        <v>3818</v>
      </c>
      <c r="C20" s="207" t="s">
        <v>37</v>
      </c>
      <c r="D20" s="411">
        <v>40</v>
      </c>
      <c r="E20" s="208" t="s">
        <v>4865</v>
      </c>
      <c r="F20" s="414"/>
      <c r="G20" s="284" t="s">
        <v>1795</v>
      </c>
      <c r="H20" s="571"/>
      <c r="I20" s="207" t="s">
        <v>225</v>
      </c>
      <c r="J20" s="207">
        <f t="shared" si="0"/>
        <v>7</v>
      </c>
      <c r="K20" s="207" t="s">
        <v>5508</v>
      </c>
    </row>
    <row r="21" spans="1:11" s="332" customFormat="1" ht="32.25" customHeight="1">
      <c r="A21" s="207" t="s">
        <v>3801</v>
      </c>
      <c r="B21" s="207" t="s">
        <v>1839</v>
      </c>
      <c r="C21" s="207" t="s">
        <v>37</v>
      </c>
      <c r="D21" s="411">
        <v>100</v>
      </c>
      <c r="E21" s="208" t="s">
        <v>1840</v>
      </c>
      <c r="F21" s="414"/>
      <c r="G21" s="206" t="s">
        <v>855</v>
      </c>
      <c r="H21" s="571"/>
      <c r="I21" s="207" t="s">
        <v>225</v>
      </c>
      <c r="J21" s="207">
        <f t="shared" si="0"/>
        <v>8</v>
      </c>
      <c r="K21" s="207" t="s">
        <v>5509</v>
      </c>
    </row>
    <row r="22" spans="1:11" s="332" customFormat="1" ht="32.25" customHeight="1">
      <c r="A22" s="207" t="s">
        <v>3802</v>
      </c>
      <c r="B22" s="207" t="s">
        <v>1843</v>
      </c>
      <c r="C22" s="207" t="s">
        <v>37</v>
      </c>
      <c r="D22" s="411">
        <v>100</v>
      </c>
      <c r="E22" s="208" t="s">
        <v>1840</v>
      </c>
      <c r="F22" s="414"/>
      <c r="G22" s="206" t="s">
        <v>1638</v>
      </c>
      <c r="H22" s="571"/>
      <c r="I22" s="207" t="s">
        <v>225</v>
      </c>
      <c r="J22" s="207">
        <f t="shared" si="0"/>
        <v>9</v>
      </c>
      <c r="K22" s="207" t="s">
        <v>5510</v>
      </c>
    </row>
    <row r="23" spans="1:11" s="332" customFormat="1" ht="32.25" customHeight="1">
      <c r="A23" s="207" t="s">
        <v>3803</v>
      </c>
      <c r="B23" s="207" t="s">
        <v>2194</v>
      </c>
      <c r="C23" s="207" t="s">
        <v>37</v>
      </c>
      <c r="D23" s="411">
        <v>200</v>
      </c>
      <c r="E23" s="208"/>
      <c r="F23" s="415"/>
      <c r="G23" s="284" t="s">
        <v>353</v>
      </c>
      <c r="H23" s="571"/>
      <c r="I23" s="207" t="s">
        <v>225</v>
      </c>
      <c r="J23" s="207">
        <f t="shared" si="0"/>
        <v>10</v>
      </c>
      <c r="K23" s="207" t="s">
        <v>3819</v>
      </c>
    </row>
    <row r="24" spans="1:11" s="332" customFormat="1" ht="32.25" customHeight="1">
      <c r="A24" s="207" t="s">
        <v>3804</v>
      </c>
      <c r="B24" s="207" t="s">
        <v>2198</v>
      </c>
      <c r="C24" s="207" t="s">
        <v>37</v>
      </c>
      <c r="D24" s="411">
        <v>20</v>
      </c>
      <c r="E24" s="208" t="s">
        <v>4866</v>
      </c>
      <c r="F24" s="415"/>
      <c r="G24" s="284" t="s">
        <v>855</v>
      </c>
      <c r="H24" s="571"/>
      <c r="I24" s="207" t="s">
        <v>225</v>
      </c>
      <c r="J24" s="207">
        <f t="shared" si="0"/>
        <v>11</v>
      </c>
      <c r="K24" s="207" t="s">
        <v>5349</v>
      </c>
    </row>
    <row r="25" spans="1:11" s="332" customFormat="1" ht="32.25" customHeight="1">
      <c r="A25" s="207" t="s">
        <v>3805</v>
      </c>
      <c r="B25" s="207" t="s">
        <v>2605</v>
      </c>
      <c r="C25" s="207" t="s">
        <v>37</v>
      </c>
      <c r="D25" s="411">
        <v>200</v>
      </c>
      <c r="E25" s="208"/>
      <c r="F25" s="568"/>
      <c r="G25" s="284" t="s">
        <v>353</v>
      </c>
      <c r="H25" s="415"/>
      <c r="I25" s="207" t="s">
        <v>225</v>
      </c>
      <c r="J25" s="207">
        <f t="shared" si="0"/>
        <v>12</v>
      </c>
      <c r="K25" s="205" t="s">
        <v>5729</v>
      </c>
    </row>
    <row r="26" spans="1:11" s="332" customFormat="1" ht="32.25" customHeight="1">
      <c r="A26" s="207" t="s">
        <v>3806</v>
      </c>
      <c r="B26" s="207" t="s">
        <v>4826</v>
      </c>
      <c r="C26" s="207" t="s">
        <v>41</v>
      </c>
      <c r="D26" s="411"/>
      <c r="E26" s="208"/>
      <c r="F26" s="568"/>
      <c r="G26" s="284" t="s">
        <v>353</v>
      </c>
      <c r="H26" s="415"/>
      <c r="I26" s="207" t="s">
        <v>225</v>
      </c>
      <c r="J26" s="207">
        <f t="shared" si="0"/>
        <v>13</v>
      </c>
      <c r="K26" s="205" t="s">
        <v>5730</v>
      </c>
    </row>
    <row r="27" spans="1:11" s="332" customFormat="1" ht="32.25" customHeight="1">
      <c r="A27" s="207" t="s">
        <v>3807</v>
      </c>
      <c r="B27" s="207" t="s">
        <v>2202</v>
      </c>
      <c r="C27" s="207" t="s">
        <v>37</v>
      </c>
      <c r="D27" s="411">
        <v>20</v>
      </c>
      <c r="E27" s="208" t="s">
        <v>4866</v>
      </c>
      <c r="F27" s="568"/>
      <c r="G27" s="284" t="s">
        <v>353</v>
      </c>
      <c r="H27" s="415"/>
      <c r="I27" s="207" t="s">
        <v>225</v>
      </c>
      <c r="J27" s="207">
        <f t="shared" si="0"/>
        <v>14</v>
      </c>
      <c r="K27" s="205" t="s">
        <v>3820</v>
      </c>
    </row>
    <row r="28" spans="1:11" s="332" customFormat="1" ht="32.25" customHeight="1">
      <c r="A28" s="207" t="s">
        <v>3808</v>
      </c>
      <c r="B28" s="207" t="s">
        <v>2027</v>
      </c>
      <c r="C28" s="207" t="s">
        <v>37</v>
      </c>
      <c r="D28" s="411">
        <v>10</v>
      </c>
      <c r="E28" s="208" t="s">
        <v>2028</v>
      </c>
      <c r="F28" s="568"/>
      <c r="G28" s="284" t="s">
        <v>1808</v>
      </c>
      <c r="H28" s="571"/>
      <c r="I28" s="207" t="s">
        <v>225</v>
      </c>
      <c r="J28" s="207">
        <f t="shared" si="0"/>
        <v>15</v>
      </c>
      <c r="K28" s="206" t="s">
        <v>5511</v>
      </c>
    </row>
    <row r="29" spans="1:11" s="332" customFormat="1" ht="37.5" customHeight="1">
      <c r="A29" s="207" t="s">
        <v>3809</v>
      </c>
      <c r="B29" s="207" t="s">
        <v>2030</v>
      </c>
      <c r="C29" s="207" t="s">
        <v>37</v>
      </c>
      <c r="D29" s="411">
        <v>200</v>
      </c>
      <c r="E29" s="208"/>
      <c r="F29" s="568"/>
      <c r="G29" s="284" t="s">
        <v>1638</v>
      </c>
      <c r="H29" s="571"/>
      <c r="I29" s="207" t="s">
        <v>225</v>
      </c>
      <c r="J29" s="207">
        <f t="shared" si="0"/>
        <v>16</v>
      </c>
      <c r="K29" s="206" t="s">
        <v>5512</v>
      </c>
    </row>
    <row r="30" spans="1:11" s="332" customFormat="1" ht="32.25" customHeight="1">
      <c r="A30" s="207" t="s">
        <v>3810</v>
      </c>
      <c r="B30" s="207" t="s">
        <v>2370</v>
      </c>
      <c r="C30" s="207" t="s">
        <v>37</v>
      </c>
      <c r="D30" s="411">
        <v>50</v>
      </c>
      <c r="E30" s="208" t="s">
        <v>4856</v>
      </c>
      <c r="F30" s="569"/>
      <c r="G30" s="206" t="s">
        <v>855</v>
      </c>
      <c r="H30" s="571"/>
      <c r="I30" s="207" t="s">
        <v>225</v>
      </c>
      <c r="J30" s="207">
        <f t="shared" si="0"/>
        <v>17</v>
      </c>
      <c r="K30" s="207" t="s">
        <v>5513</v>
      </c>
    </row>
    <row r="31" spans="1:11" s="332" customFormat="1" ht="32.25" customHeight="1">
      <c r="A31" s="207" t="s">
        <v>3811</v>
      </c>
      <c r="B31" s="207" t="s">
        <v>2112</v>
      </c>
      <c r="C31" s="207" t="s">
        <v>37</v>
      </c>
      <c r="D31" s="411">
        <v>20</v>
      </c>
      <c r="E31" s="212" t="s">
        <v>2113</v>
      </c>
      <c r="F31" s="567"/>
      <c r="G31" s="206" t="s">
        <v>1638</v>
      </c>
      <c r="H31" s="572"/>
      <c r="I31" s="207" t="s">
        <v>225</v>
      </c>
      <c r="J31" s="207">
        <f t="shared" si="0"/>
        <v>18</v>
      </c>
      <c r="K31" s="330" t="s">
        <v>3825</v>
      </c>
    </row>
    <row r="32" spans="1:11" s="254" customFormat="1" ht="32.25" customHeight="1">
      <c r="A32" s="207" t="s">
        <v>3812</v>
      </c>
      <c r="B32" s="207" t="s">
        <v>3821</v>
      </c>
      <c r="C32" s="207" t="s">
        <v>37</v>
      </c>
      <c r="D32" s="411">
        <v>20</v>
      </c>
      <c r="E32" s="212" t="s">
        <v>2113</v>
      </c>
      <c r="F32" s="414"/>
      <c r="G32" s="284" t="s">
        <v>353</v>
      </c>
      <c r="H32" s="414"/>
      <c r="I32" s="207" t="s">
        <v>225</v>
      </c>
      <c r="J32" s="207">
        <f t="shared" si="0"/>
        <v>19</v>
      </c>
      <c r="K32" s="206" t="s">
        <v>3822</v>
      </c>
    </row>
    <row r="33" spans="1:11" s="254" customFormat="1">
      <c r="A33" s="207" t="s">
        <v>3813</v>
      </c>
      <c r="B33" s="258" t="s">
        <v>3814</v>
      </c>
      <c r="C33" s="207" t="s">
        <v>37</v>
      </c>
      <c r="D33" s="411">
        <v>20</v>
      </c>
      <c r="E33" s="257" t="s">
        <v>2113</v>
      </c>
      <c r="F33" s="410"/>
      <c r="G33" s="206" t="s">
        <v>1638</v>
      </c>
      <c r="H33" s="410"/>
      <c r="I33" s="207" t="s">
        <v>225</v>
      </c>
      <c r="J33" s="207">
        <f t="shared" si="0"/>
        <v>20</v>
      </c>
      <c r="K33" s="257" t="s">
        <v>3823</v>
      </c>
    </row>
    <row r="34" spans="1:11" s="254" customFormat="1">
      <c r="A34" s="207" t="s">
        <v>3815</v>
      </c>
      <c r="B34" s="258" t="s">
        <v>3816</v>
      </c>
      <c r="C34" s="207" t="s">
        <v>37</v>
      </c>
      <c r="D34" s="411">
        <v>20</v>
      </c>
      <c r="E34" s="257" t="s">
        <v>2113</v>
      </c>
      <c r="F34" s="410"/>
      <c r="G34" s="206" t="s">
        <v>1638</v>
      </c>
      <c r="H34" s="410"/>
      <c r="I34" s="207" t="s">
        <v>225</v>
      </c>
      <c r="J34" s="207">
        <f t="shared" si="0"/>
        <v>21</v>
      </c>
      <c r="K34" s="257" t="s">
        <v>3824</v>
      </c>
    </row>
    <row r="37" spans="1:11">
      <c r="A37" s="198" t="s">
        <v>52</v>
      </c>
    </row>
  </sheetData>
  <autoFilter ref="A13:K34"/>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37" location="CONTENT!A1" display="CONTENT"/>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92"/>
  <sheetViews>
    <sheetView topLeftCell="C1" zoomScaleNormal="100" workbookViewId="0">
      <selection activeCell="F29" sqref="F29"/>
    </sheetView>
  </sheetViews>
  <sheetFormatPr defaultColWidth="9" defaultRowHeight="13"/>
  <cols>
    <col min="1" max="1" width="9.36328125" style="218" customWidth="1"/>
    <col min="2" max="2" width="22.26953125" style="218" customWidth="1"/>
    <col min="3" max="3" width="5.7265625" style="218" customWidth="1"/>
    <col min="4" max="4" width="5.90625" style="218" customWidth="1"/>
    <col min="5" max="5" width="13.6328125" style="218" customWidth="1"/>
    <col min="6" max="6" width="12.90625" style="218" customWidth="1"/>
    <col min="7" max="7" width="8.90625" style="218" customWidth="1"/>
    <col min="8" max="8" width="50.08984375" style="218" customWidth="1"/>
    <col min="9" max="10" width="9" style="204"/>
    <col min="11" max="11" width="49.36328125" style="204" customWidth="1"/>
    <col min="12" max="16384" width="9" style="204"/>
  </cols>
  <sheetData>
    <row r="1" spans="1:11" ht="12.75" customHeight="1">
      <c r="A1" s="722" t="s">
        <v>269</v>
      </c>
      <c r="B1" s="723"/>
      <c r="C1" s="723"/>
      <c r="D1" s="723"/>
      <c r="E1" s="723"/>
      <c r="F1" s="723"/>
      <c r="G1" s="723"/>
      <c r="H1" s="723"/>
    </row>
    <row r="2" spans="1:11" ht="12.75" customHeight="1">
      <c r="A2" s="724" t="s">
        <v>3861</v>
      </c>
      <c r="B2" s="725"/>
      <c r="C2" s="726"/>
      <c r="D2" s="727" t="str">
        <f>CONTENT!B3</f>
        <v>XXXXX</v>
      </c>
      <c r="E2" s="728"/>
      <c r="F2" s="728"/>
      <c r="G2" s="728"/>
      <c r="H2" s="729"/>
    </row>
    <row r="3" spans="1:11" ht="12.75" customHeight="1">
      <c r="A3" s="724" t="s">
        <v>3862</v>
      </c>
      <c r="B3" s="740"/>
      <c r="C3" s="741"/>
      <c r="D3" s="727">
        <f>CONTENT!$B$4</f>
        <v>3.2</v>
      </c>
      <c r="E3" s="728"/>
      <c r="F3" s="728"/>
      <c r="G3" s="728"/>
      <c r="H3" s="729"/>
    </row>
    <row r="4" spans="1:11" ht="12.65" customHeight="1">
      <c r="A4" s="720" t="s">
        <v>3863</v>
      </c>
      <c r="B4" s="720"/>
      <c r="C4" s="720"/>
      <c r="D4" s="721" t="str">
        <f>CONTENT!$B$32</f>
        <v>诊疗操作</v>
      </c>
      <c r="E4" s="721"/>
      <c r="F4" s="721"/>
      <c r="G4" s="721"/>
      <c r="H4" s="721"/>
    </row>
    <row r="5" spans="1:11" ht="12.65" customHeight="1">
      <c r="A5" s="724" t="s">
        <v>3864</v>
      </c>
      <c r="B5" s="740"/>
      <c r="C5" s="741"/>
      <c r="D5" s="732" t="str">
        <f>CONTENT!$C$32</f>
        <v>每个受试者每次诊疗操作一条记录</v>
      </c>
      <c r="E5" s="733"/>
      <c r="F5" s="742"/>
      <c r="G5" s="742"/>
      <c r="H5" s="743"/>
    </row>
    <row r="6" spans="1:11" ht="12.65" customHeight="1">
      <c r="A6" s="736" t="s">
        <v>2006</v>
      </c>
      <c r="B6" s="736"/>
      <c r="C6" s="736"/>
      <c r="D6" s="721" t="str">
        <f>CONTENT!$D$32</f>
        <v>pr.sas</v>
      </c>
      <c r="E6" s="721"/>
      <c r="F6" s="721"/>
      <c r="G6" s="721"/>
      <c r="H6" s="721"/>
    </row>
    <row r="7" spans="1:11" ht="12.65" customHeight="1">
      <c r="A7" s="736" t="s">
        <v>3865</v>
      </c>
      <c r="B7" s="736"/>
      <c r="C7" s="736"/>
      <c r="D7" s="721" t="str">
        <f>CONTENT!$E$32</f>
        <v>干预</v>
      </c>
      <c r="E7" s="721"/>
      <c r="F7" s="721"/>
      <c r="G7" s="721"/>
      <c r="H7" s="721"/>
    </row>
    <row r="8" spans="1:11" ht="12.75" customHeight="1">
      <c r="A8" s="736" t="s">
        <v>2007</v>
      </c>
      <c r="B8" s="736"/>
      <c r="C8" s="736"/>
      <c r="D8" s="721" t="str">
        <f>CONTENT!$F$32</f>
        <v>RH,SH,OH,PR,AR,ASU,AO,SDTM.DM,SDTM.SE</v>
      </c>
      <c r="E8" s="721"/>
      <c r="F8" s="721"/>
      <c r="G8" s="721"/>
      <c r="H8" s="721"/>
    </row>
    <row r="9" spans="1:11" ht="12.75" customHeight="1">
      <c r="A9" s="736" t="s">
        <v>2008</v>
      </c>
      <c r="B9" s="739"/>
      <c r="C9" s="739"/>
      <c r="D9" s="721" t="str">
        <f>CONTENT!$G$32</f>
        <v>STUDYID, USUBJID, PRSPID, PRCAT, PRTRT, PRSTDTC</v>
      </c>
      <c r="E9" s="721"/>
      <c r="F9" s="721"/>
      <c r="G9" s="721"/>
      <c r="H9" s="721"/>
    </row>
    <row r="10" spans="1:11" ht="12.75" customHeight="1">
      <c r="A10" s="736" t="s">
        <v>2009</v>
      </c>
      <c r="B10" s="739"/>
      <c r="C10" s="739"/>
      <c r="D10" s="721" t="str">
        <f>CONTENT!$H$32</f>
        <v>STUDYID, USUBJID, PRSPID, PRCAT, PRTRT, PRSTDTC</v>
      </c>
      <c r="E10" s="721"/>
      <c r="F10" s="721"/>
      <c r="G10" s="721"/>
      <c r="H10" s="721"/>
    </row>
    <row r="11" spans="1:11" ht="12.75" customHeight="1">
      <c r="A11" s="724" t="s">
        <v>3866</v>
      </c>
      <c r="B11" s="740"/>
      <c r="C11" s="741"/>
      <c r="D11" s="721" t="str">
        <f>CONTENT!$I$32</f>
        <v>ALL</v>
      </c>
      <c r="E11" s="721"/>
      <c r="F11" s="721"/>
      <c r="G11" s="721"/>
      <c r="H11" s="721"/>
    </row>
    <row r="12" spans="1:11">
      <c r="A12" s="737"/>
      <c r="B12" s="737"/>
      <c r="C12" s="737"/>
      <c r="D12" s="744"/>
      <c r="E12" s="744"/>
      <c r="F12" s="744"/>
      <c r="G12" s="744"/>
      <c r="H12" s="744"/>
    </row>
    <row r="13" spans="1:11">
      <c r="A13" s="15" t="s">
        <v>355</v>
      </c>
      <c r="B13" s="16" t="s">
        <v>356</v>
      </c>
      <c r="C13" s="16" t="s">
        <v>357</v>
      </c>
      <c r="D13" s="16" t="s">
        <v>358</v>
      </c>
      <c r="E13" s="16" t="s">
        <v>359</v>
      </c>
      <c r="F13" s="16" t="s">
        <v>360</v>
      </c>
      <c r="G13" s="16" t="s">
        <v>361</v>
      </c>
      <c r="H13" s="16" t="s">
        <v>362</v>
      </c>
      <c r="I13" s="16" t="s">
        <v>363</v>
      </c>
      <c r="J13" s="16" t="s">
        <v>563</v>
      </c>
      <c r="K13" s="16" t="s">
        <v>365</v>
      </c>
    </row>
    <row r="14" spans="1:11" s="288" customFormat="1" ht="9.5">
      <c r="A14" s="205" t="s">
        <v>36</v>
      </c>
      <c r="B14" s="206" t="s">
        <v>309</v>
      </c>
      <c r="C14" s="207" t="s">
        <v>37</v>
      </c>
      <c r="D14" s="411">
        <v>20</v>
      </c>
      <c r="E14" s="208"/>
      <c r="F14" s="414" t="s">
        <v>347</v>
      </c>
      <c r="G14" s="207" t="s">
        <v>1795</v>
      </c>
      <c r="H14" s="415" t="s">
        <v>387</v>
      </c>
      <c r="I14" s="207" t="s">
        <v>225</v>
      </c>
      <c r="J14" s="234">
        <f t="shared" ref="J14:J56" si="0">ROW()-13</f>
        <v>1</v>
      </c>
      <c r="K14" s="207" t="s">
        <v>3867</v>
      </c>
    </row>
    <row r="15" spans="1:11" s="288" customFormat="1" ht="9.5">
      <c r="A15" s="205" t="s">
        <v>39</v>
      </c>
      <c r="B15" s="206" t="s">
        <v>310</v>
      </c>
      <c r="C15" s="207" t="s">
        <v>37</v>
      </c>
      <c r="D15" s="411">
        <v>2</v>
      </c>
      <c r="E15" s="207" t="s">
        <v>3827</v>
      </c>
      <c r="F15" s="414" t="s">
        <v>347</v>
      </c>
      <c r="G15" s="207" t="s">
        <v>1795</v>
      </c>
      <c r="H15" s="414" t="s">
        <v>268</v>
      </c>
      <c r="I15" s="207" t="s">
        <v>225</v>
      </c>
      <c r="J15" s="234">
        <f t="shared" si="0"/>
        <v>2</v>
      </c>
      <c r="K15" s="207" t="s">
        <v>3868</v>
      </c>
    </row>
    <row r="16" spans="1:11" s="288" customFormat="1" ht="19">
      <c r="A16" s="205" t="s">
        <v>7</v>
      </c>
      <c r="B16" s="206" t="s">
        <v>311</v>
      </c>
      <c r="C16" s="207" t="s">
        <v>37</v>
      </c>
      <c r="D16" s="411">
        <v>30</v>
      </c>
      <c r="E16" s="208"/>
      <c r="F16" s="415" t="s">
        <v>348</v>
      </c>
      <c r="G16" s="207" t="s">
        <v>1795</v>
      </c>
      <c r="H16" s="415" t="s">
        <v>5350</v>
      </c>
      <c r="I16" s="207" t="s">
        <v>225</v>
      </c>
      <c r="J16" s="234">
        <f t="shared" si="0"/>
        <v>3</v>
      </c>
      <c r="K16" s="205" t="s">
        <v>3869</v>
      </c>
    </row>
    <row r="17" spans="1:11" s="288" customFormat="1" ht="19">
      <c r="A17" s="205" t="s">
        <v>844</v>
      </c>
      <c r="B17" s="206" t="s">
        <v>325</v>
      </c>
      <c r="C17" s="207" t="s">
        <v>41</v>
      </c>
      <c r="D17" s="566"/>
      <c r="E17" s="207"/>
      <c r="F17" s="415" t="s">
        <v>348</v>
      </c>
      <c r="G17" s="207" t="s">
        <v>1795</v>
      </c>
      <c r="H17" s="415" t="str">
        <f>CONCATENATE("按照变量 ",$D$10,"排序。在每个USUBJID开始的时候从1开始重新编号 (循环地排序)。")</f>
        <v>按照变量 STUDYID, USUBJID, PRSPID, PRCAT, PRTRT, PRSTDTC排序。在每个USUBJID开始的时候从1开始重新编号 (循环地排序)。</v>
      </c>
      <c r="I17" s="207" t="s">
        <v>225</v>
      </c>
      <c r="J17" s="234">
        <f t="shared" si="0"/>
        <v>4</v>
      </c>
      <c r="K17" s="205" t="s">
        <v>5514</v>
      </c>
    </row>
    <row r="18" spans="1:11" s="288" customFormat="1" ht="9.5">
      <c r="A18" s="205" t="s">
        <v>3828</v>
      </c>
      <c r="B18" s="206" t="s">
        <v>2329</v>
      </c>
      <c r="C18" s="207" t="s">
        <v>37</v>
      </c>
      <c r="D18" s="412">
        <v>25</v>
      </c>
      <c r="E18" s="207"/>
      <c r="F18" s="415"/>
      <c r="G18" s="207" t="s">
        <v>3829</v>
      </c>
      <c r="H18" s="415"/>
      <c r="I18" s="207" t="s">
        <v>225</v>
      </c>
      <c r="J18" s="234">
        <f t="shared" si="0"/>
        <v>5</v>
      </c>
      <c r="K18" s="207" t="s">
        <v>3870</v>
      </c>
    </row>
    <row r="19" spans="1:11" s="288" customFormat="1" ht="19">
      <c r="A19" s="207" t="s">
        <v>287</v>
      </c>
      <c r="B19" s="207" t="s">
        <v>2334</v>
      </c>
      <c r="C19" s="207" t="s">
        <v>37</v>
      </c>
      <c r="D19" s="412">
        <v>25</v>
      </c>
      <c r="E19" s="207"/>
      <c r="F19" s="415" t="s">
        <v>1247</v>
      </c>
      <c r="G19" s="207" t="s">
        <v>3830</v>
      </c>
      <c r="H19" s="570" t="s">
        <v>3871</v>
      </c>
      <c r="I19" s="207" t="s">
        <v>225</v>
      </c>
      <c r="J19" s="234">
        <f t="shared" si="0"/>
        <v>6</v>
      </c>
      <c r="K19" s="207" t="s">
        <v>5515</v>
      </c>
    </row>
    <row r="20" spans="1:11" s="288" customFormat="1" ht="9.5">
      <c r="A20" s="207" t="s">
        <v>3831</v>
      </c>
      <c r="B20" s="207" t="s">
        <v>3872</v>
      </c>
      <c r="C20" s="207" t="s">
        <v>37</v>
      </c>
      <c r="D20" s="412">
        <v>25</v>
      </c>
      <c r="E20" s="207"/>
      <c r="F20" s="415"/>
      <c r="G20" s="207" t="s">
        <v>1808</v>
      </c>
      <c r="H20" s="570"/>
      <c r="I20" s="207" t="s">
        <v>225</v>
      </c>
      <c r="J20" s="234">
        <f t="shared" si="0"/>
        <v>7</v>
      </c>
      <c r="K20" s="207" t="s">
        <v>3873</v>
      </c>
    </row>
    <row r="21" spans="1:11" s="288" customFormat="1" ht="9.5">
      <c r="A21" s="207" t="s">
        <v>3832</v>
      </c>
      <c r="B21" s="207" t="s">
        <v>3874</v>
      </c>
      <c r="C21" s="207" t="s">
        <v>37</v>
      </c>
      <c r="D21" s="412">
        <v>25</v>
      </c>
      <c r="E21" s="207"/>
      <c r="F21" s="415"/>
      <c r="G21" s="207" t="s">
        <v>1808</v>
      </c>
      <c r="H21" s="570"/>
      <c r="I21" s="207" t="s">
        <v>225</v>
      </c>
      <c r="J21" s="234">
        <f t="shared" si="0"/>
        <v>8</v>
      </c>
      <c r="K21" s="207" t="s">
        <v>3875</v>
      </c>
    </row>
    <row r="22" spans="1:11" s="288" customFormat="1" ht="19">
      <c r="A22" s="207" t="s">
        <v>288</v>
      </c>
      <c r="B22" s="207" t="s">
        <v>3876</v>
      </c>
      <c r="C22" s="207" t="s">
        <v>37</v>
      </c>
      <c r="D22" s="412">
        <v>200</v>
      </c>
      <c r="E22" s="207"/>
      <c r="F22" s="415" t="s">
        <v>1247</v>
      </c>
      <c r="G22" s="207" t="s">
        <v>1795</v>
      </c>
      <c r="H22" s="571" t="str">
        <f>HYPERLINK("#PRTRT!A1","转换定义参考PRTRT表")</f>
        <v>转换定义参考PRTRT表</v>
      </c>
      <c r="I22" s="207" t="s">
        <v>225</v>
      </c>
      <c r="J22" s="234">
        <f t="shared" si="0"/>
        <v>9</v>
      </c>
      <c r="K22" s="207" t="s">
        <v>5516</v>
      </c>
    </row>
    <row r="23" spans="1:11" s="288" customFormat="1" ht="38">
      <c r="A23" s="207" t="s">
        <v>1409</v>
      </c>
      <c r="B23" s="207" t="s">
        <v>3877</v>
      </c>
      <c r="C23" s="207" t="s">
        <v>37</v>
      </c>
      <c r="D23" s="412">
        <v>200</v>
      </c>
      <c r="E23" s="207" t="s">
        <v>2182</v>
      </c>
      <c r="F23" s="415" t="s">
        <v>347</v>
      </c>
      <c r="G23" s="207" t="s">
        <v>1808</v>
      </c>
      <c r="H23" s="415" t="s">
        <v>5517</v>
      </c>
      <c r="I23" s="207" t="s">
        <v>225</v>
      </c>
      <c r="J23" s="234">
        <f t="shared" si="0"/>
        <v>10</v>
      </c>
      <c r="K23" s="207" t="s">
        <v>5518</v>
      </c>
    </row>
    <row r="24" spans="1:11" s="288" customFormat="1" ht="19">
      <c r="A24" s="207" t="s">
        <v>289</v>
      </c>
      <c r="B24" s="207" t="s">
        <v>2185</v>
      </c>
      <c r="C24" s="207" t="s">
        <v>37</v>
      </c>
      <c r="D24" s="412">
        <v>100</v>
      </c>
      <c r="E24" s="207" t="s">
        <v>2182</v>
      </c>
      <c r="F24" s="415" t="s">
        <v>3833</v>
      </c>
      <c r="G24" s="207" t="s">
        <v>1808</v>
      </c>
      <c r="H24" s="571" t="str">
        <f>HYPERLINK("#PRTRT!A1","转换定义参考PRTRT 表")</f>
        <v>转换定义参考PRTRT 表</v>
      </c>
      <c r="I24" s="207" t="s">
        <v>225</v>
      </c>
      <c r="J24" s="234">
        <f t="shared" si="0"/>
        <v>11</v>
      </c>
      <c r="K24" s="207" t="s">
        <v>3878</v>
      </c>
    </row>
    <row r="25" spans="1:11" s="288" customFormat="1" ht="9.5">
      <c r="A25" s="207" t="s">
        <v>3834</v>
      </c>
      <c r="B25" s="207" t="s">
        <v>2188</v>
      </c>
      <c r="C25" s="207" t="s">
        <v>37</v>
      </c>
      <c r="D25" s="412">
        <v>100</v>
      </c>
      <c r="E25" s="207" t="s">
        <v>2182</v>
      </c>
      <c r="F25" s="415"/>
      <c r="G25" s="207" t="s">
        <v>1808</v>
      </c>
      <c r="H25" s="571"/>
      <c r="I25" s="207" t="s">
        <v>225</v>
      </c>
      <c r="J25" s="234">
        <f t="shared" si="0"/>
        <v>12</v>
      </c>
      <c r="K25" s="207" t="s">
        <v>3879</v>
      </c>
    </row>
    <row r="26" spans="1:11" s="288" customFormat="1" ht="47.5">
      <c r="A26" s="207" t="s">
        <v>3835</v>
      </c>
      <c r="B26" s="207" t="s">
        <v>3880</v>
      </c>
      <c r="C26" s="207" t="s">
        <v>37</v>
      </c>
      <c r="D26" s="412">
        <v>10</v>
      </c>
      <c r="E26" s="207" t="s">
        <v>45</v>
      </c>
      <c r="F26" s="415" t="s">
        <v>347</v>
      </c>
      <c r="G26" s="207" t="s">
        <v>1808</v>
      </c>
      <c r="H26" s="415" t="s">
        <v>5430</v>
      </c>
      <c r="I26" s="207" t="s">
        <v>225</v>
      </c>
      <c r="J26" s="234">
        <f t="shared" si="0"/>
        <v>13</v>
      </c>
      <c r="K26" s="207" t="s">
        <v>3881</v>
      </c>
    </row>
    <row r="27" spans="1:11" s="288" customFormat="1" ht="9.5">
      <c r="A27" s="207" t="s">
        <v>3836</v>
      </c>
      <c r="B27" s="207" t="s">
        <v>3497</v>
      </c>
      <c r="C27" s="207" t="s">
        <v>37</v>
      </c>
      <c r="D27" s="412">
        <v>10</v>
      </c>
      <c r="E27" s="207" t="s">
        <v>45</v>
      </c>
      <c r="F27" s="415"/>
      <c r="G27" s="207" t="s">
        <v>1808</v>
      </c>
      <c r="H27" s="415"/>
      <c r="I27" s="207" t="s">
        <v>225</v>
      </c>
      <c r="J27" s="234">
        <f t="shared" si="0"/>
        <v>14</v>
      </c>
      <c r="K27" s="207" t="s">
        <v>5519</v>
      </c>
    </row>
    <row r="28" spans="1:11" s="288" customFormat="1" ht="38">
      <c r="A28" s="207" t="s">
        <v>290</v>
      </c>
      <c r="B28" s="207" t="s">
        <v>3882</v>
      </c>
      <c r="C28" s="207" t="s">
        <v>37</v>
      </c>
      <c r="D28" s="412">
        <v>100</v>
      </c>
      <c r="E28" s="207"/>
      <c r="F28" s="415" t="s">
        <v>3837</v>
      </c>
      <c r="G28" s="207" t="s">
        <v>1808</v>
      </c>
      <c r="H28" s="415" t="s">
        <v>1128</v>
      </c>
      <c r="I28" s="207" t="s">
        <v>225</v>
      </c>
      <c r="J28" s="234">
        <f t="shared" si="0"/>
        <v>15</v>
      </c>
      <c r="K28" s="207" t="s">
        <v>5520</v>
      </c>
    </row>
    <row r="29" spans="1:11" s="288" customFormat="1" ht="9.5">
      <c r="A29" s="207" t="s">
        <v>3838</v>
      </c>
      <c r="B29" s="207" t="s">
        <v>3883</v>
      </c>
      <c r="C29" s="207" t="s">
        <v>2455</v>
      </c>
      <c r="D29" s="412"/>
      <c r="E29" s="207"/>
      <c r="F29" s="415"/>
      <c r="G29" s="207" t="s">
        <v>1808</v>
      </c>
      <c r="H29" s="415"/>
      <c r="I29" s="207" t="s">
        <v>225</v>
      </c>
      <c r="J29" s="234">
        <f t="shared" si="0"/>
        <v>16</v>
      </c>
      <c r="K29" s="207" t="s">
        <v>5521</v>
      </c>
    </row>
    <row r="30" spans="1:11" s="288" customFormat="1" ht="19">
      <c r="A30" s="207" t="s">
        <v>3839</v>
      </c>
      <c r="B30" s="207" t="s">
        <v>3884</v>
      </c>
      <c r="C30" s="207" t="s">
        <v>37</v>
      </c>
      <c r="D30" s="412">
        <v>100</v>
      </c>
      <c r="E30" s="207"/>
      <c r="F30" s="415" t="s">
        <v>1248</v>
      </c>
      <c r="G30" s="207" t="s">
        <v>1808</v>
      </c>
      <c r="H30" s="571" t="str">
        <f>HYPERLINK("#PRTRT!A1","转换定义参考PRTRT表")</f>
        <v>转换定义参考PRTRT表</v>
      </c>
      <c r="I30" s="207" t="s">
        <v>225</v>
      </c>
      <c r="J30" s="234">
        <f t="shared" si="0"/>
        <v>17</v>
      </c>
      <c r="K30" s="207" t="s">
        <v>5522</v>
      </c>
    </row>
    <row r="31" spans="1:11" s="288" customFormat="1" ht="9.5">
      <c r="A31" s="207" t="s">
        <v>291</v>
      </c>
      <c r="B31" s="207" t="s">
        <v>3885</v>
      </c>
      <c r="C31" s="207" t="s">
        <v>37</v>
      </c>
      <c r="D31" s="412">
        <v>20</v>
      </c>
      <c r="E31" s="207" t="s">
        <v>2910</v>
      </c>
      <c r="F31" s="415" t="s">
        <v>1248</v>
      </c>
      <c r="G31" s="207" t="s">
        <v>2220</v>
      </c>
      <c r="H31" s="571" t="str">
        <f>HYPERLINK("#PRTRT!A1","转换定义参考PRTRT表")</f>
        <v>转换定义参考PRTRT表</v>
      </c>
      <c r="I31" s="207" t="s">
        <v>225</v>
      </c>
      <c r="J31" s="234">
        <f t="shared" si="0"/>
        <v>18</v>
      </c>
      <c r="K31" s="207" t="s">
        <v>3886</v>
      </c>
    </row>
    <row r="32" spans="1:11" s="288" customFormat="1" ht="9.5">
      <c r="A32" s="207" t="s">
        <v>3840</v>
      </c>
      <c r="B32" s="207" t="s">
        <v>3887</v>
      </c>
      <c r="C32" s="207" t="s">
        <v>37</v>
      </c>
      <c r="D32" s="412">
        <v>20</v>
      </c>
      <c r="E32" s="207" t="s">
        <v>4820</v>
      </c>
      <c r="F32" s="415"/>
      <c r="G32" s="207" t="s">
        <v>3888</v>
      </c>
      <c r="H32" s="571"/>
      <c r="I32" s="207" t="s">
        <v>225</v>
      </c>
      <c r="J32" s="234">
        <f t="shared" si="0"/>
        <v>19</v>
      </c>
      <c r="K32" s="207" t="s">
        <v>3889</v>
      </c>
    </row>
    <row r="33" spans="1:11" s="288" customFormat="1" ht="9.5">
      <c r="A33" s="207" t="s">
        <v>3841</v>
      </c>
      <c r="B33" s="207" t="s">
        <v>3890</v>
      </c>
      <c r="C33" s="207" t="s">
        <v>37</v>
      </c>
      <c r="D33" s="412">
        <v>20</v>
      </c>
      <c r="E33" s="207" t="s">
        <v>3288</v>
      </c>
      <c r="F33" s="415"/>
      <c r="G33" s="207" t="s">
        <v>1808</v>
      </c>
      <c r="H33" s="571"/>
      <c r="I33" s="207" t="s">
        <v>225</v>
      </c>
      <c r="J33" s="234">
        <f t="shared" si="0"/>
        <v>20</v>
      </c>
      <c r="K33" s="207" t="s">
        <v>3891</v>
      </c>
    </row>
    <row r="34" spans="1:11" s="288" customFormat="1" ht="9.5">
      <c r="A34" s="207" t="s">
        <v>3842</v>
      </c>
      <c r="B34" s="207" t="s">
        <v>3892</v>
      </c>
      <c r="C34" s="207" t="s">
        <v>37</v>
      </c>
      <c r="D34" s="412">
        <v>100</v>
      </c>
      <c r="E34" s="207"/>
      <c r="F34" s="415"/>
      <c r="G34" s="207" t="s">
        <v>1808</v>
      </c>
      <c r="H34" s="571"/>
      <c r="I34" s="207" t="s">
        <v>225</v>
      </c>
      <c r="J34" s="234">
        <f t="shared" si="0"/>
        <v>21</v>
      </c>
      <c r="K34" s="207" t="s">
        <v>3893</v>
      </c>
    </row>
    <row r="35" spans="1:11" s="288" customFormat="1" ht="9.5">
      <c r="A35" s="207" t="s">
        <v>3843</v>
      </c>
      <c r="B35" s="207" t="s">
        <v>3894</v>
      </c>
      <c r="C35" s="207" t="s">
        <v>37</v>
      </c>
      <c r="D35" s="412">
        <v>20</v>
      </c>
      <c r="E35" s="207" t="s">
        <v>4867</v>
      </c>
      <c r="F35" s="415"/>
      <c r="G35" s="207" t="s">
        <v>1808</v>
      </c>
      <c r="H35" s="571"/>
      <c r="I35" s="207" t="s">
        <v>225</v>
      </c>
      <c r="J35" s="234">
        <f t="shared" si="0"/>
        <v>22</v>
      </c>
      <c r="K35" s="207" t="s">
        <v>3895</v>
      </c>
    </row>
    <row r="36" spans="1:11" s="288" customFormat="1" ht="19">
      <c r="A36" s="207" t="s">
        <v>292</v>
      </c>
      <c r="B36" s="207" t="s">
        <v>3896</v>
      </c>
      <c r="C36" s="207" t="s">
        <v>37</v>
      </c>
      <c r="D36" s="412">
        <v>40</v>
      </c>
      <c r="E36" s="207" t="s">
        <v>3844</v>
      </c>
      <c r="F36" s="415" t="s">
        <v>1249</v>
      </c>
      <c r="G36" s="207" t="s">
        <v>1808</v>
      </c>
      <c r="H36" s="571" t="str">
        <f>HYPERLINK("#PRTRT!A1","转换定义参考PRTRT表")</f>
        <v>转换定义参考PRTRT表</v>
      </c>
      <c r="I36" s="207" t="s">
        <v>225</v>
      </c>
      <c r="J36" s="234">
        <f t="shared" si="0"/>
        <v>23</v>
      </c>
      <c r="K36" s="207" t="s">
        <v>3845</v>
      </c>
    </row>
    <row r="37" spans="1:11" s="288" customFormat="1" ht="9.5">
      <c r="A37" s="207" t="s">
        <v>3846</v>
      </c>
      <c r="B37" s="207" t="s">
        <v>3897</v>
      </c>
      <c r="C37" s="207" t="s">
        <v>37</v>
      </c>
      <c r="D37" s="412">
        <v>40</v>
      </c>
      <c r="E37" s="207" t="s">
        <v>4868</v>
      </c>
      <c r="F37" s="415"/>
      <c r="G37" s="207" t="s">
        <v>1808</v>
      </c>
      <c r="H37" s="571"/>
      <c r="I37" s="207" t="s">
        <v>225</v>
      </c>
      <c r="J37" s="234">
        <f t="shared" si="0"/>
        <v>24</v>
      </c>
      <c r="K37" s="207" t="s">
        <v>3898</v>
      </c>
    </row>
    <row r="38" spans="1:11" s="288" customFormat="1" ht="9.5">
      <c r="A38" s="207" t="s">
        <v>3847</v>
      </c>
      <c r="B38" s="207" t="s">
        <v>3899</v>
      </c>
      <c r="C38" s="207" t="s">
        <v>37</v>
      </c>
      <c r="D38" s="412">
        <v>40</v>
      </c>
      <c r="E38" s="207" t="s">
        <v>4869</v>
      </c>
      <c r="F38" s="415"/>
      <c r="G38" s="207" t="s">
        <v>1808</v>
      </c>
      <c r="H38" s="571"/>
      <c r="I38" s="207" t="s">
        <v>225</v>
      </c>
      <c r="J38" s="234">
        <f t="shared" si="0"/>
        <v>25</v>
      </c>
      <c r="K38" s="207" t="s">
        <v>3900</v>
      </c>
    </row>
    <row r="39" spans="1:11" s="288" customFormat="1" ht="9.5">
      <c r="A39" s="207" t="s">
        <v>3848</v>
      </c>
      <c r="B39" s="207" t="s">
        <v>3901</v>
      </c>
      <c r="C39" s="207" t="s">
        <v>37</v>
      </c>
      <c r="D39" s="412">
        <v>40</v>
      </c>
      <c r="E39" s="207" t="s">
        <v>4870</v>
      </c>
      <c r="F39" s="415"/>
      <c r="G39" s="207" t="s">
        <v>1808</v>
      </c>
      <c r="H39" s="571"/>
      <c r="I39" s="207" t="s">
        <v>225</v>
      </c>
      <c r="J39" s="234">
        <f t="shared" si="0"/>
        <v>26</v>
      </c>
      <c r="K39" s="207" t="s">
        <v>5523</v>
      </c>
    </row>
    <row r="40" spans="1:11" s="288" customFormat="1" ht="9.5">
      <c r="A40" s="207" t="s">
        <v>69</v>
      </c>
      <c r="B40" s="207" t="s">
        <v>594</v>
      </c>
      <c r="C40" s="207" t="s">
        <v>41</v>
      </c>
      <c r="D40" s="412"/>
      <c r="E40" s="207"/>
      <c r="F40" s="415" t="s">
        <v>347</v>
      </c>
      <c r="G40" s="207" t="s">
        <v>1808</v>
      </c>
      <c r="H40" s="571" t="str">
        <f>HYPERLINK("#VISIT!A1","转换定义参考VISIT表")</f>
        <v>转换定义参考VISIT表</v>
      </c>
      <c r="I40" s="207" t="s">
        <v>225</v>
      </c>
      <c r="J40" s="234">
        <f t="shared" si="0"/>
        <v>27</v>
      </c>
      <c r="K40" s="207" t="s">
        <v>5401</v>
      </c>
    </row>
    <row r="41" spans="1:11" s="288" customFormat="1" ht="9.5">
      <c r="A41" s="207" t="s">
        <v>70</v>
      </c>
      <c r="B41" s="207" t="s">
        <v>2228</v>
      </c>
      <c r="C41" s="207" t="s">
        <v>37</v>
      </c>
      <c r="D41" s="412">
        <v>100</v>
      </c>
      <c r="E41" s="207"/>
      <c r="F41" s="415" t="s">
        <v>347</v>
      </c>
      <c r="G41" s="207" t="s">
        <v>1808</v>
      </c>
      <c r="H41" s="571" t="str">
        <f>HYPERLINK("#VISIT!A1","转换定义参考VISIT表")</f>
        <v>转换定义参考VISIT表</v>
      </c>
      <c r="I41" s="207" t="s">
        <v>225</v>
      </c>
      <c r="J41" s="234">
        <f t="shared" si="0"/>
        <v>28</v>
      </c>
      <c r="K41" s="207" t="s">
        <v>3902</v>
      </c>
    </row>
    <row r="42" spans="1:11" s="288" customFormat="1" ht="25.5" customHeight="1">
      <c r="A42" s="207" t="s">
        <v>3367</v>
      </c>
      <c r="B42" s="207" t="s">
        <v>2454</v>
      </c>
      <c r="C42" s="207" t="s">
        <v>41</v>
      </c>
      <c r="D42" s="412"/>
      <c r="E42" s="207"/>
      <c r="F42" s="415"/>
      <c r="G42" s="207" t="s">
        <v>1808</v>
      </c>
      <c r="H42" s="571"/>
      <c r="I42" s="207" t="s">
        <v>225</v>
      </c>
      <c r="J42" s="234">
        <f t="shared" si="0"/>
        <v>29</v>
      </c>
      <c r="K42" s="207" t="s">
        <v>3680</v>
      </c>
    </row>
    <row r="43" spans="1:11" s="288" customFormat="1" ht="19">
      <c r="A43" s="207" t="s">
        <v>3849</v>
      </c>
      <c r="B43" s="207" t="s">
        <v>3903</v>
      </c>
      <c r="C43" s="207" t="s">
        <v>37</v>
      </c>
      <c r="D43" s="412">
        <v>20</v>
      </c>
      <c r="E43" s="207" t="s">
        <v>2520</v>
      </c>
      <c r="F43" s="415" t="s">
        <v>1247</v>
      </c>
      <c r="G43" s="207" t="s">
        <v>353</v>
      </c>
      <c r="H43" s="571" t="str">
        <f>HYPERLINK("#PRTRT!A1","转换定义参考PRTRT表")</f>
        <v>转换定义参考PRTRT表</v>
      </c>
      <c r="I43" s="207" t="s">
        <v>225</v>
      </c>
      <c r="J43" s="234">
        <f t="shared" si="0"/>
        <v>30</v>
      </c>
      <c r="K43" s="207" t="s">
        <v>4150</v>
      </c>
    </row>
    <row r="44" spans="1:11" s="288" customFormat="1" ht="23.25" customHeight="1">
      <c r="A44" s="207" t="s">
        <v>294</v>
      </c>
      <c r="B44" s="207" t="s">
        <v>3760</v>
      </c>
      <c r="C44" s="207" t="s">
        <v>37</v>
      </c>
      <c r="D44" s="412">
        <v>20</v>
      </c>
      <c r="E44" s="207" t="s">
        <v>3850</v>
      </c>
      <c r="F44" s="415" t="s">
        <v>1250</v>
      </c>
      <c r="G44" s="207" t="s">
        <v>1808</v>
      </c>
      <c r="H44" s="571" t="str">
        <f>HYPERLINK("#PRTRT!A1","转换定义参考PRTRT表")</f>
        <v>转换定义参考PRTRT表</v>
      </c>
      <c r="I44" s="207" t="s">
        <v>225</v>
      </c>
      <c r="J44" s="234">
        <f t="shared" si="0"/>
        <v>31</v>
      </c>
      <c r="K44" s="207" t="s">
        <v>4151</v>
      </c>
    </row>
    <row r="45" spans="1:11" s="288" customFormat="1" ht="19">
      <c r="A45" s="207" t="s">
        <v>295</v>
      </c>
      <c r="B45" s="207" t="s">
        <v>3904</v>
      </c>
      <c r="C45" s="207" t="s">
        <v>41</v>
      </c>
      <c r="D45" s="412"/>
      <c r="E45" s="212"/>
      <c r="F45" s="415" t="s">
        <v>348</v>
      </c>
      <c r="G45" s="207" t="s">
        <v>1808</v>
      </c>
      <c r="H45" s="415" t="s">
        <v>5351</v>
      </c>
      <c r="I45" s="207" t="s">
        <v>225</v>
      </c>
      <c r="J45" s="234">
        <f t="shared" si="0"/>
        <v>32</v>
      </c>
      <c r="K45" s="205" t="s">
        <v>3905</v>
      </c>
    </row>
    <row r="46" spans="1:11" s="288" customFormat="1" ht="19">
      <c r="A46" s="207" t="s">
        <v>296</v>
      </c>
      <c r="B46" s="207" t="s">
        <v>2803</v>
      </c>
      <c r="C46" s="207" t="s">
        <v>41</v>
      </c>
      <c r="D46" s="412"/>
      <c r="E46" s="212"/>
      <c r="F46" s="415" t="s">
        <v>348</v>
      </c>
      <c r="G46" s="207" t="s">
        <v>1808</v>
      </c>
      <c r="H46" s="415" t="s">
        <v>5352</v>
      </c>
      <c r="I46" s="207" t="s">
        <v>225</v>
      </c>
      <c r="J46" s="234">
        <f t="shared" si="0"/>
        <v>33</v>
      </c>
      <c r="K46" s="205" t="s">
        <v>5524</v>
      </c>
    </row>
    <row r="47" spans="1:11" s="288" customFormat="1" ht="19">
      <c r="A47" s="205" t="s">
        <v>3851</v>
      </c>
      <c r="B47" s="207" t="s">
        <v>3906</v>
      </c>
      <c r="C47" s="207" t="s">
        <v>37</v>
      </c>
      <c r="D47" s="412">
        <v>40</v>
      </c>
      <c r="E47" s="207" t="s">
        <v>2520</v>
      </c>
      <c r="F47" s="415" t="s">
        <v>1251</v>
      </c>
      <c r="G47" s="207" t="s">
        <v>1808</v>
      </c>
      <c r="H47" s="415" t="s">
        <v>3925</v>
      </c>
      <c r="I47" s="207" t="s">
        <v>225</v>
      </c>
      <c r="J47" s="234">
        <f t="shared" si="0"/>
        <v>34</v>
      </c>
      <c r="K47" s="207" t="s">
        <v>4152</v>
      </c>
    </row>
    <row r="48" spans="1:11" s="288" customFormat="1" ht="19">
      <c r="A48" s="205" t="s">
        <v>3852</v>
      </c>
      <c r="B48" s="207" t="s">
        <v>3907</v>
      </c>
      <c r="C48" s="207" t="s">
        <v>37</v>
      </c>
      <c r="D48" s="412">
        <v>100</v>
      </c>
      <c r="E48" s="207"/>
      <c r="F48" s="415"/>
      <c r="G48" s="207" t="s">
        <v>1808</v>
      </c>
      <c r="H48" s="415"/>
      <c r="I48" s="207" t="s">
        <v>225</v>
      </c>
      <c r="J48" s="234">
        <f t="shared" si="0"/>
        <v>35</v>
      </c>
      <c r="K48" s="207" t="s">
        <v>5525</v>
      </c>
    </row>
    <row r="49" spans="1:11" s="288" customFormat="1" ht="9.5">
      <c r="A49" s="205" t="s">
        <v>3853</v>
      </c>
      <c r="B49" s="207" t="s">
        <v>3908</v>
      </c>
      <c r="C49" s="207" t="s">
        <v>41</v>
      </c>
      <c r="D49" s="412"/>
      <c r="E49" s="207"/>
      <c r="F49" s="415"/>
      <c r="G49" s="207" t="s">
        <v>1808</v>
      </c>
      <c r="H49" s="415"/>
      <c r="I49" s="207" t="s">
        <v>225</v>
      </c>
      <c r="J49" s="234">
        <f t="shared" si="0"/>
        <v>36</v>
      </c>
      <c r="K49" s="207" t="s">
        <v>5526</v>
      </c>
    </row>
    <row r="50" spans="1:11" s="288" customFormat="1" ht="28.5">
      <c r="A50" s="205" t="s">
        <v>3854</v>
      </c>
      <c r="B50" s="207" t="s">
        <v>3909</v>
      </c>
      <c r="C50" s="207" t="s">
        <v>37</v>
      </c>
      <c r="D50" s="412">
        <v>20</v>
      </c>
      <c r="E50" s="207" t="s">
        <v>2520</v>
      </c>
      <c r="F50" s="415"/>
      <c r="G50" s="207" t="s">
        <v>1808</v>
      </c>
      <c r="H50" s="415"/>
      <c r="I50" s="207" t="s">
        <v>225</v>
      </c>
      <c r="J50" s="234">
        <f t="shared" si="0"/>
        <v>37</v>
      </c>
      <c r="K50" s="207" t="s">
        <v>5527</v>
      </c>
    </row>
    <row r="51" spans="1:11" s="288" customFormat="1" ht="76">
      <c r="A51" s="207" t="s">
        <v>3855</v>
      </c>
      <c r="B51" s="207" t="s">
        <v>3910</v>
      </c>
      <c r="C51" s="207" t="s">
        <v>37</v>
      </c>
      <c r="D51" s="412">
        <v>100</v>
      </c>
      <c r="E51" s="207"/>
      <c r="F51" s="415" t="s">
        <v>1251</v>
      </c>
      <c r="G51" s="207" t="s">
        <v>1808</v>
      </c>
      <c r="H51" s="415" t="s">
        <v>5528</v>
      </c>
      <c r="I51" s="207" t="s">
        <v>225</v>
      </c>
      <c r="J51" s="234">
        <f t="shared" si="0"/>
        <v>38</v>
      </c>
      <c r="K51" s="207" t="s">
        <v>3911</v>
      </c>
    </row>
    <row r="52" spans="1:11" s="288" customFormat="1" ht="9.5">
      <c r="A52" s="207" t="s">
        <v>3856</v>
      </c>
      <c r="B52" s="207" t="s">
        <v>3912</v>
      </c>
      <c r="C52" s="207" t="s">
        <v>37</v>
      </c>
      <c r="D52" s="412">
        <v>20</v>
      </c>
      <c r="E52" s="207" t="s">
        <v>2520</v>
      </c>
      <c r="F52" s="415"/>
      <c r="G52" s="207" t="s">
        <v>1808</v>
      </c>
      <c r="H52" s="571"/>
      <c r="I52" s="207" t="s">
        <v>225</v>
      </c>
      <c r="J52" s="234">
        <f t="shared" si="0"/>
        <v>39</v>
      </c>
      <c r="K52" s="207" t="s">
        <v>5529</v>
      </c>
    </row>
    <row r="53" spans="1:11" s="288" customFormat="1" ht="9.5">
      <c r="A53" s="207" t="s">
        <v>3857</v>
      </c>
      <c r="B53" s="207" t="s">
        <v>3913</v>
      </c>
      <c r="C53" s="207" t="s">
        <v>37</v>
      </c>
      <c r="D53" s="412">
        <v>20</v>
      </c>
      <c r="E53" s="207" t="s">
        <v>51</v>
      </c>
      <c r="F53" s="415"/>
      <c r="G53" s="207" t="s">
        <v>1808</v>
      </c>
      <c r="H53" s="415"/>
      <c r="I53" s="207" t="s">
        <v>225</v>
      </c>
      <c r="J53" s="234">
        <f t="shared" si="0"/>
        <v>40</v>
      </c>
      <c r="K53" s="207" t="s">
        <v>4921</v>
      </c>
    </row>
    <row r="54" spans="1:11" s="288" customFormat="1" ht="19">
      <c r="A54" s="207" t="s">
        <v>3858</v>
      </c>
      <c r="B54" s="207" t="s">
        <v>3914</v>
      </c>
      <c r="C54" s="207" t="s">
        <v>37</v>
      </c>
      <c r="D54" s="412">
        <v>100</v>
      </c>
      <c r="E54" s="207"/>
      <c r="F54" s="415"/>
      <c r="G54" s="207" t="s">
        <v>1808</v>
      </c>
      <c r="H54" s="415"/>
      <c r="I54" s="207" t="s">
        <v>225</v>
      </c>
      <c r="J54" s="234">
        <f t="shared" si="0"/>
        <v>41</v>
      </c>
      <c r="K54" s="207" t="s">
        <v>5530</v>
      </c>
    </row>
    <row r="55" spans="1:11" s="288" customFormat="1" ht="9.5">
      <c r="A55" s="207" t="s">
        <v>3859</v>
      </c>
      <c r="B55" s="207" t="s">
        <v>3915</v>
      </c>
      <c r="C55" s="207" t="s">
        <v>37</v>
      </c>
      <c r="D55" s="412">
        <v>20</v>
      </c>
      <c r="E55" s="207" t="s">
        <v>51</v>
      </c>
      <c r="F55" s="415"/>
      <c r="G55" s="207" t="s">
        <v>1808</v>
      </c>
      <c r="H55" s="415"/>
      <c r="I55" s="207" t="s">
        <v>225</v>
      </c>
      <c r="J55" s="234">
        <f t="shared" si="0"/>
        <v>42</v>
      </c>
      <c r="K55" s="207" t="s">
        <v>4922</v>
      </c>
    </row>
    <row r="56" spans="1:11" s="288" customFormat="1" ht="19">
      <c r="A56" s="207" t="s">
        <v>3860</v>
      </c>
      <c r="B56" s="207" t="s">
        <v>3916</v>
      </c>
      <c r="C56" s="207" t="s">
        <v>37</v>
      </c>
      <c r="D56" s="412">
        <v>100</v>
      </c>
      <c r="E56" s="207"/>
      <c r="F56" s="415"/>
      <c r="G56" s="207" t="s">
        <v>1808</v>
      </c>
      <c r="H56" s="415"/>
      <c r="I56" s="207" t="s">
        <v>225</v>
      </c>
      <c r="J56" s="234">
        <f t="shared" si="0"/>
        <v>43</v>
      </c>
      <c r="K56" s="207" t="s">
        <v>5531</v>
      </c>
    </row>
    <row r="57" spans="1:11" s="288" customFormat="1" ht="19">
      <c r="A57" s="213" t="s">
        <v>845</v>
      </c>
      <c r="B57" s="214" t="s">
        <v>3917</v>
      </c>
      <c r="C57" s="214" t="s">
        <v>37</v>
      </c>
      <c r="D57" s="425">
        <v>200</v>
      </c>
      <c r="E57" s="214"/>
      <c r="F57" s="466" t="s">
        <v>1251</v>
      </c>
      <c r="G57" s="214" t="s">
        <v>32</v>
      </c>
      <c r="H57" s="466" t="s">
        <v>3918</v>
      </c>
      <c r="I57" s="214" t="s">
        <v>446</v>
      </c>
      <c r="J57" s="237">
        <v>22</v>
      </c>
      <c r="K57" s="335"/>
    </row>
    <row r="58" spans="1:11" s="288" customFormat="1" ht="76">
      <c r="A58" s="214" t="s">
        <v>919</v>
      </c>
      <c r="B58" s="214" t="s">
        <v>3919</v>
      </c>
      <c r="C58" s="214" t="s">
        <v>37</v>
      </c>
      <c r="D58" s="425">
        <v>200</v>
      </c>
      <c r="E58" s="214"/>
      <c r="F58" s="466" t="s">
        <v>1251</v>
      </c>
      <c r="G58" s="214" t="s">
        <v>32</v>
      </c>
      <c r="H58" s="466" t="s">
        <v>5528</v>
      </c>
      <c r="I58" s="214" t="s">
        <v>446</v>
      </c>
      <c r="J58" s="237">
        <v>23</v>
      </c>
      <c r="K58" s="335"/>
    </row>
    <row r="59" spans="1:11" s="288" customFormat="1" ht="19">
      <c r="A59" s="214" t="s">
        <v>846</v>
      </c>
      <c r="B59" s="214" t="s">
        <v>3920</v>
      </c>
      <c r="C59" s="214" t="s">
        <v>37</v>
      </c>
      <c r="D59" s="425">
        <v>200</v>
      </c>
      <c r="E59" s="214" t="s">
        <v>525</v>
      </c>
      <c r="F59" s="466" t="s">
        <v>1250</v>
      </c>
      <c r="G59" s="214"/>
      <c r="H59" s="573" t="str">
        <f>HYPERLINK("#PRTRT!A1","转换定义参考PRTRT表")</f>
        <v>转换定义参考PRTRT表</v>
      </c>
      <c r="I59" s="214" t="s">
        <v>446</v>
      </c>
      <c r="J59" s="237">
        <v>24</v>
      </c>
      <c r="K59" s="335"/>
    </row>
    <row r="60" spans="1:11" s="288" customFormat="1" ht="9.5">
      <c r="A60" s="214" t="s">
        <v>847</v>
      </c>
      <c r="B60" s="214" t="s">
        <v>3921</v>
      </c>
      <c r="C60" s="214" t="s">
        <v>37</v>
      </c>
      <c r="D60" s="425">
        <v>200</v>
      </c>
      <c r="E60" s="214"/>
      <c r="F60" s="466" t="s">
        <v>1252</v>
      </c>
      <c r="G60" s="214"/>
      <c r="H60" s="466" t="s">
        <v>848</v>
      </c>
      <c r="I60" s="214" t="s">
        <v>446</v>
      </c>
      <c r="J60" s="237">
        <v>25</v>
      </c>
      <c r="K60" s="335"/>
    </row>
    <row r="61" spans="1:11" s="288" customFormat="1" ht="38">
      <c r="A61" s="214" t="s">
        <v>849</v>
      </c>
      <c r="B61" s="214" t="s">
        <v>3922</v>
      </c>
      <c r="C61" s="214" t="s">
        <v>37</v>
      </c>
      <c r="D61" s="425">
        <v>200</v>
      </c>
      <c r="E61" s="214"/>
      <c r="F61" s="466" t="s">
        <v>1253</v>
      </c>
      <c r="G61" s="214"/>
      <c r="H61" s="466" t="s">
        <v>5731</v>
      </c>
      <c r="I61" s="214" t="s">
        <v>446</v>
      </c>
      <c r="J61" s="237">
        <v>26</v>
      </c>
      <c r="K61" s="335"/>
    </row>
    <row r="62" spans="1:11" s="288" customFormat="1" ht="9.5">
      <c r="A62" s="214" t="s">
        <v>850</v>
      </c>
      <c r="B62" s="214" t="s">
        <v>3923</v>
      </c>
      <c r="C62" s="214" t="s">
        <v>37</v>
      </c>
      <c r="D62" s="425">
        <v>200</v>
      </c>
      <c r="E62" s="214"/>
      <c r="F62" s="466" t="s">
        <v>1254</v>
      </c>
      <c r="G62" s="214"/>
      <c r="H62" s="466" t="s">
        <v>851</v>
      </c>
      <c r="I62" s="214" t="s">
        <v>446</v>
      </c>
      <c r="J62" s="237">
        <v>27</v>
      </c>
      <c r="K62" s="335"/>
    </row>
    <row r="63" spans="1:11" s="288" customFormat="1" ht="9.5">
      <c r="A63" s="214" t="s">
        <v>1420</v>
      </c>
      <c r="B63" s="214" t="s">
        <v>1422</v>
      </c>
      <c r="C63" s="214" t="s">
        <v>37</v>
      </c>
      <c r="D63" s="425">
        <v>200</v>
      </c>
      <c r="E63" s="214"/>
      <c r="F63" s="466" t="s">
        <v>1447</v>
      </c>
      <c r="G63" s="214"/>
      <c r="H63" s="466" t="s">
        <v>1421</v>
      </c>
      <c r="I63" s="214" t="s">
        <v>446</v>
      </c>
      <c r="J63" s="237">
        <v>28</v>
      </c>
      <c r="K63" s="335"/>
    </row>
    <row r="64" spans="1:11" s="288" customFormat="1" ht="9.5">
      <c r="A64" s="214" t="s">
        <v>852</v>
      </c>
      <c r="B64" s="214" t="s">
        <v>3924</v>
      </c>
      <c r="C64" s="214" t="s">
        <v>37</v>
      </c>
      <c r="D64" s="425">
        <v>200</v>
      </c>
      <c r="E64" s="214"/>
      <c r="F64" s="466" t="s">
        <v>1254</v>
      </c>
      <c r="G64" s="214"/>
      <c r="H64" s="466" t="s">
        <v>853</v>
      </c>
      <c r="I64" s="214" t="s">
        <v>446</v>
      </c>
      <c r="J64" s="237">
        <v>29</v>
      </c>
      <c r="K64" s="335"/>
    </row>
    <row r="65" spans="1:11" s="288" customFormat="1" ht="47.5">
      <c r="A65" s="214" t="s">
        <v>1410</v>
      </c>
      <c r="B65" s="214" t="s">
        <v>1401</v>
      </c>
      <c r="C65" s="214" t="s">
        <v>37</v>
      </c>
      <c r="D65" s="425">
        <v>200</v>
      </c>
      <c r="E65" s="214" t="s">
        <v>226</v>
      </c>
      <c r="F65" s="466" t="s">
        <v>347</v>
      </c>
      <c r="G65" s="214"/>
      <c r="H65" s="466" t="s">
        <v>5433</v>
      </c>
      <c r="I65" s="214" t="s">
        <v>446</v>
      </c>
      <c r="J65" s="237">
        <v>30</v>
      </c>
      <c r="K65" s="335"/>
    </row>
    <row r="66" spans="1:11" s="288" customFormat="1" ht="47.5">
      <c r="A66" s="214" t="s">
        <v>1411</v>
      </c>
      <c r="B66" s="214" t="s">
        <v>1402</v>
      </c>
      <c r="C66" s="214" t="s">
        <v>37</v>
      </c>
      <c r="D66" s="425">
        <v>200</v>
      </c>
      <c r="E66" s="214" t="s">
        <v>226</v>
      </c>
      <c r="F66" s="466" t="s">
        <v>347</v>
      </c>
      <c r="G66" s="214"/>
      <c r="H66" s="466" t="s">
        <v>5434</v>
      </c>
      <c r="I66" s="214" t="s">
        <v>446</v>
      </c>
      <c r="J66" s="237">
        <v>31</v>
      </c>
      <c r="K66" s="335"/>
    </row>
    <row r="67" spans="1:11" s="288" customFormat="1" ht="47.5">
      <c r="A67" s="214" t="s">
        <v>1412</v>
      </c>
      <c r="B67" s="214" t="s">
        <v>1403</v>
      </c>
      <c r="C67" s="214" t="s">
        <v>37</v>
      </c>
      <c r="D67" s="425">
        <v>200</v>
      </c>
      <c r="E67" s="214" t="s">
        <v>226</v>
      </c>
      <c r="F67" s="466" t="s">
        <v>347</v>
      </c>
      <c r="G67" s="214"/>
      <c r="H67" s="466" t="s">
        <v>5435</v>
      </c>
      <c r="I67" s="214" t="s">
        <v>446</v>
      </c>
      <c r="J67" s="237">
        <v>32</v>
      </c>
      <c r="K67" s="335"/>
    </row>
    <row r="68" spans="1:11" s="288" customFormat="1" ht="47.5">
      <c r="A68" s="214" t="s">
        <v>1413</v>
      </c>
      <c r="B68" s="214" t="s">
        <v>1404</v>
      </c>
      <c r="C68" s="214" t="s">
        <v>37</v>
      </c>
      <c r="D68" s="425">
        <v>200</v>
      </c>
      <c r="E68" s="214" t="s">
        <v>226</v>
      </c>
      <c r="F68" s="466" t="s">
        <v>347</v>
      </c>
      <c r="G68" s="214"/>
      <c r="H68" s="466" t="s">
        <v>5436</v>
      </c>
      <c r="I68" s="214" t="s">
        <v>446</v>
      </c>
      <c r="J68" s="237">
        <v>33</v>
      </c>
      <c r="K68" s="335"/>
    </row>
    <row r="69" spans="1:11" s="288" customFormat="1" ht="47.5">
      <c r="A69" s="214" t="s">
        <v>1414</v>
      </c>
      <c r="B69" s="214" t="s">
        <v>1405</v>
      </c>
      <c r="C69" s="214" t="s">
        <v>37</v>
      </c>
      <c r="D69" s="425">
        <v>200</v>
      </c>
      <c r="E69" s="214" t="s">
        <v>226</v>
      </c>
      <c r="F69" s="466" t="s">
        <v>347</v>
      </c>
      <c r="G69" s="214"/>
      <c r="H69" s="466" t="s">
        <v>5437</v>
      </c>
      <c r="I69" s="214" t="s">
        <v>446</v>
      </c>
      <c r="J69" s="237">
        <v>34</v>
      </c>
      <c r="K69" s="335"/>
    </row>
    <row r="70" spans="1:11" s="288" customFormat="1" ht="47.5">
      <c r="A70" s="214" t="s">
        <v>1415</v>
      </c>
      <c r="B70" s="214" t="s">
        <v>1312</v>
      </c>
      <c r="C70" s="214" t="s">
        <v>37</v>
      </c>
      <c r="D70" s="425">
        <v>200</v>
      </c>
      <c r="E70" s="214" t="s">
        <v>226</v>
      </c>
      <c r="F70" s="466" t="s">
        <v>347</v>
      </c>
      <c r="G70" s="214"/>
      <c r="H70" s="466" t="s">
        <v>5532</v>
      </c>
      <c r="I70" s="214" t="s">
        <v>446</v>
      </c>
      <c r="J70" s="237">
        <v>35</v>
      </c>
      <c r="K70" s="335"/>
    </row>
    <row r="71" spans="1:11" s="288" customFormat="1" ht="47.5">
      <c r="A71" s="214" t="s">
        <v>1416</v>
      </c>
      <c r="B71" s="214" t="s">
        <v>1406</v>
      </c>
      <c r="C71" s="214" t="s">
        <v>37</v>
      </c>
      <c r="D71" s="425">
        <v>200</v>
      </c>
      <c r="E71" s="214" t="s">
        <v>226</v>
      </c>
      <c r="F71" s="466" t="s">
        <v>347</v>
      </c>
      <c r="G71" s="214"/>
      <c r="H71" s="466" t="s">
        <v>5439</v>
      </c>
      <c r="I71" s="214" t="s">
        <v>446</v>
      </c>
      <c r="J71" s="237">
        <v>36</v>
      </c>
      <c r="K71" s="335"/>
    </row>
    <row r="72" spans="1:11" s="288" customFormat="1" ht="47.5">
      <c r="A72" s="214" t="s">
        <v>1417</v>
      </c>
      <c r="B72" s="214" t="s">
        <v>312</v>
      </c>
      <c r="C72" s="214" t="s">
        <v>37</v>
      </c>
      <c r="D72" s="425">
        <v>200</v>
      </c>
      <c r="E72" s="214" t="s">
        <v>226</v>
      </c>
      <c r="F72" s="466" t="s">
        <v>347</v>
      </c>
      <c r="G72" s="214"/>
      <c r="H72" s="466" t="s">
        <v>5440</v>
      </c>
      <c r="I72" s="214" t="s">
        <v>446</v>
      </c>
      <c r="J72" s="237">
        <v>37</v>
      </c>
      <c r="K72" s="335"/>
    </row>
    <row r="73" spans="1:11" s="288" customFormat="1" ht="47.5">
      <c r="A73" s="214" t="s">
        <v>1418</v>
      </c>
      <c r="B73" s="214" t="s">
        <v>1407</v>
      </c>
      <c r="C73" s="214" t="s">
        <v>37</v>
      </c>
      <c r="D73" s="425">
        <v>200</v>
      </c>
      <c r="E73" s="214" t="s">
        <v>226</v>
      </c>
      <c r="F73" s="466" t="s">
        <v>347</v>
      </c>
      <c r="G73" s="214"/>
      <c r="H73" s="466" t="s">
        <v>5441</v>
      </c>
      <c r="I73" s="214" t="s">
        <v>446</v>
      </c>
      <c r="J73" s="237">
        <v>38</v>
      </c>
      <c r="K73" s="335"/>
    </row>
    <row r="74" spans="1:11" s="288" customFormat="1" ht="47.5">
      <c r="A74" s="214" t="s">
        <v>1419</v>
      </c>
      <c r="B74" s="214" t="s">
        <v>1408</v>
      </c>
      <c r="C74" s="214" t="s">
        <v>37</v>
      </c>
      <c r="D74" s="425">
        <v>200</v>
      </c>
      <c r="E74" s="214" t="s">
        <v>226</v>
      </c>
      <c r="F74" s="466" t="s">
        <v>347</v>
      </c>
      <c r="G74" s="214"/>
      <c r="H74" s="466" t="s">
        <v>5442</v>
      </c>
      <c r="I74" s="214" t="s">
        <v>446</v>
      </c>
      <c r="J74" s="237">
        <v>39</v>
      </c>
      <c r="K74" s="335"/>
    </row>
    <row r="75" spans="1:11" s="242" customFormat="1">
      <c r="A75" s="35"/>
      <c r="B75" s="35"/>
      <c r="C75" s="35"/>
      <c r="D75" s="216"/>
      <c r="E75" s="35"/>
      <c r="F75" s="24"/>
      <c r="G75" s="35"/>
      <c r="H75" s="24"/>
      <c r="I75" s="217"/>
      <c r="J75" s="217"/>
      <c r="K75" s="334"/>
    </row>
    <row r="76" spans="1:11" s="242" customFormat="1">
      <c r="A76" s="35"/>
      <c r="B76" s="35"/>
      <c r="C76" s="35"/>
      <c r="D76" s="216"/>
      <c r="E76" s="35"/>
      <c r="F76" s="24"/>
      <c r="G76" s="35"/>
      <c r="H76" s="24"/>
      <c r="I76" s="217"/>
      <c r="J76" s="217"/>
      <c r="K76" s="334"/>
    </row>
    <row r="77" spans="1:11">
      <c r="A77" s="204"/>
      <c r="B77" s="24"/>
      <c r="C77" s="24"/>
      <c r="D77" s="216"/>
      <c r="E77" s="24"/>
      <c r="F77" s="24"/>
      <c r="G77" s="35"/>
      <c r="H77" s="24"/>
      <c r="I77" s="217"/>
      <c r="J77" s="217"/>
    </row>
    <row r="78" spans="1:11">
      <c r="A78" s="198" t="s">
        <v>52</v>
      </c>
      <c r="B78" s="25"/>
      <c r="C78" s="25"/>
      <c r="D78" s="25"/>
      <c r="E78" s="25"/>
      <c r="F78" s="25"/>
      <c r="G78" s="25"/>
      <c r="H78" s="25"/>
    </row>
    <row r="79" spans="1:11">
      <c r="A79" s="25"/>
      <c r="B79" s="25"/>
      <c r="C79" s="25"/>
      <c r="D79" s="25"/>
      <c r="E79" s="25"/>
      <c r="F79" s="25"/>
      <c r="G79" s="25"/>
      <c r="H79" s="25"/>
    </row>
    <row r="80" spans="1:11">
      <c r="A80" s="25"/>
      <c r="B80" s="25"/>
      <c r="C80" s="25"/>
      <c r="D80" s="25"/>
      <c r="E80" s="25"/>
      <c r="F80" s="25"/>
      <c r="G80" s="25"/>
      <c r="H80" s="25"/>
    </row>
    <row r="81" spans="1:8">
      <c r="A81" s="25"/>
      <c r="B81" s="25"/>
      <c r="C81" s="25"/>
      <c r="D81" s="25"/>
      <c r="E81" s="25"/>
      <c r="F81" s="25"/>
      <c r="G81" s="25"/>
      <c r="H81" s="25"/>
    </row>
    <row r="82" spans="1:8">
      <c r="A82" s="25"/>
      <c r="B82" s="25"/>
      <c r="C82" s="25"/>
      <c r="D82" s="25"/>
      <c r="E82" s="25"/>
      <c r="F82" s="25"/>
      <c r="G82" s="25"/>
      <c r="H82" s="25"/>
    </row>
    <row r="83" spans="1:8">
      <c r="A83" s="25"/>
      <c r="B83" s="25"/>
      <c r="C83" s="25"/>
      <c r="D83" s="25"/>
      <c r="E83" s="25"/>
      <c r="F83" s="25"/>
      <c r="G83" s="25"/>
      <c r="H83" s="25"/>
    </row>
    <row r="84" spans="1:8">
      <c r="A84" s="25"/>
      <c r="B84" s="25"/>
      <c r="C84" s="25"/>
      <c r="D84" s="25"/>
      <c r="E84" s="25"/>
      <c r="F84" s="25"/>
      <c r="G84" s="25"/>
      <c r="H84" s="25"/>
    </row>
    <row r="85" spans="1:8">
      <c r="A85" s="25"/>
      <c r="B85" s="25"/>
      <c r="C85" s="25"/>
      <c r="D85" s="25"/>
      <c r="E85" s="25"/>
      <c r="F85" s="25"/>
      <c r="G85" s="25"/>
      <c r="H85" s="25"/>
    </row>
    <row r="86" spans="1:8">
      <c r="A86" s="25"/>
      <c r="B86" s="25"/>
      <c r="C86" s="25"/>
      <c r="D86" s="25"/>
      <c r="E86" s="25"/>
      <c r="F86" s="25"/>
      <c r="G86" s="25"/>
      <c r="H86" s="25"/>
    </row>
    <row r="87" spans="1:8">
      <c r="A87" s="25"/>
      <c r="B87" s="25"/>
      <c r="C87" s="25"/>
      <c r="D87" s="25"/>
      <c r="E87" s="25"/>
      <c r="F87" s="25"/>
      <c r="G87" s="25"/>
      <c r="H87" s="25"/>
    </row>
    <row r="88" spans="1:8">
      <c r="A88" s="25"/>
      <c r="B88" s="25"/>
      <c r="C88" s="25"/>
      <c r="D88" s="25"/>
      <c r="E88" s="25"/>
      <c r="F88" s="25"/>
      <c r="G88" s="25"/>
      <c r="H88" s="25"/>
    </row>
    <row r="89" spans="1:8">
      <c r="A89" s="25"/>
      <c r="B89" s="25"/>
      <c r="C89" s="25"/>
      <c r="D89" s="25"/>
      <c r="E89" s="25"/>
      <c r="F89" s="25"/>
      <c r="G89" s="25"/>
      <c r="H89" s="25"/>
    </row>
    <row r="90" spans="1:8">
      <c r="A90" s="25"/>
      <c r="B90" s="25"/>
      <c r="C90" s="25"/>
      <c r="D90" s="25"/>
      <c r="E90" s="25"/>
      <c r="F90" s="25"/>
      <c r="G90" s="25"/>
      <c r="H90" s="25"/>
    </row>
    <row r="91" spans="1:8">
      <c r="A91" s="25"/>
      <c r="B91" s="25"/>
      <c r="C91" s="25"/>
      <c r="D91" s="25"/>
      <c r="E91" s="25"/>
      <c r="F91" s="25"/>
      <c r="G91" s="25"/>
      <c r="H91" s="25"/>
    </row>
    <row r="92" spans="1:8">
      <c r="A92" s="25"/>
      <c r="B92" s="25"/>
      <c r="C92" s="25"/>
      <c r="D92" s="25"/>
      <c r="E92" s="25"/>
      <c r="F92" s="25"/>
      <c r="G92" s="25"/>
      <c r="H92" s="25"/>
    </row>
  </sheetData>
  <sheetProtection formatCells="0" formatColumns="0" formatRows="0" insertRows="0" deleteRows="0" sort="0" autoFilter="0"/>
  <autoFilter ref="A13:K74"/>
  <customSheetViews>
    <customSheetView guid="{F52FD1CD-C9F9-411A-82A2-AC58001253B0}" topLeftCell="A31">
      <selection activeCell="A29" sqref="A29:XFD29"/>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topLeftCell="A31">
      <selection activeCell="A29" sqref="A29:XFD29"/>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C5BAFE3E-719A-4A6D-864A-987543BE22CD}" topLeftCell="A16">
      <selection activeCell="H20" sqref="H20"/>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688943BB-BF34-4821-9BB8-4F0C0CC40ADA}">
      <selection activeCell="A43" sqref="A43"/>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F9C70793-296D-4A94-A7B6-1A0A490D516C}" topLeftCell="A34">
      <selection activeCell="F43" sqref="F43"/>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262D3C59-0F75-4E36-8540-422D339E4A30}">
      <selection activeCell="A23" sqref="A23:XFD23"/>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542A9533-2ED1-4FE5-AA97-4E8B5E2254F9}" topLeftCell="A31">
      <selection activeCell="F60" sqref="F60"/>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6E3ADFDF-9BC6-4CA1-BD12-7E86FF7A6CCD}" topLeftCell="A31">
      <selection activeCell="G17" sqref="G17"/>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16D31944-8AA9-4646-8CD2-C81EC8259013}" topLeftCell="A31">
      <selection activeCell="A43" sqref="A43"/>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D91DD750-48F2-4D19-A653-1C25386AD393}" topLeftCell="A46">
      <selection activeCell="A43" sqref="A43"/>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D4C65735-E0DF-4886-8A92-1B419579BDF9}" topLeftCell="A46">
      <selection activeCell="A43" sqref="A43"/>
      <pageMargins left="0.75" right="0.75" top="1" bottom="1" header="0.5" footer="0.5"/>
      <pageSetup scale="74" orientation="landscape" r:id="rId11"/>
      <headerFooter alignWithMargins="0">
        <oddFooter>&amp;L&amp;8Filename/Tab: &amp;F / &amp;A&amp;C&amp;8&amp;P of &amp;N&amp;R&amp;8Print Date: &amp;D</oddFooter>
      </headerFooter>
    </customSheetView>
  </customSheetViews>
  <mergeCells count="22">
    <mergeCell ref="A4:C4"/>
    <mergeCell ref="D4:H4"/>
    <mergeCell ref="A1:H1"/>
    <mergeCell ref="A2:C2"/>
    <mergeCell ref="D2:H2"/>
    <mergeCell ref="A3:C3"/>
    <mergeCell ref="D3:H3"/>
    <mergeCell ref="A5:C5"/>
    <mergeCell ref="D5:H5"/>
    <mergeCell ref="A6:C6"/>
    <mergeCell ref="D6:H6"/>
    <mergeCell ref="A7:C7"/>
    <mergeCell ref="D7:H7"/>
    <mergeCell ref="A11:C11"/>
    <mergeCell ref="D11:H11"/>
    <mergeCell ref="A12:H12"/>
    <mergeCell ref="A8:C8"/>
    <mergeCell ref="D8:H8"/>
    <mergeCell ref="A9:C9"/>
    <mergeCell ref="D9:H9"/>
    <mergeCell ref="A10:C10"/>
    <mergeCell ref="D10:H10"/>
  </mergeCells>
  <phoneticPr fontId="73" type="noConversion"/>
  <hyperlinks>
    <hyperlink ref="A78" location="CONTENT!A1" display="CONTENT"/>
    <hyperlink ref="H19" location="PRTRT!A1" display="PRTRT!A1"/>
  </hyperlinks>
  <pageMargins left="0.75" right="0.75" top="1" bottom="1" header="0.5" footer="0.5"/>
  <pageSetup scale="74" orientation="landscape" r:id="rId12"/>
  <headerFooter alignWithMargins="0">
    <oddFooter>&amp;L&amp;8Filename/Tab: &amp;F / &amp;A&amp;C&amp;8&amp;P of &amp;N&amp;R&amp;8Print Date: &amp;D</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theme="3" tint="0.79998168889431442"/>
  </sheetPr>
  <dimension ref="A1:L10"/>
  <sheetViews>
    <sheetView zoomScale="115" zoomScaleNormal="115" workbookViewId="0">
      <selection activeCell="F2" sqref="F2:F7"/>
    </sheetView>
  </sheetViews>
  <sheetFormatPr defaultRowHeight="14"/>
  <cols>
    <col min="1" max="1" width="8.7265625" style="199"/>
    <col min="2" max="2" width="16.26953125" style="199" customWidth="1"/>
    <col min="3" max="3" width="15.36328125" style="199" customWidth="1"/>
    <col min="4" max="4" width="8.7265625" style="199"/>
    <col min="5" max="5" width="18.453125" style="199" customWidth="1"/>
    <col min="6" max="6" width="19.6328125" style="199" customWidth="1"/>
    <col min="7" max="7" width="15.453125" style="199" customWidth="1"/>
    <col min="8" max="8" width="8.7265625" style="199"/>
    <col min="9" max="9" width="13.7265625" style="199" customWidth="1"/>
    <col min="10" max="10" width="15.26953125" style="199" customWidth="1"/>
    <col min="11" max="11" width="11" style="199" customWidth="1"/>
    <col min="12" max="12" width="32.26953125" style="199" customWidth="1"/>
    <col min="13" max="16384" width="8.7265625" style="199"/>
  </cols>
  <sheetData>
    <row r="1" spans="1:12" ht="28.5">
      <c r="A1" s="583" t="s">
        <v>568</v>
      </c>
      <c r="B1" s="584" t="s">
        <v>787</v>
      </c>
      <c r="C1" s="583" t="s">
        <v>289</v>
      </c>
      <c r="D1" s="583" t="s">
        <v>287</v>
      </c>
      <c r="E1" s="583" t="s">
        <v>288</v>
      </c>
      <c r="F1" s="583" t="s">
        <v>292</v>
      </c>
      <c r="G1" s="583" t="s">
        <v>1273</v>
      </c>
      <c r="H1" s="583" t="s">
        <v>291</v>
      </c>
      <c r="I1" s="583" t="s">
        <v>293</v>
      </c>
      <c r="J1" s="583" t="s">
        <v>743</v>
      </c>
      <c r="K1" s="583" t="s">
        <v>294</v>
      </c>
      <c r="L1" s="583" t="s">
        <v>744</v>
      </c>
    </row>
    <row r="2" spans="1:12" s="589" customFormat="1" ht="19">
      <c r="A2" s="586" t="s">
        <v>745</v>
      </c>
      <c r="B2" s="586" t="s">
        <v>746</v>
      </c>
      <c r="C2" s="587" t="s">
        <v>4593</v>
      </c>
      <c r="D2" s="586" t="s">
        <v>747</v>
      </c>
      <c r="E2" s="586" t="s">
        <v>4594</v>
      </c>
      <c r="F2" s="586" t="s">
        <v>748</v>
      </c>
      <c r="G2" s="586" t="s">
        <v>749</v>
      </c>
      <c r="H2" s="586" t="s">
        <v>750</v>
      </c>
      <c r="I2" s="586" t="s">
        <v>751</v>
      </c>
      <c r="J2" s="507" t="s">
        <v>4595</v>
      </c>
      <c r="K2" s="586" t="s">
        <v>923</v>
      </c>
      <c r="L2" s="588" t="s">
        <v>5533</v>
      </c>
    </row>
    <row r="3" spans="1:12" s="589" customFormat="1">
      <c r="A3" s="586" t="s">
        <v>752</v>
      </c>
      <c r="B3" s="586" t="s">
        <v>753</v>
      </c>
      <c r="C3" s="587" t="s">
        <v>4596</v>
      </c>
      <c r="D3" s="586" t="s">
        <v>754</v>
      </c>
      <c r="E3" s="586" t="s">
        <v>755</v>
      </c>
      <c r="F3" s="586" t="s">
        <v>756</v>
      </c>
      <c r="G3" s="586"/>
      <c r="H3" s="586"/>
      <c r="I3" s="586" t="s">
        <v>757</v>
      </c>
      <c r="J3" s="590"/>
      <c r="K3" s="586"/>
      <c r="L3" s="586"/>
    </row>
    <row r="4" spans="1:12" s="589" customFormat="1" ht="19">
      <c r="A4" s="586" t="s">
        <v>758</v>
      </c>
      <c r="B4" s="586" t="s">
        <v>759</v>
      </c>
      <c r="C4" s="587" t="s">
        <v>4597</v>
      </c>
      <c r="D4" s="586" t="s">
        <v>760</v>
      </c>
      <c r="E4" s="586" t="s">
        <v>761</v>
      </c>
      <c r="F4" s="586"/>
      <c r="G4" s="586"/>
      <c r="H4" s="586"/>
      <c r="I4" s="586" t="s">
        <v>762</v>
      </c>
      <c r="J4" s="507" t="s">
        <v>4598</v>
      </c>
      <c r="K4" s="586" t="s">
        <v>763</v>
      </c>
      <c r="L4" s="588" t="s">
        <v>5534</v>
      </c>
    </row>
    <row r="5" spans="1:12" s="589" customFormat="1" ht="19">
      <c r="A5" s="586" t="s">
        <v>190</v>
      </c>
      <c r="B5" s="586" t="s">
        <v>764</v>
      </c>
      <c r="C5" s="587" t="s">
        <v>4599</v>
      </c>
      <c r="D5" s="586" t="s">
        <v>765</v>
      </c>
      <c r="E5" s="586" t="s">
        <v>766</v>
      </c>
      <c r="F5" s="586"/>
      <c r="G5" s="586"/>
      <c r="H5" s="586"/>
      <c r="I5" s="586" t="s">
        <v>767</v>
      </c>
      <c r="J5" s="507" t="s">
        <v>4600</v>
      </c>
      <c r="K5" s="586" t="s">
        <v>768</v>
      </c>
      <c r="L5" s="588" t="s">
        <v>5535</v>
      </c>
    </row>
    <row r="6" spans="1:12" s="589" customFormat="1" ht="19">
      <c r="A6" s="586" t="s">
        <v>769</v>
      </c>
      <c r="B6" s="586" t="s">
        <v>770</v>
      </c>
      <c r="C6" s="507" t="s">
        <v>4601</v>
      </c>
      <c r="D6" s="586" t="s">
        <v>771</v>
      </c>
      <c r="E6" s="586" t="s">
        <v>4594</v>
      </c>
      <c r="F6" s="586" t="s">
        <v>772</v>
      </c>
      <c r="G6" s="586" t="s">
        <v>773</v>
      </c>
      <c r="H6" s="586" t="s">
        <v>750</v>
      </c>
      <c r="I6" s="586" t="s">
        <v>774</v>
      </c>
      <c r="J6" s="507" t="s">
        <v>4602</v>
      </c>
      <c r="K6" s="586" t="s">
        <v>775</v>
      </c>
      <c r="L6" s="588" t="s">
        <v>5536</v>
      </c>
    </row>
    <row r="7" spans="1:12" s="589" customFormat="1">
      <c r="A7" s="586" t="s">
        <v>776</v>
      </c>
      <c r="B7" s="586" t="s">
        <v>777</v>
      </c>
      <c r="C7" s="587" t="s">
        <v>4603</v>
      </c>
      <c r="D7" s="586" t="s">
        <v>778</v>
      </c>
      <c r="E7" s="586" t="s">
        <v>779</v>
      </c>
      <c r="F7" s="586" t="s">
        <v>780</v>
      </c>
      <c r="G7" s="586"/>
      <c r="H7" s="586"/>
      <c r="I7" s="586" t="s">
        <v>781</v>
      </c>
      <c r="J7" s="590"/>
      <c r="K7" s="586"/>
      <c r="L7" s="586"/>
    </row>
    <row r="8" spans="1:12" s="589" customFormat="1" ht="19">
      <c r="A8" s="586" t="s">
        <v>782</v>
      </c>
      <c r="B8" s="586" t="s">
        <v>783</v>
      </c>
      <c r="C8" s="587" t="s">
        <v>4604</v>
      </c>
      <c r="D8" s="586" t="s">
        <v>784</v>
      </c>
      <c r="E8" s="586" t="s">
        <v>785</v>
      </c>
      <c r="F8" s="586"/>
      <c r="G8" s="586"/>
      <c r="H8" s="586"/>
      <c r="I8" s="586" t="s">
        <v>918</v>
      </c>
      <c r="J8" s="507" t="s">
        <v>4605</v>
      </c>
      <c r="K8" s="586" t="s">
        <v>786</v>
      </c>
      <c r="L8" s="588" t="s">
        <v>5537</v>
      </c>
    </row>
    <row r="10" spans="1:12">
      <c r="A10" s="585" t="str">
        <f>HYPERLINK("#PR!A1","PR")</f>
        <v>PR</v>
      </c>
    </row>
  </sheetData>
  <customSheetViews>
    <customSheetView guid="{F52FD1CD-C9F9-411A-82A2-AC58001253B0}">
      <selection activeCell="D16" sqref="D16"/>
      <pageMargins left="0.7" right="0.7" top="0.75" bottom="0.75" header="0.3" footer="0.3"/>
    </customSheetView>
    <customSheetView guid="{DD6CB69E-579A-474E-AD52-D4A9062E7832}">
      <selection activeCell="D16" sqref="D16"/>
      <pageMargins left="0.7" right="0.7" top="0.75" bottom="0.75" header="0.3" footer="0.3"/>
    </customSheetView>
    <customSheetView guid="{C5BAFE3E-719A-4A6D-864A-987543BE22CD}">
      <selection activeCell="L11" sqref="L11"/>
      <pageMargins left="0.7" right="0.7" top="0.75" bottom="0.75" header="0.3" footer="0.3"/>
    </customSheetView>
    <customSheetView guid="{688943BB-BF34-4821-9BB8-4F0C0CC40ADA}">
      <selection activeCell="D16" sqref="D16"/>
      <pageMargins left="0.7" right="0.7" top="0.75" bottom="0.75" header="0.3" footer="0.3"/>
    </customSheetView>
    <customSheetView guid="{F9C70793-296D-4A94-A7B6-1A0A490D516C}">
      <selection activeCell="H19" sqref="H19"/>
      <pageMargins left="0.7" right="0.7" top="0.75" bottom="0.75" header="0.3" footer="0.3"/>
    </customSheetView>
    <customSheetView guid="{262D3C59-0F75-4E36-8540-422D339E4A30}">
      <selection activeCell="D16" sqref="D16"/>
      <pageMargins left="0.7" right="0.7" top="0.75" bottom="0.75" header="0.3" footer="0.3"/>
    </customSheetView>
    <customSheetView guid="{542A9533-2ED1-4FE5-AA97-4E8B5E2254F9}" topLeftCell="C1">
      <selection activeCell="D16" sqref="D16"/>
      <pageMargins left="0.7" right="0.7" top="0.75" bottom="0.75" header="0.3" footer="0.3"/>
    </customSheetView>
    <customSheetView guid="{6E3ADFDF-9BC6-4CA1-BD12-7E86FF7A6CCD}">
      <selection activeCell="D16" sqref="D16"/>
      <pageMargins left="0.7" right="0.7" top="0.75" bottom="0.75" header="0.3" footer="0.3"/>
    </customSheetView>
    <customSheetView guid="{16D31944-8AA9-4646-8CD2-C81EC8259013}">
      <selection activeCell="L11" sqref="L11"/>
      <pageMargins left="0.7" right="0.7" top="0.75" bottom="0.75" header="0.3" footer="0.3"/>
    </customSheetView>
    <customSheetView guid="{D91DD750-48F2-4D19-A653-1C25386AD393}">
      <selection activeCell="D16" sqref="D16"/>
      <pageMargins left="0.7" right="0.7" top="0.75" bottom="0.75" header="0.3" footer="0.3"/>
    </customSheetView>
    <customSheetView guid="{D4C65735-E0DF-4886-8A92-1B419579BDF9}">
      <selection activeCell="D16" sqref="D16"/>
      <pageMargins left="0.7" right="0.7" top="0.75" bottom="0.75" header="0.3" footer="0.3"/>
    </customSheetView>
  </customSheetViews>
  <phoneticPr fontId="73"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K73"/>
  <sheetViews>
    <sheetView zoomScale="115" zoomScaleNormal="115" workbookViewId="0">
      <selection activeCell="F25" sqref="F25"/>
    </sheetView>
  </sheetViews>
  <sheetFormatPr defaultColWidth="9" defaultRowHeight="13"/>
  <cols>
    <col min="1" max="1" width="9.36328125" style="218" customWidth="1"/>
    <col min="2" max="2" width="18.1796875" style="218" customWidth="1"/>
    <col min="3" max="3" width="6.1796875" style="218" customWidth="1"/>
    <col min="4" max="4" width="5.90625" style="218" customWidth="1"/>
    <col min="5" max="5" width="13.36328125" style="218" customWidth="1"/>
    <col min="6" max="7" width="10.6328125" style="218" customWidth="1"/>
    <col min="8" max="8" width="50.36328125" style="218" customWidth="1"/>
    <col min="9" max="10" width="9" style="204"/>
    <col min="11" max="11" width="59.26953125" style="204" customWidth="1"/>
    <col min="12" max="16384" width="9" style="204"/>
  </cols>
  <sheetData>
    <row r="1" spans="1:11">
      <c r="A1" s="722" t="s">
        <v>1193</v>
      </c>
      <c r="B1" s="723"/>
      <c r="C1" s="723"/>
      <c r="D1" s="723"/>
      <c r="E1" s="723"/>
      <c r="F1" s="723"/>
      <c r="G1" s="723"/>
      <c r="H1" s="723"/>
    </row>
    <row r="2" spans="1:11" ht="12.65" customHeight="1">
      <c r="A2" s="724" t="s">
        <v>1780</v>
      </c>
      <c r="B2" s="725"/>
      <c r="C2" s="726"/>
      <c r="D2" s="727" t="str">
        <f>CONTENT!$B$3</f>
        <v>XXXXX</v>
      </c>
      <c r="E2" s="728"/>
      <c r="F2" s="728"/>
      <c r="G2" s="728"/>
      <c r="H2" s="729"/>
    </row>
    <row r="3" spans="1:11" ht="12.65" customHeight="1">
      <c r="A3" s="724" t="s">
        <v>2701</v>
      </c>
      <c r="B3" s="740"/>
      <c r="C3" s="741"/>
      <c r="D3" s="727">
        <f>CONTENT!$B$4</f>
        <v>3.2</v>
      </c>
      <c r="E3" s="728"/>
      <c r="F3" s="728"/>
      <c r="G3" s="728"/>
      <c r="H3" s="729"/>
    </row>
    <row r="4" spans="1:11" ht="12.65" customHeight="1">
      <c r="A4" s="720" t="s">
        <v>1782</v>
      </c>
      <c r="B4" s="720"/>
      <c r="C4" s="720"/>
      <c r="D4" s="721" t="str">
        <f>CONTENT!$B$33</f>
        <v>问卷与量表</v>
      </c>
      <c r="E4" s="721"/>
      <c r="F4" s="721"/>
      <c r="G4" s="721"/>
      <c r="H4" s="721"/>
    </row>
    <row r="5" spans="1:11" ht="12.65" customHeight="1">
      <c r="A5" s="724" t="s">
        <v>1783</v>
      </c>
      <c r="B5" s="740"/>
      <c r="C5" s="741"/>
      <c r="D5" s="732" t="str">
        <f>CONTENT!$C$33</f>
        <v>每个受试者每个访视每个时间点每个问卷或量表每项问题一条记录</v>
      </c>
      <c r="E5" s="733"/>
      <c r="F5" s="742"/>
      <c r="G5" s="742"/>
      <c r="H5" s="743"/>
    </row>
    <row r="6" spans="1:11" ht="12.65" customHeight="1">
      <c r="A6" s="736" t="s">
        <v>2006</v>
      </c>
      <c r="B6" s="736"/>
      <c r="C6" s="736"/>
      <c r="D6" s="721" t="str">
        <f>CONTENT!$D$33</f>
        <v>qs.sas</v>
      </c>
      <c r="E6" s="721"/>
      <c r="F6" s="721"/>
      <c r="G6" s="721"/>
      <c r="H6" s="721"/>
    </row>
    <row r="7" spans="1:11" ht="12.65" customHeight="1">
      <c r="A7" s="736" t="s">
        <v>3054</v>
      </c>
      <c r="B7" s="736"/>
      <c r="C7" s="736"/>
      <c r="D7" s="721" t="str">
        <f>CONTENT!$E$33</f>
        <v>发现</v>
      </c>
      <c r="E7" s="721"/>
      <c r="F7" s="721"/>
      <c r="G7" s="721"/>
      <c r="H7" s="721"/>
    </row>
    <row r="8" spans="1:11" ht="12.65" customHeight="1">
      <c r="A8" s="736" t="s">
        <v>2007</v>
      </c>
      <c r="B8" s="736"/>
      <c r="C8" s="736"/>
      <c r="D8" s="721" t="str">
        <f>CONTENT!$F$33</f>
        <v>ECOG, SDTM.DM,SDTM.SE</v>
      </c>
      <c r="E8" s="721"/>
      <c r="F8" s="721"/>
      <c r="G8" s="721"/>
      <c r="H8" s="721"/>
    </row>
    <row r="9" spans="1:11" ht="12.65" customHeight="1">
      <c r="A9" s="736" t="s">
        <v>2008</v>
      </c>
      <c r="B9" s="739"/>
      <c r="C9" s="739"/>
      <c r="D9" s="721" t="str">
        <f>CONTENT!$G$33</f>
        <v>STUDYID, USUBJID, QSCAT, QSTESTCD, VISITNUM, QSDTC</v>
      </c>
      <c r="E9" s="721"/>
      <c r="F9" s="721"/>
      <c r="G9" s="721"/>
      <c r="H9" s="721"/>
    </row>
    <row r="10" spans="1:11">
      <c r="A10" s="736" t="s">
        <v>2009</v>
      </c>
      <c r="B10" s="739"/>
      <c r="C10" s="739"/>
      <c r="D10" s="721" t="str">
        <f>CONTENT!$H$33</f>
        <v>STUDYID, USUBJID, QSCAT, QSTESTCD, VISITNUM, QSDTC</v>
      </c>
      <c r="E10" s="721"/>
      <c r="F10" s="721"/>
      <c r="G10" s="721"/>
      <c r="H10" s="721"/>
    </row>
    <row r="11" spans="1:11" ht="12.65" customHeight="1">
      <c r="A11" s="724" t="s">
        <v>2693</v>
      </c>
      <c r="B11" s="740"/>
      <c r="C11" s="741"/>
      <c r="D11" s="721" t="str">
        <f>CONTENT!$I$33</f>
        <v>ALL</v>
      </c>
      <c r="E11" s="721"/>
      <c r="F11" s="721"/>
      <c r="G11" s="721"/>
      <c r="H11" s="721"/>
    </row>
    <row r="12" spans="1:11">
      <c r="A12" s="737"/>
      <c r="B12" s="737"/>
      <c r="C12" s="737"/>
      <c r="D12" s="744"/>
      <c r="E12" s="744"/>
      <c r="F12" s="744"/>
      <c r="G12" s="744"/>
      <c r="H12" s="744"/>
    </row>
    <row r="13" spans="1:11">
      <c r="A13" s="15" t="s">
        <v>355</v>
      </c>
      <c r="B13" s="16" t="s">
        <v>356</v>
      </c>
      <c r="C13" s="16" t="s">
        <v>357</v>
      </c>
      <c r="D13" s="16" t="s">
        <v>358</v>
      </c>
      <c r="E13" s="16" t="s">
        <v>359</v>
      </c>
      <c r="F13" s="16" t="s">
        <v>360</v>
      </c>
      <c r="G13" s="17" t="s">
        <v>361</v>
      </c>
      <c r="H13" s="16" t="s">
        <v>362</v>
      </c>
      <c r="I13" s="16" t="s">
        <v>363</v>
      </c>
      <c r="J13" s="16" t="s">
        <v>364</v>
      </c>
      <c r="K13" s="16" t="s">
        <v>365</v>
      </c>
    </row>
    <row r="14" spans="1:11" s="265" customFormat="1" ht="9.5">
      <c r="A14" s="207" t="s">
        <v>36</v>
      </c>
      <c r="B14" s="207" t="s">
        <v>309</v>
      </c>
      <c r="C14" s="207" t="s">
        <v>37</v>
      </c>
      <c r="D14" s="411">
        <v>20</v>
      </c>
      <c r="E14" s="212"/>
      <c r="F14" s="414" t="s">
        <v>347</v>
      </c>
      <c r="G14" s="284" t="s">
        <v>2996</v>
      </c>
      <c r="H14" s="415" t="str">
        <f>[2]CONTENT!B3</f>
        <v>XXXXX</v>
      </c>
      <c r="I14" s="207" t="s">
        <v>225</v>
      </c>
      <c r="J14" s="207">
        <f t="shared" ref="J14:J44" si="0">ROW()-13</f>
        <v>1</v>
      </c>
      <c r="K14" s="266" t="s">
        <v>2250</v>
      </c>
    </row>
    <row r="15" spans="1:11" s="265" customFormat="1" ht="9.5">
      <c r="A15" s="207" t="s">
        <v>39</v>
      </c>
      <c r="B15" s="207" t="s">
        <v>310</v>
      </c>
      <c r="C15" s="207" t="s">
        <v>37</v>
      </c>
      <c r="D15" s="411">
        <v>2</v>
      </c>
      <c r="E15" s="212" t="s">
        <v>2997</v>
      </c>
      <c r="F15" s="414" t="s">
        <v>347</v>
      </c>
      <c r="G15" s="284" t="s">
        <v>2998</v>
      </c>
      <c r="H15" s="414" t="s">
        <v>22</v>
      </c>
      <c r="I15" s="207" t="s">
        <v>225</v>
      </c>
      <c r="J15" s="207">
        <f t="shared" si="0"/>
        <v>2</v>
      </c>
      <c r="K15" s="266" t="s">
        <v>2012</v>
      </c>
    </row>
    <row r="16" spans="1:11" s="265" customFormat="1" ht="9.5">
      <c r="A16" s="207" t="s">
        <v>7</v>
      </c>
      <c r="B16" s="207" t="s">
        <v>311</v>
      </c>
      <c r="C16" s="207" t="s">
        <v>37</v>
      </c>
      <c r="D16" s="411">
        <v>30</v>
      </c>
      <c r="E16" s="208"/>
      <c r="F16" s="415" t="s">
        <v>348</v>
      </c>
      <c r="G16" s="284" t="s">
        <v>2999</v>
      </c>
      <c r="H16" s="415" t="s">
        <v>4871</v>
      </c>
      <c r="I16" s="207" t="s">
        <v>225</v>
      </c>
      <c r="J16" s="207">
        <f t="shared" si="0"/>
        <v>3</v>
      </c>
      <c r="K16" s="205" t="s">
        <v>5506</v>
      </c>
    </row>
    <row r="17" spans="1:11" s="265" customFormat="1" ht="19">
      <c r="A17" s="207" t="s">
        <v>152</v>
      </c>
      <c r="B17" s="207" t="s">
        <v>325</v>
      </c>
      <c r="C17" s="207" t="s">
        <v>41</v>
      </c>
      <c r="D17" s="411"/>
      <c r="E17" s="208"/>
      <c r="F17" s="415" t="s">
        <v>348</v>
      </c>
      <c r="G17" s="284" t="s">
        <v>3000</v>
      </c>
      <c r="H17" s="415" t="str">
        <f>CONCATENATE("按照变量",$D$10,"排序。在每个USUBJID开始的时候从1开始重新编号 (循环地排序)。")</f>
        <v>按照变量STUDYID, USUBJID, QSCAT, QSTESTCD, VISITNUM, QSDTC排序。在每个USUBJID开始的时候从1开始重新编号 (循环地排序)。</v>
      </c>
      <c r="I17" s="207" t="s">
        <v>225</v>
      </c>
      <c r="J17" s="207">
        <f t="shared" si="0"/>
        <v>4</v>
      </c>
      <c r="K17" s="205" t="s">
        <v>5538</v>
      </c>
    </row>
    <row r="18" spans="1:11" s="265" customFormat="1" ht="9.5">
      <c r="A18" s="207" t="s">
        <v>3001</v>
      </c>
      <c r="B18" s="207" t="s">
        <v>3002</v>
      </c>
      <c r="C18" s="207" t="s">
        <v>37</v>
      </c>
      <c r="D18" s="411">
        <v>25</v>
      </c>
      <c r="E18" s="208"/>
      <c r="F18" s="415"/>
      <c r="G18" s="284" t="s">
        <v>1825</v>
      </c>
      <c r="H18" s="415"/>
      <c r="I18" s="207" t="s">
        <v>225</v>
      </c>
      <c r="J18" s="207">
        <f t="shared" si="0"/>
        <v>5</v>
      </c>
      <c r="K18" s="205" t="s">
        <v>3003</v>
      </c>
    </row>
    <row r="19" spans="1:11" s="265" customFormat="1" ht="28.5">
      <c r="A19" s="207" t="s">
        <v>3004</v>
      </c>
      <c r="B19" s="207" t="s">
        <v>1816</v>
      </c>
      <c r="C19" s="207" t="s">
        <v>37</v>
      </c>
      <c r="D19" s="411">
        <v>25</v>
      </c>
      <c r="E19" s="208"/>
      <c r="F19" s="415"/>
      <c r="G19" s="284" t="s">
        <v>3005</v>
      </c>
      <c r="H19" s="415"/>
      <c r="I19" s="207" t="s">
        <v>225</v>
      </c>
      <c r="J19" s="207">
        <f t="shared" si="0"/>
        <v>6</v>
      </c>
      <c r="K19" s="205" t="s">
        <v>5539</v>
      </c>
    </row>
    <row r="20" spans="1:11" s="265" customFormat="1" ht="47.5">
      <c r="A20" s="207" t="s">
        <v>153</v>
      </c>
      <c r="B20" s="207" t="s">
        <v>3006</v>
      </c>
      <c r="C20" s="207" t="s">
        <v>37</v>
      </c>
      <c r="D20" s="411">
        <v>8</v>
      </c>
      <c r="E20" s="208" t="s">
        <v>4872</v>
      </c>
      <c r="F20" s="414" t="s">
        <v>347</v>
      </c>
      <c r="G20" s="284" t="s">
        <v>3007</v>
      </c>
      <c r="H20" s="591" t="s">
        <v>731</v>
      </c>
      <c r="I20" s="207" t="s">
        <v>225</v>
      </c>
      <c r="J20" s="207">
        <f t="shared" si="0"/>
        <v>7</v>
      </c>
      <c r="K20" s="207" t="s">
        <v>5540</v>
      </c>
    </row>
    <row r="21" spans="1:11" s="265" customFormat="1" ht="28.5">
      <c r="A21" s="207" t="s">
        <v>154</v>
      </c>
      <c r="B21" s="207" t="s">
        <v>3008</v>
      </c>
      <c r="C21" s="207" t="s">
        <v>37</v>
      </c>
      <c r="D21" s="411">
        <v>40</v>
      </c>
      <c r="E21" s="208" t="s">
        <v>4873</v>
      </c>
      <c r="F21" s="433" t="s">
        <v>1255</v>
      </c>
      <c r="G21" s="284" t="s">
        <v>2999</v>
      </c>
      <c r="H21" s="591" t="s">
        <v>3051</v>
      </c>
      <c r="I21" s="207" t="s">
        <v>225</v>
      </c>
      <c r="J21" s="207">
        <f t="shared" si="0"/>
        <v>8</v>
      </c>
      <c r="K21" s="207" t="s">
        <v>5541</v>
      </c>
    </row>
    <row r="22" spans="1:11" s="265" customFormat="1" ht="28.5">
      <c r="A22" s="207" t="s">
        <v>155</v>
      </c>
      <c r="B22" s="285" t="s">
        <v>3009</v>
      </c>
      <c r="C22" s="207" t="s">
        <v>37</v>
      </c>
      <c r="D22" s="411">
        <v>100</v>
      </c>
      <c r="E22" s="208" t="s">
        <v>4874</v>
      </c>
      <c r="F22" s="568" t="s">
        <v>347</v>
      </c>
      <c r="G22" s="284" t="s">
        <v>2999</v>
      </c>
      <c r="H22" s="591" t="s">
        <v>3010</v>
      </c>
      <c r="I22" s="207" t="s">
        <v>225</v>
      </c>
      <c r="J22" s="207">
        <f t="shared" si="0"/>
        <v>9</v>
      </c>
      <c r="K22" s="207" t="s">
        <v>5542</v>
      </c>
    </row>
    <row r="23" spans="1:11" s="265" customFormat="1" ht="28.5">
      <c r="A23" s="207" t="s">
        <v>3011</v>
      </c>
      <c r="B23" s="285" t="s">
        <v>2346</v>
      </c>
      <c r="C23" s="207" t="s">
        <v>37</v>
      </c>
      <c r="D23" s="411">
        <v>100</v>
      </c>
      <c r="E23" s="208" t="s">
        <v>3012</v>
      </c>
      <c r="F23" s="568"/>
      <c r="G23" s="284" t="s">
        <v>1825</v>
      </c>
      <c r="H23" s="591"/>
      <c r="I23" s="207" t="s">
        <v>3013</v>
      </c>
      <c r="J23" s="207">
        <f t="shared" si="0"/>
        <v>10</v>
      </c>
      <c r="K23" s="207" t="s">
        <v>3014</v>
      </c>
    </row>
    <row r="24" spans="1:11" s="265" customFormat="1" ht="66.5">
      <c r="A24" s="207" t="s">
        <v>156</v>
      </c>
      <c r="B24" s="285" t="s">
        <v>3015</v>
      </c>
      <c r="C24" s="207" t="s">
        <v>37</v>
      </c>
      <c r="D24" s="411">
        <v>200</v>
      </c>
      <c r="E24" s="208"/>
      <c r="F24" s="433" t="s">
        <v>1255</v>
      </c>
      <c r="G24" s="284" t="s">
        <v>353</v>
      </c>
      <c r="H24" s="591" t="s">
        <v>5543</v>
      </c>
      <c r="I24" s="207" t="s">
        <v>225</v>
      </c>
      <c r="J24" s="207">
        <f t="shared" si="0"/>
        <v>11</v>
      </c>
      <c r="K24" s="207" t="s">
        <v>5544</v>
      </c>
    </row>
    <row r="25" spans="1:11" s="265" customFormat="1" ht="9.5">
      <c r="A25" s="207" t="s">
        <v>3016</v>
      </c>
      <c r="B25" s="285" t="s">
        <v>2352</v>
      </c>
      <c r="C25" s="207" t="s">
        <v>37</v>
      </c>
      <c r="D25" s="411">
        <v>20</v>
      </c>
      <c r="E25" s="208" t="s">
        <v>2910</v>
      </c>
      <c r="F25" s="433"/>
      <c r="G25" s="284" t="s">
        <v>3005</v>
      </c>
      <c r="H25" s="591"/>
      <c r="I25" s="207" t="s">
        <v>1826</v>
      </c>
      <c r="J25" s="207">
        <f t="shared" si="0"/>
        <v>12</v>
      </c>
      <c r="K25" s="207" t="s">
        <v>5545</v>
      </c>
    </row>
    <row r="26" spans="1:11" s="265" customFormat="1" ht="57">
      <c r="A26" s="207" t="s">
        <v>157</v>
      </c>
      <c r="B26" s="285" t="s">
        <v>3017</v>
      </c>
      <c r="C26" s="207" t="s">
        <v>37</v>
      </c>
      <c r="D26" s="411">
        <v>200</v>
      </c>
      <c r="E26" s="208"/>
      <c r="F26" s="415" t="s">
        <v>348</v>
      </c>
      <c r="G26" s="284" t="s">
        <v>353</v>
      </c>
      <c r="H26" s="592" t="s">
        <v>3052</v>
      </c>
      <c r="I26" s="207" t="s">
        <v>225</v>
      </c>
      <c r="J26" s="207">
        <f t="shared" si="0"/>
        <v>13</v>
      </c>
      <c r="K26" s="286" t="s">
        <v>5732</v>
      </c>
    </row>
    <row r="27" spans="1:11" s="265" customFormat="1" ht="28.5">
      <c r="A27" s="207" t="s">
        <v>3018</v>
      </c>
      <c r="B27" s="285" t="s">
        <v>4826</v>
      </c>
      <c r="C27" s="207" t="s">
        <v>2233</v>
      </c>
      <c r="D27" s="411"/>
      <c r="E27" s="208"/>
      <c r="F27" s="415"/>
      <c r="G27" s="284" t="s">
        <v>1825</v>
      </c>
      <c r="H27" s="592"/>
      <c r="I27" s="207" t="s">
        <v>225</v>
      </c>
      <c r="J27" s="207">
        <f t="shared" si="0"/>
        <v>14</v>
      </c>
      <c r="K27" s="286" t="s">
        <v>5733</v>
      </c>
    </row>
    <row r="28" spans="1:11" s="265" customFormat="1" ht="9.5">
      <c r="A28" s="207" t="s">
        <v>3019</v>
      </c>
      <c r="B28" s="285" t="s">
        <v>2909</v>
      </c>
      <c r="C28" s="207" t="s">
        <v>3020</v>
      </c>
      <c r="D28" s="411">
        <v>20</v>
      </c>
      <c r="E28" s="208" t="s">
        <v>2910</v>
      </c>
      <c r="F28" s="415"/>
      <c r="G28" s="284" t="s">
        <v>1825</v>
      </c>
      <c r="H28" s="592"/>
      <c r="I28" s="207" t="s">
        <v>225</v>
      </c>
      <c r="J28" s="207">
        <f t="shared" si="0"/>
        <v>15</v>
      </c>
      <c r="K28" s="286" t="s">
        <v>3021</v>
      </c>
    </row>
    <row r="29" spans="1:11" s="265" customFormat="1" ht="28.5">
      <c r="A29" s="207" t="s">
        <v>3022</v>
      </c>
      <c r="B29" s="285" t="s">
        <v>2027</v>
      </c>
      <c r="C29" s="207" t="s">
        <v>37</v>
      </c>
      <c r="D29" s="411">
        <v>10</v>
      </c>
      <c r="E29" s="208" t="s">
        <v>2028</v>
      </c>
      <c r="F29" s="415" t="s">
        <v>1255</v>
      </c>
      <c r="G29" s="284" t="s">
        <v>3005</v>
      </c>
      <c r="H29" s="592" t="s">
        <v>3053</v>
      </c>
      <c r="I29" s="207" t="s">
        <v>225</v>
      </c>
      <c r="J29" s="207">
        <f t="shared" si="0"/>
        <v>16</v>
      </c>
      <c r="K29" s="286" t="s">
        <v>5546</v>
      </c>
    </row>
    <row r="30" spans="1:11" s="265" customFormat="1" ht="9.5">
      <c r="A30" s="207" t="s">
        <v>3023</v>
      </c>
      <c r="B30" s="285" t="s">
        <v>2442</v>
      </c>
      <c r="C30" s="207" t="s">
        <v>444</v>
      </c>
      <c r="D30" s="411">
        <v>200</v>
      </c>
      <c r="E30" s="208"/>
      <c r="F30" s="415"/>
      <c r="G30" s="284" t="s">
        <v>1825</v>
      </c>
      <c r="H30" s="592"/>
      <c r="I30" s="207" t="s">
        <v>3013</v>
      </c>
      <c r="J30" s="207">
        <f t="shared" si="0"/>
        <v>17</v>
      </c>
      <c r="K30" s="286" t="s">
        <v>3024</v>
      </c>
    </row>
    <row r="31" spans="1:11" s="288" customFormat="1" ht="9.5">
      <c r="A31" s="207" t="s">
        <v>158</v>
      </c>
      <c r="B31" s="285" t="s">
        <v>3025</v>
      </c>
      <c r="C31" s="207" t="s">
        <v>37</v>
      </c>
      <c r="D31" s="411">
        <v>3</v>
      </c>
      <c r="E31" s="208" t="s">
        <v>45</v>
      </c>
      <c r="F31" s="415" t="s">
        <v>348</v>
      </c>
      <c r="G31" s="284" t="s">
        <v>353</v>
      </c>
      <c r="H31" s="415" t="s">
        <v>728</v>
      </c>
      <c r="I31" s="207" t="s">
        <v>225</v>
      </c>
      <c r="J31" s="207">
        <f t="shared" si="0"/>
        <v>18</v>
      </c>
      <c r="K31" s="286" t="s">
        <v>3026</v>
      </c>
    </row>
    <row r="32" spans="1:11" s="288" customFormat="1" ht="38">
      <c r="A32" s="207" t="s">
        <v>3027</v>
      </c>
      <c r="B32" s="285" t="s">
        <v>2452</v>
      </c>
      <c r="C32" s="207" t="s">
        <v>444</v>
      </c>
      <c r="D32" s="411">
        <v>3</v>
      </c>
      <c r="E32" s="208" t="s">
        <v>45</v>
      </c>
      <c r="F32" s="415"/>
      <c r="G32" s="284" t="s">
        <v>3028</v>
      </c>
      <c r="H32" s="415"/>
      <c r="I32" s="207" t="s">
        <v>3029</v>
      </c>
      <c r="J32" s="207">
        <f t="shared" si="0"/>
        <v>19</v>
      </c>
      <c r="K32" s="286" t="s">
        <v>5547</v>
      </c>
    </row>
    <row r="33" spans="1:11" s="288" customFormat="1" ht="19">
      <c r="A33" s="207" t="s">
        <v>3030</v>
      </c>
      <c r="B33" s="285" t="s">
        <v>2389</v>
      </c>
      <c r="C33" s="207" t="s">
        <v>444</v>
      </c>
      <c r="D33" s="411">
        <v>100</v>
      </c>
      <c r="E33" s="208" t="s">
        <v>2390</v>
      </c>
      <c r="F33" s="415"/>
      <c r="G33" s="284" t="s">
        <v>3005</v>
      </c>
      <c r="H33" s="415"/>
      <c r="I33" s="207" t="s">
        <v>3031</v>
      </c>
      <c r="J33" s="207">
        <f t="shared" si="0"/>
        <v>20</v>
      </c>
      <c r="K33" s="286" t="s">
        <v>3032</v>
      </c>
    </row>
    <row r="34" spans="1:11" s="265" customFormat="1" ht="9.5">
      <c r="A34" s="207" t="s">
        <v>69</v>
      </c>
      <c r="B34" s="207" t="s">
        <v>3033</v>
      </c>
      <c r="C34" s="207" t="s">
        <v>41</v>
      </c>
      <c r="D34" s="411"/>
      <c r="E34" s="208"/>
      <c r="F34" s="474" t="s">
        <v>347</v>
      </c>
      <c r="G34" s="284" t="s">
        <v>353</v>
      </c>
      <c r="H34" s="571" t="str">
        <f>HYPERLINK("#VISIT!A1","转换定义参考VISIT")</f>
        <v>转换定义参考VISIT</v>
      </c>
      <c r="I34" s="207" t="s">
        <v>225</v>
      </c>
      <c r="J34" s="207">
        <f t="shared" si="0"/>
        <v>21</v>
      </c>
      <c r="K34" s="207" t="s">
        <v>5116</v>
      </c>
    </row>
    <row r="35" spans="1:11" s="265" customFormat="1" ht="19">
      <c r="A35" s="207" t="s">
        <v>70</v>
      </c>
      <c r="B35" s="207" t="s">
        <v>2228</v>
      </c>
      <c r="C35" s="207" t="s">
        <v>37</v>
      </c>
      <c r="D35" s="411">
        <v>100</v>
      </c>
      <c r="E35" s="208"/>
      <c r="F35" s="474" t="s">
        <v>347</v>
      </c>
      <c r="G35" s="284" t="s">
        <v>1825</v>
      </c>
      <c r="H35" s="571" t="str">
        <f>HYPERLINK("#VISIT!A1","转换定义参考VISIT")</f>
        <v>转换定义参考VISIT</v>
      </c>
      <c r="I35" s="207" t="s">
        <v>225</v>
      </c>
      <c r="J35" s="207">
        <f t="shared" si="0"/>
        <v>22</v>
      </c>
      <c r="K35" s="207" t="s">
        <v>3034</v>
      </c>
    </row>
    <row r="36" spans="1:11" s="265" customFormat="1" ht="9.5">
      <c r="A36" s="207" t="s">
        <v>2394</v>
      </c>
      <c r="B36" s="207" t="s">
        <v>3035</v>
      </c>
      <c r="C36" s="207" t="s">
        <v>41</v>
      </c>
      <c r="D36" s="411"/>
      <c r="E36" s="208"/>
      <c r="F36" s="474"/>
      <c r="G36" s="284" t="s">
        <v>3036</v>
      </c>
      <c r="H36" s="571"/>
      <c r="I36" s="207" t="s">
        <v>1826</v>
      </c>
      <c r="J36" s="207">
        <f t="shared" si="0"/>
        <v>23</v>
      </c>
      <c r="K36" s="207" t="s">
        <v>2234</v>
      </c>
    </row>
    <row r="37" spans="1:11" s="265" customFormat="1" ht="9.5">
      <c r="A37" s="207" t="s">
        <v>159</v>
      </c>
      <c r="B37" s="207" t="s">
        <v>3037</v>
      </c>
      <c r="C37" s="207" t="s">
        <v>37</v>
      </c>
      <c r="D37" s="411">
        <v>20</v>
      </c>
      <c r="E37" s="212" t="s">
        <v>443</v>
      </c>
      <c r="F37" s="433" t="s">
        <v>1255</v>
      </c>
      <c r="G37" s="284" t="s">
        <v>353</v>
      </c>
      <c r="H37" s="591" t="s">
        <v>3038</v>
      </c>
      <c r="I37" s="207" t="s">
        <v>225</v>
      </c>
      <c r="J37" s="207">
        <f t="shared" si="0"/>
        <v>24</v>
      </c>
      <c r="K37" s="207" t="s">
        <v>3039</v>
      </c>
    </row>
    <row r="38" spans="1:11" s="265" customFormat="1" ht="28.5">
      <c r="A38" s="207" t="s">
        <v>160</v>
      </c>
      <c r="B38" s="207" t="s">
        <v>3040</v>
      </c>
      <c r="C38" s="207" t="s">
        <v>41</v>
      </c>
      <c r="D38" s="411"/>
      <c r="E38" s="212"/>
      <c r="F38" s="414" t="s">
        <v>348</v>
      </c>
      <c r="G38" s="284" t="s">
        <v>1825</v>
      </c>
      <c r="H38" s="415" t="s">
        <v>5734</v>
      </c>
      <c r="I38" s="207" t="s">
        <v>225</v>
      </c>
      <c r="J38" s="207">
        <f t="shared" si="0"/>
        <v>25</v>
      </c>
      <c r="K38" s="207" t="s">
        <v>5548</v>
      </c>
    </row>
    <row r="39" spans="1:11" s="265" customFormat="1" ht="28.5">
      <c r="A39" s="207" t="s">
        <v>3041</v>
      </c>
      <c r="B39" s="207" t="s">
        <v>2864</v>
      </c>
      <c r="C39" s="207" t="s">
        <v>444</v>
      </c>
      <c r="D39" s="411">
        <v>100</v>
      </c>
      <c r="E39" s="208"/>
      <c r="F39" s="474"/>
      <c r="G39" s="284" t="s">
        <v>3028</v>
      </c>
      <c r="H39" s="571"/>
      <c r="I39" s="207" t="s">
        <v>3013</v>
      </c>
      <c r="J39" s="207">
        <f t="shared" si="0"/>
        <v>26</v>
      </c>
      <c r="K39" s="207" t="s">
        <v>5549</v>
      </c>
    </row>
    <row r="40" spans="1:11" s="265" customFormat="1" ht="9.5">
      <c r="A40" s="207" t="s">
        <v>3042</v>
      </c>
      <c r="B40" s="207" t="s">
        <v>3043</v>
      </c>
      <c r="C40" s="207" t="s">
        <v>41</v>
      </c>
      <c r="D40" s="411"/>
      <c r="E40" s="208"/>
      <c r="F40" s="474"/>
      <c r="G40" s="284" t="s">
        <v>3005</v>
      </c>
      <c r="H40" s="571"/>
      <c r="I40" s="207" t="s">
        <v>1826</v>
      </c>
      <c r="J40" s="207">
        <f t="shared" si="0"/>
        <v>27</v>
      </c>
      <c r="K40" s="207" t="s">
        <v>5550</v>
      </c>
    </row>
    <row r="41" spans="1:11" s="265" customFormat="1" ht="47.5">
      <c r="A41" s="207" t="s">
        <v>3044</v>
      </c>
      <c r="B41" s="207" t="s">
        <v>2869</v>
      </c>
      <c r="C41" s="207" t="s">
        <v>444</v>
      </c>
      <c r="D41" s="411">
        <v>20</v>
      </c>
      <c r="E41" s="208" t="s">
        <v>2581</v>
      </c>
      <c r="F41" s="474"/>
      <c r="G41" s="284" t="s">
        <v>1825</v>
      </c>
      <c r="H41" s="571"/>
      <c r="I41" s="207" t="s">
        <v>1826</v>
      </c>
      <c r="J41" s="207">
        <f t="shared" si="0"/>
        <v>28</v>
      </c>
      <c r="K41" s="207" t="s">
        <v>5551</v>
      </c>
    </row>
    <row r="42" spans="1:11" s="265" customFormat="1" ht="19">
      <c r="A42" s="207" t="s">
        <v>3045</v>
      </c>
      <c r="B42" s="207" t="s">
        <v>2470</v>
      </c>
      <c r="C42" s="207" t="s">
        <v>444</v>
      </c>
      <c r="D42" s="411">
        <v>100</v>
      </c>
      <c r="E42" s="208"/>
      <c r="F42" s="474"/>
      <c r="G42" s="284" t="s">
        <v>3005</v>
      </c>
      <c r="H42" s="571"/>
      <c r="I42" s="207" t="s">
        <v>1826</v>
      </c>
      <c r="J42" s="207">
        <f t="shared" si="0"/>
        <v>29</v>
      </c>
      <c r="K42" s="207" t="s">
        <v>5552</v>
      </c>
    </row>
    <row r="43" spans="1:11" s="265" customFormat="1" ht="9.5">
      <c r="A43" s="207" t="s">
        <v>3046</v>
      </c>
      <c r="B43" s="207" t="s">
        <v>3047</v>
      </c>
      <c r="C43" s="207" t="s">
        <v>3020</v>
      </c>
      <c r="D43" s="411">
        <v>20</v>
      </c>
      <c r="E43" s="208" t="s">
        <v>2581</v>
      </c>
      <c r="F43" s="474"/>
      <c r="G43" s="284" t="s">
        <v>1825</v>
      </c>
      <c r="H43" s="571"/>
      <c r="I43" s="207" t="s">
        <v>1826</v>
      </c>
      <c r="J43" s="207">
        <f t="shared" si="0"/>
        <v>30</v>
      </c>
      <c r="K43" s="207" t="s">
        <v>5553</v>
      </c>
    </row>
    <row r="44" spans="1:11" s="265" customFormat="1" ht="28.5">
      <c r="A44" s="207" t="s">
        <v>3048</v>
      </c>
      <c r="B44" s="207" t="s">
        <v>3049</v>
      </c>
      <c r="C44" s="207" t="s">
        <v>444</v>
      </c>
      <c r="D44" s="411">
        <v>20</v>
      </c>
      <c r="E44" s="208" t="s">
        <v>2581</v>
      </c>
      <c r="F44" s="474"/>
      <c r="G44" s="284" t="s">
        <v>1825</v>
      </c>
      <c r="H44" s="571"/>
      <c r="I44" s="207" t="s">
        <v>3050</v>
      </c>
      <c r="J44" s="207">
        <f t="shared" si="0"/>
        <v>31</v>
      </c>
      <c r="K44" s="207" t="s">
        <v>5776</v>
      </c>
    </row>
    <row r="45" spans="1:11">
      <c r="A45" s="35"/>
      <c r="B45" s="35"/>
      <c r="C45" s="35"/>
      <c r="D45" s="282"/>
      <c r="E45" s="216"/>
      <c r="F45" s="269"/>
      <c r="G45" s="283"/>
      <c r="H45" s="24"/>
      <c r="I45" s="244"/>
      <c r="J45" s="244"/>
    </row>
    <row r="46" spans="1:11">
      <c r="A46" s="198" t="s">
        <v>52</v>
      </c>
      <c r="B46" s="25"/>
      <c r="C46" s="25"/>
      <c r="D46" s="25"/>
      <c r="E46" s="25"/>
      <c r="F46" s="25"/>
      <c r="G46" s="25"/>
      <c r="H46" s="25"/>
    </row>
    <row r="47" spans="1:11">
      <c r="A47" s="25"/>
      <c r="B47" s="25"/>
      <c r="C47" s="25"/>
      <c r="D47" s="25"/>
      <c r="E47" s="25"/>
      <c r="F47" s="25"/>
      <c r="G47" s="25"/>
      <c r="H47" s="25"/>
    </row>
    <row r="48" spans="1:11">
      <c r="A48" s="25"/>
      <c r="B48" s="25"/>
      <c r="C48" s="25"/>
      <c r="D48" s="25"/>
      <c r="E48" s="25"/>
      <c r="F48" s="25"/>
      <c r="G48" s="25"/>
      <c r="H48" s="25"/>
    </row>
    <row r="49" spans="1:8">
      <c r="A49" s="25"/>
      <c r="B49" s="25"/>
      <c r="C49" s="25"/>
      <c r="D49" s="25"/>
      <c r="E49" s="25"/>
      <c r="F49" s="25"/>
      <c r="G49" s="25"/>
      <c r="H49" s="25"/>
    </row>
    <row r="50" spans="1:8">
      <c r="A50" s="25"/>
      <c r="B50" s="25"/>
      <c r="C50" s="25"/>
      <c r="D50" s="25"/>
      <c r="E50" s="25"/>
      <c r="F50" s="25"/>
      <c r="G50" s="25"/>
      <c r="H50" s="25"/>
    </row>
    <row r="51" spans="1:8">
      <c r="A51" s="25"/>
      <c r="B51" s="25"/>
      <c r="C51" s="25"/>
      <c r="D51" s="25"/>
      <c r="E51" s="25"/>
      <c r="F51" s="25"/>
      <c r="G51" s="25"/>
      <c r="H51" s="25"/>
    </row>
    <row r="52" spans="1:8">
      <c r="A52" s="25"/>
      <c r="B52" s="25"/>
      <c r="C52" s="25"/>
      <c r="D52" s="25"/>
      <c r="E52" s="25"/>
      <c r="F52" s="25"/>
      <c r="G52" s="25"/>
      <c r="H52" s="25"/>
    </row>
    <row r="53" spans="1:8">
      <c r="A53" s="25"/>
      <c r="B53" s="25"/>
      <c r="C53" s="25"/>
      <c r="D53" s="25"/>
      <c r="E53" s="25"/>
      <c r="F53" s="25"/>
      <c r="G53" s="25"/>
      <c r="H53" s="25"/>
    </row>
    <row r="54" spans="1:8">
      <c r="A54" s="25"/>
      <c r="B54" s="25"/>
      <c r="C54" s="25"/>
      <c r="D54" s="25"/>
      <c r="E54" s="25"/>
      <c r="F54" s="25"/>
      <c r="G54" s="25"/>
      <c r="H54" s="25"/>
    </row>
    <row r="55" spans="1:8">
      <c r="A55" s="25"/>
      <c r="B55" s="25"/>
      <c r="C55" s="25"/>
      <c r="D55" s="25"/>
      <c r="E55" s="25"/>
      <c r="F55" s="25"/>
      <c r="G55" s="25"/>
      <c r="H55" s="25"/>
    </row>
    <row r="56" spans="1:8">
      <c r="A56" s="25"/>
      <c r="B56" s="25"/>
      <c r="C56" s="25"/>
      <c r="D56" s="25"/>
      <c r="E56" s="25"/>
      <c r="F56" s="25"/>
      <c r="G56" s="25"/>
      <c r="H56" s="25"/>
    </row>
    <row r="57" spans="1:8">
      <c r="A57" s="25"/>
      <c r="B57" s="25"/>
      <c r="C57" s="25"/>
      <c r="D57" s="25"/>
      <c r="E57" s="25"/>
      <c r="F57" s="25"/>
      <c r="G57" s="25"/>
      <c r="H57" s="25"/>
    </row>
    <row r="58" spans="1:8">
      <c r="A58" s="25"/>
      <c r="B58" s="25"/>
      <c r="C58" s="25"/>
      <c r="D58" s="25"/>
      <c r="E58" s="25"/>
      <c r="F58" s="25"/>
      <c r="G58" s="25"/>
      <c r="H58" s="25"/>
    </row>
    <row r="59" spans="1:8">
      <c r="A59" s="25"/>
      <c r="B59" s="25"/>
      <c r="C59" s="25"/>
      <c r="D59" s="25"/>
      <c r="E59" s="25"/>
      <c r="F59" s="25"/>
      <c r="G59" s="25"/>
      <c r="H59" s="25"/>
    </row>
    <row r="60" spans="1:8">
      <c r="A60" s="25"/>
      <c r="B60" s="25"/>
      <c r="C60" s="25"/>
      <c r="D60" s="25"/>
      <c r="E60" s="25"/>
      <c r="F60" s="25"/>
      <c r="G60" s="25"/>
      <c r="H60" s="25"/>
    </row>
    <row r="61" spans="1:8">
      <c r="A61" s="25"/>
      <c r="B61" s="25"/>
      <c r="C61" s="25"/>
      <c r="D61" s="25"/>
      <c r="E61" s="25"/>
      <c r="F61" s="25"/>
      <c r="G61" s="25"/>
      <c r="H61" s="25"/>
    </row>
    <row r="62" spans="1:8">
      <c r="A62" s="25"/>
      <c r="B62" s="25"/>
      <c r="C62" s="25"/>
      <c r="D62" s="25"/>
      <c r="E62" s="25"/>
      <c r="F62" s="25"/>
      <c r="G62" s="25"/>
      <c r="H62" s="25"/>
    </row>
    <row r="63" spans="1:8">
      <c r="A63" s="25"/>
      <c r="B63" s="25"/>
      <c r="C63" s="25"/>
      <c r="D63" s="25"/>
      <c r="E63" s="25"/>
      <c r="F63" s="25"/>
      <c r="G63" s="25"/>
      <c r="H63" s="25"/>
    </row>
    <row r="64" spans="1:8">
      <c r="A64" s="25"/>
      <c r="B64" s="25"/>
      <c r="C64" s="25"/>
      <c r="D64" s="25"/>
      <c r="E64" s="25"/>
      <c r="F64" s="25"/>
      <c r="G64" s="25"/>
      <c r="H64" s="25"/>
    </row>
    <row r="65" spans="1:8">
      <c r="A65" s="25"/>
      <c r="B65" s="25"/>
      <c r="C65" s="25"/>
      <c r="D65" s="25"/>
      <c r="E65" s="25"/>
      <c r="F65" s="25"/>
      <c r="G65" s="25"/>
      <c r="H65" s="25"/>
    </row>
    <row r="66" spans="1:8">
      <c r="A66" s="25"/>
      <c r="B66" s="25"/>
      <c r="C66" s="25"/>
      <c r="D66" s="25"/>
      <c r="E66" s="25"/>
      <c r="F66" s="25"/>
      <c r="G66" s="25"/>
      <c r="H66" s="25"/>
    </row>
    <row r="67" spans="1:8">
      <c r="A67" s="25"/>
      <c r="B67" s="25"/>
      <c r="C67" s="25"/>
      <c r="D67" s="25"/>
      <c r="E67" s="25"/>
      <c r="F67" s="25"/>
      <c r="G67" s="25"/>
      <c r="H67" s="25"/>
    </row>
    <row r="68" spans="1:8">
      <c r="A68" s="25"/>
      <c r="B68" s="25"/>
      <c r="C68" s="25"/>
      <c r="D68" s="25"/>
      <c r="E68" s="25"/>
      <c r="F68" s="25"/>
      <c r="G68" s="25"/>
      <c r="H68" s="25"/>
    </row>
    <row r="69" spans="1:8">
      <c r="A69" s="25"/>
      <c r="B69" s="25"/>
      <c r="C69" s="25"/>
      <c r="D69" s="25"/>
      <c r="E69" s="25"/>
      <c r="F69" s="25"/>
      <c r="G69" s="25"/>
      <c r="H69" s="25"/>
    </row>
    <row r="70" spans="1:8">
      <c r="A70" s="25"/>
      <c r="B70" s="25"/>
      <c r="C70" s="25"/>
      <c r="D70" s="25"/>
      <c r="E70" s="25"/>
      <c r="F70" s="25"/>
      <c r="G70" s="25"/>
      <c r="H70" s="25"/>
    </row>
    <row r="71" spans="1:8">
      <c r="A71" s="25"/>
      <c r="B71" s="25"/>
      <c r="C71" s="25"/>
      <c r="D71" s="25"/>
      <c r="E71" s="25"/>
      <c r="F71" s="25"/>
      <c r="G71" s="25"/>
      <c r="H71" s="25"/>
    </row>
    <row r="72" spans="1:8">
      <c r="A72" s="25"/>
      <c r="B72" s="25"/>
      <c r="C72" s="25"/>
      <c r="D72" s="25"/>
      <c r="E72" s="25"/>
      <c r="F72" s="25"/>
      <c r="G72" s="25"/>
      <c r="H72" s="25"/>
    </row>
    <row r="73" spans="1:8">
      <c r="A73" s="25"/>
      <c r="B73" s="25"/>
      <c r="C73" s="25"/>
      <c r="D73" s="25"/>
      <c r="E73" s="25"/>
      <c r="F73" s="25"/>
      <c r="G73" s="25"/>
      <c r="H73" s="25"/>
    </row>
  </sheetData>
  <sheetProtection formatCells="0" formatColumns="0" formatRows="0" insertRows="0" deleteRows="0" sort="0" autoFilter="0"/>
  <autoFilter ref="A13:K44"/>
  <customSheetViews>
    <customSheetView guid="{F52FD1CD-C9F9-411A-82A2-AC58001253B0}">
      <pane ySplit="13" topLeftCell="A26" activePane="bottomLeft" state="frozen"/>
      <selection pane="bottomLeft" activeCell="A29" sqref="A29:XFD29"/>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26" activePane="bottomLeft" state="frozen"/>
      <selection pane="bottomLeft" activeCell="A29" sqref="A29:XFD29"/>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K38" sqref="K38:K47"/>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14" activePane="bottomLeft" state="frozen"/>
      <selection pane="bottomLeft" activeCell="N41" sqref="N41"/>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35" activePane="bottomLeft" state="frozen"/>
      <selection pane="bottomLeft" activeCell="H43" sqref="H43"/>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35" activePane="bottomLeft" state="frozen"/>
      <selection pane="bottomLeft" activeCell="H43" sqref="H43"/>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14" activePane="bottomLeft" state="frozen"/>
      <selection pane="bottomLeft" activeCell="N41" sqref="N41"/>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29" activePane="bottomLeft" state="frozen"/>
      <selection pane="bottomLeft" activeCell="A48" sqref="A48"/>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38" activePane="bottomLeft" state="frozen"/>
      <selection pane="bottomLeft" activeCell="H38" sqref="H38:H47"/>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K38" sqref="K38:K47"/>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K38" sqref="K38:K47"/>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pane ySplit="13" topLeftCell="A26" activePane="bottomLeft" state="frozen"/>
      <selection pane="bottomLeft" activeCell="F13" sqref="F1:F1048576"/>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2" topLeftCell="A28" activePane="bottomLeft" state="frozen"/>
      <selection pane="bottomLeft" activeCell="A31" sqref="A31"/>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14" activePane="bottomLeft" state="frozen"/>
      <selection pane="bottomLeft" activeCell="K38" sqref="K38:K47"/>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28" activePane="bottomLeft" state="frozen"/>
      <selection pane="bottomLeft" activeCell="F35" sqref="F35"/>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28" activePane="bottomLeft" state="frozen"/>
      <selection pane="bottomLeft" activeCell="F35" sqref="F35"/>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A30" sqref="A30"/>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25">
      <selection activeCell="F13" sqref="F1:F1048576"/>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25">
      <selection activeCell="F13" sqref="F1:F1048576"/>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5" type="noConversion"/>
  <hyperlinks>
    <hyperlink ref="A46"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topLeftCell="A4" zoomScale="115" zoomScaleNormal="115" workbookViewId="0">
      <selection activeCell="H18" sqref="H18"/>
    </sheetView>
  </sheetViews>
  <sheetFormatPr defaultRowHeight="14"/>
  <cols>
    <col min="1" max="1" width="8.7265625" style="199"/>
    <col min="2" max="2" width="18" style="199" customWidth="1"/>
    <col min="3" max="3" width="7.7265625" style="199" customWidth="1"/>
    <col min="4" max="7" width="8.7265625" style="199"/>
    <col min="8" max="8" width="28.26953125" style="199" customWidth="1"/>
    <col min="9" max="10" width="8.7265625" style="199"/>
    <col min="11" max="11" width="46.6328125" style="199" customWidth="1"/>
    <col min="12" max="16384" width="8.7265625" style="199"/>
  </cols>
  <sheetData>
    <row r="1" spans="1:11" s="195" customFormat="1" ht="12.75" customHeight="1">
      <c r="A1" s="722" t="s">
        <v>1750</v>
      </c>
      <c r="B1" s="723"/>
      <c r="C1" s="723"/>
      <c r="D1" s="723"/>
      <c r="E1" s="723"/>
      <c r="F1" s="723"/>
      <c r="G1" s="723"/>
      <c r="H1" s="723"/>
    </row>
    <row r="2" spans="1:11" s="195" customFormat="1" ht="12.75" customHeight="1">
      <c r="A2" s="724" t="s">
        <v>3943</v>
      </c>
      <c r="B2" s="725"/>
      <c r="C2" s="726"/>
      <c r="D2" s="727" t="str">
        <f>CONTENT!$B$3</f>
        <v>XXXXX</v>
      </c>
      <c r="E2" s="728"/>
      <c r="F2" s="728"/>
      <c r="G2" s="728"/>
      <c r="H2" s="729"/>
    </row>
    <row r="3" spans="1:11" s="195" customFormat="1" ht="12.75" customHeight="1">
      <c r="A3" s="724" t="s">
        <v>3944</v>
      </c>
      <c r="B3" s="730"/>
      <c r="C3" s="731"/>
      <c r="D3" s="727">
        <f>CONTENT!$B$4</f>
        <v>3.2</v>
      </c>
      <c r="E3" s="728"/>
      <c r="F3" s="728"/>
      <c r="G3" s="728"/>
      <c r="H3" s="729"/>
    </row>
    <row r="4" spans="1:11" s="195" customFormat="1" ht="11.25" customHeight="1">
      <c r="A4" s="720" t="s">
        <v>2246</v>
      </c>
      <c r="B4" s="720"/>
      <c r="C4" s="720"/>
      <c r="D4" s="721" t="str">
        <f>CONTENT!$B$34</f>
        <v>关联数据集</v>
      </c>
      <c r="E4" s="721"/>
      <c r="F4" s="721"/>
      <c r="G4" s="721"/>
      <c r="H4" s="721"/>
    </row>
    <row r="5" spans="1:11" s="195" customFormat="1" ht="11.25" customHeight="1">
      <c r="A5" s="724" t="s">
        <v>2314</v>
      </c>
      <c r="B5" s="730"/>
      <c r="C5" s="731"/>
      <c r="D5" s="732" t="str">
        <f>CONTENT!$C$34</f>
        <v>一种关联一条记录</v>
      </c>
      <c r="E5" s="733"/>
      <c r="F5" s="734"/>
      <c r="G5" s="734"/>
      <c r="H5" s="735"/>
    </row>
    <row r="6" spans="1:11" s="195" customFormat="1" ht="12.75" customHeight="1">
      <c r="A6" s="736" t="s">
        <v>3945</v>
      </c>
      <c r="B6" s="736"/>
      <c r="C6" s="736"/>
      <c r="D6" s="721" t="str">
        <f>CONTENT!$D$34</f>
        <v>relrec.sas</v>
      </c>
      <c r="E6" s="721"/>
      <c r="F6" s="721"/>
      <c r="G6" s="721"/>
      <c r="H6" s="721"/>
    </row>
    <row r="7" spans="1:11" s="195" customFormat="1" ht="12.75" customHeight="1">
      <c r="A7" s="736" t="s">
        <v>2523</v>
      </c>
      <c r="B7" s="736"/>
      <c r="C7" s="736"/>
      <c r="D7" s="721" t="str">
        <f>CONTENT!$E$34</f>
        <v>特殊用途</v>
      </c>
      <c r="E7" s="721"/>
      <c r="F7" s="721"/>
      <c r="G7" s="721"/>
      <c r="H7" s="721"/>
    </row>
    <row r="8" spans="1:11" s="195" customFormat="1" ht="12.75" customHeight="1">
      <c r="A8" s="736" t="s">
        <v>2316</v>
      </c>
      <c r="B8" s="736"/>
      <c r="C8" s="736"/>
      <c r="D8" s="721" t="str">
        <f>CONTENT!$F$34</f>
        <v>XXXX</v>
      </c>
      <c r="E8" s="721"/>
      <c r="F8" s="721"/>
      <c r="G8" s="721"/>
      <c r="H8" s="721"/>
    </row>
    <row r="9" spans="1:11" s="195" customFormat="1" ht="12.75" customHeight="1">
      <c r="A9" s="736" t="s">
        <v>3946</v>
      </c>
      <c r="B9" s="739"/>
      <c r="C9" s="739"/>
      <c r="D9" s="721" t="str">
        <f>CONTENT!$G$34</f>
        <v>STUDYID, RDOMAIN, USUBJID, IDVAR, IDVARVAL, RELID</v>
      </c>
      <c r="E9" s="721"/>
      <c r="F9" s="721"/>
      <c r="G9" s="721"/>
      <c r="H9" s="721"/>
    </row>
    <row r="10" spans="1:11" s="195" customFormat="1" ht="12.75" customHeight="1">
      <c r="A10" s="736" t="s">
        <v>3947</v>
      </c>
      <c r="B10" s="739"/>
      <c r="C10" s="739"/>
      <c r="D10" s="721" t="str">
        <f>CONTENT!$H$34</f>
        <v>STUDYID, RDOMAIN, USUBJID, IDVAR, IDVARVAL, RELID</v>
      </c>
      <c r="E10" s="721"/>
      <c r="F10" s="721"/>
      <c r="G10" s="721"/>
      <c r="H10" s="721"/>
    </row>
    <row r="11" spans="1:11" s="195" customFormat="1" ht="12.75" customHeight="1">
      <c r="A11" s="724" t="s">
        <v>3948</v>
      </c>
      <c r="B11" s="730"/>
      <c r="C11" s="731"/>
      <c r="D11" s="721" t="str">
        <f>CONTENT!$I$34</f>
        <v>XXXX</v>
      </c>
      <c r="E11" s="721"/>
      <c r="F11" s="721"/>
      <c r="G11" s="721"/>
      <c r="H11" s="721"/>
    </row>
    <row r="12" spans="1:11" s="195" customFormat="1" ht="9.5">
      <c r="A12" s="737"/>
      <c r="B12" s="737"/>
      <c r="C12" s="737"/>
      <c r="D12" s="738"/>
      <c r="E12" s="738"/>
      <c r="F12" s="738"/>
      <c r="G12" s="738"/>
      <c r="H12" s="738"/>
    </row>
    <row r="13" spans="1:11" s="195" customFormat="1" ht="19">
      <c r="A13" s="15" t="s">
        <v>3949</v>
      </c>
      <c r="B13" s="16" t="s">
        <v>3950</v>
      </c>
      <c r="C13" s="16" t="s">
        <v>357</v>
      </c>
      <c r="D13" s="16" t="s">
        <v>3951</v>
      </c>
      <c r="E13" s="16" t="s">
        <v>3952</v>
      </c>
      <c r="F13" s="16" t="s">
        <v>3953</v>
      </c>
      <c r="G13" s="17" t="s">
        <v>361</v>
      </c>
      <c r="H13" s="16" t="s">
        <v>3954</v>
      </c>
      <c r="I13" s="16" t="s">
        <v>3955</v>
      </c>
      <c r="J13" s="16" t="s">
        <v>3956</v>
      </c>
      <c r="K13" s="16" t="s">
        <v>3957</v>
      </c>
    </row>
    <row r="14" spans="1:11" s="195" customFormat="1" ht="9.5">
      <c r="A14" s="336" t="s">
        <v>3926</v>
      </c>
      <c r="B14" s="336" t="s">
        <v>3958</v>
      </c>
      <c r="C14" s="336" t="s">
        <v>2189</v>
      </c>
      <c r="D14" s="411">
        <v>20</v>
      </c>
      <c r="E14" s="336"/>
      <c r="F14" s="593"/>
      <c r="G14" s="336" t="s">
        <v>3959</v>
      </c>
      <c r="H14" s="593"/>
      <c r="I14" s="336" t="s">
        <v>3927</v>
      </c>
      <c r="J14" s="336">
        <f t="shared" ref="J14:J20" si="0">ROW()-13</f>
        <v>1</v>
      </c>
      <c r="K14" s="336" t="s">
        <v>3940</v>
      </c>
    </row>
    <row r="15" spans="1:11" s="195" customFormat="1" ht="9.5">
      <c r="A15" s="336" t="s">
        <v>3928</v>
      </c>
      <c r="B15" s="336" t="s">
        <v>3929</v>
      </c>
      <c r="C15" s="336" t="s">
        <v>2189</v>
      </c>
      <c r="D15" s="411">
        <v>2</v>
      </c>
      <c r="E15" s="336" t="s">
        <v>3941</v>
      </c>
      <c r="F15" s="593"/>
      <c r="G15" s="336" t="s">
        <v>3939</v>
      </c>
      <c r="H15" s="593"/>
      <c r="I15" s="336" t="s">
        <v>2192</v>
      </c>
      <c r="J15" s="336">
        <f t="shared" si="0"/>
        <v>2</v>
      </c>
      <c r="K15" s="336" t="s">
        <v>3942</v>
      </c>
    </row>
    <row r="16" spans="1:11" s="195" customFormat="1" ht="9.5">
      <c r="A16" s="336" t="s">
        <v>3930</v>
      </c>
      <c r="B16" s="336" t="s">
        <v>2491</v>
      </c>
      <c r="C16" s="336" t="s">
        <v>2189</v>
      </c>
      <c r="D16" s="411">
        <v>30</v>
      </c>
      <c r="E16" s="336"/>
      <c r="F16" s="593"/>
      <c r="G16" s="336" t="s">
        <v>3939</v>
      </c>
      <c r="H16" s="593"/>
      <c r="I16" s="336" t="s">
        <v>3927</v>
      </c>
      <c r="J16" s="336">
        <f t="shared" si="0"/>
        <v>3</v>
      </c>
      <c r="K16" s="336" t="s">
        <v>2326</v>
      </c>
    </row>
    <row r="17" spans="1:11" s="195" customFormat="1" ht="19">
      <c r="A17" s="336" t="s">
        <v>3931</v>
      </c>
      <c r="B17" s="336" t="s">
        <v>3932</v>
      </c>
      <c r="C17" s="336" t="s">
        <v>3933</v>
      </c>
      <c r="D17" s="411">
        <v>8</v>
      </c>
      <c r="E17" s="336" t="s">
        <v>2182</v>
      </c>
      <c r="F17" s="593"/>
      <c r="G17" s="336" t="s">
        <v>3939</v>
      </c>
      <c r="H17" s="593"/>
      <c r="I17" s="336" t="s">
        <v>2192</v>
      </c>
      <c r="J17" s="336">
        <f t="shared" si="0"/>
        <v>4</v>
      </c>
      <c r="K17" s="336" t="s">
        <v>5554</v>
      </c>
    </row>
    <row r="18" spans="1:11" s="195" customFormat="1" ht="19">
      <c r="A18" s="336" t="s">
        <v>68</v>
      </c>
      <c r="B18" s="336" t="s">
        <v>3934</v>
      </c>
      <c r="C18" s="336" t="s">
        <v>2189</v>
      </c>
      <c r="D18" s="411">
        <v>40</v>
      </c>
      <c r="E18" s="336"/>
      <c r="F18" s="593"/>
      <c r="G18" s="336" t="s">
        <v>2204</v>
      </c>
      <c r="H18" s="593"/>
      <c r="I18" s="336" t="s">
        <v>2192</v>
      </c>
      <c r="J18" s="336">
        <f t="shared" si="0"/>
        <v>5</v>
      </c>
      <c r="K18" s="336" t="s">
        <v>5555</v>
      </c>
    </row>
    <row r="19" spans="1:11" s="195" customFormat="1" ht="19">
      <c r="A19" s="336" t="s">
        <v>3935</v>
      </c>
      <c r="B19" s="336" t="s">
        <v>3936</v>
      </c>
      <c r="C19" s="336" t="s">
        <v>2189</v>
      </c>
      <c r="D19" s="411">
        <v>10</v>
      </c>
      <c r="E19" s="336" t="s">
        <v>5556</v>
      </c>
      <c r="F19" s="593"/>
      <c r="G19" s="336" t="s">
        <v>2204</v>
      </c>
      <c r="H19" s="593"/>
      <c r="I19" s="336" t="s">
        <v>2192</v>
      </c>
      <c r="J19" s="336">
        <f t="shared" si="0"/>
        <v>6</v>
      </c>
      <c r="K19" s="336" t="s">
        <v>5557</v>
      </c>
    </row>
    <row r="20" spans="1:11" ht="28.5">
      <c r="A20" s="336" t="s">
        <v>3937</v>
      </c>
      <c r="B20" s="336" t="s">
        <v>3938</v>
      </c>
      <c r="C20" s="336" t="s">
        <v>2189</v>
      </c>
      <c r="D20" s="411">
        <v>25</v>
      </c>
      <c r="E20" s="336"/>
      <c r="F20" s="593"/>
      <c r="G20" s="336" t="s">
        <v>3939</v>
      </c>
      <c r="H20" s="593"/>
      <c r="I20" s="336" t="s">
        <v>3927</v>
      </c>
      <c r="J20" s="336">
        <f t="shared" si="0"/>
        <v>7</v>
      </c>
      <c r="K20" s="336" t="s">
        <v>5558</v>
      </c>
    </row>
    <row r="22" spans="1:11">
      <c r="A22" s="198" t="s">
        <v>52</v>
      </c>
    </row>
  </sheetData>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22" location="CONTENT!A1" display="CONTENT"/>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election activeCell="F20" sqref="F20"/>
    </sheetView>
  </sheetViews>
  <sheetFormatPr defaultRowHeight="14"/>
  <cols>
    <col min="1" max="1" width="8.7265625" style="199"/>
    <col min="2" max="2" width="16.1796875" style="199" customWidth="1"/>
    <col min="3" max="7" width="8.7265625" style="199"/>
    <col min="8" max="8" width="25" style="199" customWidth="1"/>
    <col min="9" max="10" width="8.7265625" style="199"/>
    <col min="11" max="11" width="53.1796875" style="199" customWidth="1"/>
    <col min="12" max="16384" width="8.7265625" style="199"/>
  </cols>
  <sheetData>
    <row r="1" spans="1:11" s="195" customFormat="1" ht="12.75" customHeight="1">
      <c r="A1" s="722" t="s">
        <v>1749</v>
      </c>
      <c r="B1" s="723"/>
      <c r="C1" s="723"/>
      <c r="D1" s="723"/>
      <c r="E1" s="723"/>
      <c r="F1" s="723"/>
      <c r="G1" s="723"/>
      <c r="H1" s="723"/>
    </row>
    <row r="2" spans="1:11" s="195" customFormat="1" ht="12.75" customHeight="1">
      <c r="A2" s="724" t="s">
        <v>3116</v>
      </c>
      <c r="B2" s="725"/>
      <c r="C2" s="726"/>
      <c r="D2" s="727" t="str">
        <f>CONTENT!$B$3</f>
        <v>XXXXX</v>
      </c>
      <c r="E2" s="728"/>
      <c r="F2" s="728"/>
      <c r="G2" s="728"/>
      <c r="H2" s="729"/>
    </row>
    <row r="3" spans="1:11" s="195" customFormat="1" ht="12.75" customHeight="1">
      <c r="A3" s="724" t="s">
        <v>2701</v>
      </c>
      <c r="B3" s="730"/>
      <c r="C3" s="731"/>
      <c r="D3" s="727">
        <f>CONTENT!$B$4</f>
        <v>3.2</v>
      </c>
      <c r="E3" s="728"/>
      <c r="F3" s="728"/>
      <c r="G3" s="728"/>
      <c r="H3" s="729"/>
    </row>
    <row r="4" spans="1:11" s="195" customFormat="1" ht="11.25" customHeight="1">
      <c r="A4" s="720" t="s">
        <v>3117</v>
      </c>
      <c r="B4" s="720"/>
      <c r="C4" s="720"/>
      <c r="D4" s="721" t="str">
        <f>CONTENT!$B$35</f>
        <v>生殖系统发现</v>
      </c>
      <c r="E4" s="721"/>
      <c r="F4" s="721"/>
      <c r="G4" s="721"/>
      <c r="H4" s="721"/>
    </row>
    <row r="5" spans="1:11" s="195" customFormat="1" ht="11.25" customHeight="1">
      <c r="A5" s="724" t="s">
        <v>1783</v>
      </c>
      <c r="B5" s="730"/>
      <c r="C5" s="731"/>
      <c r="D5" s="732" t="str">
        <f>CONTENT!$C$35</f>
        <v>每个受试者每个访视每个时间点每个发现一条记录</v>
      </c>
      <c r="E5" s="733"/>
      <c r="F5" s="734"/>
      <c r="G5" s="734"/>
      <c r="H5" s="735"/>
    </row>
    <row r="6" spans="1:11" s="195" customFormat="1" ht="12.75" customHeight="1">
      <c r="A6" s="736" t="s">
        <v>3118</v>
      </c>
      <c r="B6" s="736"/>
      <c r="C6" s="736"/>
      <c r="D6" s="721" t="str">
        <f>CONTENT!$D$35</f>
        <v>rp.sas</v>
      </c>
      <c r="E6" s="721"/>
      <c r="F6" s="721"/>
      <c r="G6" s="721"/>
      <c r="H6" s="721"/>
    </row>
    <row r="7" spans="1:11" s="195" customFormat="1" ht="12.75" customHeight="1">
      <c r="A7" s="736" t="s">
        <v>3054</v>
      </c>
      <c r="B7" s="736"/>
      <c r="C7" s="736"/>
      <c r="D7" s="721" t="str">
        <f>CONTENT!$E$35</f>
        <v>发现</v>
      </c>
      <c r="E7" s="721"/>
      <c r="F7" s="721"/>
      <c r="G7" s="721"/>
      <c r="H7" s="721"/>
    </row>
    <row r="8" spans="1:11" s="195" customFormat="1" ht="12.75" customHeight="1">
      <c r="A8" s="736" t="s">
        <v>3119</v>
      </c>
      <c r="B8" s="736"/>
      <c r="C8" s="736"/>
      <c r="D8" s="721" t="str">
        <f>CONTENT!$F$35</f>
        <v>XXXX</v>
      </c>
      <c r="E8" s="721"/>
      <c r="F8" s="721"/>
      <c r="G8" s="721"/>
      <c r="H8" s="721"/>
    </row>
    <row r="9" spans="1:11" s="195" customFormat="1" ht="12.75" customHeight="1">
      <c r="A9" s="736" t="s">
        <v>3120</v>
      </c>
      <c r="B9" s="739"/>
      <c r="C9" s="739"/>
      <c r="D9" s="721" t="str">
        <f>CONTENT!$G$35</f>
        <v>STUDYID, USUBJID, RPCAT, RPTESTCD, VISITNUM, RPTPTNUM</v>
      </c>
      <c r="E9" s="721"/>
      <c r="F9" s="721"/>
      <c r="G9" s="721"/>
      <c r="H9" s="721"/>
    </row>
    <row r="10" spans="1:11" s="195" customFormat="1" ht="12.75" customHeight="1">
      <c r="A10" s="736" t="s">
        <v>3121</v>
      </c>
      <c r="B10" s="739"/>
      <c r="C10" s="739"/>
      <c r="D10" s="721" t="str">
        <f>CONTENT!$H$35</f>
        <v>STUDYID, USUBJID, RPCAT, RPTESTCD, VISITNUM, RPTPTNUM</v>
      </c>
      <c r="E10" s="721"/>
      <c r="F10" s="721"/>
      <c r="G10" s="721"/>
      <c r="H10" s="721"/>
    </row>
    <row r="11" spans="1:11" s="195" customFormat="1" ht="12.75" customHeight="1">
      <c r="A11" s="724" t="s">
        <v>3122</v>
      </c>
      <c r="B11" s="730"/>
      <c r="C11" s="731"/>
      <c r="D11" s="721" t="str">
        <f>CONTENT!$I$35</f>
        <v>XXXX</v>
      </c>
      <c r="E11" s="721"/>
      <c r="F11" s="721"/>
      <c r="G11" s="721"/>
      <c r="H11" s="721"/>
    </row>
    <row r="12" spans="1:11" s="195" customFormat="1" ht="9.5">
      <c r="A12" s="737"/>
      <c r="B12" s="737"/>
      <c r="C12" s="737"/>
      <c r="D12" s="738"/>
      <c r="E12" s="738"/>
      <c r="F12" s="738"/>
      <c r="G12" s="738"/>
      <c r="H12" s="738"/>
    </row>
    <row r="13" spans="1:11" s="195" customFormat="1" ht="19">
      <c r="A13" s="15" t="s">
        <v>3123</v>
      </c>
      <c r="B13" s="16" t="s">
        <v>3124</v>
      </c>
      <c r="C13" s="16" t="s">
        <v>357</v>
      </c>
      <c r="D13" s="16" t="s">
        <v>3125</v>
      </c>
      <c r="E13" s="16" t="s">
        <v>3126</v>
      </c>
      <c r="F13" s="16" t="s">
        <v>3127</v>
      </c>
      <c r="G13" s="17" t="s">
        <v>3128</v>
      </c>
      <c r="H13" s="16" t="s">
        <v>3129</v>
      </c>
      <c r="I13" s="16" t="s">
        <v>3130</v>
      </c>
      <c r="J13" s="16" t="s">
        <v>3131</v>
      </c>
      <c r="K13" s="16" t="s">
        <v>3132</v>
      </c>
    </row>
    <row r="14" spans="1:11" s="259" customFormat="1" ht="9.5">
      <c r="A14" s="245" t="s">
        <v>36</v>
      </c>
      <c r="B14" s="246" t="s">
        <v>309</v>
      </c>
      <c r="C14" s="245" t="s">
        <v>37</v>
      </c>
      <c r="D14" s="411">
        <v>20</v>
      </c>
      <c r="E14" s="247"/>
      <c r="F14" s="439"/>
      <c r="G14" s="246" t="s">
        <v>3055</v>
      </c>
      <c r="H14" s="441"/>
      <c r="I14" s="245" t="s">
        <v>225</v>
      </c>
      <c r="J14" s="245">
        <f t="shared" ref="J14:J38" si="0">ROW()-13</f>
        <v>1</v>
      </c>
      <c r="K14" s="246" t="s">
        <v>3056</v>
      </c>
    </row>
    <row r="15" spans="1:11" s="259" customFormat="1" ht="9.5">
      <c r="A15" s="245" t="s">
        <v>39</v>
      </c>
      <c r="B15" s="246" t="s">
        <v>310</v>
      </c>
      <c r="C15" s="245" t="s">
        <v>37</v>
      </c>
      <c r="D15" s="411">
        <v>2</v>
      </c>
      <c r="E15" s="247" t="s">
        <v>3057</v>
      </c>
      <c r="F15" s="439"/>
      <c r="G15" s="246" t="s">
        <v>3058</v>
      </c>
      <c r="H15" s="441"/>
      <c r="I15" s="245" t="s">
        <v>225</v>
      </c>
      <c r="J15" s="245">
        <f t="shared" si="0"/>
        <v>2</v>
      </c>
      <c r="K15" s="246" t="s">
        <v>3059</v>
      </c>
    </row>
    <row r="16" spans="1:11" s="259" customFormat="1" ht="9.5">
      <c r="A16" s="245" t="s">
        <v>7</v>
      </c>
      <c r="B16" s="246" t="s">
        <v>311</v>
      </c>
      <c r="C16" s="245" t="s">
        <v>37</v>
      </c>
      <c r="D16" s="411">
        <v>30</v>
      </c>
      <c r="E16" s="247"/>
      <c r="F16" s="439"/>
      <c r="G16" s="246" t="s">
        <v>3055</v>
      </c>
      <c r="H16" s="441"/>
      <c r="I16" s="245" t="s">
        <v>2931</v>
      </c>
      <c r="J16" s="245">
        <f t="shared" si="0"/>
        <v>3</v>
      </c>
      <c r="K16" s="246" t="s">
        <v>3060</v>
      </c>
    </row>
    <row r="17" spans="1:11" s="259" customFormat="1" ht="9.5">
      <c r="A17" s="245" t="s">
        <v>3061</v>
      </c>
      <c r="B17" s="246" t="s">
        <v>3062</v>
      </c>
      <c r="C17" s="245" t="s">
        <v>3063</v>
      </c>
      <c r="D17" s="437"/>
      <c r="E17" s="247"/>
      <c r="F17" s="439"/>
      <c r="G17" s="246" t="s">
        <v>2019</v>
      </c>
      <c r="H17" s="441"/>
      <c r="I17" s="245" t="s">
        <v>2931</v>
      </c>
      <c r="J17" s="245">
        <f t="shared" si="0"/>
        <v>4</v>
      </c>
      <c r="K17" s="246" t="s">
        <v>5559</v>
      </c>
    </row>
    <row r="18" spans="1:11" s="259" customFormat="1" ht="9.5">
      <c r="A18" s="245" t="s">
        <v>3064</v>
      </c>
      <c r="B18" s="246" t="s">
        <v>1807</v>
      </c>
      <c r="C18" s="245" t="s">
        <v>3065</v>
      </c>
      <c r="D18" s="437">
        <v>25</v>
      </c>
      <c r="E18" s="247"/>
      <c r="F18" s="439"/>
      <c r="G18" s="246" t="s">
        <v>3066</v>
      </c>
      <c r="H18" s="441"/>
      <c r="I18" s="245" t="s">
        <v>3067</v>
      </c>
      <c r="J18" s="245">
        <f t="shared" si="0"/>
        <v>5</v>
      </c>
      <c r="K18" s="246" t="s">
        <v>3068</v>
      </c>
    </row>
    <row r="19" spans="1:11" s="259" customFormat="1" ht="9.5">
      <c r="A19" s="258" t="s">
        <v>3069</v>
      </c>
      <c r="B19" s="258" t="s">
        <v>1812</v>
      </c>
      <c r="C19" s="245" t="s">
        <v>37</v>
      </c>
      <c r="D19" s="437">
        <v>25</v>
      </c>
      <c r="E19" s="247"/>
      <c r="F19" s="439"/>
      <c r="G19" s="246" t="s">
        <v>3066</v>
      </c>
      <c r="H19" s="441"/>
      <c r="I19" s="245" t="s">
        <v>1826</v>
      </c>
      <c r="J19" s="245">
        <f t="shared" si="0"/>
        <v>6</v>
      </c>
      <c r="K19" s="246" t="s">
        <v>3070</v>
      </c>
    </row>
    <row r="20" spans="1:11" s="259" customFormat="1" ht="28.5">
      <c r="A20" s="245" t="s">
        <v>3071</v>
      </c>
      <c r="B20" s="246" t="s">
        <v>2334</v>
      </c>
      <c r="C20" s="245" t="s">
        <v>37</v>
      </c>
      <c r="D20" s="437">
        <v>25</v>
      </c>
      <c r="E20" s="247"/>
      <c r="F20" s="439"/>
      <c r="G20" s="246" t="s">
        <v>3066</v>
      </c>
      <c r="H20" s="441"/>
      <c r="I20" s="245" t="s">
        <v>1826</v>
      </c>
      <c r="J20" s="245">
        <f t="shared" si="0"/>
        <v>7</v>
      </c>
      <c r="K20" s="246" t="s">
        <v>5560</v>
      </c>
    </row>
    <row r="21" spans="1:11" s="259" customFormat="1" ht="47.5">
      <c r="A21" s="257" t="s">
        <v>3072</v>
      </c>
      <c r="B21" s="246" t="s">
        <v>3073</v>
      </c>
      <c r="C21" s="245" t="s">
        <v>37</v>
      </c>
      <c r="D21" s="437">
        <v>8</v>
      </c>
      <c r="E21" s="247" t="s">
        <v>4875</v>
      </c>
      <c r="F21" s="439"/>
      <c r="G21" s="246" t="s">
        <v>3074</v>
      </c>
      <c r="H21" s="441"/>
      <c r="I21" s="245" t="s">
        <v>3075</v>
      </c>
      <c r="J21" s="245">
        <f t="shared" si="0"/>
        <v>8</v>
      </c>
      <c r="K21" s="246" t="s">
        <v>5561</v>
      </c>
    </row>
    <row r="22" spans="1:11" s="259" customFormat="1" ht="38">
      <c r="A22" s="245" t="s">
        <v>3076</v>
      </c>
      <c r="B22" s="246" t="s">
        <v>3077</v>
      </c>
      <c r="C22" s="245" t="s">
        <v>37</v>
      </c>
      <c r="D22" s="437">
        <v>40</v>
      </c>
      <c r="E22" s="247" t="s">
        <v>4876</v>
      </c>
      <c r="F22" s="439"/>
      <c r="G22" s="246" t="s">
        <v>3078</v>
      </c>
      <c r="H22" s="441"/>
      <c r="I22" s="245" t="s">
        <v>3075</v>
      </c>
      <c r="J22" s="245">
        <f t="shared" si="0"/>
        <v>9</v>
      </c>
      <c r="K22" s="246" t="s">
        <v>3079</v>
      </c>
    </row>
    <row r="23" spans="1:11" s="259" customFormat="1" ht="9.5">
      <c r="A23" s="258" t="s">
        <v>3080</v>
      </c>
      <c r="B23" s="246" t="s">
        <v>2185</v>
      </c>
      <c r="C23" s="245" t="s">
        <v>37</v>
      </c>
      <c r="D23" s="437">
        <v>100</v>
      </c>
      <c r="E23" s="247" t="s">
        <v>3081</v>
      </c>
      <c r="F23" s="439"/>
      <c r="G23" s="246" t="s">
        <v>3066</v>
      </c>
      <c r="H23" s="441"/>
      <c r="I23" s="245" t="s">
        <v>3067</v>
      </c>
      <c r="J23" s="245">
        <f t="shared" si="0"/>
        <v>10</v>
      </c>
      <c r="K23" s="246" t="s">
        <v>3082</v>
      </c>
    </row>
    <row r="24" spans="1:11" s="259" customFormat="1" ht="9.5">
      <c r="A24" s="258" t="s">
        <v>3083</v>
      </c>
      <c r="B24" s="246" t="s">
        <v>3084</v>
      </c>
      <c r="C24" s="245" t="s">
        <v>37</v>
      </c>
      <c r="D24" s="437">
        <v>100</v>
      </c>
      <c r="E24" s="247" t="s">
        <v>3081</v>
      </c>
      <c r="F24" s="439"/>
      <c r="G24" s="246" t="s">
        <v>3085</v>
      </c>
      <c r="H24" s="441"/>
      <c r="I24" s="245" t="s">
        <v>3067</v>
      </c>
      <c r="J24" s="245">
        <f t="shared" si="0"/>
        <v>11</v>
      </c>
      <c r="K24" s="246" t="s">
        <v>3086</v>
      </c>
    </row>
    <row r="25" spans="1:11" s="259" customFormat="1" ht="9.5">
      <c r="A25" s="258" t="s">
        <v>3087</v>
      </c>
      <c r="B25" s="246" t="s">
        <v>3088</v>
      </c>
      <c r="C25" s="245" t="s">
        <v>37</v>
      </c>
      <c r="D25" s="437">
        <v>200</v>
      </c>
      <c r="E25" s="247"/>
      <c r="F25" s="439"/>
      <c r="G25" s="246" t="s">
        <v>3089</v>
      </c>
      <c r="H25" s="441"/>
      <c r="I25" s="245" t="s">
        <v>1826</v>
      </c>
      <c r="J25" s="245">
        <f t="shared" si="0"/>
        <v>12</v>
      </c>
      <c r="K25" s="246" t="s">
        <v>3090</v>
      </c>
    </row>
    <row r="26" spans="1:11" s="259" customFormat="1" ht="19">
      <c r="A26" s="258" t="s">
        <v>3091</v>
      </c>
      <c r="B26" s="246" t="s">
        <v>3092</v>
      </c>
      <c r="C26" s="245" t="s">
        <v>37</v>
      </c>
      <c r="D26" s="437">
        <v>20</v>
      </c>
      <c r="E26" s="247" t="s">
        <v>2910</v>
      </c>
      <c r="F26" s="439"/>
      <c r="G26" s="246" t="s">
        <v>3089</v>
      </c>
      <c r="H26" s="441"/>
      <c r="I26" s="245" t="s">
        <v>1826</v>
      </c>
      <c r="J26" s="245">
        <f t="shared" si="0"/>
        <v>13</v>
      </c>
      <c r="K26" s="246" t="s">
        <v>5353</v>
      </c>
    </row>
    <row r="27" spans="1:11" s="259" customFormat="1" ht="57">
      <c r="A27" s="257" t="s">
        <v>3093</v>
      </c>
      <c r="B27" s="246" t="s">
        <v>3094</v>
      </c>
      <c r="C27" s="245" t="s">
        <v>37</v>
      </c>
      <c r="D27" s="437">
        <v>200</v>
      </c>
      <c r="E27" s="247"/>
      <c r="F27" s="439"/>
      <c r="G27" s="246" t="s">
        <v>3089</v>
      </c>
      <c r="H27" s="441"/>
      <c r="I27" s="245" t="s">
        <v>1826</v>
      </c>
      <c r="J27" s="245">
        <f t="shared" si="0"/>
        <v>14</v>
      </c>
      <c r="K27" s="246" t="s">
        <v>5735</v>
      </c>
    </row>
    <row r="28" spans="1:11" s="259" customFormat="1" ht="19">
      <c r="A28" s="257" t="s">
        <v>3095</v>
      </c>
      <c r="B28" s="246" t="s">
        <v>4826</v>
      </c>
      <c r="C28" s="245" t="s">
        <v>3096</v>
      </c>
      <c r="D28" s="437"/>
      <c r="E28" s="247"/>
      <c r="F28" s="439"/>
      <c r="G28" s="246" t="s">
        <v>3089</v>
      </c>
      <c r="H28" s="441"/>
      <c r="I28" s="245" t="s">
        <v>2931</v>
      </c>
      <c r="J28" s="245">
        <f t="shared" si="0"/>
        <v>15</v>
      </c>
      <c r="K28" s="246" t="s">
        <v>5736</v>
      </c>
    </row>
    <row r="29" spans="1:11" s="259" customFormat="1" ht="9.5">
      <c r="A29" s="257" t="s">
        <v>3097</v>
      </c>
      <c r="B29" s="246" t="s">
        <v>3098</v>
      </c>
      <c r="C29" s="245" t="s">
        <v>37</v>
      </c>
      <c r="D29" s="437">
        <v>20</v>
      </c>
      <c r="E29" s="247" t="s">
        <v>2910</v>
      </c>
      <c r="F29" s="439"/>
      <c r="G29" s="246" t="s">
        <v>3089</v>
      </c>
      <c r="H29" s="441"/>
      <c r="I29" s="245" t="s">
        <v>3075</v>
      </c>
      <c r="J29" s="245">
        <f t="shared" si="0"/>
        <v>16</v>
      </c>
      <c r="K29" s="246" t="s">
        <v>3099</v>
      </c>
    </row>
    <row r="30" spans="1:11" s="259" customFormat="1" ht="9.5">
      <c r="A30" s="257" t="s">
        <v>3100</v>
      </c>
      <c r="B30" s="246" t="s">
        <v>2440</v>
      </c>
      <c r="C30" s="245" t="s">
        <v>37</v>
      </c>
      <c r="D30" s="437">
        <v>10</v>
      </c>
      <c r="E30" s="247" t="s">
        <v>2028</v>
      </c>
      <c r="F30" s="439"/>
      <c r="G30" s="246" t="s">
        <v>3085</v>
      </c>
      <c r="H30" s="441"/>
      <c r="I30" s="245" t="s">
        <v>1826</v>
      </c>
      <c r="J30" s="245">
        <f t="shared" si="0"/>
        <v>17</v>
      </c>
      <c r="K30" s="246" t="s">
        <v>5562</v>
      </c>
    </row>
    <row r="31" spans="1:11" s="259" customFormat="1" ht="19">
      <c r="A31" s="257" t="s">
        <v>3101</v>
      </c>
      <c r="B31" s="246" t="s">
        <v>2442</v>
      </c>
      <c r="C31" s="245" t="s">
        <v>37</v>
      </c>
      <c r="D31" s="437">
        <v>200</v>
      </c>
      <c r="E31" s="247"/>
      <c r="F31" s="439"/>
      <c r="G31" s="246" t="s">
        <v>3066</v>
      </c>
      <c r="H31" s="441"/>
      <c r="I31" s="245" t="s">
        <v>2931</v>
      </c>
      <c r="J31" s="245">
        <f t="shared" si="0"/>
        <v>18</v>
      </c>
      <c r="K31" s="202" t="s">
        <v>3102</v>
      </c>
    </row>
    <row r="32" spans="1:11" s="259" customFormat="1" ht="9.5">
      <c r="A32" s="245" t="s">
        <v>3103</v>
      </c>
      <c r="B32" s="246" t="s">
        <v>376</v>
      </c>
      <c r="C32" s="245" t="s">
        <v>37</v>
      </c>
      <c r="D32" s="437">
        <v>3</v>
      </c>
      <c r="E32" s="247" t="s">
        <v>45</v>
      </c>
      <c r="F32" s="439"/>
      <c r="G32" s="246" t="s">
        <v>3085</v>
      </c>
      <c r="H32" s="441"/>
      <c r="I32" s="245" t="s">
        <v>2931</v>
      </c>
      <c r="J32" s="245">
        <f t="shared" si="0"/>
        <v>19</v>
      </c>
      <c r="K32" s="246" t="s">
        <v>3104</v>
      </c>
    </row>
    <row r="33" spans="1:11" s="259" customFormat="1" ht="28.5">
      <c r="A33" s="245" t="s">
        <v>3105</v>
      </c>
      <c r="B33" s="246" t="s">
        <v>2452</v>
      </c>
      <c r="C33" s="245" t="s">
        <v>37</v>
      </c>
      <c r="D33" s="437">
        <v>3</v>
      </c>
      <c r="E33" s="247" t="s">
        <v>45</v>
      </c>
      <c r="F33" s="439"/>
      <c r="G33" s="246" t="s">
        <v>3106</v>
      </c>
      <c r="H33" s="441"/>
      <c r="I33" s="245" t="s">
        <v>3075</v>
      </c>
      <c r="J33" s="245">
        <f t="shared" si="0"/>
        <v>20</v>
      </c>
      <c r="K33" s="246" t="s">
        <v>5563</v>
      </c>
    </row>
    <row r="34" spans="1:11" s="259" customFormat="1" ht="9.5">
      <c r="A34" s="245" t="s">
        <v>69</v>
      </c>
      <c r="B34" s="246" t="s">
        <v>2391</v>
      </c>
      <c r="C34" s="245" t="s">
        <v>3096</v>
      </c>
      <c r="D34" s="437"/>
      <c r="E34" s="247"/>
      <c r="F34" s="439"/>
      <c r="G34" s="246" t="s">
        <v>3085</v>
      </c>
      <c r="H34" s="441"/>
      <c r="I34" s="245" t="s">
        <v>2931</v>
      </c>
      <c r="J34" s="245">
        <f t="shared" si="0"/>
        <v>21</v>
      </c>
      <c r="K34" s="246" t="s">
        <v>5116</v>
      </c>
    </row>
    <row r="35" spans="1:11" s="259" customFormat="1" ht="9.5">
      <c r="A35" s="245" t="s">
        <v>70</v>
      </c>
      <c r="B35" s="246" t="s">
        <v>2392</v>
      </c>
      <c r="C35" s="245" t="s">
        <v>37</v>
      </c>
      <c r="D35" s="437">
        <v>100</v>
      </c>
      <c r="E35" s="247"/>
      <c r="F35" s="439"/>
      <c r="G35" s="246" t="s">
        <v>3106</v>
      </c>
      <c r="H35" s="441"/>
      <c r="I35" s="245" t="s">
        <v>3075</v>
      </c>
      <c r="J35" s="245">
        <f t="shared" si="0"/>
        <v>22</v>
      </c>
      <c r="K35" s="246" t="s">
        <v>3107</v>
      </c>
    </row>
    <row r="36" spans="1:11" s="259" customFormat="1" ht="9.5">
      <c r="A36" s="245" t="s">
        <v>2394</v>
      </c>
      <c r="B36" s="246" t="s">
        <v>3108</v>
      </c>
      <c r="C36" s="245" t="s">
        <v>3109</v>
      </c>
      <c r="D36" s="437"/>
      <c r="E36" s="247"/>
      <c r="F36" s="439"/>
      <c r="G36" s="246" t="s">
        <v>3066</v>
      </c>
      <c r="H36" s="441"/>
      <c r="I36" s="245" t="s">
        <v>3075</v>
      </c>
      <c r="J36" s="245">
        <f t="shared" si="0"/>
        <v>23</v>
      </c>
      <c r="K36" s="258" t="s">
        <v>3110</v>
      </c>
    </row>
    <row r="37" spans="1:11" s="259" customFormat="1" ht="9.5">
      <c r="A37" s="245" t="s">
        <v>3111</v>
      </c>
      <c r="B37" s="246" t="s">
        <v>3112</v>
      </c>
      <c r="C37" s="245" t="s">
        <v>37</v>
      </c>
      <c r="D37" s="437">
        <v>20</v>
      </c>
      <c r="E37" s="247" t="s">
        <v>443</v>
      </c>
      <c r="F37" s="439"/>
      <c r="G37" s="246" t="s">
        <v>3113</v>
      </c>
      <c r="H37" s="441"/>
      <c r="I37" s="245" t="s">
        <v>3075</v>
      </c>
      <c r="J37" s="245">
        <f t="shared" si="0"/>
        <v>24</v>
      </c>
      <c r="K37" s="258" t="s">
        <v>3114</v>
      </c>
    </row>
    <row r="38" spans="1:11" s="259" customFormat="1" ht="19">
      <c r="A38" s="245" t="s">
        <v>3115</v>
      </c>
      <c r="B38" s="246" t="s">
        <v>2988</v>
      </c>
      <c r="C38" s="245" t="s">
        <v>1947</v>
      </c>
      <c r="D38" s="437"/>
      <c r="E38" s="247"/>
      <c r="F38" s="439"/>
      <c r="G38" s="246" t="s">
        <v>3066</v>
      </c>
      <c r="H38" s="441"/>
      <c r="I38" s="245" t="s">
        <v>3067</v>
      </c>
      <c r="J38" s="245">
        <f t="shared" si="0"/>
        <v>25</v>
      </c>
      <c r="K38" s="258" t="s">
        <v>5564</v>
      </c>
    </row>
    <row r="41" spans="1:11">
      <c r="A41" s="198" t="s">
        <v>52</v>
      </c>
    </row>
  </sheetData>
  <autoFilter ref="A13:K38"/>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41" location="CONTENT!A1" display="CONTENT"/>
    <hyperlink ref="A16" location="CONTENT!A1" display="CONTENT"/>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K57"/>
  <sheetViews>
    <sheetView zoomScaleNormal="100" workbookViewId="0">
      <selection activeCell="F26" sqref="F26"/>
    </sheetView>
  </sheetViews>
  <sheetFormatPr defaultColWidth="9" defaultRowHeight="13"/>
  <cols>
    <col min="1" max="1" width="9.36328125" style="96" customWidth="1"/>
    <col min="2" max="2" width="23.453125" style="96" customWidth="1"/>
    <col min="3" max="3" width="4.08984375" style="96" customWidth="1"/>
    <col min="4" max="4" width="5.90625" style="96" customWidth="1"/>
    <col min="5" max="5" width="13.6328125" style="96" customWidth="1"/>
    <col min="6" max="6" width="12.90625" style="96" customWidth="1"/>
    <col min="7" max="7" width="8.90625" style="96" customWidth="1"/>
    <col min="8" max="8" width="50.08984375" style="96" customWidth="1"/>
    <col min="9" max="10" width="9" style="58"/>
    <col min="11" max="11" width="48.7265625" style="58" customWidth="1"/>
    <col min="12" max="16384" width="9" style="58"/>
  </cols>
  <sheetData>
    <row r="1" spans="1:11" ht="12.75" customHeight="1">
      <c r="A1" s="709" t="s">
        <v>270</v>
      </c>
      <c r="B1" s="710"/>
      <c r="C1" s="710"/>
      <c r="D1" s="710"/>
      <c r="E1" s="710"/>
      <c r="F1" s="710"/>
      <c r="G1" s="710"/>
      <c r="H1" s="710"/>
    </row>
    <row r="2" spans="1:11" ht="12.75" customHeight="1">
      <c r="A2" s="696" t="s">
        <v>2697</v>
      </c>
      <c r="B2" s="697"/>
      <c r="C2" s="698"/>
      <c r="D2" s="699" t="str">
        <f>CONTENT!$B$3</f>
        <v>XXXXX</v>
      </c>
      <c r="E2" s="700"/>
      <c r="F2" s="700"/>
      <c r="G2" s="700"/>
      <c r="H2" s="701"/>
    </row>
    <row r="3" spans="1:11" ht="12.75" customHeight="1">
      <c r="A3" s="696" t="s">
        <v>2473</v>
      </c>
      <c r="B3" s="791"/>
      <c r="C3" s="792"/>
      <c r="D3" s="699">
        <f>CONTENT!$B$4</f>
        <v>3.2</v>
      </c>
      <c r="E3" s="700"/>
      <c r="F3" s="700"/>
      <c r="G3" s="700"/>
      <c r="H3" s="701"/>
    </row>
    <row r="4" spans="1:11" ht="12.65" customHeight="1">
      <c r="A4" s="704" t="s">
        <v>2246</v>
      </c>
      <c r="B4" s="704"/>
      <c r="C4" s="704"/>
      <c r="D4" s="690" t="str">
        <f>CONTENT!$B$36</f>
        <v>疾病效应/状态评估</v>
      </c>
      <c r="E4" s="690"/>
      <c r="F4" s="690"/>
      <c r="G4" s="690"/>
      <c r="H4" s="690"/>
    </row>
    <row r="5" spans="1:11" ht="12.65" customHeight="1">
      <c r="A5" s="696" t="s">
        <v>2702</v>
      </c>
      <c r="B5" s="791"/>
      <c r="C5" s="792"/>
      <c r="D5" s="705" t="str">
        <f>CONTENT!$C$36</f>
        <v>每个受试者每个访视每个时间点每个评估者每个评估一条记录</v>
      </c>
      <c r="E5" s="706"/>
      <c r="F5" s="805"/>
      <c r="G5" s="805"/>
      <c r="H5" s="806"/>
    </row>
    <row r="6" spans="1:11" ht="12.65" customHeight="1">
      <c r="A6" s="691" t="s">
        <v>2006</v>
      </c>
      <c r="B6" s="691"/>
      <c r="C6" s="691"/>
      <c r="D6" s="690" t="str">
        <f>CONTENT!$D$36</f>
        <v>rs.sas</v>
      </c>
      <c r="E6" s="690"/>
      <c r="F6" s="690"/>
      <c r="G6" s="690"/>
      <c r="H6" s="690"/>
    </row>
    <row r="7" spans="1:11" ht="12.65" customHeight="1">
      <c r="A7" s="691" t="s">
        <v>4793</v>
      </c>
      <c r="B7" s="691"/>
      <c r="C7" s="691"/>
      <c r="D7" s="690" t="str">
        <f>CONTENT!$E$36</f>
        <v>发现</v>
      </c>
      <c r="E7" s="690"/>
      <c r="F7" s="690"/>
      <c r="G7" s="690"/>
      <c r="H7" s="690"/>
    </row>
    <row r="8" spans="1:11" ht="12.75" customHeight="1">
      <c r="A8" s="691" t="s">
        <v>2007</v>
      </c>
      <c r="B8" s="691"/>
      <c r="C8" s="691"/>
      <c r="D8" s="690" t="str">
        <f>CONTENT!$F$36</f>
        <v>OEA, SDTM.DM, SDTM.SE</v>
      </c>
      <c r="E8" s="690"/>
      <c r="F8" s="690"/>
      <c r="G8" s="690"/>
      <c r="H8" s="690"/>
    </row>
    <row r="9" spans="1:11" ht="12.75" customHeight="1">
      <c r="A9" s="691" t="s">
        <v>2008</v>
      </c>
      <c r="B9" s="717"/>
      <c r="C9" s="717"/>
      <c r="D9" s="690" t="str">
        <f>CONTENT!$G$36</f>
        <v>STUDYID, USUBJID, VISITNUM, RSDTC, RSTESTCD</v>
      </c>
      <c r="E9" s="690"/>
      <c r="F9" s="690"/>
      <c r="G9" s="690"/>
      <c r="H9" s="690"/>
    </row>
    <row r="10" spans="1:11" ht="12.75" customHeight="1">
      <c r="A10" s="691" t="s">
        <v>2009</v>
      </c>
      <c r="B10" s="717"/>
      <c r="C10" s="717"/>
      <c r="D10" s="690" t="str">
        <f>CONTENT!$H$36</f>
        <v>STUDYID, USUBJID, VISITNUM, RSDTC, RSTESTCD</v>
      </c>
      <c r="E10" s="690"/>
      <c r="F10" s="690"/>
      <c r="G10" s="690"/>
      <c r="H10" s="690"/>
    </row>
    <row r="11" spans="1:11" ht="12.75" customHeight="1">
      <c r="A11" s="696" t="s">
        <v>2476</v>
      </c>
      <c r="B11" s="791"/>
      <c r="C11" s="792"/>
      <c r="D11" s="690" t="str">
        <f>CONTENT!$I$36</f>
        <v>ALL</v>
      </c>
      <c r="E11" s="690"/>
      <c r="F11" s="690"/>
      <c r="G11" s="690"/>
      <c r="H11" s="690"/>
    </row>
    <row r="12" spans="1:11">
      <c r="A12" s="718"/>
      <c r="B12" s="718"/>
      <c r="C12" s="718"/>
      <c r="D12" s="804"/>
      <c r="E12" s="804"/>
      <c r="F12" s="804"/>
      <c r="G12" s="804"/>
      <c r="H12" s="804"/>
    </row>
    <row r="13" spans="1:11">
      <c r="A13" s="122" t="s">
        <v>355</v>
      </c>
      <c r="B13" s="123" t="s">
        <v>356</v>
      </c>
      <c r="C13" s="123" t="s">
        <v>357</v>
      </c>
      <c r="D13" s="123" t="s">
        <v>358</v>
      </c>
      <c r="E13" s="123" t="s">
        <v>359</v>
      </c>
      <c r="F13" s="123" t="s">
        <v>360</v>
      </c>
      <c r="G13" s="156" t="s">
        <v>361</v>
      </c>
      <c r="H13" s="123" t="s">
        <v>362</v>
      </c>
      <c r="I13" s="123" t="s">
        <v>363</v>
      </c>
      <c r="J13" s="123" t="s">
        <v>364</v>
      </c>
      <c r="K13" s="123" t="s">
        <v>365</v>
      </c>
    </row>
    <row r="14" spans="1:11" s="81" customFormat="1" ht="9.5">
      <c r="A14" s="187" t="s">
        <v>36</v>
      </c>
      <c r="B14" s="74" t="s">
        <v>309</v>
      </c>
      <c r="C14" s="72" t="s">
        <v>37</v>
      </c>
      <c r="D14" s="388">
        <v>20</v>
      </c>
      <c r="E14" s="166"/>
      <c r="F14" s="400" t="s">
        <v>347</v>
      </c>
      <c r="G14" s="72" t="s">
        <v>2019</v>
      </c>
      <c r="H14" s="399" t="str">
        <f>[2]CONTENT!B19</f>
        <v>事件或干预相关发现</v>
      </c>
      <c r="I14" s="72" t="s">
        <v>225</v>
      </c>
      <c r="J14" s="72">
        <f t="shared" ref="J14:J39" si="0">ROW()-13</f>
        <v>1</v>
      </c>
      <c r="K14" s="72" t="s">
        <v>2250</v>
      </c>
    </row>
    <row r="15" spans="1:11" s="81" customFormat="1" ht="9.5">
      <c r="A15" s="187" t="s">
        <v>39</v>
      </c>
      <c r="B15" s="74" t="s">
        <v>310</v>
      </c>
      <c r="C15" s="72" t="s">
        <v>37</v>
      </c>
      <c r="D15" s="388">
        <v>2</v>
      </c>
      <c r="E15" s="166" t="s">
        <v>3133</v>
      </c>
      <c r="F15" s="400" t="s">
        <v>347</v>
      </c>
      <c r="G15" s="72" t="s">
        <v>2019</v>
      </c>
      <c r="H15" s="400" t="s">
        <v>327</v>
      </c>
      <c r="I15" s="72" t="s">
        <v>225</v>
      </c>
      <c r="J15" s="72">
        <f t="shared" si="0"/>
        <v>2</v>
      </c>
      <c r="K15" s="72" t="s">
        <v>2012</v>
      </c>
    </row>
    <row r="16" spans="1:11" s="81" customFormat="1" ht="9.5">
      <c r="A16" s="187" t="s">
        <v>7</v>
      </c>
      <c r="B16" s="74" t="s">
        <v>311</v>
      </c>
      <c r="C16" s="72" t="s">
        <v>37</v>
      </c>
      <c r="D16" s="388">
        <v>30</v>
      </c>
      <c r="E16" s="166"/>
      <c r="F16" s="399" t="s">
        <v>348</v>
      </c>
      <c r="G16" s="72" t="s">
        <v>3134</v>
      </c>
      <c r="H16" s="399" t="s">
        <v>5354</v>
      </c>
      <c r="I16" s="72" t="s">
        <v>225</v>
      </c>
      <c r="J16" s="72">
        <f t="shared" si="0"/>
        <v>3</v>
      </c>
      <c r="K16" s="72" t="s">
        <v>2013</v>
      </c>
    </row>
    <row r="17" spans="1:11" s="81" customFormat="1" ht="19">
      <c r="A17" s="187" t="s">
        <v>3135</v>
      </c>
      <c r="B17" s="74" t="s">
        <v>325</v>
      </c>
      <c r="C17" s="72" t="s">
        <v>41</v>
      </c>
      <c r="D17" s="406"/>
      <c r="E17" s="166"/>
      <c r="F17" s="399" t="s">
        <v>348</v>
      </c>
      <c r="G17" s="72" t="s">
        <v>2019</v>
      </c>
      <c r="H17" s="399" t="str">
        <f>CONCATENATE("按照变量",$D$10,"排序。在每个USUBJID开始的时候从1开始重新编号 (循环地排序)。")</f>
        <v>按照变量STUDYID, USUBJID, VISITNUM, RSDTC, RSTESTCD排序。在每个USUBJID开始的时候从1开始重新编号 (循环地排序)。</v>
      </c>
      <c r="I17" s="72" t="s">
        <v>225</v>
      </c>
      <c r="J17" s="72">
        <f t="shared" si="0"/>
        <v>4</v>
      </c>
      <c r="K17" s="72" t="s">
        <v>5052</v>
      </c>
    </row>
    <row r="18" spans="1:11" s="81" customFormat="1" ht="9.5">
      <c r="A18" s="187" t="s">
        <v>3136</v>
      </c>
      <c r="B18" s="74" t="s">
        <v>2740</v>
      </c>
      <c r="C18" s="72" t="s">
        <v>444</v>
      </c>
      <c r="D18" s="388">
        <v>25</v>
      </c>
      <c r="E18" s="166"/>
      <c r="F18" s="399"/>
      <c r="G18" s="72" t="s">
        <v>1825</v>
      </c>
      <c r="H18" s="399"/>
      <c r="I18" s="72" t="s">
        <v>225</v>
      </c>
      <c r="J18" s="72">
        <f t="shared" si="0"/>
        <v>5</v>
      </c>
      <c r="K18" s="72" t="s">
        <v>2674</v>
      </c>
    </row>
    <row r="19" spans="1:11" s="81" customFormat="1" ht="9.5">
      <c r="A19" s="187" t="s">
        <v>3137</v>
      </c>
      <c r="B19" s="74" t="s">
        <v>1813</v>
      </c>
      <c r="C19" s="72" t="s">
        <v>444</v>
      </c>
      <c r="D19" s="388">
        <v>25</v>
      </c>
      <c r="E19" s="166"/>
      <c r="F19" s="399"/>
      <c r="G19" s="72" t="s">
        <v>1825</v>
      </c>
      <c r="H19" s="399"/>
      <c r="I19" s="72" t="s">
        <v>225</v>
      </c>
      <c r="J19" s="72">
        <f t="shared" si="0"/>
        <v>6</v>
      </c>
      <c r="K19" s="72" t="s">
        <v>3138</v>
      </c>
    </row>
    <row r="20" spans="1:11" s="81" customFormat="1" ht="9.5">
      <c r="A20" s="187" t="s">
        <v>3139</v>
      </c>
      <c r="B20" s="74" t="s">
        <v>2745</v>
      </c>
      <c r="C20" s="72" t="s">
        <v>444</v>
      </c>
      <c r="D20" s="388">
        <v>25</v>
      </c>
      <c r="E20" s="166"/>
      <c r="F20" s="399"/>
      <c r="G20" s="72" t="s">
        <v>1825</v>
      </c>
      <c r="H20" s="399"/>
      <c r="I20" s="72" t="s">
        <v>225</v>
      </c>
      <c r="J20" s="72">
        <f t="shared" si="0"/>
        <v>7</v>
      </c>
      <c r="K20" s="72" t="s">
        <v>3140</v>
      </c>
    </row>
    <row r="21" spans="1:11" s="81" customFormat="1" ht="19">
      <c r="A21" s="187" t="s">
        <v>3141</v>
      </c>
      <c r="B21" s="74" t="s">
        <v>2888</v>
      </c>
      <c r="C21" s="72" t="s">
        <v>444</v>
      </c>
      <c r="D21" s="388">
        <v>25</v>
      </c>
      <c r="E21" s="166"/>
      <c r="F21" s="399"/>
      <c r="G21" s="72" t="s">
        <v>3142</v>
      </c>
      <c r="H21" s="399"/>
      <c r="I21" s="72" t="s">
        <v>225</v>
      </c>
      <c r="J21" s="72">
        <f t="shared" si="0"/>
        <v>8</v>
      </c>
      <c r="K21" s="72" t="s">
        <v>4923</v>
      </c>
    </row>
    <row r="22" spans="1:11" s="81" customFormat="1" ht="9.5">
      <c r="A22" s="187" t="s">
        <v>3143</v>
      </c>
      <c r="B22" s="74" t="s">
        <v>2873</v>
      </c>
      <c r="C22" s="72" t="s">
        <v>444</v>
      </c>
      <c r="D22" s="388">
        <v>25</v>
      </c>
      <c r="E22" s="166"/>
      <c r="F22" s="399"/>
      <c r="G22" s="72" t="s">
        <v>1825</v>
      </c>
      <c r="H22" s="399"/>
      <c r="I22" s="72" t="s">
        <v>225</v>
      </c>
      <c r="J22" s="72">
        <f t="shared" si="0"/>
        <v>9</v>
      </c>
      <c r="K22" s="72" t="s">
        <v>4794</v>
      </c>
    </row>
    <row r="23" spans="1:11" s="81" customFormat="1" ht="28.5">
      <c r="A23" s="72" t="s">
        <v>279</v>
      </c>
      <c r="B23" s="168" t="s">
        <v>2900</v>
      </c>
      <c r="C23" s="72" t="s">
        <v>37</v>
      </c>
      <c r="D23" s="384">
        <v>8</v>
      </c>
      <c r="E23" s="72" t="s">
        <v>4877</v>
      </c>
      <c r="F23" s="615" t="s">
        <v>347</v>
      </c>
      <c r="G23" s="72" t="s">
        <v>2019</v>
      </c>
      <c r="H23" s="462" t="s">
        <v>4795</v>
      </c>
      <c r="I23" s="72" t="s">
        <v>225</v>
      </c>
      <c r="J23" s="72">
        <f t="shared" si="0"/>
        <v>10</v>
      </c>
      <c r="K23" s="72" t="s">
        <v>5355</v>
      </c>
    </row>
    <row r="24" spans="1:11" s="81" customFormat="1" ht="38">
      <c r="A24" s="72" t="s">
        <v>280</v>
      </c>
      <c r="B24" s="168" t="s">
        <v>2901</v>
      </c>
      <c r="C24" s="72" t="s">
        <v>37</v>
      </c>
      <c r="D24" s="384">
        <v>40</v>
      </c>
      <c r="E24" s="72" t="s">
        <v>4878</v>
      </c>
      <c r="F24" s="615" t="s">
        <v>1256</v>
      </c>
      <c r="G24" s="72" t="s">
        <v>2019</v>
      </c>
      <c r="H24" s="462" t="s">
        <v>4797</v>
      </c>
      <c r="I24" s="72" t="s">
        <v>225</v>
      </c>
      <c r="J24" s="72">
        <f t="shared" si="0"/>
        <v>11</v>
      </c>
      <c r="K24" s="72" t="s">
        <v>5356</v>
      </c>
    </row>
    <row r="25" spans="1:11" s="81" customFormat="1" ht="9.5">
      <c r="A25" s="72" t="s">
        <v>281</v>
      </c>
      <c r="B25" s="168" t="s">
        <v>1839</v>
      </c>
      <c r="C25" s="72" t="s">
        <v>37</v>
      </c>
      <c r="D25" s="384">
        <v>100</v>
      </c>
      <c r="E25" s="72"/>
      <c r="F25" s="615" t="s">
        <v>347</v>
      </c>
      <c r="G25" s="72" t="s">
        <v>353</v>
      </c>
      <c r="H25" s="664" t="s">
        <v>3144</v>
      </c>
      <c r="I25" s="72" t="s">
        <v>225</v>
      </c>
      <c r="J25" s="72">
        <f t="shared" si="0"/>
        <v>12</v>
      </c>
      <c r="K25" s="72" t="s">
        <v>3145</v>
      </c>
    </row>
    <row r="26" spans="1:11" s="81" customFormat="1" ht="28.5">
      <c r="A26" s="72" t="s">
        <v>3146</v>
      </c>
      <c r="B26" s="168" t="s">
        <v>2194</v>
      </c>
      <c r="C26" s="72" t="s">
        <v>37</v>
      </c>
      <c r="D26" s="384">
        <v>200</v>
      </c>
      <c r="E26" s="72"/>
      <c r="F26" s="615" t="s">
        <v>3147</v>
      </c>
      <c r="G26" s="72" t="s">
        <v>353</v>
      </c>
      <c r="H26" s="462" t="s">
        <v>4795</v>
      </c>
      <c r="I26" s="72" t="s">
        <v>225</v>
      </c>
      <c r="J26" s="72">
        <f t="shared" si="0"/>
        <v>13</v>
      </c>
      <c r="K26" s="72" t="s">
        <v>5565</v>
      </c>
    </row>
    <row r="27" spans="1:11" s="81" customFormat="1" ht="19">
      <c r="A27" s="72" t="s">
        <v>282</v>
      </c>
      <c r="B27" s="168" t="s">
        <v>2605</v>
      </c>
      <c r="C27" s="72" t="s">
        <v>37</v>
      </c>
      <c r="D27" s="384">
        <v>200</v>
      </c>
      <c r="E27" s="72"/>
      <c r="F27" s="615" t="s">
        <v>348</v>
      </c>
      <c r="G27" s="72" t="s">
        <v>353</v>
      </c>
      <c r="H27" s="399" t="s">
        <v>4792</v>
      </c>
      <c r="I27" s="72" t="s">
        <v>225</v>
      </c>
      <c r="J27" s="72">
        <f t="shared" si="0"/>
        <v>14</v>
      </c>
      <c r="K27" s="72" t="s">
        <v>5566</v>
      </c>
    </row>
    <row r="28" spans="1:11" s="81" customFormat="1" ht="38">
      <c r="A28" s="72" t="s">
        <v>283</v>
      </c>
      <c r="B28" s="72" t="s">
        <v>2027</v>
      </c>
      <c r="C28" s="72" t="s">
        <v>37</v>
      </c>
      <c r="D28" s="384">
        <v>10</v>
      </c>
      <c r="E28" s="72" t="s">
        <v>2028</v>
      </c>
      <c r="F28" s="615" t="s">
        <v>1256</v>
      </c>
      <c r="G28" s="72" t="s">
        <v>1825</v>
      </c>
      <c r="H28" s="462" t="s">
        <v>4798</v>
      </c>
      <c r="I28" s="72" t="s">
        <v>225</v>
      </c>
      <c r="J28" s="72">
        <f t="shared" si="0"/>
        <v>15</v>
      </c>
      <c r="K28" s="72" t="s">
        <v>5567</v>
      </c>
    </row>
    <row r="29" spans="1:11" s="81" customFormat="1" ht="19">
      <c r="A29" s="72" t="s">
        <v>3148</v>
      </c>
      <c r="B29" s="72" t="s">
        <v>2442</v>
      </c>
      <c r="C29" s="72" t="s">
        <v>444</v>
      </c>
      <c r="D29" s="384">
        <v>200</v>
      </c>
      <c r="E29" s="72"/>
      <c r="F29" s="615"/>
      <c r="G29" s="72" t="s">
        <v>1825</v>
      </c>
      <c r="H29" s="462"/>
      <c r="I29" s="72" t="s">
        <v>225</v>
      </c>
      <c r="J29" s="72">
        <f t="shared" si="0"/>
        <v>16</v>
      </c>
      <c r="K29" s="72" t="s">
        <v>5568</v>
      </c>
    </row>
    <row r="30" spans="1:11" s="81" customFormat="1" ht="38">
      <c r="A30" s="665" t="s">
        <v>3149</v>
      </c>
      <c r="B30" s="72" t="s">
        <v>2210</v>
      </c>
      <c r="C30" s="72" t="s">
        <v>3150</v>
      </c>
      <c r="D30" s="384">
        <v>40</v>
      </c>
      <c r="E30" s="72"/>
      <c r="F30" s="615"/>
      <c r="G30" s="72" t="s">
        <v>1825</v>
      </c>
      <c r="H30" s="462"/>
      <c r="I30" s="72" t="s">
        <v>225</v>
      </c>
      <c r="J30" s="72">
        <f t="shared" si="0"/>
        <v>17</v>
      </c>
      <c r="K30" s="72" t="s">
        <v>5569</v>
      </c>
    </row>
    <row r="31" spans="1:11" s="81" customFormat="1" ht="28.5">
      <c r="A31" s="72" t="s">
        <v>284</v>
      </c>
      <c r="B31" s="72" t="s">
        <v>2619</v>
      </c>
      <c r="C31" s="72" t="s">
        <v>37</v>
      </c>
      <c r="D31" s="384">
        <v>100</v>
      </c>
      <c r="E31" s="72" t="s">
        <v>2390</v>
      </c>
      <c r="F31" s="615" t="s">
        <v>347</v>
      </c>
      <c r="G31" s="72" t="s">
        <v>353</v>
      </c>
      <c r="H31" s="399" t="s">
        <v>2620</v>
      </c>
      <c r="I31" s="72" t="s">
        <v>225</v>
      </c>
      <c r="J31" s="72">
        <f t="shared" si="0"/>
        <v>18</v>
      </c>
      <c r="K31" s="72" t="s">
        <v>5570</v>
      </c>
    </row>
    <row r="32" spans="1:11" s="81" customFormat="1" ht="19">
      <c r="A32" s="72" t="s">
        <v>3151</v>
      </c>
      <c r="B32" s="72" t="s">
        <v>2622</v>
      </c>
      <c r="C32" s="72" t="s">
        <v>3150</v>
      </c>
      <c r="D32" s="384">
        <v>25</v>
      </c>
      <c r="E32" s="72" t="s">
        <v>4879</v>
      </c>
      <c r="F32" s="615"/>
      <c r="G32" s="72" t="s">
        <v>3142</v>
      </c>
      <c r="H32" s="399"/>
      <c r="I32" s="72" t="s">
        <v>225</v>
      </c>
      <c r="J32" s="72">
        <f t="shared" si="0"/>
        <v>19</v>
      </c>
      <c r="K32" s="72" t="s">
        <v>4796</v>
      </c>
    </row>
    <row r="33" spans="1:11" s="81" customFormat="1" ht="19">
      <c r="A33" s="72" t="s">
        <v>3152</v>
      </c>
      <c r="B33" s="72" t="s">
        <v>3153</v>
      </c>
      <c r="C33" s="72" t="s">
        <v>3154</v>
      </c>
      <c r="D33" s="384">
        <v>3</v>
      </c>
      <c r="E33" s="72" t="s">
        <v>45</v>
      </c>
      <c r="F33" s="615"/>
      <c r="G33" s="72" t="s">
        <v>1825</v>
      </c>
      <c r="H33" s="399"/>
      <c r="I33" s="72" t="s">
        <v>225</v>
      </c>
      <c r="J33" s="72">
        <f t="shared" si="0"/>
        <v>20</v>
      </c>
      <c r="K33" s="72" t="s">
        <v>5571</v>
      </c>
    </row>
    <row r="34" spans="1:11" s="81" customFormat="1" ht="9.5">
      <c r="A34" s="72" t="s">
        <v>69</v>
      </c>
      <c r="B34" s="72" t="s">
        <v>594</v>
      </c>
      <c r="C34" s="72" t="s">
        <v>2233</v>
      </c>
      <c r="D34" s="399"/>
      <c r="E34" s="72"/>
      <c r="F34" s="615" t="s">
        <v>347</v>
      </c>
      <c r="G34" s="72" t="s">
        <v>353</v>
      </c>
      <c r="H34" s="462" t="s">
        <v>2626</v>
      </c>
      <c r="I34" s="72" t="s">
        <v>225</v>
      </c>
      <c r="J34" s="72">
        <f t="shared" si="0"/>
        <v>21</v>
      </c>
      <c r="K34" s="72" t="s">
        <v>5116</v>
      </c>
    </row>
    <row r="35" spans="1:11" s="81" customFormat="1" ht="19">
      <c r="A35" s="72" t="s">
        <v>70</v>
      </c>
      <c r="B35" s="72" t="s">
        <v>2228</v>
      </c>
      <c r="C35" s="72" t="s">
        <v>37</v>
      </c>
      <c r="D35" s="384">
        <v>100</v>
      </c>
      <c r="E35" s="72"/>
      <c r="F35" s="615" t="s">
        <v>347</v>
      </c>
      <c r="G35" s="72" t="s">
        <v>1825</v>
      </c>
      <c r="H35" s="462" t="s">
        <v>2626</v>
      </c>
      <c r="I35" s="72" t="s">
        <v>225</v>
      </c>
      <c r="J35" s="72">
        <f t="shared" si="0"/>
        <v>22</v>
      </c>
      <c r="K35" s="72" t="s">
        <v>3155</v>
      </c>
    </row>
    <row r="36" spans="1:11" s="81" customFormat="1" ht="9.5">
      <c r="A36" s="72" t="s">
        <v>2394</v>
      </c>
      <c r="B36" s="72" t="s">
        <v>2395</v>
      </c>
      <c r="C36" s="72" t="s">
        <v>2233</v>
      </c>
      <c r="D36" s="384"/>
      <c r="E36" s="72"/>
      <c r="F36" s="615"/>
      <c r="G36" s="72" t="s">
        <v>2724</v>
      </c>
      <c r="H36" s="462"/>
      <c r="I36" s="72" t="s">
        <v>225</v>
      </c>
      <c r="J36" s="72">
        <f t="shared" si="0"/>
        <v>23</v>
      </c>
      <c r="K36" s="72" t="s">
        <v>2234</v>
      </c>
    </row>
    <row r="37" spans="1:11" s="81" customFormat="1" ht="85.5">
      <c r="A37" s="72" t="s">
        <v>93</v>
      </c>
      <c r="B37" s="72" t="s">
        <v>3156</v>
      </c>
      <c r="C37" s="72" t="s">
        <v>37</v>
      </c>
      <c r="D37" s="384">
        <v>100</v>
      </c>
      <c r="E37" s="166"/>
      <c r="F37" s="615" t="s">
        <v>347</v>
      </c>
      <c r="G37" s="72" t="s">
        <v>1825</v>
      </c>
      <c r="H37" s="664" t="s">
        <v>5572</v>
      </c>
      <c r="I37" s="72" t="s">
        <v>225</v>
      </c>
      <c r="J37" s="72">
        <f t="shared" si="0"/>
        <v>24</v>
      </c>
      <c r="K37" s="72" t="s">
        <v>3158</v>
      </c>
    </row>
    <row r="38" spans="1:11" s="81" customFormat="1" ht="28.5">
      <c r="A38" s="72" t="s">
        <v>285</v>
      </c>
      <c r="B38" s="168" t="s">
        <v>2630</v>
      </c>
      <c r="C38" s="72" t="s">
        <v>37</v>
      </c>
      <c r="D38" s="384">
        <v>20</v>
      </c>
      <c r="E38" s="72" t="s">
        <v>2581</v>
      </c>
      <c r="F38" s="615" t="s">
        <v>1256</v>
      </c>
      <c r="G38" s="72" t="s">
        <v>353</v>
      </c>
      <c r="H38" s="664" t="s">
        <v>4153</v>
      </c>
      <c r="I38" s="72" t="s">
        <v>225</v>
      </c>
      <c r="J38" s="72">
        <f t="shared" si="0"/>
        <v>25</v>
      </c>
      <c r="K38" s="72" t="s">
        <v>5573</v>
      </c>
    </row>
    <row r="39" spans="1:11" s="81" customFormat="1" ht="28.5">
      <c r="A39" s="72" t="s">
        <v>286</v>
      </c>
      <c r="B39" s="168" t="s">
        <v>3157</v>
      </c>
      <c r="C39" s="72" t="s">
        <v>41</v>
      </c>
      <c r="D39" s="384"/>
      <c r="E39" s="73"/>
      <c r="F39" s="615" t="s">
        <v>348</v>
      </c>
      <c r="G39" s="72" t="s">
        <v>1825</v>
      </c>
      <c r="H39" s="399" t="s">
        <v>5574</v>
      </c>
      <c r="I39" s="72" t="s">
        <v>225</v>
      </c>
      <c r="J39" s="72">
        <f t="shared" si="0"/>
        <v>26</v>
      </c>
      <c r="K39" s="72" t="s">
        <v>5575</v>
      </c>
    </row>
    <row r="40" spans="1:11" s="81" customFormat="1" ht="142.5">
      <c r="A40" s="91" t="s">
        <v>896</v>
      </c>
      <c r="B40" s="91" t="s">
        <v>880</v>
      </c>
      <c r="C40" s="91" t="s">
        <v>37</v>
      </c>
      <c r="D40" s="470">
        <v>200</v>
      </c>
      <c r="E40" s="91"/>
      <c r="F40" s="666" t="s">
        <v>1256</v>
      </c>
      <c r="G40" s="91"/>
      <c r="H40" s="404" t="s">
        <v>5576</v>
      </c>
      <c r="I40" s="85" t="s">
        <v>445</v>
      </c>
      <c r="J40" s="85">
        <v>17</v>
      </c>
      <c r="K40" s="667"/>
    </row>
    <row r="41" spans="1:11" s="81" customFormat="1" ht="9.5">
      <c r="A41" s="91" t="s">
        <v>897</v>
      </c>
      <c r="B41" s="91" t="s">
        <v>881</v>
      </c>
      <c r="C41" s="91" t="s">
        <v>37</v>
      </c>
      <c r="D41" s="470">
        <v>200</v>
      </c>
      <c r="E41" s="91"/>
      <c r="F41" s="666" t="s">
        <v>1256</v>
      </c>
      <c r="G41" s="91"/>
      <c r="H41" s="404" t="s">
        <v>5737</v>
      </c>
      <c r="I41" s="85" t="s">
        <v>445</v>
      </c>
      <c r="J41" s="85">
        <v>18</v>
      </c>
      <c r="K41" s="667"/>
    </row>
    <row r="42" spans="1:11">
      <c r="A42" s="668"/>
      <c r="B42" s="668"/>
      <c r="C42" s="668"/>
      <c r="D42" s="669"/>
      <c r="E42" s="668"/>
      <c r="F42" s="668"/>
      <c r="G42" s="670"/>
      <c r="H42" s="668"/>
      <c r="I42" s="671"/>
      <c r="J42" s="671"/>
    </row>
    <row r="43" spans="1:11">
      <c r="A43" s="155" t="s">
        <v>52</v>
      </c>
      <c r="B43" s="663"/>
      <c r="C43" s="663"/>
      <c r="D43" s="663"/>
      <c r="E43" s="663"/>
      <c r="F43" s="663"/>
      <c r="G43" s="663"/>
      <c r="H43" s="663"/>
    </row>
    <row r="44" spans="1:11">
      <c r="A44" s="663"/>
      <c r="B44" s="663"/>
      <c r="C44" s="663"/>
      <c r="D44" s="663"/>
      <c r="E44" s="663"/>
      <c r="F44" s="663"/>
      <c r="G44" s="663"/>
      <c r="H44" s="663"/>
    </row>
    <row r="45" spans="1:11">
      <c r="A45" s="663"/>
      <c r="B45" s="663"/>
      <c r="C45" s="663"/>
      <c r="D45" s="663"/>
      <c r="E45" s="663"/>
      <c r="F45" s="663"/>
      <c r="G45" s="663"/>
      <c r="H45" s="663"/>
    </row>
    <row r="46" spans="1:11">
      <c r="A46" s="663"/>
      <c r="B46" s="663"/>
      <c r="C46" s="663"/>
      <c r="D46" s="663"/>
      <c r="E46" s="663"/>
      <c r="F46" s="663"/>
      <c r="G46" s="663"/>
      <c r="H46" s="663"/>
    </row>
    <row r="47" spans="1:11">
      <c r="A47" s="663"/>
      <c r="B47" s="663"/>
      <c r="C47" s="663"/>
      <c r="D47" s="663"/>
      <c r="E47" s="663"/>
      <c r="F47" s="663"/>
      <c r="G47" s="663"/>
      <c r="H47" s="663"/>
    </row>
    <row r="48" spans="1:11">
      <c r="A48" s="663"/>
      <c r="B48" s="663"/>
      <c r="C48" s="663"/>
      <c r="D48" s="663"/>
      <c r="E48" s="663"/>
      <c r="F48" s="663"/>
      <c r="G48" s="663"/>
      <c r="H48" s="663"/>
    </row>
    <row r="49" spans="1:8">
      <c r="A49" s="663"/>
      <c r="B49" s="663"/>
      <c r="C49" s="663"/>
      <c r="D49" s="663"/>
      <c r="E49" s="663"/>
      <c r="F49" s="663"/>
      <c r="G49" s="663"/>
      <c r="H49" s="663"/>
    </row>
    <row r="50" spans="1:8">
      <c r="A50" s="663"/>
      <c r="B50" s="663"/>
      <c r="C50" s="663"/>
      <c r="D50" s="663"/>
      <c r="E50" s="663"/>
      <c r="F50" s="663"/>
      <c r="G50" s="663"/>
      <c r="H50" s="663"/>
    </row>
    <row r="51" spans="1:8">
      <c r="A51" s="663"/>
      <c r="B51" s="663"/>
      <c r="C51" s="663"/>
      <c r="D51" s="663"/>
      <c r="E51" s="663"/>
      <c r="F51" s="663"/>
      <c r="G51" s="663"/>
      <c r="H51" s="663"/>
    </row>
    <row r="52" spans="1:8">
      <c r="A52" s="663"/>
      <c r="B52" s="663"/>
      <c r="C52" s="663"/>
      <c r="D52" s="663"/>
      <c r="E52" s="663"/>
      <c r="F52" s="663"/>
      <c r="G52" s="663"/>
      <c r="H52" s="663"/>
    </row>
    <row r="53" spans="1:8">
      <c r="A53" s="663"/>
      <c r="B53" s="663"/>
      <c r="C53" s="663"/>
      <c r="D53" s="663"/>
      <c r="E53" s="663"/>
      <c r="F53" s="663"/>
      <c r="G53" s="663"/>
      <c r="H53" s="663"/>
    </row>
    <row r="54" spans="1:8">
      <c r="A54" s="663"/>
      <c r="B54" s="663"/>
      <c r="C54" s="663"/>
      <c r="D54" s="663"/>
      <c r="E54" s="663"/>
      <c r="F54" s="663"/>
      <c r="G54" s="663"/>
      <c r="H54" s="663"/>
    </row>
    <row r="55" spans="1:8">
      <c r="A55" s="663"/>
      <c r="B55" s="663"/>
      <c r="C55" s="663"/>
      <c r="D55" s="663"/>
      <c r="E55" s="663"/>
      <c r="F55" s="663"/>
      <c r="G55" s="663"/>
      <c r="H55" s="663"/>
    </row>
    <row r="56" spans="1:8">
      <c r="A56" s="663"/>
      <c r="B56" s="663"/>
      <c r="C56" s="663"/>
      <c r="D56" s="663"/>
      <c r="E56" s="663"/>
      <c r="F56" s="663"/>
      <c r="G56" s="663"/>
      <c r="H56" s="663"/>
    </row>
    <row r="57" spans="1:8">
      <c r="A57" s="663"/>
      <c r="B57" s="663"/>
      <c r="C57" s="663"/>
      <c r="D57" s="663"/>
      <c r="E57" s="663"/>
      <c r="F57" s="663"/>
      <c r="G57" s="663"/>
      <c r="H57" s="663"/>
    </row>
  </sheetData>
  <sheetProtection formatCells="0" formatColumns="0" formatRows="0" insertRows="0" deleteRows="0" sort="0" autoFilter="0"/>
  <autoFilter ref="A13:K41"/>
  <customSheetViews>
    <customSheetView guid="{F52FD1CD-C9F9-411A-82A2-AC58001253B0}">
      <pane ySplit="13" topLeftCell="A17" activePane="bottomLeft" state="frozen"/>
      <selection pane="bottomLeft" activeCell="A27" sqref="A27:XFD27"/>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17" activePane="bottomLeft" state="frozen"/>
      <selection pane="bottomLeft" activeCell="A27" sqref="A27:XFD27"/>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K29" sqref="K29:K39"/>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29" activePane="bottomLeft" state="frozen"/>
      <selection pane="bottomLeft" activeCell="K1" sqref="K1:K6553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23" activePane="bottomLeft" state="frozen"/>
      <selection pane="bottomLeft" activeCell="B24" sqref="B24"/>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O31" sqref="O31"/>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29" activePane="bottomLeft" state="frozen"/>
      <selection pane="bottomLeft" activeCell="K1" sqref="K1:K6553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29" activePane="bottomLeft" state="frozen"/>
      <selection pane="bottomLeft" activeCell="K1" sqref="K1:K65536"/>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7" activePane="bottomLeft" state="frozen"/>
      <selection pane="bottomLeft" activeCell="J39" sqref="J39"/>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K29" sqref="K29:K39"/>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K29" sqref="K29:K39"/>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topLeftCell="A10">
      <selection activeCell="H19" sqref="H19"/>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2" topLeftCell="A14" activePane="bottomLeft" state="frozen"/>
      <selection pane="bottomLeft" activeCell="A41" sqref="A41"/>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14" activePane="bottomLeft" state="frozen"/>
      <selection pane="bottomLeft" activeCell="A41" sqref="A41"/>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scale="85">
      <pane ySplit="12" topLeftCell="A13" activePane="bottomLeft" state="frozen"/>
      <selection pane="bottomLeft" activeCell="B20" sqref="B20"/>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scale="85">
      <pane ySplit="11" topLeftCell="A13" activePane="bottomLeft" state="frozen"/>
      <selection pane="bottomLeft" activeCell="B20" sqref="B20"/>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H18" sqref="H18"/>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22">
      <selection activeCell="G31" sqref="G31"/>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22">
      <selection activeCell="G31" sqref="G31"/>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H1"/>
    <mergeCell ref="A2:C2"/>
    <mergeCell ref="D2:H2"/>
    <mergeCell ref="A3:C3"/>
    <mergeCell ref="D3:H3"/>
    <mergeCell ref="A4:C4"/>
    <mergeCell ref="D4:H4"/>
    <mergeCell ref="A5:C5"/>
    <mergeCell ref="D5:H5"/>
    <mergeCell ref="A6:C6"/>
    <mergeCell ref="D6:H6"/>
    <mergeCell ref="A7:C7"/>
    <mergeCell ref="D7:H7"/>
    <mergeCell ref="A11:C11"/>
    <mergeCell ref="D11:H11"/>
    <mergeCell ref="A12:H12"/>
    <mergeCell ref="A8:C8"/>
    <mergeCell ref="D8:H8"/>
    <mergeCell ref="A9:C9"/>
    <mergeCell ref="D9:H9"/>
    <mergeCell ref="A10:C10"/>
    <mergeCell ref="D10:H10"/>
  </mergeCells>
  <phoneticPr fontId="39" type="noConversion"/>
  <hyperlinks>
    <hyperlink ref="A43" location="CONTENT!A1" display="CONTENT"/>
    <hyperlink ref="H23:H24" location="RSTEST!A1" display="转换定义参考RSTEST表"/>
    <hyperlink ref="H26" location="RSTEST!A1" display="转换定义参考RSTEST表"/>
    <hyperlink ref="H28" location="RSTEST!A1" display="转换定义参考RSTEST表"/>
    <hyperlink ref="H34:H35" location="VISIT!A1" display="转换定义参考VISIT表"/>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theme="3" tint="0.79998168889431442"/>
  </sheetPr>
  <dimension ref="A1:F8"/>
  <sheetViews>
    <sheetView workbookViewId="0">
      <selection activeCell="D11" sqref="D11"/>
    </sheetView>
  </sheetViews>
  <sheetFormatPr defaultRowHeight="14"/>
  <cols>
    <col min="1" max="1" width="8.7265625" style="199"/>
    <col min="2" max="2" width="18.08984375" style="199" customWidth="1"/>
    <col min="3" max="3" width="13.7265625" style="199" customWidth="1"/>
    <col min="4" max="4" width="17.36328125" style="199" customWidth="1"/>
    <col min="5" max="5" width="35.26953125" style="199" customWidth="1"/>
    <col min="6" max="6" width="11.90625" style="199" customWidth="1"/>
    <col min="7" max="16384" width="8.7265625" style="199"/>
  </cols>
  <sheetData>
    <row r="1" spans="1:6">
      <c r="A1" s="594" t="s">
        <v>825</v>
      </c>
      <c r="B1" s="594" t="s">
        <v>395</v>
      </c>
      <c r="C1" s="594" t="s">
        <v>903</v>
      </c>
      <c r="D1" s="594" t="s">
        <v>904</v>
      </c>
      <c r="E1" s="594" t="s">
        <v>907</v>
      </c>
      <c r="F1" s="594" t="s">
        <v>908</v>
      </c>
    </row>
    <row r="2" spans="1:6" s="589" customFormat="1">
      <c r="A2" s="807" t="s">
        <v>898</v>
      </c>
      <c r="B2" s="596" t="s">
        <v>1137</v>
      </c>
      <c r="C2" s="597" t="s">
        <v>906</v>
      </c>
      <c r="D2" s="598" t="s">
        <v>905</v>
      </c>
      <c r="E2" s="597"/>
      <c r="F2" s="599" t="s">
        <v>909</v>
      </c>
    </row>
    <row r="3" spans="1:6" s="589" customFormat="1" ht="66.5">
      <c r="A3" s="808"/>
      <c r="B3" s="807" t="s">
        <v>1138</v>
      </c>
      <c r="C3" s="598" t="s">
        <v>1389</v>
      </c>
      <c r="D3" s="598" t="s">
        <v>899</v>
      </c>
      <c r="E3" s="596" t="s">
        <v>4606</v>
      </c>
      <c r="F3" s="810"/>
    </row>
    <row r="4" spans="1:6" s="589" customFormat="1" ht="57">
      <c r="A4" s="808"/>
      <c r="B4" s="808"/>
      <c r="C4" s="598" t="s">
        <v>900</v>
      </c>
      <c r="D4" s="598" t="s">
        <v>1391</v>
      </c>
      <c r="E4" s="596" t="s">
        <v>4607</v>
      </c>
      <c r="F4" s="811"/>
    </row>
    <row r="5" spans="1:6" s="589" customFormat="1" ht="38">
      <c r="A5" s="808"/>
      <c r="B5" s="808"/>
      <c r="C5" s="598" t="s">
        <v>902</v>
      </c>
      <c r="D5" s="598" t="s">
        <v>1392</v>
      </c>
      <c r="E5" s="596" t="s">
        <v>4609</v>
      </c>
      <c r="F5" s="811"/>
    </row>
    <row r="6" spans="1:6" s="589" customFormat="1" ht="57">
      <c r="A6" s="809"/>
      <c r="B6" s="809"/>
      <c r="C6" s="598" t="s">
        <v>1390</v>
      </c>
      <c r="D6" s="598" t="s">
        <v>901</v>
      </c>
      <c r="E6" s="596" t="s">
        <v>4608</v>
      </c>
      <c r="F6" s="812"/>
    </row>
    <row r="8" spans="1:6">
      <c r="A8" s="595" t="s">
        <v>299</v>
      </c>
    </row>
  </sheetData>
  <customSheetViews>
    <customSheetView guid="{F52FD1CD-C9F9-411A-82A2-AC58001253B0}">
      <selection activeCell="H1" sqref="H1:H1048576"/>
      <pageMargins left="0.7" right="0.7" top="0.75" bottom="0.75" header="0.3" footer="0.3"/>
    </customSheetView>
    <customSheetView guid="{DD6CB69E-579A-474E-AD52-D4A9062E7832}">
      <selection activeCell="H1" sqref="H1:H1048576"/>
      <pageMargins left="0.7" right="0.7" top="0.75" bottom="0.75" header="0.3" footer="0.3"/>
    </customSheetView>
    <customSheetView guid="{C5BAFE3E-719A-4A6D-864A-987543BE22CD}">
      <selection activeCell="H4" sqref="H4"/>
      <pageMargins left="0.7" right="0.7" top="0.75" bottom="0.75" header="0.3" footer="0.3"/>
    </customSheetView>
    <customSheetView guid="{688943BB-BF34-4821-9BB8-4F0C0CC40ADA}">
      <selection sqref="A1:F6"/>
      <pageMargins left="0.7" right="0.7" top="0.75" bottom="0.75" header="0.3" footer="0.3"/>
    </customSheetView>
    <customSheetView guid="{F9C70793-296D-4A94-A7B6-1A0A490D516C}">
      <selection activeCell="H1" sqref="H1:H1048576"/>
      <pageMargins left="0.7" right="0.7" top="0.75" bottom="0.75" header="0.3" footer="0.3"/>
    </customSheetView>
    <customSheetView guid="{262D3C59-0F75-4E36-8540-422D339E4A30}">
      <selection activeCell="H1" sqref="H1:H1048576"/>
      <pageMargins left="0.7" right="0.7" top="0.75" bottom="0.75" header="0.3" footer="0.3"/>
    </customSheetView>
    <customSheetView guid="{542A9533-2ED1-4FE5-AA97-4E8B5E2254F9}">
      <selection activeCell="H1" sqref="H1:H1048576"/>
      <pageMargins left="0.7" right="0.7" top="0.75" bottom="0.75" header="0.3" footer="0.3"/>
    </customSheetView>
    <customSheetView guid="{6E3ADFDF-9BC6-4CA1-BD12-7E86FF7A6CCD}">
      <selection activeCell="H1" sqref="H1:H1048576"/>
      <pageMargins left="0.7" right="0.7" top="0.75" bottom="0.75" header="0.3" footer="0.3"/>
    </customSheetView>
    <customSheetView guid="{16D31944-8AA9-4646-8CD2-C81EC8259013}">
      <selection activeCell="H1" sqref="H1:H1048576"/>
      <pageMargins left="0.7" right="0.7" top="0.75" bottom="0.75" header="0.3" footer="0.3"/>
    </customSheetView>
    <customSheetView guid="{D91DD750-48F2-4D19-A653-1C25386AD393}">
      <selection sqref="A1:F6"/>
      <pageMargins left="0.7" right="0.7" top="0.75" bottom="0.75" header="0.3" footer="0.3"/>
    </customSheetView>
    <customSheetView guid="{D4C65735-E0DF-4886-8A92-1B419579BDF9}">
      <selection sqref="A1:F6"/>
      <pageMargins left="0.7" right="0.7" top="0.75" bottom="0.75" header="0.3" footer="0.3"/>
    </customSheetView>
  </customSheetViews>
  <mergeCells count="3">
    <mergeCell ref="A2:A6"/>
    <mergeCell ref="B3:B6"/>
    <mergeCell ref="F3:F6"/>
  </mergeCells>
  <phoneticPr fontId="39" type="noConversion"/>
  <hyperlinks>
    <hyperlink ref="A8" location="RS!A1" display="RS"/>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zoomScale="115" zoomScaleNormal="115" workbookViewId="0">
      <selection activeCell="E22" sqref="E22"/>
    </sheetView>
  </sheetViews>
  <sheetFormatPr defaultRowHeight="14"/>
  <cols>
    <col min="1" max="1" width="8.7265625" style="199"/>
    <col min="2" max="2" width="19.6328125" style="199" customWidth="1"/>
    <col min="3" max="7" width="8.7265625" style="199"/>
    <col min="8" max="8" width="25" style="199" customWidth="1"/>
    <col min="9" max="10" width="8.7265625" style="199"/>
    <col min="11" max="11" width="54.26953125" style="199" customWidth="1"/>
    <col min="12" max="16384" width="8.7265625" style="199"/>
  </cols>
  <sheetData>
    <row r="1" spans="1:11" s="195" customFormat="1" ht="12.75" customHeight="1">
      <c r="A1" s="722" t="s">
        <v>1751</v>
      </c>
      <c r="B1" s="723"/>
      <c r="C1" s="723"/>
      <c r="D1" s="723"/>
      <c r="E1" s="723"/>
      <c r="F1" s="723"/>
      <c r="G1" s="723"/>
      <c r="H1" s="723"/>
    </row>
    <row r="2" spans="1:11" s="195" customFormat="1" ht="12.75" customHeight="1">
      <c r="A2" s="724" t="s">
        <v>1780</v>
      </c>
      <c r="B2" s="725"/>
      <c r="C2" s="726"/>
      <c r="D2" s="727" t="str">
        <f>CONTENT!$B$3</f>
        <v>XXXXX</v>
      </c>
      <c r="E2" s="728"/>
      <c r="F2" s="728"/>
      <c r="G2" s="728"/>
      <c r="H2" s="729"/>
    </row>
    <row r="3" spans="1:11" s="195" customFormat="1" ht="12.75" customHeight="1">
      <c r="A3" s="724" t="s">
        <v>1781</v>
      </c>
      <c r="B3" s="730"/>
      <c r="C3" s="731"/>
      <c r="D3" s="727">
        <f>CONTENT!$B$4</f>
        <v>3.2</v>
      </c>
      <c r="E3" s="728"/>
      <c r="F3" s="728"/>
      <c r="G3" s="728"/>
      <c r="H3" s="729"/>
    </row>
    <row r="4" spans="1:11" s="195" customFormat="1" ht="11.25" customHeight="1">
      <c r="A4" s="720" t="s">
        <v>1782</v>
      </c>
      <c r="B4" s="720"/>
      <c r="C4" s="720"/>
      <c r="D4" s="721" t="str">
        <f>CONTENT!$B$37</f>
        <v>受试者特征</v>
      </c>
      <c r="E4" s="721"/>
      <c r="F4" s="721"/>
      <c r="G4" s="721"/>
      <c r="H4" s="721"/>
    </row>
    <row r="5" spans="1:11" s="195" customFormat="1" ht="11.25" customHeight="1">
      <c r="A5" s="724" t="s">
        <v>3185</v>
      </c>
      <c r="B5" s="730"/>
      <c r="C5" s="731"/>
      <c r="D5" s="732" t="str">
        <f>CONTENT!$C$37</f>
        <v>每个受试者每个特征一条记录</v>
      </c>
      <c r="E5" s="733"/>
      <c r="F5" s="734"/>
      <c r="G5" s="734"/>
      <c r="H5" s="735"/>
    </row>
    <row r="6" spans="1:11" s="195" customFormat="1" ht="12.75" customHeight="1">
      <c r="A6" s="736" t="s">
        <v>3186</v>
      </c>
      <c r="B6" s="736"/>
      <c r="C6" s="736"/>
      <c r="D6" s="721" t="str">
        <f>CONTENT!$D$37</f>
        <v>sc.sas</v>
      </c>
      <c r="E6" s="721"/>
      <c r="F6" s="721"/>
      <c r="G6" s="721"/>
      <c r="H6" s="721"/>
    </row>
    <row r="7" spans="1:11" s="195" customFormat="1" ht="12.75" customHeight="1">
      <c r="A7" s="736" t="s">
        <v>1785</v>
      </c>
      <c r="B7" s="736"/>
      <c r="C7" s="736"/>
      <c r="D7" s="721" t="str">
        <f>CONTENT!$E$37</f>
        <v>发现</v>
      </c>
      <c r="E7" s="721"/>
      <c r="F7" s="721"/>
      <c r="G7" s="721"/>
      <c r="H7" s="721"/>
    </row>
    <row r="8" spans="1:11" s="195" customFormat="1" ht="12.75" customHeight="1">
      <c r="A8" s="736" t="s">
        <v>1786</v>
      </c>
      <c r="B8" s="736"/>
      <c r="C8" s="736"/>
      <c r="D8" s="721" t="str">
        <f>CONTENT!$F$37</f>
        <v>XXXX</v>
      </c>
      <c r="E8" s="721"/>
      <c r="F8" s="721"/>
      <c r="G8" s="721"/>
      <c r="H8" s="721"/>
    </row>
    <row r="9" spans="1:11" s="195" customFormat="1" ht="12.75" customHeight="1">
      <c r="A9" s="736" t="s">
        <v>3187</v>
      </c>
      <c r="B9" s="739"/>
      <c r="C9" s="739"/>
      <c r="D9" s="721" t="str">
        <f>CONTENT!$G$37</f>
        <v>STUDYID, USUBJID, SCTESTCD</v>
      </c>
      <c r="E9" s="721"/>
      <c r="F9" s="721"/>
      <c r="G9" s="721"/>
      <c r="H9" s="721"/>
    </row>
    <row r="10" spans="1:11" s="195" customFormat="1" ht="12.75" customHeight="1">
      <c r="A10" s="736" t="s">
        <v>1788</v>
      </c>
      <c r="B10" s="739"/>
      <c r="C10" s="739"/>
      <c r="D10" s="721" t="str">
        <f>CONTENT!$H$37</f>
        <v>STUDYID, USUBJID, SCTESTCD</v>
      </c>
      <c r="E10" s="721"/>
      <c r="F10" s="721"/>
      <c r="G10" s="721"/>
      <c r="H10" s="721"/>
    </row>
    <row r="11" spans="1:11" s="195" customFormat="1" ht="12.75" customHeight="1">
      <c r="A11" s="724" t="s">
        <v>1789</v>
      </c>
      <c r="B11" s="730"/>
      <c r="C11" s="731"/>
      <c r="D11" s="721" t="str">
        <f>CONTENT!$I$37</f>
        <v>XXXX</v>
      </c>
      <c r="E11" s="721"/>
      <c r="F11" s="721"/>
      <c r="G11" s="721"/>
      <c r="H11" s="721"/>
    </row>
    <row r="12" spans="1:11" s="195" customFormat="1" ht="9.5">
      <c r="A12" s="737"/>
      <c r="B12" s="737"/>
      <c r="C12" s="737"/>
      <c r="D12" s="738"/>
      <c r="E12" s="738"/>
      <c r="F12" s="738"/>
      <c r="G12" s="738"/>
      <c r="H12" s="738"/>
    </row>
    <row r="13" spans="1:11" s="195" customFormat="1" ht="19">
      <c r="A13" s="15" t="s">
        <v>355</v>
      </c>
      <c r="B13" s="16" t="s">
        <v>356</v>
      </c>
      <c r="C13" s="16" t="s">
        <v>357</v>
      </c>
      <c r="D13" s="16" t="s">
        <v>358</v>
      </c>
      <c r="E13" s="16" t="s">
        <v>359</v>
      </c>
      <c r="F13" s="16" t="s">
        <v>360</v>
      </c>
      <c r="G13" s="17" t="s">
        <v>361</v>
      </c>
      <c r="H13" s="16" t="s">
        <v>362</v>
      </c>
      <c r="I13" s="16" t="s">
        <v>363</v>
      </c>
      <c r="J13" s="16" t="s">
        <v>364</v>
      </c>
      <c r="K13" s="16" t="s">
        <v>365</v>
      </c>
    </row>
    <row r="14" spans="1:11" s="265" customFormat="1" ht="9.5">
      <c r="A14" s="245" t="s">
        <v>36</v>
      </c>
      <c r="B14" s="246" t="s">
        <v>309</v>
      </c>
      <c r="C14" s="245" t="s">
        <v>37</v>
      </c>
      <c r="D14" s="388">
        <v>20</v>
      </c>
      <c r="E14" s="247"/>
      <c r="F14" s="439"/>
      <c r="G14" s="246" t="s">
        <v>2019</v>
      </c>
      <c r="H14" s="441"/>
      <c r="I14" s="245" t="s">
        <v>225</v>
      </c>
      <c r="J14" s="245">
        <f t="shared" ref="J14:J32" si="0">ROW()-13</f>
        <v>1</v>
      </c>
      <c r="K14" s="246" t="s">
        <v>2664</v>
      </c>
    </row>
    <row r="15" spans="1:11" s="265" customFormat="1" ht="9.5">
      <c r="A15" s="245" t="s">
        <v>39</v>
      </c>
      <c r="B15" s="246" t="s">
        <v>310</v>
      </c>
      <c r="C15" s="245" t="s">
        <v>37</v>
      </c>
      <c r="D15" s="388">
        <v>2</v>
      </c>
      <c r="E15" s="247" t="s">
        <v>3159</v>
      </c>
      <c r="F15" s="439"/>
      <c r="G15" s="246" t="s">
        <v>2019</v>
      </c>
      <c r="H15" s="441"/>
      <c r="I15" s="245" t="s">
        <v>225</v>
      </c>
      <c r="J15" s="245">
        <f t="shared" si="0"/>
        <v>2</v>
      </c>
      <c r="K15" s="246" t="s">
        <v>2667</v>
      </c>
    </row>
    <row r="16" spans="1:11" s="265" customFormat="1" ht="9.5">
      <c r="A16" s="245" t="s">
        <v>7</v>
      </c>
      <c r="B16" s="246" t="s">
        <v>311</v>
      </c>
      <c r="C16" s="245" t="s">
        <v>37</v>
      </c>
      <c r="D16" s="388">
        <v>30</v>
      </c>
      <c r="E16" s="247"/>
      <c r="F16" s="439"/>
      <c r="G16" s="246" t="s">
        <v>2019</v>
      </c>
      <c r="H16" s="441"/>
      <c r="I16" s="245" t="s">
        <v>1826</v>
      </c>
      <c r="J16" s="245">
        <f t="shared" si="0"/>
        <v>3</v>
      </c>
      <c r="K16" s="246" t="s">
        <v>5577</v>
      </c>
    </row>
    <row r="17" spans="1:11" s="265" customFormat="1" ht="9.5">
      <c r="A17" s="245" t="s">
        <v>3160</v>
      </c>
      <c r="B17" s="246" t="s">
        <v>2669</v>
      </c>
      <c r="C17" s="245" t="s">
        <v>2233</v>
      </c>
      <c r="D17" s="437"/>
      <c r="E17" s="247"/>
      <c r="F17" s="439"/>
      <c r="G17" s="246" t="s">
        <v>2019</v>
      </c>
      <c r="H17" s="441"/>
      <c r="I17" s="245" t="s">
        <v>1826</v>
      </c>
      <c r="J17" s="245">
        <f t="shared" si="0"/>
        <v>4</v>
      </c>
      <c r="K17" s="246" t="s">
        <v>5158</v>
      </c>
    </row>
    <row r="18" spans="1:11" s="265" customFormat="1" ht="9.5">
      <c r="A18" s="245" t="s">
        <v>3161</v>
      </c>
      <c r="B18" s="246" t="s">
        <v>1807</v>
      </c>
      <c r="C18" s="245" t="s">
        <v>444</v>
      </c>
      <c r="D18" s="437">
        <v>25</v>
      </c>
      <c r="E18" s="247"/>
      <c r="F18" s="439"/>
      <c r="G18" s="246" t="s">
        <v>1825</v>
      </c>
      <c r="H18" s="441"/>
      <c r="I18" s="245" t="s">
        <v>1826</v>
      </c>
      <c r="J18" s="245">
        <f t="shared" si="0"/>
        <v>5</v>
      </c>
      <c r="K18" s="246" t="s">
        <v>3162</v>
      </c>
    </row>
    <row r="19" spans="1:11" s="265" customFormat="1" ht="19">
      <c r="A19" s="245" t="s">
        <v>3163</v>
      </c>
      <c r="B19" s="246" t="s">
        <v>1816</v>
      </c>
      <c r="C19" s="245" t="s">
        <v>444</v>
      </c>
      <c r="D19" s="437">
        <v>25</v>
      </c>
      <c r="E19" s="247"/>
      <c r="F19" s="439"/>
      <c r="G19" s="246" t="s">
        <v>1825</v>
      </c>
      <c r="H19" s="441"/>
      <c r="I19" s="245" t="s">
        <v>1826</v>
      </c>
      <c r="J19" s="245">
        <f t="shared" si="0"/>
        <v>6</v>
      </c>
      <c r="K19" s="246" t="s">
        <v>5578</v>
      </c>
    </row>
    <row r="20" spans="1:11" s="288" customFormat="1" ht="28.5">
      <c r="A20" s="207" t="s">
        <v>3164</v>
      </c>
      <c r="B20" s="202" t="s">
        <v>3165</v>
      </c>
      <c r="C20" s="207" t="s">
        <v>444</v>
      </c>
      <c r="D20" s="437">
        <v>8</v>
      </c>
      <c r="E20" s="207" t="s">
        <v>161</v>
      </c>
      <c r="F20" s="414"/>
      <c r="G20" s="202" t="s">
        <v>2019</v>
      </c>
      <c r="H20" s="418"/>
      <c r="I20" s="207" t="s">
        <v>1826</v>
      </c>
      <c r="J20" s="207">
        <f t="shared" si="0"/>
        <v>7</v>
      </c>
      <c r="K20" s="202" t="s">
        <v>5579</v>
      </c>
    </row>
    <row r="21" spans="1:11" s="288" customFormat="1" ht="19">
      <c r="A21" s="207" t="s">
        <v>3166</v>
      </c>
      <c r="B21" s="202" t="s">
        <v>3167</v>
      </c>
      <c r="C21" s="207" t="s">
        <v>444</v>
      </c>
      <c r="D21" s="411">
        <v>40</v>
      </c>
      <c r="E21" s="208" t="s">
        <v>162</v>
      </c>
      <c r="F21" s="414"/>
      <c r="G21" s="202" t="s">
        <v>2019</v>
      </c>
      <c r="H21" s="418"/>
      <c r="I21" s="207" t="s">
        <v>1826</v>
      </c>
      <c r="J21" s="207">
        <f t="shared" si="0"/>
        <v>8</v>
      </c>
      <c r="K21" s="202" t="s">
        <v>5357</v>
      </c>
    </row>
    <row r="22" spans="1:11" s="288" customFormat="1" ht="9.5">
      <c r="A22" s="207" t="s">
        <v>3168</v>
      </c>
      <c r="B22" s="202" t="s">
        <v>2343</v>
      </c>
      <c r="C22" s="207" t="s">
        <v>444</v>
      </c>
      <c r="D22" s="411">
        <v>100</v>
      </c>
      <c r="E22" s="208" t="s">
        <v>1840</v>
      </c>
      <c r="F22" s="414"/>
      <c r="G22" s="202" t="s">
        <v>1825</v>
      </c>
      <c r="H22" s="418"/>
      <c r="I22" s="207" t="s">
        <v>1826</v>
      </c>
      <c r="J22" s="207">
        <f t="shared" si="0"/>
        <v>9</v>
      </c>
      <c r="K22" s="202" t="s">
        <v>3169</v>
      </c>
    </row>
    <row r="23" spans="1:11" s="288" customFormat="1" ht="9.5">
      <c r="A23" s="207" t="s">
        <v>3170</v>
      </c>
      <c r="B23" s="202" t="s">
        <v>2346</v>
      </c>
      <c r="C23" s="207" t="s">
        <v>444</v>
      </c>
      <c r="D23" s="411">
        <v>100</v>
      </c>
      <c r="E23" s="208" t="s">
        <v>1840</v>
      </c>
      <c r="F23" s="414"/>
      <c r="G23" s="202" t="s">
        <v>1825</v>
      </c>
      <c r="H23" s="418"/>
      <c r="I23" s="207" t="s">
        <v>1826</v>
      </c>
      <c r="J23" s="207">
        <f t="shared" si="0"/>
        <v>10</v>
      </c>
      <c r="K23" s="202" t="s">
        <v>3171</v>
      </c>
    </row>
    <row r="24" spans="1:11" s="288" customFormat="1" ht="9.5">
      <c r="A24" s="207" t="s">
        <v>3172</v>
      </c>
      <c r="B24" s="202" t="s">
        <v>2349</v>
      </c>
      <c r="C24" s="207" t="s">
        <v>444</v>
      </c>
      <c r="D24" s="411">
        <v>200</v>
      </c>
      <c r="E24" s="208"/>
      <c r="F24" s="414"/>
      <c r="G24" s="202" t="s">
        <v>1851</v>
      </c>
      <c r="H24" s="418"/>
      <c r="I24" s="207" t="s">
        <v>1826</v>
      </c>
      <c r="J24" s="207">
        <f t="shared" si="0"/>
        <v>11</v>
      </c>
      <c r="K24" s="202" t="s">
        <v>3173</v>
      </c>
    </row>
    <row r="25" spans="1:11" s="288" customFormat="1" ht="9.5">
      <c r="A25" s="207" t="s">
        <v>3174</v>
      </c>
      <c r="B25" s="202" t="s">
        <v>2352</v>
      </c>
      <c r="C25" s="207" t="s">
        <v>444</v>
      </c>
      <c r="D25" s="411">
        <v>20</v>
      </c>
      <c r="E25" s="208" t="s">
        <v>2910</v>
      </c>
      <c r="F25" s="414"/>
      <c r="G25" s="202" t="s">
        <v>1825</v>
      </c>
      <c r="H25" s="418"/>
      <c r="I25" s="207" t="s">
        <v>1826</v>
      </c>
      <c r="J25" s="207">
        <f t="shared" si="0"/>
        <v>12</v>
      </c>
      <c r="K25" s="202" t="s">
        <v>3175</v>
      </c>
    </row>
    <row r="26" spans="1:11" s="288" customFormat="1" ht="47.5">
      <c r="A26" s="207" t="s">
        <v>3176</v>
      </c>
      <c r="B26" s="202" t="s">
        <v>2512</v>
      </c>
      <c r="C26" s="207" t="s">
        <v>444</v>
      </c>
      <c r="D26" s="411">
        <v>200</v>
      </c>
      <c r="E26" s="208"/>
      <c r="F26" s="414"/>
      <c r="G26" s="202" t="s">
        <v>1851</v>
      </c>
      <c r="H26" s="418"/>
      <c r="I26" s="207" t="s">
        <v>1826</v>
      </c>
      <c r="J26" s="207">
        <f t="shared" si="0"/>
        <v>13</v>
      </c>
      <c r="K26" s="202" t="s">
        <v>5738</v>
      </c>
    </row>
    <row r="27" spans="1:11" s="265" customFormat="1" ht="19">
      <c r="A27" s="245" t="s">
        <v>3177</v>
      </c>
      <c r="B27" s="246" t="s">
        <v>4826</v>
      </c>
      <c r="C27" s="245" t="s">
        <v>2233</v>
      </c>
      <c r="D27" s="437"/>
      <c r="E27" s="247"/>
      <c r="F27" s="439"/>
      <c r="G27" s="246" t="s">
        <v>1825</v>
      </c>
      <c r="H27" s="441"/>
      <c r="I27" s="245" t="s">
        <v>1826</v>
      </c>
      <c r="J27" s="245">
        <f t="shared" si="0"/>
        <v>14</v>
      </c>
      <c r="K27" s="246" t="s">
        <v>5739</v>
      </c>
    </row>
    <row r="28" spans="1:11" s="265" customFormat="1" ht="9.5">
      <c r="A28" s="245" t="s">
        <v>3178</v>
      </c>
      <c r="B28" s="246" t="s">
        <v>2956</v>
      </c>
      <c r="C28" s="245" t="s">
        <v>444</v>
      </c>
      <c r="D28" s="437">
        <v>20</v>
      </c>
      <c r="E28" s="247" t="s">
        <v>2910</v>
      </c>
      <c r="F28" s="439"/>
      <c r="G28" s="246" t="s">
        <v>1825</v>
      </c>
      <c r="H28" s="441"/>
      <c r="I28" s="245" t="s">
        <v>1826</v>
      </c>
      <c r="J28" s="245">
        <f t="shared" si="0"/>
        <v>15</v>
      </c>
      <c r="K28" s="246" t="s">
        <v>3179</v>
      </c>
    </row>
    <row r="29" spans="1:11" s="265" customFormat="1" ht="9.5">
      <c r="A29" s="245" t="s">
        <v>3180</v>
      </c>
      <c r="B29" s="246" t="s">
        <v>2440</v>
      </c>
      <c r="C29" s="245" t="s">
        <v>444</v>
      </c>
      <c r="D29" s="437">
        <v>10</v>
      </c>
      <c r="E29" s="247" t="s">
        <v>2028</v>
      </c>
      <c r="F29" s="439"/>
      <c r="G29" s="246" t="s">
        <v>1825</v>
      </c>
      <c r="H29" s="441"/>
      <c r="I29" s="245" t="s">
        <v>1826</v>
      </c>
      <c r="J29" s="245">
        <f t="shared" si="0"/>
        <v>16</v>
      </c>
      <c r="K29" s="246" t="s">
        <v>5580</v>
      </c>
    </row>
    <row r="30" spans="1:11" s="265" customFormat="1" ht="19">
      <c r="A30" s="245" t="s">
        <v>3181</v>
      </c>
      <c r="B30" s="246" t="s">
        <v>2442</v>
      </c>
      <c r="C30" s="245" t="s">
        <v>444</v>
      </c>
      <c r="D30" s="437">
        <v>200</v>
      </c>
      <c r="E30" s="247"/>
      <c r="F30" s="439"/>
      <c r="G30" s="246" t="s">
        <v>1825</v>
      </c>
      <c r="H30" s="441"/>
      <c r="I30" s="245" t="s">
        <v>1826</v>
      </c>
      <c r="J30" s="245">
        <f t="shared" si="0"/>
        <v>17</v>
      </c>
      <c r="K30" s="246" t="s">
        <v>5581</v>
      </c>
    </row>
    <row r="31" spans="1:11" s="265" customFormat="1" ht="9.5">
      <c r="A31" s="245" t="s">
        <v>3182</v>
      </c>
      <c r="B31" s="246" t="s">
        <v>2235</v>
      </c>
      <c r="C31" s="245" t="s">
        <v>444</v>
      </c>
      <c r="D31" s="437">
        <v>20</v>
      </c>
      <c r="E31" s="247" t="s">
        <v>2581</v>
      </c>
      <c r="F31" s="439"/>
      <c r="G31" s="246" t="s">
        <v>1825</v>
      </c>
      <c r="H31" s="441"/>
      <c r="I31" s="245" t="s">
        <v>1826</v>
      </c>
      <c r="J31" s="245">
        <f t="shared" si="0"/>
        <v>18</v>
      </c>
    </row>
    <row r="32" spans="1:11" s="265" customFormat="1" ht="19">
      <c r="A32" s="245" t="s">
        <v>3183</v>
      </c>
      <c r="B32" s="246" t="s">
        <v>2522</v>
      </c>
      <c r="C32" s="245" t="s">
        <v>2233</v>
      </c>
      <c r="D32" s="437"/>
      <c r="E32" s="247"/>
      <c r="F32" s="439"/>
      <c r="G32" s="246" t="s">
        <v>1825</v>
      </c>
      <c r="H32" s="441"/>
      <c r="I32" s="245" t="s">
        <v>1826</v>
      </c>
      <c r="J32" s="245">
        <f t="shared" si="0"/>
        <v>19</v>
      </c>
      <c r="K32" s="246" t="s">
        <v>5582</v>
      </c>
    </row>
    <row r="35" spans="1:1">
      <c r="A35" s="198" t="s">
        <v>52</v>
      </c>
    </row>
  </sheetData>
  <autoFilter ref="A13:K32"/>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35" location="CONTENT!A1" display="CONTENT"/>
    <hyperlink ref="A16" location="CONTENT!A1" display="CONTENT"/>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K40"/>
  <sheetViews>
    <sheetView zoomScale="115" zoomScaleNormal="115" workbookViewId="0">
      <selection activeCell="F22" sqref="F22"/>
    </sheetView>
  </sheetViews>
  <sheetFormatPr defaultColWidth="9" defaultRowHeight="13"/>
  <cols>
    <col min="1" max="1" width="9.36328125" style="218" customWidth="1"/>
    <col min="2" max="2" width="17.6328125" style="218" customWidth="1"/>
    <col min="3" max="3" width="4.08984375" style="218" customWidth="1"/>
    <col min="4" max="4" width="5.90625" style="218" customWidth="1"/>
    <col min="5" max="5" width="13.6328125" style="218" customWidth="1"/>
    <col min="6" max="6" width="12.90625" style="218" customWidth="1"/>
    <col min="7" max="7" width="8.90625" style="218" customWidth="1"/>
    <col min="8" max="8" width="50.08984375" style="218" customWidth="1"/>
    <col min="9" max="10" width="9" style="204"/>
    <col min="11" max="11" width="49.6328125" style="204" customWidth="1"/>
    <col min="12" max="16384" width="9" style="204"/>
  </cols>
  <sheetData>
    <row r="1" spans="1:11" ht="12.75" customHeight="1">
      <c r="A1" s="722" t="s">
        <v>253</v>
      </c>
      <c r="B1" s="723"/>
      <c r="C1" s="723"/>
      <c r="D1" s="723"/>
      <c r="E1" s="723"/>
      <c r="F1" s="723"/>
      <c r="G1" s="723"/>
      <c r="H1" s="723"/>
    </row>
    <row r="2" spans="1:11" ht="12.75" customHeight="1">
      <c r="A2" s="724" t="s">
        <v>3943</v>
      </c>
      <c r="B2" s="725"/>
      <c r="C2" s="726"/>
      <c r="D2" s="727" t="str">
        <f>CONTENT!$B$3</f>
        <v>XXXXX</v>
      </c>
      <c r="E2" s="728"/>
      <c r="F2" s="728"/>
      <c r="G2" s="728"/>
      <c r="H2" s="729"/>
    </row>
    <row r="3" spans="1:11" ht="12.75" customHeight="1">
      <c r="A3" s="724" t="s">
        <v>3944</v>
      </c>
      <c r="B3" s="740"/>
      <c r="C3" s="741"/>
      <c r="D3" s="727">
        <f>CONTENT!$B$4</f>
        <v>3.2</v>
      </c>
      <c r="E3" s="728"/>
      <c r="F3" s="728"/>
      <c r="G3" s="728"/>
      <c r="H3" s="729"/>
    </row>
    <row r="4" spans="1:11" ht="12.65" customHeight="1">
      <c r="A4" s="720" t="s">
        <v>3979</v>
      </c>
      <c r="B4" s="720"/>
      <c r="C4" s="720"/>
      <c r="D4" s="721" t="str">
        <f>CONTENT!$B$38</f>
        <v>受试者元素</v>
      </c>
      <c r="E4" s="721"/>
      <c r="F4" s="721"/>
      <c r="G4" s="721"/>
      <c r="H4" s="721"/>
    </row>
    <row r="5" spans="1:11" ht="12.65" customHeight="1">
      <c r="A5" s="724" t="s">
        <v>2314</v>
      </c>
      <c r="B5" s="740"/>
      <c r="C5" s="741"/>
      <c r="D5" s="732" t="str">
        <f>CONTENT!$C$38</f>
        <v>每个受试者每个实际元素一条记录</v>
      </c>
      <c r="E5" s="733"/>
      <c r="F5" s="742"/>
      <c r="G5" s="742"/>
      <c r="H5" s="743"/>
    </row>
    <row r="6" spans="1:11" ht="12.65" customHeight="1">
      <c r="A6" s="736" t="s">
        <v>2006</v>
      </c>
      <c r="B6" s="736"/>
      <c r="C6" s="736"/>
      <c r="D6" s="721" t="str">
        <f>CONTENT!$D$38</f>
        <v>se.sas</v>
      </c>
      <c r="E6" s="721"/>
      <c r="F6" s="721"/>
      <c r="G6" s="721"/>
      <c r="H6" s="721"/>
    </row>
    <row r="7" spans="1:11" ht="12.65" customHeight="1">
      <c r="A7" s="736" t="s">
        <v>3980</v>
      </c>
      <c r="B7" s="736"/>
      <c r="C7" s="736"/>
      <c r="D7" s="721" t="str">
        <f>CONTENT!$E$38</f>
        <v>特殊用途</v>
      </c>
      <c r="E7" s="721"/>
      <c r="F7" s="721"/>
      <c r="G7" s="721"/>
      <c r="H7" s="721"/>
    </row>
    <row r="8" spans="1:11" ht="12.75" customHeight="1">
      <c r="A8" s="736" t="s">
        <v>2007</v>
      </c>
      <c r="B8" s="736"/>
      <c r="C8" s="736"/>
      <c r="D8" s="721" t="str">
        <f>CONTENT!$F$38</f>
        <v>SV, SDTM.DM</v>
      </c>
      <c r="E8" s="721"/>
      <c r="F8" s="721"/>
      <c r="G8" s="721"/>
      <c r="H8" s="721"/>
    </row>
    <row r="9" spans="1:11" ht="12.75" customHeight="1">
      <c r="A9" s="736" t="s">
        <v>2008</v>
      </c>
      <c r="B9" s="739"/>
      <c r="C9" s="739"/>
      <c r="D9" s="721" t="str">
        <f>CONTENT!$G$38</f>
        <v>STUDYID, USUBJID, TAETORD, SESTDTC</v>
      </c>
      <c r="E9" s="721"/>
      <c r="F9" s="721"/>
      <c r="G9" s="721"/>
      <c r="H9" s="721"/>
    </row>
    <row r="10" spans="1:11" ht="12.75" customHeight="1">
      <c r="A10" s="736" t="s">
        <v>2009</v>
      </c>
      <c r="B10" s="739"/>
      <c r="C10" s="739"/>
      <c r="D10" s="721" t="str">
        <f>CONTENT!$H$38</f>
        <v>STUDYID, USUBJID, TAETORD, SESTDTC</v>
      </c>
      <c r="E10" s="721"/>
      <c r="F10" s="721"/>
      <c r="G10" s="721"/>
      <c r="H10" s="721"/>
    </row>
    <row r="11" spans="1:11" ht="12.75" customHeight="1">
      <c r="A11" s="724" t="s">
        <v>2155</v>
      </c>
      <c r="B11" s="740"/>
      <c r="C11" s="741"/>
      <c r="D11" s="721" t="str">
        <f>CONTENT!$I$38</f>
        <v>ALL</v>
      </c>
      <c r="E11" s="721"/>
      <c r="F11" s="721"/>
      <c r="G11" s="721"/>
      <c r="H11" s="721"/>
    </row>
    <row r="12" spans="1:11">
      <c r="A12" s="737"/>
      <c r="B12" s="737"/>
      <c r="C12" s="737"/>
      <c r="D12" s="744"/>
      <c r="E12" s="744"/>
      <c r="F12" s="744"/>
      <c r="G12" s="744"/>
      <c r="H12" s="744"/>
    </row>
    <row r="13" spans="1:11">
      <c r="A13" s="15" t="s">
        <v>355</v>
      </c>
      <c r="B13" s="16" t="s">
        <v>356</v>
      </c>
      <c r="C13" s="16" t="s">
        <v>357</v>
      </c>
      <c r="D13" s="16" t="s">
        <v>358</v>
      </c>
      <c r="E13" s="16" t="s">
        <v>359</v>
      </c>
      <c r="F13" s="16" t="s">
        <v>360</v>
      </c>
      <c r="G13" s="17" t="s">
        <v>361</v>
      </c>
      <c r="H13" s="16" t="s">
        <v>362</v>
      </c>
      <c r="I13" s="16" t="s">
        <v>363</v>
      </c>
      <c r="J13" s="16" t="s">
        <v>364</v>
      </c>
      <c r="K13" s="16" t="s">
        <v>365</v>
      </c>
    </row>
    <row r="14" spans="1:11" s="209" customFormat="1" ht="14.5" customHeight="1">
      <c r="A14" s="207" t="s">
        <v>36</v>
      </c>
      <c r="B14" s="207" t="s">
        <v>3960</v>
      </c>
      <c r="C14" s="207" t="s">
        <v>37</v>
      </c>
      <c r="D14" s="411">
        <v>20</v>
      </c>
      <c r="E14" s="208"/>
      <c r="F14" s="414" t="s">
        <v>347</v>
      </c>
      <c r="G14" s="206" t="s">
        <v>1795</v>
      </c>
      <c r="H14" s="415" t="str">
        <f>[1]CONTENT!B3</f>
        <v>XXXXX</v>
      </c>
      <c r="I14" s="207" t="s">
        <v>225</v>
      </c>
      <c r="J14" s="207">
        <f t="shared" ref="J14:J24" si="0">ROW()-13</f>
        <v>1</v>
      </c>
      <c r="K14" s="207" t="s">
        <v>3981</v>
      </c>
    </row>
    <row r="15" spans="1:11" s="209" customFormat="1" ht="14.5" customHeight="1">
      <c r="A15" s="207" t="s">
        <v>39</v>
      </c>
      <c r="B15" s="207" t="s">
        <v>3982</v>
      </c>
      <c r="C15" s="207" t="s">
        <v>37</v>
      </c>
      <c r="D15" s="411">
        <v>2</v>
      </c>
      <c r="E15" s="208" t="s">
        <v>3961</v>
      </c>
      <c r="F15" s="414" t="s">
        <v>347</v>
      </c>
      <c r="G15" s="206" t="s">
        <v>1795</v>
      </c>
      <c r="H15" s="414" t="s">
        <v>3962</v>
      </c>
      <c r="I15" s="207" t="s">
        <v>225</v>
      </c>
      <c r="J15" s="207">
        <f t="shared" si="0"/>
        <v>2</v>
      </c>
      <c r="K15" s="207" t="s">
        <v>3983</v>
      </c>
    </row>
    <row r="16" spans="1:11" s="209" customFormat="1" ht="14.5" customHeight="1">
      <c r="A16" s="207" t="s">
        <v>7</v>
      </c>
      <c r="B16" s="207" t="s">
        <v>3984</v>
      </c>
      <c r="C16" s="207" t="s">
        <v>37</v>
      </c>
      <c r="D16" s="411">
        <v>30</v>
      </c>
      <c r="E16" s="208"/>
      <c r="F16" s="415" t="s">
        <v>348</v>
      </c>
      <c r="G16" s="337" t="s">
        <v>1795</v>
      </c>
      <c r="H16" s="415" t="s">
        <v>5354</v>
      </c>
      <c r="I16" s="207" t="s">
        <v>225</v>
      </c>
      <c r="J16" s="207">
        <f t="shared" si="0"/>
        <v>3</v>
      </c>
      <c r="K16" s="205" t="s">
        <v>5583</v>
      </c>
    </row>
    <row r="17" spans="1:11" s="209" customFormat="1" ht="14.5" customHeight="1">
      <c r="A17" s="207" t="s">
        <v>3963</v>
      </c>
      <c r="B17" s="207" t="s">
        <v>3985</v>
      </c>
      <c r="C17" s="207" t="s">
        <v>41</v>
      </c>
      <c r="D17" s="411"/>
      <c r="E17" s="208"/>
      <c r="F17" s="415" t="s">
        <v>348</v>
      </c>
      <c r="G17" s="337" t="s">
        <v>1795</v>
      </c>
      <c r="H17" s="415" t="str">
        <f>CONCATENATE("按照变量",$D$10,"排序。在每个USUBJID开始的时候从1开始重新编号 (循环地排序)。")</f>
        <v>按照变量STUDYID, USUBJID, TAETORD, SESTDTC排序。在每个USUBJID开始的时候从1开始重新编号 (循环地排序)。</v>
      </c>
      <c r="I17" s="207" t="s">
        <v>225</v>
      </c>
      <c r="J17" s="207">
        <f t="shared" si="0"/>
        <v>4</v>
      </c>
      <c r="K17" s="205" t="s">
        <v>5584</v>
      </c>
    </row>
    <row r="18" spans="1:11" s="209" customFormat="1" ht="14.5" customHeight="1">
      <c r="A18" s="337" t="s">
        <v>254</v>
      </c>
      <c r="B18" s="338" t="s">
        <v>378</v>
      </c>
      <c r="C18" s="337" t="s">
        <v>37</v>
      </c>
      <c r="D18" s="601">
        <v>8</v>
      </c>
      <c r="E18" s="339"/>
      <c r="F18" s="414" t="s">
        <v>347</v>
      </c>
      <c r="G18" s="337" t="s">
        <v>1795</v>
      </c>
      <c r="H18" s="570" t="s">
        <v>3964</v>
      </c>
      <c r="I18" s="207" t="s">
        <v>225</v>
      </c>
      <c r="J18" s="207">
        <f t="shared" si="0"/>
        <v>5</v>
      </c>
      <c r="K18" s="207" t="s">
        <v>5585</v>
      </c>
    </row>
    <row r="19" spans="1:11" s="209" customFormat="1" ht="14.5" customHeight="1">
      <c r="A19" s="337" t="s">
        <v>255</v>
      </c>
      <c r="B19" s="337" t="s">
        <v>591</v>
      </c>
      <c r="C19" s="337" t="s">
        <v>37</v>
      </c>
      <c r="D19" s="601">
        <v>200</v>
      </c>
      <c r="E19" s="339" t="s">
        <v>2267</v>
      </c>
      <c r="F19" s="414" t="s">
        <v>347</v>
      </c>
      <c r="G19" s="337" t="s">
        <v>1808</v>
      </c>
      <c r="H19" s="570" t="s">
        <v>590</v>
      </c>
      <c r="I19" s="207" t="s">
        <v>225</v>
      </c>
      <c r="J19" s="207">
        <f t="shared" si="0"/>
        <v>6</v>
      </c>
      <c r="K19" s="207" t="s">
        <v>5586</v>
      </c>
    </row>
    <row r="20" spans="1:11" s="209" customFormat="1" ht="14.5" customHeight="1">
      <c r="A20" s="337" t="s">
        <v>256</v>
      </c>
      <c r="B20" s="337" t="s">
        <v>2278</v>
      </c>
      <c r="C20" s="337" t="s">
        <v>37</v>
      </c>
      <c r="D20" s="601">
        <v>20</v>
      </c>
      <c r="E20" s="340" t="s">
        <v>3965</v>
      </c>
      <c r="F20" s="602" t="s">
        <v>348</v>
      </c>
      <c r="G20" s="337" t="s">
        <v>1795</v>
      </c>
      <c r="H20" s="570" t="s">
        <v>3966</v>
      </c>
      <c r="I20" s="207" t="s">
        <v>225</v>
      </c>
      <c r="J20" s="207">
        <f t="shared" si="0"/>
        <v>7</v>
      </c>
      <c r="K20" s="205" t="s">
        <v>3976</v>
      </c>
    </row>
    <row r="21" spans="1:11" s="209" customFormat="1" ht="14.5" customHeight="1">
      <c r="A21" s="337" t="s">
        <v>257</v>
      </c>
      <c r="B21" s="337" t="s">
        <v>3967</v>
      </c>
      <c r="C21" s="337" t="s">
        <v>37</v>
      </c>
      <c r="D21" s="601">
        <v>20</v>
      </c>
      <c r="E21" s="340" t="s">
        <v>3968</v>
      </c>
      <c r="F21" s="603" t="s">
        <v>348</v>
      </c>
      <c r="G21" s="337" t="s">
        <v>353</v>
      </c>
      <c r="H21" s="570" t="s">
        <v>3969</v>
      </c>
      <c r="I21" s="207" t="s">
        <v>225</v>
      </c>
      <c r="J21" s="207">
        <f t="shared" si="0"/>
        <v>8</v>
      </c>
      <c r="K21" s="205" t="s">
        <v>3977</v>
      </c>
    </row>
    <row r="22" spans="1:11" s="287" customFormat="1" ht="14.5" customHeight="1">
      <c r="A22" s="337" t="s">
        <v>110</v>
      </c>
      <c r="B22" s="337" t="s">
        <v>379</v>
      </c>
      <c r="C22" s="337" t="s">
        <v>41</v>
      </c>
      <c r="D22" s="601"/>
      <c r="E22" s="339"/>
      <c r="F22" s="414" t="s">
        <v>347</v>
      </c>
      <c r="G22" s="337" t="s">
        <v>1808</v>
      </c>
      <c r="H22" s="570" t="s">
        <v>3966</v>
      </c>
      <c r="I22" s="207" t="s">
        <v>225</v>
      </c>
      <c r="J22" s="207">
        <f t="shared" si="0"/>
        <v>9</v>
      </c>
      <c r="K22" s="207" t="s">
        <v>3978</v>
      </c>
    </row>
    <row r="23" spans="1:11" s="287" customFormat="1" ht="14.5" customHeight="1">
      <c r="A23" s="337" t="s">
        <v>93</v>
      </c>
      <c r="B23" s="337" t="s">
        <v>3970</v>
      </c>
      <c r="C23" s="337" t="s">
        <v>37</v>
      </c>
      <c r="D23" s="601">
        <v>100</v>
      </c>
      <c r="E23" s="339" t="s">
        <v>4822</v>
      </c>
      <c r="F23" s="414" t="s">
        <v>347</v>
      </c>
      <c r="G23" s="337" t="s">
        <v>1808</v>
      </c>
      <c r="H23" s="570" t="s">
        <v>3974</v>
      </c>
      <c r="I23" s="207" t="s">
        <v>225</v>
      </c>
      <c r="J23" s="207">
        <f t="shared" si="0"/>
        <v>10</v>
      </c>
      <c r="K23" s="207" t="s">
        <v>3986</v>
      </c>
    </row>
    <row r="24" spans="1:11" s="287" customFormat="1" ht="14.5" customHeight="1">
      <c r="A24" s="341" t="s">
        <v>3971</v>
      </c>
      <c r="B24" s="337" t="s">
        <v>3972</v>
      </c>
      <c r="C24" s="337" t="s">
        <v>37</v>
      </c>
      <c r="D24" s="601">
        <v>200</v>
      </c>
      <c r="E24" s="337"/>
      <c r="F24" s="602"/>
      <c r="G24" s="337" t="s">
        <v>1808</v>
      </c>
      <c r="H24" s="604"/>
      <c r="I24" s="207" t="s">
        <v>225</v>
      </c>
      <c r="J24" s="207">
        <f t="shared" si="0"/>
        <v>11</v>
      </c>
      <c r="K24" s="207" t="s">
        <v>4935</v>
      </c>
    </row>
    <row r="25" spans="1:11">
      <c r="A25" s="25"/>
      <c r="B25" s="25"/>
      <c r="C25" s="25"/>
      <c r="D25" s="25"/>
      <c r="E25" s="25"/>
      <c r="F25" s="25"/>
      <c r="G25" s="25"/>
      <c r="H25" s="25"/>
    </row>
    <row r="26" spans="1:11">
      <c r="A26" s="198" t="s">
        <v>52</v>
      </c>
      <c r="B26" s="25"/>
      <c r="C26" s="25"/>
      <c r="D26" s="25"/>
      <c r="E26" s="25"/>
      <c r="F26" s="25"/>
      <c r="G26" s="25"/>
      <c r="H26" s="25"/>
    </row>
    <row r="27" spans="1:11">
      <c r="A27" s="25"/>
      <c r="B27" s="25"/>
      <c r="C27" s="25"/>
      <c r="D27" s="25"/>
      <c r="E27" s="25"/>
      <c r="F27" s="25"/>
      <c r="G27" s="25"/>
      <c r="H27" s="25"/>
    </row>
    <row r="28" spans="1:11">
      <c r="A28" s="25"/>
      <c r="B28" s="25"/>
      <c r="C28" s="25"/>
      <c r="D28" s="25"/>
      <c r="E28" s="25"/>
      <c r="F28" s="25"/>
      <c r="G28" s="25"/>
      <c r="H28" s="25"/>
    </row>
    <row r="29" spans="1:11">
      <c r="A29" s="25"/>
      <c r="B29" s="25"/>
      <c r="C29" s="25"/>
      <c r="D29" s="25"/>
      <c r="E29" s="25"/>
      <c r="F29" s="25"/>
      <c r="G29" s="25"/>
      <c r="H29" s="25"/>
    </row>
    <row r="30" spans="1:11">
      <c r="A30" s="25"/>
      <c r="B30" s="25"/>
      <c r="C30" s="25"/>
      <c r="D30" s="25"/>
      <c r="E30" s="25"/>
      <c r="F30" s="25"/>
      <c r="G30" s="25"/>
      <c r="H30" s="600"/>
    </row>
    <row r="31" spans="1:11">
      <c r="A31" s="25"/>
      <c r="B31" s="25"/>
      <c r="C31" s="25"/>
      <c r="D31" s="25"/>
      <c r="E31" s="25"/>
      <c r="F31" s="25"/>
      <c r="G31" s="25"/>
      <c r="H31" s="25"/>
    </row>
    <row r="32" spans="1:11">
      <c r="A32" s="25"/>
      <c r="B32" s="25"/>
      <c r="C32" s="25"/>
      <c r="D32" s="25"/>
      <c r="E32" s="25"/>
      <c r="F32" s="25"/>
      <c r="G32" s="25"/>
      <c r="H32" s="25"/>
    </row>
    <row r="33" spans="1:8">
      <c r="A33" s="25"/>
      <c r="B33" s="25"/>
      <c r="C33" s="25"/>
      <c r="D33" s="25"/>
      <c r="E33" s="25"/>
      <c r="F33" s="25"/>
      <c r="G33" s="25"/>
      <c r="H33" s="25"/>
    </row>
    <row r="34" spans="1:8">
      <c r="A34" s="25"/>
      <c r="B34" s="25"/>
      <c r="C34" s="25"/>
      <c r="D34" s="25"/>
      <c r="E34" s="25"/>
      <c r="F34" s="25"/>
      <c r="G34" s="25"/>
      <c r="H34" s="25"/>
    </row>
    <row r="35" spans="1:8">
      <c r="A35" s="25"/>
      <c r="B35" s="25"/>
      <c r="C35" s="25"/>
      <c r="D35" s="25"/>
      <c r="E35" s="25"/>
      <c r="F35" s="25"/>
      <c r="G35" s="25"/>
      <c r="H35" s="25"/>
    </row>
    <row r="36" spans="1:8">
      <c r="A36" s="25"/>
      <c r="B36" s="25"/>
      <c r="C36" s="25"/>
      <c r="D36" s="25"/>
      <c r="E36" s="25"/>
      <c r="F36" s="25"/>
      <c r="G36" s="25"/>
      <c r="H36" s="25"/>
    </row>
    <row r="37" spans="1:8">
      <c r="A37" s="25"/>
      <c r="B37" s="25"/>
      <c r="C37" s="25"/>
      <c r="D37" s="25"/>
      <c r="E37" s="25"/>
      <c r="F37" s="25"/>
      <c r="G37" s="25"/>
      <c r="H37" s="25"/>
    </row>
    <row r="38" spans="1:8">
      <c r="A38" s="25"/>
      <c r="B38" s="25"/>
      <c r="C38" s="25"/>
      <c r="D38" s="25"/>
      <c r="E38" s="25"/>
      <c r="F38" s="25"/>
      <c r="G38" s="25"/>
      <c r="H38" s="25"/>
    </row>
    <row r="39" spans="1:8">
      <c r="A39" s="25"/>
      <c r="B39" s="25"/>
      <c r="C39" s="25"/>
      <c r="D39" s="25"/>
      <c r="E39" s="25"/>
      <c r="F39" s="25"/>
      <c r="G39" s="25"/>
      <c r="H39" s="25"/>
    </row>
    <row r="40" spans="1:8">
      <c r="A40" s="25"/>
      <c r="B40" s="25"/>
      <c r="C40" s="25"/>
      <c r="D40" s="25"/>
      <c r="E40" s="25"/>
      <c r="F40" s="25"/>
      <c r="G40" s="25"/>
      <c r="H40" s="25"/>
    </row>
  </sheetData>
  <sheetProtection selectLockedCells="1"/>
  <autoFilter ref="A13:K24"/>
  <customSheetViews>
    <customSheetView guid="{F52FD1CD-C9F9-411A-82A2-AC58001253B0}">
      <pane ySplit="13" topLeftCell="A23" activePane="bottomLeft" state="frozen"/>
      <selection pane="bottomLeft" activeCell="K14" sqref="K14:K24"/>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23" activePane="bottomLeft" state="frozen"/>
      <selection pane="bottomLeft" activeCell="K14" sqref="K14:K24"/>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K14" sqref="K14:K24"/>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14" activePane="bottomLeft" state="frozen"/>
      <selection pane="bottomLeft" activeCell="K1" sqref="K1:K6553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B22" sqref="B22"/>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B22" sqref="B22"/>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14" activePane="bottomLeft" state="frozen"/>
      <selection pane="bottomLeft" activeCell="K1" sqref="K1:K6553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K1" sqref="K1:K65536"/>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B14" sqref="B1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K14" sqref="K14:K24"/>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H23" sqref="H23"/>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selection activeCell="G27" sqref="G27"/>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2" topLeftCell="A14" activePane="bottomLeft" state="frozen"/>
      <selection pane="bottomLeft" activeCell="K14" sqref="K14:K24"/>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14" activePane="bottomLeft" state="frozen"/>
      <selection pane="bottomLeft" activeCell="A25" sqref="A25:XFD25"/>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23" activePane="bottomLeft" state="frozen"/>
      <selection pane="bottomLeft" activeCell="K14" sqref="K14:K24"/>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23" activePane="bottomLeft" state="frozen"/>
      <selection pane="bottomLeft" activeCell="K14" sqref="K14:K24"/>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3" activePane="bottomLeft" state="frozen"/>
      <selection pane="bottomLeft" activeCell="H19" sqref="H19"/>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10">
      <selection activeCell="H23" sqref="H23"/>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10">
      <selection activeCell="H23" sqref="H23"/>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5" type="noConversion"/>
  <hyperlinks>
    <hyperlink ref="A26" location="CONTENT!A1" display="CONTENT"/>
    <hyperlink ref="H18:H21" location="SEETCD!A1" display="转换定义参考SEETCD表"/>
    <hyperlink ref="H22" location="SEETCD!A1" display="转换定义参考SEETCD表"/>
    <hyperlink ref="H23" location="SEETCD!A1" display="转换定义参考SEETCD表"/>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theme="3" tint="0.79998168889431442"/>
  </sheetPr>
  <dimension ref="A1:G10"/>
  <sheetViews>
    <sheetView zoomScale="130" zoomScaleNormal="130" workbookViewId="0">
      <selection activeCell="D4" sqref="D4"/>
    </sheetView>
  </sheetViews>
  <sheetFormatPr defaultRowHeight="14"/>
  <cols>
    <col min="1" max="1" width="55.90625" style="199" bestFit="1" customWidth="1"/>
    <col min="2" max="2" width="12.08984375" style="199" customWidth="1"/>
    <col min="3" max="3" width="10.90625" style="199" bestFit="1" customWidth="1"/>
    <col min="4" max="4" width="24.453125" style="199" bestFit="1" customWidth="1"/>
    <col min="5" max="5" width="45.6328125" style="199" customWidth="1"/>
    <col min="6" max="6" width="8.36328125" style="199" bestFit="1" customWidth="1"/>
    <col min="7" max="7" width="6.453125" style="199" bestFit="1" customWidth="1"/>
    <col min="8" max="16384" width="8.7265625" style="199"/>
  </cols>
  <sheetData>
    <row r="1" spans="1:7">
      <c r="A1" s="605" t="s">
        <v>481</v>
      </c>
      <c r="B1" s="605" t="s">
        <v>254</v>
      </c>
      <c r="C1" s="605" t="s">
        <v>1400</v>
      </c>
      <c r="D1" s="605" t="s">
        <v>256</v>
      </c>
      <c r="E1" s="605" t="s">
        <v>257</v>
      </c>
      <c r="F1" s="605" t="s">
        <v>110</v>
      </c>
      <c r="G1" s="605" t="s">
        <v>93</v>
      </c>
    </row>
    <row r="2" spans="1:7" s="610" customFormat="1" ht="19">
      <c r="A2" s="607" t="s">
        <v>4610</v>
      </c>
      <c r="B2" s="597" t="s">
        <v>482</v>
      </c>
      <c r="C2" s="597" t="s">
        <v>583</v>
      </c>
      <c r="D2" s="599" t="s">
        <v>4611</v>
      </c>
      <c r="E2" s="608" t="s">
        <v>5740</v>
      </c>
      <c r="F2" s="609">
        <v>1</v>
      </c>
      <c r="G2" s="607" t="s">
        <v>584</v>
      </c>
    </row>
    <row r="3" spans="1:7" s="589" customFormat="1" ht="28.5">
      <c r="A3" s="488" t="s">
        <v>4612</v>
      </c>
      <c r="B3" s="611" t="s">
        <v>737</v>
      </c>
      <c r="C3" s="611" t="s">
        <v>734</v>
      </c>
      <c r="D3" s="612" t="s">
        <v>4613</v>
      </c>
      <c r="E3" s="489" t="s">
        <v>5587</v>
      </c>
      <c r="F3" s="613">
        <v>2</v>
      </c>
      <c r="G3" s="488" t="s">
        <v>585</v>
      </c>
    </row>
    <row r="4" spans="1:7" s="589" customFormat="1" ht="28.5">
      <c r="A4" s="488" t="s">
        <v>4614</v>
      </c>
      <c r="B4" s="611" t="s">
        <v>738</v>
      </c>
      <c r="C4" s="611" t="s">
        <v>733</v>
      </c>
      <c r="D4" s="612" t="s">
        <v>4613</v>
      </c>
      <c r="E4" s="489" t="s">
        <v>5587</v>
      </c>
      <c r="F4" s="613">
        <v>2</v>
      </c>
      <c r="G4" s="488" t="s">
        <v>732</v>
      </c>
    </row>
    <row r="5" spans="1:7" s="589" customFormat="1" ht="28.5">
      <c r="A5" s="488" t="s">
        <v>4615</v>
      </c>
      <c r="B5" s="611" t="s">
        <v>739</v>
      </c>
      <c r="C5" s="611" t="s">
        <v>735</v>
      </c>
      <c r="D5" s="612" t="s">
        <v>4613</v>
      </c>
      <c r="E5" s="489" t="s">
        <v>5587</v>
      </c>
      <c r="F5" s="613">
        <v>2</v>
      </c>
      <c r="G5" s="488" t="s">
        <v>732</v>
      </c>
    </row>
    <row r="6" spans="1:7" s="589" customFormat="1" ht="28.5">
      <c r="A6" s="488" t="s">
        <v>4616</v>
      </c>
      <c r="B6" s="611" t="s">
        <v>740</v>
      </c>
      <c r="C6" s="611" t="s">
        <v>736</v>
      </c>
      <c r="D6" s="612" t="s">
        <v>4613</v>
      </c>
      <c r="E6" s="489" t="s">
        <v>5587</v>
      </c>
      <c r="F6" s="613">
        <v>2</v>
      </c>
      <c r="G6" s="488" t="s">
        <v>732</v>
      </c>
    </row>
    <row r="7" spans="1:7" s="589" customFormat="1" ht="28.5">
      <c r="A7" s="488" t="s">
        <v>4617</v>
      </c>
      <c r="B7" s="611" t="s">
        <v>1438</v>
      </c>
      <c r="C7" s="611" t="s">
        <v>1430</v>
      </c>
      <c r="D7" s="612" t="s">
        <v>4613</v>
      </c>
      <c r="E7" s="489" t="s">
        <v>5587</v>
      </c>
      <c r="F7" s="613">
        <v>2</v>
      </c>
      <c r="G7" s="488" t="s">
        <v>732</v>
      </c>
    </row>
    <row r="8" spans="1:7" s="589" customFormat="1" ht="19">
      <c r="A8" s="488" t="s">
        <v>5588</v>
      </c>
      <c r="B8" s="611" t="s">
        <v>483</v>
      </c>
      <c r="C8" s="611" t="s">
        <v>586</v>
      </c>
      <c r="D8" s="612" t="s">
        <v>587</v>
      </c>
      <c r="E8" s="489" t="s">
        <v>484</v>
      </c>
      <c r="F8" s="613">
        <v>3</v>
      </c>
      <c r="G8" s="488" t="s">
        <v>588</v>
      </c>
    </row>
    <row r="10" spans="1:7">
      <c r="A10" s="606" t="s">
        <v>485</v>
      </c>
    </row>
  </sheetData>
  <customSheetViews>
    <customSheetView guid="{F52FD1CD-C9F9-411A-82A2-AC58001253B0}">
      <selection activeCell="A4" sqref="A4:XFD4"/>
      <pageMargins left="0.7" right="0.7" top="0.75" bottom="0.75" header="0.3" footer="0.3"/>
    </customSheetView>
    <customSheetView guid="{DD6CB69E-579A-474E-AD52-D4A9062E7832}">
      <selection activeCell="A4" sqref="A4:XFD4"/>
      <pageMargins left="0.7" right="0.7" top="0.75" bottom="0.75" header="0.3" footer="0.3"/>
    </customSheetView>
    <customSheetView guid="{C5BAFE3E-719A-4A6D-864A-987543BE22CD}">
      <selection activeCell="A4" sqref="A4:XFD4"/>
      <pageMargins left="0.7" right="0.7" top="0.75" bottom="0.75" header="0.3" footer="0.3"/>
    </customSheetView>
    <customSheetView guid="{688943BB-BF34-4821-9BB8-4F0C0CC40ADA}">
      <selection activeCell="A13" sqref="A13"/>
      <pageMargins left="0.7" right="0.7" top="0.75" bottom="0.75" header="0.3" footer="0.3"/>
    </customSheetView>
    <customSheetView guid="{F9C70793-296D-4A94-A7B6-1A0A490D516C}">
      <selection activeCell="A4" sqref="A4:XFD4"/>
      <pageMargins left="0.7" right="0.7" top="0.75" bottom="0.75" header="0.3" footer="0.3"/>
    </customSheetView>
    <customSheetView guid="{262D3C59-0F75-4E36-8540-422D339E4A30}">
      <selection activeCell="O4" sqref="O4"/>
      <pageMargins left="0.7" right="0.7" top="0.75" bottom="0.75" header="0.3" footer="0.3"/>
    </customSheetView>
    <customSheetView guid="{542A9533-2ED1-4FE5-AA97-4E8B5E2254F9}">
      <selection activeCell="A4" sqref="A4:XFD4"/>
      <pageMargins left="0.7" right="0.7" top="0.75" bottom="0.75" header="0.3" footer="0.3"/>
    </customSheetView>
    <customSheetView guid="{6E3ADFDF-9BC6-4CA1-BD12-7E86FF7A6CCD}">
      <selection activeCell="A4" sqref="A4:XFD4"/>
      <pageMargins left="0.7" right="0.7" top="0.75" bottom="0.75" header="0.3" footer="0.3"/>
    </customSheetView>
    <customSheetView guid="{16D31944-8AA9-4646-8CD2-C81EC8259013}">
      <selection activeCell="E22" sqref="E22"/>
      <pageMargins left="0.7" right="0.7" top="0.75" bottom="0.75" header="0.3" footer="0.3"/>
    </customSheetView>
    <customSheetView guid="{D91DD750-48F2-4D19-A653-1C25386AD393}" scale="130" topLeftCell="B4">
      <selection activeCell="F13" sqref="F13"/>
      <pageMargins left="0.7" right="0.7" top="0.75" bottom="0.75" header="0.3" footer="0.3"/>
    </customSheetView>
    <customSheetView guid="{D4C65735-E0DF-4886-8A92-1B419579BDF9}" scale="130" topLeftCell="B4">
      <selection activeCell="F13" sqref="F13"/>
      <pageMargins left="0.7" right="0.7" top="0.75" bottom="0.75" header="0.3" footer="0.3"/>
    </customSheetView>
  </customSheetViews>
  <phoneticPr fontId="73" type="noConversion"/>
  <hyperlinks>
    <hyperlink ref="A10" location="SE!A1" display="SE"/>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zoomScaleNormal="100" workbookViewId="0">
      <selection activeCell="E51" sqref="E51"/>
    </sheetView>
  </sheetViews>
  <sheetFormatPr defaultRowHeight="14"/>
  <cols>
    <col min="1" max="1" width="8.7265625" style="199"/>
    <col min="2" max="2" width="19.90625" style="199" customWidth="1"/>
    <col min="3" max="7" width="8.7265625" style="199"/>
    <col min="8" max="8" width="25" style="199" customWidth="1"/>
    <col min="9" max="10" width="8.7265625" style="199"/>
    <col min="11" max="11" width="44.36328125" style="199" customWidth="1"/>
    <col min="12" max="16384" width="8.7265625" style="199"/>
  </cols>
  <sheetData>
    <row r="1" spans="1:11" s="195" customFormat="1" ht="12.75" customHeight="1">
      <c r="A1" s="722" t="s">
        <v>1752</v>
      </c>
      <c r="B1" s="723"/>
      <c r="C1" s="723"/>
      <c r="D1" s="723"/>
      <c r="E1" s="723"/>
      <c r="F1" s="723"/>
      <c r="G1" s="723"/>
      <c r="H1" s="723"/>
    </row>
    <row r="2" spans="1:11" s="195" customFormat="1" ht="12.75" customHeight="1">
      <c r="A2" s="724" t="s">
        <v>1780</v>
      </c>
      <c r="B2" s="725"/>
      <c r="C2" s="726"/>
      <c r="D2" s="727" t="str">
        <f>CONTENT!$B$3</f>
        <v>XXXXX</v>
      </c>
      <c r="E2" s="728"/>
      <c r="F2" s="728"/>
      <c r="G2" s="728"/>
      <c r="H2" s="729"/>
    </row>
    <row r="3" spans="1:11" s="195" customFormat="1" ht="12.75" customHeight="1">
      <c r="A3" s="724" t="s">
        <v>1781</v>
      </c>
      <c r="B3" s="730"/>
      <c r="C3" s="731"/>
      <c r="D3" s="727">
        <f>CONTENT!$B$4</f>
        <v>3.2</v>
      </c>
      <c r="E3" s="728"/>
      <c r="F3" s="728"/>
      <c r="G3" s="728"/>
      <c r="H3" s="729"/>
    </row>
    <row r="4" spans="1:11" s="195" customFormat="1" ht="11.25" customHeight="1">
      <c r="A4" s="720" t="s">
        <v>1782</v>
      </c>
      <c r="B4" s="720"/>
      <c r="C4" s="720"/>
      <c r="D4" s="721" t="str">
        <f>CONTENT!$B$39</f>
        <v>皮试</v>
      </c>
      <c r="E4" s="721"/>
      <c r="F4" s="721"/>
      <c r="G4" s="721"/>
      <c r="H4" s="721"/>
    </row>
    <row r="5" spans="1:11" s="195" customFormat="1" ht="11.25" customHeight="1">
      <c r="A5" s="724" t="s">
        <v>1783</v>
      </c>
      <c r="B5" s="730"/>
      <c r="C5" s="731"/>
      <c r="D5" s="732" t="str">
        <f>CONTENT!$C$39</f>
        <v>每个受试者每个访视每个时间点每个对象每个测试一条记录</v>
      </c>
      <c r="E5" s="733"/>
      <c r="F5" s="734"/>
      <c r="G5" s="734"/>
      <c r="H5" s="735"/>
    </row>
    <row r="6" spans="1:11" s="195" customFormat="1" ht="12.75" customHeight="1">
      <c r="A6" s="736" t="s">
        <v>1784</v>
      </c>
      <c r="B6" s="736"/>
      <c r="C6" s="736"/>
      <c r="D6" s="721" t="str">
        <f>CONTENT!$D$39</f>
        <v>sr.sas</v>
      </c>
      <c r="E6" s="721"/>
      <c r="F6" s="721"/>
      <c r="G6" s="721"/>
      <c r="H6" s="721"/>
    </row>
    <row r="7" spans="1:11" s="195" customFormat="1" ht="12.75" customHeight="1">
      <c r="A7" s="736" t="s">
        <v>1785</v>
      </c>
      <c r="B7" s="736"/>
      <c r="C7" s="736"/>
      <c r="D7" s="721" t="str">
        <f>CONTENT!$E$39</f>
        <v>发现</v>
      </c>
      <c r="E7" s="721"/>
      <c r="F7" s="721"/>
      <c r="G7" s="721"/>
      <c r="H7" s="721"/>
    </row>
    <row r="8" spans="1:11" s="195" customFormat="1" ht="12.75" customHeight="1">
      <c r="A8" s="736" t="s">
        <v>1786</v>
      </c>
      <c r="B8" s="736"/>
      <c r="C8" s="736"/>
      <c r="D8" s="721" t="str">
        <f>CONTENT!$F$39</f>
        <v>XXXX</v>
      </c>
      <c r="E8" s="721"/>
      <c r="F8" s="721"/>
      <c r="G8" s="721"/>
      <c r="H8" s="721"/>
    </row>
    <row r="9" spans="1:11" s="195" customFormat="1" ht="12.75" customHeight="1">
      <c r="A9" s="736" t="s">
        <v>1787</v>
      </c>
      <c r="B9" s="739"/>
      <c r="C9" s="739"/>
      <c r="D9" s="721" t="str">
        <f>CONTENT!$G$39</f>
        <v>STUDYID, USUBJID, VISITNUM, SRTESTCD</v>
      </c>
      <c r="E9" s="721"/>
      <c r="F9" s="721"/>
      <c r="G9" s="721"/>
      <c r="H9" s="721"/>
    </row>
    <row r="10" spans="1:11" s="195" customFormat="1" ht="12.75" customHeight="1">
      <c r="A10" s="736" t="s">
        <v>1788</v>
      </c>
      <c r="B10" s="739"/>
      <c r="C10" s="739"/>
      <c r="D10" s="721" t="str">
        <f>CONTENT!$H$39</f>
        <v>STUDYID, USUBJID, VISITNUM, SRTESTCD</v>
      </c>
      <c r="E10" s="721"/>
      <c r="F10" s="721"/>
      <c r="G10" s="721"/>
      <c r="H10" s="721"/>
    </row>
    <row r="11" spans="1:11" s="195" customFormat="1" ht="12.75" customHeight="1">
      <c r="A11" s="724" t="s">
        <v>1789</v>
      </c>
      <c r="B11" s="730"/>
      <c r="C11" s="731"/>
      <c r="D11" s="721" t="str">
        <f>CONTENT!$I$39</f>
        <v>XXXX</v>
      </c>
      <c r="E11" s="721"/>
      <c r="F11" s="721"/>
      <c r="G11" s="721"/>
      <c r="H11" s="721"/>
    </row>
    <row r="12" spans="1:11" s="195" customFormat="1" ht="9.5">
      <c r="A12" s="737"/>
      <c r="B12" s="737"/>
      <c r="C12" s="737"/>
      <c r="D12" s="738"/>
      <c r="E12" s="738"/>
      <c r="F12" s="738"/>
      <c r="G12" s="738"/>
      <c r="H12" s="738"/>
    </row>
    <row r="13" spans="1:11" s="195" customFormat="1" ht="19">
      <c r="A13" s="15" t="s">
        <v>355</v>
      </c>
      <c r="B13" s="16" t="s">
        <v>356</v>
      </c>
      <c r="C13" s="16" t="s">
        <v>357</v>
      </c>
      <c r="D13" s="16" t="s">
        <v>358</v>
      </c>
      <c r="E13" s="16" t="s">
        <v>359</v>
      </c>
      <c r="F13" s="16" t="s">
        <v>360</v>
      </c>
      <c r="G13" s="17" t="s">
        <v>361</v>
      </c>
      <c r="H13" s="16" t="s">
        <v>362</v>
      </c>
      <c r="I13" s="16" t="s">
        <v>363</v>
      </c>
      <c r="J13" s="16" t="s">
        <v>364</v>
      </c>
      <c r="K13" s="16" t="s">
        <v>365</v>
      </c>
    </row>
    <row r="14" spans="1:11" s="265" customFormat="1" ht="9.5">
      <c r="A14" s="245" t="s">
        <v>36</v>
      </c>
      <c r="B14" s="246" t="s">
        <v>309</v>
      </c>
      <c r="C14" s="245" t="s">
        <v>37</v>
      </c>
      <c r="D14" s="388">
        <v>20</v>
      </c>
      <c r="E14" s="247"/>
      <c r="F14" s="439"/>
      <c r="G14" s="246" t="s">
        <v>3188</v>
      </c>
      <c r="H14" s="441"/>
      <c r="I14" s="245" t="s">
        <v>225</v>
      </c>
      <c r="J14" s="245">
        <f t="shared" ref="J14:J48" si="0">ROW()-13</f>
        <v>1</v>
      </c>
      <c r="K14" s="246" t="s">
        <v>3189</v>
      </c>
    </row>
    <row r="15" spans="1:11" s="265" customFormat="1" ht="9.5">
      <c r="A15" s="245" t="s">
        <v>39</v>
      </c>
      <c r="B15" s="246" t="s">
        <v>310</v>
      </c>
      <c r="C15" s="245" t="s">
        <v>37</v>
      </c>
      <c r="D15" s="388">
        <v>2</v>
      </c>
      <c r="E15" s="247" t="s">
        <v>3190</v>
      </c>
      <c r="F15" s="439"/>
      <c r="G15" s="246" t="s">
        <v>3188</v>
      </c>
      <c r="H15" s="441"/>
      <c r="I15" s="245" t="s">
        <v>225</v>
      </c>
      <c r="J15" s="245">
        <f t="shared" si="0"/>
        <v>2</v>
      </c>
      <c r="K15" s="246" t="s">
        <v>2667</v>
      </c>
    </row>
    <row r="16" spans="1:11" s="265" customFormat="1" ht="9.5">
      <c r="A16" s="245" t="s">
        <v>7</v>
      </c>
      <c r="B16" s="246" t="s">
        <v>311</v>
      </c>
      <c r="C16" s="245" t="s">
        <v>37</v>
      </c>
      <c r="D16" s="388">
        <v>30</v>
      </c>
      <c r="E16" s="247"/>
      <c r="F16" s="439"/>
      <c r="G16" s="246" t="s">
        <v>2019</v>
      </c>
      <c r="H16" s="441"/>
      <c r="I16" s="245" t="s">
        <v>1826</v>
      </c>
      <c r="J16" s="245">
        <f t="shared" si="0"/>
        <v>3</v>
      </c>
      <c r="K16" s="246" t="s">
        <v>5577</v>
      </c>
    </row>
    <row r="17" spans="1:11" s="265" customFormat="1" ht="19">
      <c r="A17" s="245" t="s">
        <v>3191</v>
      </c>
      <c r="B17" s="246" t="s">
        <v>3192</v>
      </c>
      <c r="C17" s="245" t="s">
        <v>3193</v>
      </c>
      <c r="D17" s="437"/>
      <c r="E17" s="247"/>
      <c r="F17" s="439"/>
      <c r="G17" s="246" t="s">
        <v>2019</v>
      </c>
      <c r="H17" s="441"/>
      <c r="I17" s="245" t="s">
        <v>3194</v>
      </c>
      <c r="J17" s="245">
        <f t="shared" si="0"/>
        <v>4</v>
      </c>
      <c r="K17" s="246" t="s">
        <v>5158</v>
      </c>
    </row>
    <row r="18" spans="1:11" s="265" customFormat="1" ht="9.5">
      <c r="A18" s="245" t="s">
        <v>3195</v>
      </c>
      <c r="B18" s="246" t="s">
        <v>3196</v>
      </c>
      <c r="C18" s="245" t="s">
        <v>444</v>
      </c>
      <c r="D18" s="437">
        <v>25</v>
      </c>
      <c r="E18" s="247"/>
      <c r="F18" s="439"/>
      <c r="G18" s="246" t="s">
        <v>1825</v>
      </c>
      <c r="H18" s="441"/>
      <c r="I18" s="245" t="s">
        <v>1826</v>
      </c>
      <c r="J18" s="245">
        <f t="shared" si="0"/>
        <v>5</v>
      </c>
      <c r="K18" s="246" t="s">
        <v>3162</v>
      </c>
    </row>
    <row r="19" spans="1:11" s="265" customFormat="1" ht="9.5">
      <c r="A19" s="245" t="s">
        <v>3197</v>
      </c>
      <c r="B19" s="246" t="s">
        <v>1812</v>
      </c>
      <c r="C19" s="245" t="s">
        <v>3198</v>
      </c>
      <c r="D19" s="437">
        <v>25</v>
      </c>
      <c r="E19" s="247"/>
      <c r="F19" s="439"/>
      <c r="G19" s="246" t="s">
        <v>3199</v>
      </c>
      <c r="H19" s="441"/>
      <c r="I19" s="245" t="s">
        <v>3200</v>
      </c>
      <c r="J19" s="245">
        <f t="shared" si="0"/>
        <v>6</v>
      </c>
      <c r="K19" s="246" t="s">
        <v>5358</v>
      </c>
    </row>
    <row r="20" spans="1:11" s="265" customFormat="1" ht="9.5">
      <c r="A20" s="245" t="s">
        <v>3201</v>
      </c>
      <c r="B20" s="246" t="s">
        <v>3202</v>
      </c>
      <c r="C20" s="245" t="s">
        <v>3203</v>
      </c>
      <c r="D20" s="437">
        <v>25</v>
      </c>
      <c r="E20" s="247"/>
      <c r="F20" s="439"/>
      <c r="G20" s="246" t="s">
        <v>1825</v>
      </c>
      <c r="H20" s="441"/>
      <c r="I20" s="245" t="s">
        <v>3204</v>
      </c>
      <c r="J20" s="245">
        <f t="shared" si="0"/>
        <v>7</v>
      </c>
      <c r="K20" s="246" t="s">
        <v>3205</v>
      </c>
    </row>
    <row r="21" spans="1:11" s="265" customFormat="1" ht="28.5">
      <c r="A21" s="245" t="s">
        <v>3206</v>
      </c>
      <c r="B21" s="246" t="s">
        <v>3207</v>
      </c>
      <c r="C21" s="245" t="s">
        <v>3208</v>
      </c>
      <c r="D21" s="437">
        <v>8</v>
      </c>
      <c r="E21" s="245" t="s">
        <v>3209</v>
      </c>
      <c r="F21" s="439"/>
      <c r="G21" s="246" t="s">
        <v>2019</v>
      </c>
      <c r="H21" s="441"/>
      <c r="I21" s="245" t="s">
        <v>3204</v>
      </c>
      <c r="J21" s="245">
        <f t="shared" si="0"/>
        <v>8</v>
      </c>
      <c r="K21" s="246" t="s">
        <v>5589</v>
      </c>
    </row>
    <row r="22" spans="1:11" s="265" customFormat="1" ht="28.5">
      <c r="A22" s="245" t="s">
        <v>3210</v>
      </c>
      <c r="B22" s="246" t="s">
        <v>3211</v>
      </c>
      <c r="C22" s="245" t="s">
        <v>444</v>
      </c>
      <c r="D22" s="437">
        <v>40</v>
      </c>
      <c r="E22" s="247" t="s">
        <v>1840</v>
      </c>
      <c r="F22" s="439"/>
      <c r="G22" s="246" t="s">
        <v>3212</v>
      </c>
      <c r="H22" s="441"/>
      <c r="I22" s="245" t="s">
        <v>3213</v>
      </c>
      <c r="J22" s="245">
        <f t="shared" si="0"/>
        <v>9</v>
      </c>
      <c r="K22" s="246" t="s">
        <v>5359</v>
      </c>
    </row>
    <row r="23" spans="1:11" s="288" customFormat="1" ht="19">
      <c r="A23" s="207" t="s">
        <v>3214</v>
      </c>
      <c r="B23" s="202" t="s">
        <v>377</v>
      </c>
      <c r="C23" s="207" t="s">
        <v>3203</v>
      </c>
      <c r="D23" s="411">
        <v>100</v>
      </c>
      <c r="E23" s="208"/>
      <c r="F23" s="414"/>
      <c r="G23" s="202" t="s">
        <v>2019</v>
      </c>
      <c r="H23" s="418"/>
      <c r="I23" s="207" t="s">
        <v>3204</v>
      </c>
      <c r="J23" s="207">
        <f t="shared" si="0"/>
        <v>10</v>
      </c>
      <c r="K23" s="202" t="s">
        <v>5360</v>
      </c>
    </row>
    <row r="24" spans="1:11" s="288" customFormat="1" ht="9.5">
      <c r="A24" s="207" t="s">
        <v>3215</v>
      </c>
      <c r="B24" s="202" t="s">
        <v>2343</v>
      </c>
      <c r="C24" s="207" t="s">
        <v>3203</v>
      </c>
      <c r="D24" s="411">
        <v>100</v>
      </c>
      <c r="E24" s="289"/>
      <c r="F24" s="414"/>
      <c r="G24" s="202" t="s">
        <v>3216</v>
      </c>
      <c r="H24" s="418"/>
      <c r="I24" s="207" t="s">
        <v>3213</v>
      </c>
      <c r="J24" s="207">
        <f t="shared" si="0"/>
        <v>11</v>
      </c>
      <c r="K24" s="202" t="s">
        <v>3217</v>
      </c>
    </row>
    <row r="25" spans="1:11" s="288" customFormat="1" ht="9.5">
      <c r="A25" s="207" t="s">
        <v>3218</v>
      </c>
      <c r="B25" s="202" t="s">
        <v>2346</v>
      </c>
      <c r="C25" s="207" t="s">
        <v>3208</v>
      </c>
      <c r="D25" s="411">
        <v>100</v>
      </c>
      <c r="E25" s="289"/>
      <c r="F25" s="414"/>
      <c r="G25" s="202" t="s">
        <v>3219</v>
      </c>
      <c r="H25" s="418"/>
      <c r="I25" s="207" t="s">
        <v>3194</v>
      </c>
      <c r="J25" s="207">
        <f t="shared" si="0"/>
        <v>12</v>
      </c>
      <c r="K25" s="202" t="s">
        <v>3220</v>
      </c>
    </row>
    <row r="26" spans="1:11" s="288" customFormat="1" ht="9.5">
      <c r="A26" s="207" t="s">
        <v>3221</v>
      </c>
      <c r="B26" s="202" t="s">
        <v>2349</v>
      </c>
      <c r="C26" s="207" t="s">
        <v>3208</v>
      </c>
      <c r="D26" s="411">
        <v>200</v>
      </c>
      <c r="E26" s="208"/>
      <c r="F26" s="414"/>
      <c r="G26" s="202" t="s">
        <v>3222</v>
      </c>
      <c r="H26" s="418"/>
      <c r="I26" s="207" t="s">
        <v>3194</v>
      </c>
      <c r="J26" s="207">
        <f t="shared" si="0"/>
        <v>13</v>
      </c>
      <c r="K26" s="202" t="s">
        <v>2904</v>
      </c>
    </row>
    <row r="27" spans="1:11" s="288" customFormat="1" ht="9.5">
      <c r="A27" s="207" t="s">
        <v>3223</v>
      </c>
      <c r="B27" s="202" t="s">
        <v>2352</v>
      </c>
      <c r="C27" s="207" t="s">
        <v>3203</v>
      </c>
      <c r="D27" s="411">
        <v>20</v>
      </c>
      <c r="E27" s="208" t="s">
        <v>2910</v>
      </c>
      <c r="F27" s="414"/>
      <c r="G27" s="202" t="s">
        <v>1851</v>
      </c>
      <c r="H27" s="418"/>
      <c r="I27" s="207" t="s">
        <v>3213</v>
      </c>
      <c r="J27" s="207">
        <f t="shared" si="0"/>
        <v>14</v>
      </c>
      <c r="K27" s="202" t="s">
        <v>3224</v>
      </c>
    </row>
    <row r="28" spans="1:11" s="288" customFormat="1" ht="28.5">
      <c r="A28" s="207" t="s">
        <v>3225</v>
      </c>
      <c r="B28" s="202" t="s">
        <v>2512</v>
      </c>
      <c r="C28" s="207" t="s">
        <v>444</v>
      </c>
      <c r="D28" s="411">
        <v>200</v>
      </c>
      <c r="E28" s="208"/>
      <c r="F28" s="414"/>
      <c r="G28" s="202" t="s">
        <v>3226</v>
      </c>
      <c r="H28" s="418"/>
      <c r="I28" s="207" t="s">
        <v>3213</v>
      </c>
      <c r="J28" s="207">
        <f t="shared" si="0"/>
        <v>15</v>
      </c>
      <c r="K28" s="202" t="s">
        <v>5741</v>
      </c>
    </row>
    <row r="29" spans="1:11" s="288" customFormat="1" ht="19">
      <c r="A29" s="207" t="s">
        <v>3227</v>
      </c>
      <c r="B29" s="202" t="s">
        <v>4826</v>
      </c>
      <c r="C29" s="207" t="s">
        <v>3228</v>
      </c>
      <c r="D29" s="411"/>
      <c r="E29" s="208"/>
      <c r="F29" s="414"/>
      <c r="G29" s="202" t="s">
        <v>1851</v>
      </c>
      <c r="H29" s="418"/>
      <c r="I29" s="207" t="s">
        <v>3213</v>
      </c>
      <c r="J29" s="207">
        <f t="shared" si="0"/>
        <v>16</v>
      </c>
      <c r="K29" s="202" t="s">
        <v>5742</v>
      </c>
    </row>
    <row r="30" spans="1:11" s="288" customFormat="1" ht="9.5">
      <c r="A30" s="207" t="s">
        <v>3229</v>
      </c>
      <c r="B30" s="202" t="s">
        <v>2956</v>
      </c>
      <c r="C30" s="207" t="s">
        <v>3230</v>
      </c>
      <c r="D30" s="411">
        <v>20</v>
      </c>
      <c r="E30" s="208" t="s">
        <v>2910</v>
      </c>
      <c r="F30" s="414"/>
      <c r="G30" s="202" t="s">
        <v>1851</v>
      </c>
      <c r="H30" s="418"/>
      <c r="I30" s="207" t="s">
        <v>1826</v>
      </c>
      <c r="J30" s="207">
        <f t="shared" si="0"/>
        <v>17</v>
      </c>
      <c r="K30" s="202" t="s">
        <v>3231</v>
      </c>
    </row>
    <row r="31" spans="1:11" s="288" customFormat="1" ht="9.5">
      <c r="A31" s="207" t="s">
        <v>3232</v>
      </c>
      <c r="B31" s="202" t="s">
        <v>2440</v>
      </c>
      <c r="C31" s="207" t="s">
        <v>3208</v>
      </c>
      <c r="D31" s="411">
        <v>10</v>
      </c>
      <c r="E31" s="208" t="s">
        <v>2028</v>
      </c>
      <c r="F31" s="414"/>
      <c r="G31" s="202" t="s">
        <v>3216</v>
      </c>
      <c r="H31" s="418"/>
      <c r="I31" s="207" t="s">
        <v>3204</v>
      </c>
      <c r="J31" s="207">
        <f t="shared" si="0"/>
        <v>18</v>
      </c>
      <c r="K31" s="202" t="s">
        <v>5590</v>
      </c>
    </row>
    <row r="32" spans="1:11" s="288" customFormat="1" ht="19">
      <c r="A32" s="207" t="s">
        <v>3233</v>
      </c>
      <c r="B32" s="202" t="s">
        <v>2442</v>
      </c>
      <c r="C32" s="207" t="s">
        <v>3208</v>
      </c>
      <c r="D32" s="411">
        <v>200</v>
      </c>
      <c r="E32" s="208"/>
      <c r="F32" s="414"/>
      <c r="G32" s="202" t="s">
        <v>3219</v>
      </c>
      <c r="H32" s="418"/>
      <c r="I32" s="207" t="s">
        <v>3213</v>
      </c>
      <c r="J32" s="207">
        <f t="shared" si="0"/>
        <v>19</v>
      </c>
      <c r="K32" s="202" t="s">
        <v>4924</v>
      </c>
    </row>
    <row r="33" spans="1:11" s="288" customFormat="1" ht="9.5">
      <c r="A33" s="207" t="s">
        <v>3234</v>
      </c>
      <c r="B33" s="202" t="s">
        <v>3235</v>
      </c>
      <c r="C33" s="207" t="s">
        <v>3198</v>
      </c>
      <c r="D33" s="411">
        <v>40</v>
      </c>
      <c r="E33" s="208"/>
      <c r="F33" s="414"/>
      <c r="G33" s="202" t="s">
        <v>3219</v>
      </c>
      <c r="H33" s="418"/>
      <c r="I33" s="207" t="s">
        <v>3236</v>
      </c>
      <c r="J33" s="207">
        <f t="shared" si="0"/>
        <v>20</v>
      </c>
      <c r="K33" s="202" t="s">
        <v>3237</v>
      </c>
    </row>
    <row r="34" spans="1:11" s="288" customFormat="1" ht="9.5">
      <c r="A34" s="207" t="s">
        <v>3238</v>
      </c>
      <c r="B34" s="202" t="s">
        <v>3239</v>
      </c>
      <c r="C34" s="207" t="s">
        <v>3208</v>
      </c>
      <c r="D34" s="411">
        <v>50</v>
      </c>
      <c r="E34" s="208" t="s">
        <v>4856</v>
      </c>
      <c r="F34" s="414"/>
      <c r="G34" s="202" t="s">
        <v>3216</v>
      </c>
      <c r="H34" s="418"/>
      <c r="I34" s="207" t="s">
        <v>1826</v>
      </c>
      <c r="J34" s="207">
        <f t="shared" si="0"/>
        <v>21</v>
      </c>
      <c r="K34" s="202" t="s">
        <v>5591</v>
      </c>
    </row>
    <row r="35" spans="1:11" s="288" customFormat="1" ht="9.5">
      <c r="A35" s="207" t="s">
        <v>3240</v>
      </c>
      <c r="B35" s="202" t="s">
        <v>2375</v>
      </c>
      <c r="C35" s="207" t="s">
        <v>444</v>
      </c>
      <c r="D35" s="411">
        <v>40</v>
      </c>
      <c r="E35" s="208" t="s">
        <v>2376</v>
      </c>
      <c r="F35" s="414"/>
      <c r="G35" s="202" t="s">
        <v>1825</v>
      </c>
      <c r="H35" s="418"/>
      <c r="I35" s="207" t="s">
        <v>2931</v>
      </c>
      <c r="J35" s="207">
        <f t="shared" si="0"/>
        <v>22</v>
      </c>
      <c r="K35" s="202" t="s">
        <v>3241</v>
      </c>
    </row>
    <row r="36" spans="1:11" s="288" customFormat="1" ht="19">
      <c r="A36" s="207" t="s">
        <v>3242</v>
      </c>
      <c r="B36" s="202" t="s">
        <v>2378</v>
      </c>
      <c r="C36" s="207" t="s">
        <v>3203</v>
      </c>
      <c r="D36" s="411">
        <v>40</v>
      </c>
      <c r="E36" s="208" t="s">
        <v>2379</v>
      </c>
      <c r="F36" s="414"/>
      <c r="G36" s="202" t="s">
        <v>1825</v>
      </c>
      <c r="H36" s="418"/>
      <c r="I36" s="207" t="s">
        <v>3194</v>
      </c>
      <c r="J36" s="207">
        <f t="shared" si="0"/>
        <v>23</v>
      </c>
      <c r="K36" s="202" t="s">
        <v>5592</v>
      </c>
    </row>
    <row r="37" spans="1:11" s="288" customFormat="1" ht="9.5">
      <c r="A37" s="207" t="s">
        <v>3243</v>
      </c>
      <c r="B37" s="202" t="s">
        <v>2384</v>
      </c>
      <c r="C37" s="207" t="s">
        <v>3230</v>
      </c>
      <c r="D37" s="411">
        <v>100</v>
      </c>
      <c r="E37" s="208" t="s">
        <v>2385</v>
      </c>
      <c r="F37" s="414"/>
      <c r="G37" s="202" t="s">
        <v>3216</v>
      </c>
      <c r="H37" s="418"/>
      <c r="I37" s="207" t="s">
        <v>1826</v>
      </c>
      <c r="J37" s="207">
        <f t="shared" si="0"/>
        <v>24</v>
      </c>
      <c r="K37" s="202" t="s">
        <v>4880</v>
      </c>
    </row>
    <row r="38" spans="1:11" s="288" customFormat="1" ht="28.5">
      <c r="A38" s="207" t="s">
        <v>3244</v>
      </c>
      <c r="B38" s="202" t="s">
        <v>2389</v>
      </c>
      <c r="C38" s="207" t="s">
        <v>3198</v>
      </c>
      <c r="D38" s="411">
        <v>100</v>
      </c>
      <c r="E38" s="208" t="s">
        <v>2390</v>
      </c>
      <c r="F38" s="414"/>
      <c r="G38" s="202" t="s">
        <v>3199</v>
      </c>
      <c r="H38" s="418"/>
      <c r="I38" s="207" t="s">
        <v>3213</v>
      </c>
      <c r="J38" s="207">
        <f t="shared" si="0"/>
        <v>25</v>
      </c>
      <c r="K38" s="202" t="s">
        <v>5593</v>
      </c>
    </row>
    <row r="39" spans="1:11" s="288" customFormat="1" ht="9.5">
      <c r="A39" s="207" t="s">
        <v>69</v>
      </c>
      <c r="B39" s="202" t="s">
        <v>2391</v>
      </c>
      <c r="C39" s="207" t="s">
        <v>2233</v>
      </c>
      <c r="D39" s="411"/>
      <c r="E39" s="208"/>
      <c r="F39" s="414"/>
      <c r="G39" s="202" t="s">
        <v>1851</v>
      </c>
      <c r="H39" s="418"/>
      <c r="I39" s="207" t="s">
        <v>3194</v>
      </c>
      <c r="J39" s="207">
        <f t="shared" si="0"/>
        <v>26</v>
      </c>
      <c r="K39" s="202" t="s">
        <v>5594</v>
      </c>
    </row>
    <row r="40" spans="1:11" s="288" customFormat="1" ht="9.5">
      <c r="A40" s="207" t="s">
        <v>70</v>
      </c>
      <c r="B40" s="202" t="s">
        <v>2392</v>
      </c>
      <c r="C40" s="207" t="s">
        <v>3203</v>
      </c>
      <c r="D40" s="411">
        <v>100</v>
      </c>
      <c r="E40" s="208"/>
      <c r="F40" s="414"/>
      <c r="G40" s="202" t="s">
        <v>3219</v>
      </c>
      <c r="H40" s="418"/>
      <c r="I40" s="207" t="s">
        <v>3213</v>
      </c>
      <c r="J40" s="207">
        <f t="shared" si="0"/>
        <v>27</v>
      </c>
      <c r="K40" s="202" t="s">
        <v>3245</v>
      </c>
    </row>
    <row r="41" spans="1:11" s="288" customFormat="1" ht="9.5">
      <c r="A41" s="207" t="s">
        <v>2394</v>
      </c>
      <c r="B41" s="202" t="s">
        <v>3246</v>
      </c>
      <c r="C41" s="207" t="s">
        <v>3193</v>
      </c>
      <c r="D41" s="411"/>
      <c r="E41" s="208"/>
      <c r="F41" s="414"/>
      <c r="G41" s="202" t="s">
        <v>3219</v>
      </c>
      <c r="H41" s="418"/>
      <c r="I41" s="207" t="s">
        <v>3194</v>
      </c>
      <c r="J41" s="207">
        <f t="shared" si="0"/>
        <v>28</v>
      </c>
      <c r="K41" s="202" t="s">
        <v>2234</v>
      </c>
    </row>
    <row r="42" spans="1:11" s="288" customFormat="1" ht="9.5">
      <c r="A42" s="207" t="s">
        <v>3261</v>
      </c>
      <c r="B42" s="202" t="s">
        <v>3247</v>
      </c>
      <c r="C42" s="207" t="s">
        <v>3208</v>
      </c>
      <c r="D42" s="411">
        <v>20</v>
      </c>
      <c r="E42" s="208" t="s">
        <v>2581</v>
      </c>
      <c r="F42" s="414"/>
      <c r="G42" s="202" t="s">
        <v>1851</v>
      </c>
      <c r="H42" s="418"/>
      <c r="I42" s="207" t="s">
        <v>3204</v>
      </c>
      <c r="J42" s="207">
        <f t="shared" si="0"/>
        <v>29</v>
      </c>
      <c r="K42" s="202" t="s">
        <v>5595</v>
      </c>
    </row>
    <row r="43" spans="1:11" s="288" customFormat="1" ht="19">
      <c r="A43" s="207" t="s">
        <v>3248</v>
      </c>
      <c r="B43" s="202" t="s">
        <v>2522</v>
      </c>
      <c r="C43" s="207" t="s">
        <v>3228</v>
      </c>
      <c r="D43" s="411"/>
      <c r="E43" s="208"/>
      <c r="F43" s="414"/>
      <c r="G43" s="202" t="s">
        <v>1825</v>
      </c>
      <c r="H43" s="418"/>
      <c r="I43" s="207" t="s">
        <v>3213</v>
      </c>
      <c r="J43" s="207">
        <f t="shared" si="0"/>
        <v>30</v>
      </c>
      <c r="K43" s="202" t="s">
        <v>5596</v>
      </c>
    </row>
    <row r="44" spans="1:11" s="288" customFormat="1" ht="28.5">
      <c r="A44" s="207" t="s">
        <v>3249</v>
      </c>
      <c r="B44" s="202" t="s">
        <v>3250</v>
      </c>
      <c r="C44" s="207" t="s">
        <v>3208</v>
      </c>
      <c r="D44" s="411">
        <v>100</v>
      </c>
      <c r="E44" s="208"/>
      <c r="F44" s="414"/>
      <c r="G44" s="202" t="s">
        <v>3216</v>
      </c>
      <c r="H44" s="418"/>
      <c r="I44" s="207" t="s">
        <v>3236</v>
      </c>
      <c r="J44" s="207">
        <f t="shared" si="0"/>
        <v>31</v>
      </c>
      <c r="K44" s="202" t="s">
        <v>5597</v>
      </c>
    </row>
    <row r="45" spans="1:11" s="288" customFormat="1" ht="9.5">
      <c r="A45" s="207" t="s">
        <v>3251</v>
      </c>
      <c r="B45" s="202" t="s">
        <v>3252</v>
      </c>
      <c r="C45" s="207" t="s">
        <v>2233</v>
      </c>
      <c r="D45" s="411"/>
      <c r="E45" s="208"/>
      <c r="F45" s="414"/>
      <c r="G45" s="202" t="s">
        <v>1825</v>
      </c>
      <c r="H45" s="418"/>
      <c r="I45" s="207" t="s">
        <v>3194</v>
      </c>
      <c r="J45" s="207">
        <f t="shared" si="0"/>
        <v>32</v>
      </c>
      <c r="K45" s="202" t="s">
        <v>3253</v>
      </c>
    </row>
    <row r="46" spans="1:11" s="288" customFormat="1" ht="47.5">
      <c r="A46" s="207" t="s">
        <v>3254</v>
      </c>
      <c r="B46" s="202" t="s">
        <v>3255</v>
      </c>
      <c r="C46" s="207" t="s">
        <v>3203</v>
      </c>
      <c r="D46" s="411">
        <v>20</v>
      </c>
      <c r="E46" s="208" t="s">
        <v>2581</v>
      </c>
      <c r="F46" s="414"/>
      <c r="G46" s="202" t="s">
        <v>1825</v>
      </c>
      <c r="H46" s="418"/>
      <c r="I46" s="207" t="s">
        <v>3204</v>
      </c>
      <c r="J46" s="207">
        <f t="shared" si="0"/>
        <v>33</v>
      </c>
      <c r="K46" s="202" t="s">
        <v>5598</v>
      </c>
    </row>
    <row r="47" spans="1:11" s="288" customFormat="1" ht="19">
      <c r="A47" s="207" t="s">
        <v>3256</v>
      </c>
      <c r="B47" s="202" t="s">
        <v>2470</v>
      </c>
      <c r="C47" s="207" t="s">
        <v>3203</v>
      </c>
      <c r="D47" s="411">
        <v>100</v>
      </c>
      <c r="E47" s="208"/>
      <c r="F47" s="414"/>
      <c r="G47" s="202" t="s">
        <v>3216</v>
      </c>
      <c r="H47" s="418"/>
      <c r="I47" s="207" t="s">
        <v>1826</v>
      </c>
      <c r="J47" s="207">
        <f t="shared" si="0"/>
        <v>34</v>
      </c>
      <c r="K47" s="202" t="s">
        <v>5599</v>
      </c>
    </row>
    <row r="48" spans="1:11" s="288" customFormat="1" ht="9.5">
      <c r="A48" s="207" t="s">
        <v>3257</v>
      </c>
      <c r="B48" s="202" t="s">
        <v>3258</v>
      </c>
      <c r="C48" s="207" t="s">
        <v>3203</v>
      </c>
      <c r="D48" s="411">
        <v>20</v>
      </c>
      <c r="E48" s="208" t="s">
        <v>2581</v>
      </c>
      <c r="F48" s="414"/>
      <c r="G48" s="202" t="s">
        <v>1825</v>
      </c>
      <c r="H48" s="418"/>
      <c r="I48" s="207" t="s">
        <v>3213</v>
      </c>
      <c r="J48" s="207">
        <f t="shared" si="0"/>
        <v>35</v>
      </c>
      <c r="K48" s="202" t="s">
        <v>3259</v>
      </c>
    </row>
    <row r="50" spans="1:1">
      <c r="A50" s="198" t="s">
        <v>52</v>
      </c>
    </row>
  </sheetData>
  <autoFilter ref="A13:K48"/>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50" location="CONTENT!A1" display="CONTENT"/>
    <hyperlink ref="A16" location="CONTENT!A1" display="CONTENT"/>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workbookViewId="0">
      <selection activeCell="F14" sqref="F14"/>
    </sheetView>
  </sheetViews>
  <sheetFormatPr defaultRowHeight="14"/>
  <cols>
    <col min="1" max="1" width="8.7265625" style="33"/>
    <col min="2" max="2" width="16" style="33" customWidth="1"/>
    <col min="3" max="3" width="8.7265625" style="33"/>
    <col min="4" max="4" width="6.26953125" style="33" customWidth="1"/>
    <col min="5" max="5" width="12" style="33" customWidth="1"/>
    <col min="6" max="6" width="5.26953125" style="33" customWidth="1"/>
    <col min="7" max="7" width="8.7265625" style="33"/>
    <col min="8" max="8" width="22.08984375" style="33" customWidth="1"/>
    <col min="9" max="10" width="8.7265625" style="33"/>
    <col min="11" max="11" width="65.81640625" style="33" customWidth="1"/>
    <col min="12" max="16384" width="8.7265625" style="33"/>
  </cols>
  <sheetData>
    <row r="1" spans="1:11" s="67" customFormat="1" ht="12.75" customHeight="1">
      <c r="A1" s="709" t="s">
        <v>2472</v>
      </c>
      <c r="B1" s="710"/>
      <c r="C1" s="710"/>
      <c r="D1" s="710"/>
      <c r="E1" s="710"/>
      <c r="F1" s="710"/>
      <c r="G1" s="710"/>
      <c r="H1" s="710"/>
    </row>
    <row r="2" spans="1:11" s="67" customFormat="1" ht="12.75" customHeight="1">
      <c r="A2" s="696" t="s">
        <v>2312</v>
      </c>
      <c r="B2" s="697"/>
      <c r="C2" s="698"/>
      <c r="D2" s="699" t="str">
        <f>CONTENT!$B$3</f>
        <v>XXXXX</v>
      </c>
      <c r="E2" s="700"/>
      <c r="F2" s="700"/>
      <c r="G2" s="700"/>
      <c r="H2" s="701"/>
    </row>
    <row r="3" spans="1:11" s="67" customFormat="1" ht="12.75" customHeight="1">
      <c r="A3" s="696" t="s">
        <v>2473</v>
      </c>
      <c r="B3" s="711"/>
      <c r="C3" s="712"/>
      <c r="D3" s="699">
        <f>CONTENT!$B$4</f>
        <v>3.2</v>
      </c>
      <c r="E3" s="700"/>
      <c r="F3" s="700"/>
      <c r="G3" s="700"/>
      <c r="H3" s="701"/>
    </row>
    <row r="4" spans="1:11" s="67" customFormat="1" ht="11.25" customHeight="1">
      <c r="A4" s="704" t="s">
        <v>2313</v>
      </c>
      <c r="B4" s="704"/>
      <c r="C4" s="704"/>
      <c r="D4" s="690" t="str">
        <f>CONTENT!$B$40</f>
        <v>受试者状态</v>
      </c>
      <c r="E4" s="690"/>
      <c r="F4" s="690"/>
      <c r="G4" s="690"/>
      <c r="H4" s="690"/>
    </row>
    <row r="5" spans="1:11" s="67" customFormat="1" ht="11.25" customHeight="1">
      <c r="A5" s="696" t="s">
        <v>1783</v>
      </c>
      <c r="B5" s="711"/>
      <c r="C5" s="712"/>
      <c r="D5" s="705" t="str">
        <f>CONTENT!$C$40</f>
        <v>每个受试者每个访视每个状态一条记录</v>
      </c>
      <c r="E5" s="706"/>
      <c r="F5" s="707"/>
      <c r="G5" s="707"/>
      <c r="H5" s="708"/>
    </row>
    <row r="6" spans="1:11" s="67" customFormat="1" ht="12.75" customHeight="1">
      <c r="A6" s="691" t="s">
        <v>1784</v>
      </c>
      <c r="B6" s="691"/>
      <c r="C6" s="691"/>
      <c r="D6" s="690" t="str">
        <f>CONTENT!$D$40</f>
        <v>ss.sas</v>
      </c>
      <c r="E6" s="690"/>
      <c r="F6" s="690"/>
      <c r="G6" s="690"/>
      <c r="H6" s="690"/>
    </row>
    <row r="7" spans="1:11" s="67" customFormat="1" ht="12.75" customHeight="1">
      <c r="A7" s="691" t="s">
        <v>1785</v>
      </c>
      <c r="B7" s="691"/>
      <c r="C7" s="691"/>
      <c r="D7" s="690" t="str">
        <f>CONTENT!$E$40</f>
        <v>发现</v>
      </c>
      <c r="E7" s="690"/>
      <c r="F7" s="690"/>
      <c r="G7" s="690"/>
      <c r="H7" s="690"/>
    </row>
    <row r="8" spans="1:11" s="67" customFormat="1" ht="12.75" customHeight="1">
      <c r="A8" s="691" t="s">
        <v>2316</v>
      </c>
      <c r="B8" s="691"/>
      <c r="C8" s="691"/>
      <c r="D8" s="690" t="str">
        <f>CONTENT!$F$40</f>
        <v>XXXX</v>
      </c>
      <c r="E8" s="690"/>
      <c r="F8" s="690"/>
      <c r="G8" s="690"/>
      <c r="H8" s="690"/>
    </row>
    <row r="9" spans="1:11" s="67" customFormat="1" ht="12.75" customHeight="1">
      <c r="A9" s="691" t="s">
        <v>2474</v>
      </c>
      <c r="B9" s="717"/>
      <c r="C9" s="717"/>
      <c r="D9" s="690" t="str">
        <f>CONTENT!$G$40</f>
        <v>STUDYID, USUBJID, VISITNUM, SSTESTCD</v>
      </c>
      <c r="E9" s="690"/>
      <c r="F9" s="690"/>
      <c r="G9" s="690"/>
      <c r="H9" s="690"/>
    </row>
    <row r="10" spans="1:11" s="67" customFormat="1" ht="12.75" customHeight="1">
      <c r="A10" s="691" t="s">
        <v>2475</v>
      </c>
      <c r="B10" s="717"/>
      <c r="C10" s="717"/>
      <c r="D10" s="690" t="str">
        <f>CONTENT!$H$40</f>
        <v>STUDYID, USUBJID, VISITNUM, SSTESTCD</v>
      </c>
      <c r="E10" s="690"/>
      <c r="F10" s="690"/>
      <c r="G10" s="690"/>
      <c r="H10" s="690"/>
    </row>
    <row r="11" spans="1:11" s="67" customFormat="1" ht="12.75" customHeight="1">
      <c r="A11" s="696" t="s">
        <v>2476</v>
      </c>
      <c r="B11" s="711"/>
      <c r="C11" s="712"/>
      <c r="D11" s="690" t="str">
        <f>CONTENT!$I$40</f>
        <v>XXXX</v>
      </c>
      <c r="E11" s="690"/>
      <c r="F11" s="690"/>
      <c r="G11" s="690"/>
      <c r="H11" s="690"/>
    </row>
    <row r="12" spans="1:11" s="67" customFormat="1" ht="9.5">
      <c r="A12" s="718"/>
      <c r="B12" s="718"/>
      <c r="C12" s="718"/>
      <c r="D12" s="719"/>
      <c r="E12" s="719"/>
      <c r="F12" s="719"/>
      <c r="G12" s="719"/>
      <c r="H12" s="719"/>
    </row>
    <row r="13" spans="1:11" s="67" customFormat="1" ht="9.5">
      <c r="A13" s="122" t="s">
        <v>2477</v>
      </c>
      <c r="B13" s="123" t="s">
        <v>2478</v>
      </c>
      <c r="C13" s="123" t="s">
        <v>2479</v>
      </c>
      <c r="D13" s="123" t="s">
        <v>2480</v>
      </c>
      <c r="E13" s="123" t="s">
        <v>2317</v>
      </c>
      <c r="F13" s="123" t="s">
        <v>2318</v>
      </c>
      <c r="G13" s="156" t="s">
        <v>2319</v>
      </c>
      <c r="H13" s="123" t="s">
        <v>2320</v>
      </c>
      <c r="I13" s="123" t="s">
        <v>2481</v>
      </c>
      <c r="J13" s="123" t="s">
        <v>2482</v>
      </c>
      <c r="K13" s="123" t="s">
        <v>2483</v>
      </c>
    </row>
    <row r="14" spans="1:11">
      <c r="A14" s="178" t="s">
        <v>36</v>
      </c>
      <c r="B14" s="178" t="s">
        <v>2484</v>
      </c>
      <c r="C14" s="178" t="s">
        <v>2485</v>
      </c>
      <c r="D14" s="388">
        <v>20</v>
      </c>
      <c r="E14" s="178"/>
      <c r="F14" s="409"/>
      <c r="G14" s="178" t="s">
        <v>2486</v>
      </c>
      <c r="H14" s="409"/>
      <c r="I14" s="178" t="s">
        <v>2487</v>
      </c>
      <c r="J14" s="178">
        <f t="shared" ref="J14:J33" si="0">ROW()-13</f>
        <v>1</v>
      </c>
      <c r="K14" s="178" t="s">
        <v>2250</v>
      </c>
    </row>
    <row r="15" spans="1:11">
      <c r="A15" s="178" t="s">
        <v>39</v>
      </c>
      <c r="B15" s="178" t="s">
        <v>2488</v>
      </c>
      <c r="C15" s="178" t="s">
        <v>2485</v>
      </c>
      <c r="D15" s="388">
        <v>2</v>
      </c>
      <c r="E15" s="178" t="s">
        <v>2489</v>
      </c>
      <c r="F15" s="409"/>
      <c r="G15" s="178" t="s">
        <v>2486</v>
      </c>
      <c r="H15" s="409"/>
      <c r="I15" s="178" t="s">
        <v>2487</v>
      </c>
      <c r="J15" s="178">
        <f t="shared" si="0"/>
        <v>2</v>
      </c>
      <c r="K15" s="178" t="s">
        <v>2012</v>
      </c>
    </row>
    <row r="16" spans="1:11">
      <c r="A16" s="178" t="s">
        <v>2490</v>
      </c>
      <c r="B16" s="178" t="s">
        <v>2491</v>
      </c>
      <c r="C16" s="178" t="s">
        <v>2485</v>
      </c>
      <c r="D16" s="388">
        <v>30</v>
      </c>
      <c r="E16" s="178"/>
      <c r="F16" s="409"/>
      <c r="G16" s="178" t="s">
        <v>2486</v>
      </c>
      <c r="H16" s="409"/>
      <c r="I16" s="178" t="s">
        <v>2487</v>
      </c>
      <c r="J16" s="178">
        <f t="shared" si="0"/>
        <v>3</v>
      </c>
      <c r="K16" s="178" t="s">
        <v>5600</v>
      </c>
    </row>
    <row r="17" spans="1:11">
      <c r="A17" s="178" t="s">
        <v>2492</v>
      </c>
      <c r="B17" s="178" t="s">
        <v>325</v>
      </c>
      <c r="C17" s="178" t="s">
        <v>2493</v>
      </c>
      <c r="D17" s="409"/>
      <c r="E17" s="178"/>
      <c r="F17" s="409"/>
      <c r="G17" s="178" t="s">
        <v>2486</v>
      </c>
      <c r="H17" s="409"/>
      <c r="I17" s="178" t="s">
        <v>2487</v>
      </c>
      <c r="J17" s="178">
        <f t="shared" si="0"/>
        <v>4</v>
      </c>
      <c r="K17" s="178" t="s">
        <v>5601</v>
      </c>
    </row>
    <row r="18" spans="1:11">
      <c r="A18" s="178" t="s">
        <v>2494</v>
      </c>
      <c r="B18" s="178" t="s">
        <v>2495</v>
      </c>
      <c r="C18" s="167" t="s">
        <v>2485</v>
      </c>
      <c r="D18" s="388">
        <v>25</v>
      </c>
      <c r="E18" s="178"/>
      <c r="F18" s="409"/>
      <c r="G18" s="167" t="s">
        <v>2496</v>
      </c>
      <c r="H18" s="409"/>
      <c r="I18" s="178" t="s">
        <v>2487</v>
      </c>
      <c r="J18" s="178">
        <f t="shared" si="0"/>
        <v>5</v>
      </c>
      <c r="K18" s="178" t="s">
        <v>2497</v>
      </c>
    </row>
    <row r="19" spans="1:11" ht="28.5">
      <c r="A19" s="178" t="s">
        <v>2498</v>
      </c>
      <c r="B19" s="178" t="s">
        <v>2499</v>
      </c>
      <c r="C19" s="167" t="s">
        <v>2485</v>
      </c>
      <c r="D19" s="388">
        <v>25</v>
      </c>
      <c r="E19" s="178"/>
      <c r="F19" s="409"/>
      <c r="G19" s="167" t="s">
        <v>2496</v>
      </c>
      <c r="H19" s="409"/>
      <c r="I19" s="178" t="s">
        <v>2487</v>
      </c>
      <c r="J19" s="178">
        <f t="shared" si="0"/>
        <v>6</v>
      </c>
      <c r="K19" s="178" t="s">
        <v>5602</v>
      </c>
    </row>
    <row r="20" spans="1:11" ht="28.5">
      <c r="A20" s="178" t="s">
        <v>2500</v>
      </c>
      <c r="B20" s="178" t="s">
        <v>2501</v>
      </c>
      <c r="C20" s="167" t="s">
        <v>2485</v>
      </c>
      <c r="D20" s="388">
        <v>8</v>
      </c>
      <c r="E20" s="178" t="s">
        <v>4881</v>
      </c>
      <c r="F20" s="409"/>
      <c r="G20" s="178" t="s">
        <v>2486</v>
      </c>
      <c r="H20" s="409"/>
      <c r="I20" s="178" t="s">
        <v>2487</v>
      </c>
      <c r="J20" s="178">
        <f t="shared" si="0"/>
        <v>7</v>
      </c>
      <c r="K20" s="178" t="s">
        <v>5603</v>
      </c>
    </row>
    <row r="21" spans="1:11" ht="28.5">
      <c r="A21" s="178" t="s">
        <v>2502</v>
      </c>
      <c r="B21" s="178" t="s">
        <v>2503</v>
      </c>
      <c r="C21" s="167" t="s">
        <v>2485</v>
      </c>
      <c r="D21" s="388">
        <v>40</v>
      </c>
      <c r="E21" s="178" t="s">
        <v>4882</v>
      </c>
      <c r="F21" s="409"/>
      <c r="G21" s="178" t="s">
        <v>2486</v>
      </c>
      <c r="H21" s="409"/>
      <c r="I21" s="178" t="s">
        <v>2487</v>
      </c>
      <c r="J21" s="178">
        <f t="shared" si="0"/>
        <v>8</v>
      </c>
      <c r="K21" s="178" t="s">
        <v>5361</v>
      </c>
    </row>
    <row r="22" spans="1:11">
      <c r="A22" s="178" t="s">
        <v>2504</v>
      </c>
      <c r="B22" s="178" t="s">
        <v>2343</v>
      </c>
      <c r="C22" s="167" t="s">
        <v>2485</v>
      </c>
      <c r="D22" s="388">
        <v>100</v>
      </c>
      <c r="E22" s="178"/>
      <c r="F22" s="409"/>
      <c r="G22" s="178" t="s">
        <v>2496</v>
      </c>
      <c r="H22" s="409"/>
      <c r="I22" s="178" t="s">
        <v>2487</v>
      </c>
      <c r="J22" s="178">
        <f t="shared" si="0"/>
        <v>9</v>
      </c>
      <c r="K22" s="178" t="s">
        <v>2505</v>
      </c>
    </row>
    <row r="23" spans="1:11">
      <c r="A23" s="178" t="s">
        <v>2506</v>
      </c>
      <c r="B23" s="178" t="s">
        <v>2346</v>
      </c>
      <c r="C23" s="167" t="s">
        <v>2485</v>
      </c>
      <c r="D23" s="388">
        <v>100</v>
      </c>
      <c r="E23" s="178"/>
      <c r="F23" s="409"/>
      <c r="G23" s="178" t="s">
        <v>2496</v>
      </c>
      <c r="H23" s="409"/>
      <c r="I23" s="178" t="s">
        <v>2487</v>
      </c>
      <c r="J23" s="178">
        <f t="shared" si="0"/>
        <v>10</v>
      </c>
      <c r="K23" s="178" t="s">
        <v>2507</v>
      </c>
    </row>
    <row r="24" spans="1:11">
      <c r="A24" s="178" t="s">
        <v>2508</v>
      </c>
      <c r="B24" s="178" t="s">
        <v>2349</v>
      </c>
      <c r="C24" s="167" t="s">
        <v>2485</v>
      </c>
      <c r="D24" s="388">
        <v>200</v>
      </c>
      <c r="E24" s="178"/>
      <c r="F24" s="409"/>
      <c r="G24" s="178" t="s">
        <v>2509</v>
      </c>
      <c r="H24" s="409"/>
      <c r="I24" s="178" t="s">
        <v>2487</v>
      </c>
      <c r="J24" s="178">
        <f t="shared" si="0"/>
        <v>11</v>
      </c>
      <c r="K24" s="178" t="s">
        <v>2510</v>
      </c>
    </row>
    <row r="25" spans="1:11" ht="19">
      <c r="A25" s="178" t="s">
        <v>2511</v>
      </c>
      <c r="B25" s="178" t="s">
        <v>2512</v>
      </c>
      <c r="C25" s="167" t="s">
        <v>2485</v>
      </c>
      <c r="D25" s="388">
        <v>200</v>
      </c>
      <c r="E25" s="178" t="s">
        <v>4883</v>
      </c>
      <c r="F25" s="409"/>
      <c r="G25" s="178" t="s">
        <v>2509</v>
      </c>
      <c r="H25" s="409"/>
      <c r="I25" s="178" t="s">
        <v>2487</v>
      </c>
      <c r="J25" s="178">
        <f t="shared" si="0"/>
        <v>12</v>
      </c>
      <c r="K25" s="178" t="s">
        <v>5604</v>
      </c>
    </row>
    <row r="26" spans="1:11" ht="19">
      <c r="A26" s="178" t="s">
        <v>2513</v>
      </c>
      <c r="B26" s="178" t="s">
        <v>2440</v>
      </c>
      <c r="C26" s="167" t="s">
        <v>2485</v>
      </c>
      <c r="D26" s="388">
        <v>10</v>
      </c>
      <c r="E26" s="178" t="s">
        <v>2028</v>
      </c>
      <c r="F26" s="409"/>
      <c r="G26" s="178" t="s">
        <v>2496</v>
      </c>
      <c r="H26" s="409"/>
      <c r="I26" s="178" t="s">
        <v>2487</v>
      </c>
      <c r="J26" s="178">
        <f t="shared" si="0"/>
        <v>13</v>
      </c>
      <c r="K26" s="178" t="s">
        <v>5605</v>
      </c>
    </row>
    <row r="27" spans="1:11" ht="28.5">
      <c r="A27" s="178" t="s">
        <v>2514</v>
      </c>
      <c r="B27" s="178" t="s">
        <v>2442</v>
      </c>
      <c r="C27" s="167" t="s">
        <v>2485</v>
      </c>
      <c r="D27" s="388">
        <v>200</v>
      </c>
      <c r="E27" s="178"/>
      <c r="F27" s="409"/>
      <c r="G27" s="178" t="s">
        <v>2496</v>
      </c>
      <c r="H27" s="409"/>
      <c r="I27" s="178" t="s">
        <v>2487</v>
      </c>
      <c r="J27" s="178">
        <f t="shared" si="0"/>
        <v>14</v>
      </c>
      <c r="K27" s="178" t="s">
        <v>5606</v>
      </c>
    </row>
    <row r="28" spans="1:11" ht="19">
      <c r="A28" s="178" t="s">
        <v>2515</v>
      </c>
      <c r="B28" s="178" t="s">
        <v>2389</v>
      </c>
      <c r="C28" s="167" t="s">
        <v>2485</v>
      </c>
      <c r="D28" s="388">
        <v>100</v>
      </c>
      <c r="E28" s="178" t="s">
        <v>2390</v>
      </c>
      <c r="F28" s="409"/>
      <c r="G28" s="178" t="s">
        <v>2496</v>
      </c>
      <c r="H28" s="409"/>
      <c r="I28" s="178" t="s">
        <v>2487</v>
      </c>
      <c r="J28" s="178">
        <f t="shared" si="0"/>
        <v>15</v>
      </c>
      <c r="K28" s="178" t="s">
        <v>5607</v>
      </c>
    </row>
    <row r="29" spans="1:11">
      <c r="A29" s="178" t="s">
        <v>69</v>
      </c>
      <c r="B29" s="178" t="s">
        <v>2391</v>
      </c>
      <c r="C29" s="178" t="s">
        <v>2493</v>
      </c>
      <c r="D29" s="388"/>
      <c r="E29" s="178"/>
      <c r="F29" s="409"/>
      <c r="G29" s="178" t="s">
        <v>2509</v>
      </c>
      <c r="H29" s="409"/>
      <c r="I29" s="178" t="s">
        <v>2487</v>
      </c>
      <c r="J29" s="178">
        <f t="shared" si="0"/>
        <v>16</v>
      </c>
      <c r="K29" s="178" t="s">
        <v>5401</v>
      </c>
    </row>
    <row r="30" spans="1:11">
      <c r="A30" s="178" t="s">
        <v>70</v>
      </c>
      <c r="B30" s="178" t="s">
        <v>2392</v>
      </c>
      <c r="C30" s="178" t="s">
        <v>37</v>
      </c>
      <c r="D30" s="388">
        <v>100</v>
      </c>
      <c r="E30" s="178"/>
      <c r="F30" s="409"/>
      <c r="G30" s="178" t="s">
        <v>2496</v>
      </c>
      <c r="H30" s="409"/>
      <c r="I30" s="178" t="s">
        <v>2487</v>
      </c>
      <c r="J30" s="178">
        <f t="shared" si="0"/>
        <v>17</v>
      </c>
      <c r="K30" s="178" t="s">
        <v>2516</v>
      </c>
    </row>
    <row r="31" spans="1:11">
      <c r="A31" s="178" t="s">
        <v>2394</v>
      </c>
      <c r="B31" s="178" t="s">
        <v>2395</v>
      </c>
      <c r="C31" s="178" t="s">
        <v>2493</v>
      </c>
      <c r="D31" s="388"/>
      <c r="E31" s="178"/>
      <c r="F31" s="409"/>
      <c r="G31" s="178" t="s">
        <v>2496</v>
      </c>
      <c r="H31" s="409"/>
      <c r="I31" s="178" t="s">
        <v>2487</v>
      </c>
      <c r="J31" s="178">
        <f t="shared" si="0"/>
        <v>18</v>
      </c>
      <c r="K31" s="178" t="s">
        <v>2517</v>
      </c>
    </row>
    <row r="32" spans="1:11">
      <c r="A32" s="178" t="s">
        <v>2518</v>
      </c>
      <c r="B32" s="178" t="s">
        <v>2519</v>
      </c>
      <c r="C32" s="178" t="s">
        <v>37</v>
      </c>
      <c r="D32" s="388">
        <v>20</v>
      </c>
      <c r="E32" s="178" t="s">
        <v>2520</v>
      </c>
      <c r="F32" s="409"/>
      <c r="G32" s="178" t="s">
        <v>2509</v>
      </c>
      <c r="H32" s="409"/>
      <c r="I32" s="178" t="s">
        <v>2487</v>
      </c>
      <c r="J32" s="178">
        <f t="shared" si="0"/>
        <v>19</v>
      </c>
      <c r="K32" s="178"/>
    </row>
    <row r="33" spans="1:11">
      <c r="A33" s="178" t="s">
        <v>2521</v>
      </c>
      <c r="B33" s="178" t="s">
        <v>2522</v>
      </c>
      <c r="C33" s="178" t="s">
        <v>2455</v>
      </c>
      <c r="D33" s="409"/>
      <c r="E33" s="178"/>
      <c r="F33" s="409"/>
      <c r="G33" s="178" t="s">
        <v>1954</v>
      </c>
      <c r="H33" s="409"/>
      <c r="I33" s="178" t="s">
        <v>1936</v>
      </c>
      <c r="J33" s="178">
        <f t="shared" si="0"/>
        <v>20</v>
      </c>
      <c r="K33" s="178" t="s">
        <v>5608</v>
      </c>
    </row>
    <row r="35" spans="1:11">
      <c r="A35" s="155" t="s">
        <v>52</v>
      </c>
    </row>
  </sheetData>
  <autoFilter ref="A13:K33"/>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35" location="CONTENT!A1" display="CONTENT"/>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K64"/>
  <sheetViews>
    <sheetView zoomScaleNormal="100" workbookViewId="0">
      <selection activeCell="F25" sqref="F25"/>
    </sheetView>
  </sheetViews>
  <sheetFormatPr defaultColWidth="9" defaultRowHeight="13"/>
  <cols>
    <col min="1" max="1" width="9.36328125" style="218" customWidth="1"/>
    <col min="2" max="2" width="17.6328125" style="218" customWidth="1"/>
    <col min="3" max="3" width="4.08984375" style="218" customWidth="1"/>
    <col min="4" max="4" width="5.90625" style="218" customWidth="1"/>
    <col min="5" max="5" width="13.6328125" style="218" customWidth="1"/>
    <col min="6" max="6" width="12.90625" style="218" customWidth="1"/>
    <col min="7" max="7" width="8.90625" style="218" customWidth="1"/>
    <col min="8" max="8" width="50.08984375" style="218" customWidth="1"/>
    <col min="9" max="10" width="9" style="204"/>
    <col min="11" max="11" width="62.26953125" style="204" customWidth="1"/>
    <col min="12" max="16384" width="9" style="204"/>
  </cols>
  <sheetData>
    <row r="1" spans="1:11" ht="12.75" customHeight="1">
      <c r="A1" s="722" t="s">
        <v>258</v>
      </c>
      <c r="B1" s="723"/>
      <c r="C1" s="723"/>
      <c r="D1" s="723"/>
      <c r="E1" s="723"/>
      <c r="F1" s="723"/>
      <c r="G1" s="723"/>
      <c r="H1" s="723"/>
    </row>
    <row r="2" spans="1:11" ht="12.75" customHeight="1">
      <c r="A2" s="724" t="s">
        <v>1780</v>
      </c>
      <c r="B2" s="725"/>
      <c r="C2" s="726"/>
      <c r="D2" s="727" t="str">
        <f>CONTENT!$B$3</f>
        <v>XXXXX</v>
      </c>
      <c r="E2" s="728"/>
      <c r="F2" s="728"/>
      <c r="G2" s="728"/>
      <c r="H2" s="729"/>
    </row>
    <row r="3" spans="1:11" ht="12.75" customHeight="1">
      <c r="A3" s="724" t="s">
        <v>1781</v>
      </c>
      <c r="B3" s="740"/>
      <c r="C3" s="741"/>
      <c r="D3" s="727">
        <f>CONTENT!$B$4</f>
        <v>3.2</v>
      </c>
      <c r="E3" s="728"/>
      <c r="F3" s="728"/>
      <c r="G3" s="728"/>
      <c r="H3" s="729"/>
    </row>
    <row r="4" spans="1:11" ht="12.65" customHeight="1">
      <c r="A4" s="720" t="s">
        <v>1782</v>
      </c>
      <c r="B4" s="720"/>
      <c r="C4" s="720"/>
      <c r="D4" s="721" t="str">
        <f>CONTENT!$B$41</f>
        <v>嗜好品使用</v>
      </c>
      <c r="E4" s="721"/>
      <c r="F4" s="721"/>
      <c r="G4" s="721"/>
      <c r="H4" s="721"/>
    </row>
    <row r="5" spans="1:11" ht="12.65" customHeight="1">
      <c r="A5" s="724" t="s">
        <v>1783</v>
      </c>
      <c r="B5" s="740"/>
      <c r="C5" s="741"/>
      <c r="D5" s="732" t="str">
        <f>CONTENT!$C$41</f>
        <v>每个受试者每个嗜好品一条记录</v>
      </c>
      <c r="E5" s="733"/>
      <c r="F5" s="742"/>
      <c r="G5" s="742"/>
      <c r="H5" s="743"/>
    </row>
    <row r="6" spans="1:11" ht="12.65" customHeight="1">
      <c r="A6" s="736" t="s">
        <v>2006</v>
      </c>
      <c r="B6" s="736"/>
      <c r="C6" s="736"/>
      <c r="D6" s="721" t="str">
        <f>CONTENT!$D$41</f>
        <v>su.sas</v>
      </c>
      <c r="E6" s="721"/>
      <c r="F6" s="721"/>
      <c r="G6" s="721"/>
      <c r="H6" s="721"/>
    </row>
    <row r="7" spans="1:11" ht="12.65" customHeight="1">
      <c r="A7" s="736" t="s">
        <v>1785</v>
      </c>
      <c r="B7" s="736"/>
      <c r="C7" s="736"/>
      <c r="D7" s="721" t="str">
        <f>CONTENT!$E$41</f>
        <v>干预</v>
      </c>
      <c r="E7" s="721"/>
      <c r="F7" s="721"/>
      <c r="G7" s="721"/>
      <c r="H7" s="721"/>
    </row>
    <row r="8" spans="1:11" ht="12.75" customHeight="1">
      <c r="A8" s="736" t="s">
        <v>2007</v>
      </c>
      <c r="B8" s="736"/>
      <c r="C8" s="736"/>
      <c r="D8" s="721" t="str">
        <f>CONTENT!$F$41</f>
        <v>SU, SDTM.DM</v>
      </c>
      <c r="E8" s="721"/>
      <c r="F8" s="721"/>
      <c r="G8" s="721"/>
      <c r="H8" s="721"/>
    </row>
    <row r="9" spans="1:11" ht="12.75" customHeight="1">
      <c r="A9" s="736" t="s">
        <v>2008</v>
      </c>
      <c r="B9" s="739"/>
      <c r="C9" s="739"/>
      <c r="D9" s="721" t="str">
        <f>CONTENT!$G$41</f>
        <v>STUDYID, USUBJID, SUTRT</v>
      </c>
      <c r="E9" s="721"/>
      <c r="F9" s="721"/>
      <c r="G9" s="721"/>
      <c r="H9" s="721"/>
    </row>
    <row r="10" spans="1:11" ht="12.75" customHeight="1">
      <c r="A10" s="736" t="s">
        <v>2009</v>
      </c>
      <c r="B10" s="739"/>
      <c r="C10" s="739"/>
      <c r="D10" s="721" t="str">
        <f>CONTENT!$H$41</f>
        <v>STUDYID, USUBJID, SUTRT</v>
      </c>
      <c r="E10" s="721"/>
      <c r="F10" s="721"/>
      <c r="G10" s="721"/>
      <c r="H10" s="721"/>
    </row>
    <row r="11" spans="1:11" ht="12.75" customHeight="1">
      <c r="A11" s="724" t="s">
        <v>1789</v>
      </c>
      <c r="B11" s="740"/>
      <c r="C11" s="741"/>
      <c r="D11" s="721" t="str">
        <f>CONTENT!$I$41</f>
        <v>ALL</v>
      </c>
      <c r="E11" s="721"/>
      <c r="F11" s="721"/>
      <c r="G11" s="721"/>
      <c r="H11" s="721"/>
    </row>
    <row r="12" spans="1:11">
      <c r="A12" s="737"/>
      <c r="B12" s="737"/>
      <c r="C12" s="737"/>
      <c r="D12" s="744"/>
      <c r="E12" s="744"/>
      <c r="F12" s="744"/>
      <c r="G12" s="744"/>
      <c r="H12" s="744"/>
    </row>
    <row r="13" spans="1:11">
      <c r="A13" s="15" t="s">
        <v>555</v>
      </c>
      <c r="B13" s="16" t="s">
        <v>556</v>
      </c>
      <c r="C13" s="16" t="s">
        <v>557</v>
      </c>
      <c r="D13" s="16" t="s">
        <v>558</v>
      </c>
      <c r="E13" s="16" t="s">
        <v>559</v>
      </c>
      <c r="F13" s="16" t="s">
        <v>313</v>
      </c>
      <c r="G13" s="17" t="s">
        <v>560</v>
      </c>
      <c r="H13" s="16" t="s">
        <v>561</v>
      </c>
      <c r="I13" s="16" t="s">
        <v>562</v>
      </c>
      <c r="J13" s="16" t="s">
        <v>563</v>
      </c>
      <c r="K13" s="16" t="s">
        <v>564</v>
      </c>
    </row>
    <row r="14" spans="1:11" s="287" customFormat="1">
      <c r="A14" s="207" t="s">
        <v>36</v>
      </c>
      <c r="B14" s="207" t="s">
        <v>309</v>
      </c>
      <c r="C14" s="207" t="s">
        <v>37</v>
      </c>
      <c r="D14" s="411">
        <v>20</v>
      </c>
      <c r="E14" s="208"/>
      <c r="F14" s="415" t="s">
        <v>347</v>
      </c>
      <c r="G14" s="206" t="s">
        <v>2019</v>
      </c>
      <c r="H14" s="415" t="s">
        <v>387</v>
      </c>
      <c r="I14" s="207" t="s">
        <v>225</v>
      </c>
      <c r="J14" s="207">
        <f t="shared" ref="J14:J48" si="0">ROW()-13</f>
        <v>1</v>
      </c>
      <c r="K14" s="291" t="s">
        <v>2250</v>
      </c>
    </row>
    <row r="15" spans="1:11" s="287" customFormat="1">
      <c r="A15" s="207" t="s">
        <v>39</v>
      </c>
      <c r="B15" s="207" t="s">
        <v>310</v>
      </c>
      <c r="C15" s="207" t="s">
        <v>37</v>
      </c>
      <c r="D15" s="411">
        <v>2</v>
      </c>
      <c r="E15" s="208" t="s">
        <v>3262</v>
      </c>
      <c r="F15" s="414" t="s">
        <v>347</v>
      </c>
      <c r="G15" s="206" t="s">
        <v>1795</v>
      </c>
      <c r="H15" s="414" t="s">
        <v>24</v>
      </c>
      <c r="I15" s="207" t="s">
        <v>225</v>
      </c>
      <c r="J15" s="207">
        <f t="shared" si="0"/>
        <v>2</v>
      </c>
      <c r="K15" s="291" t="s">
        <v>2012</v>
      </c>
    </row>
    <row r="16" spans="1:11" s="287" customFormat="1">
      <c r="A16" s="207" t="s">
        <v>7</v>
      </c>
      <c r="B16" s="290" t="s">
        <v>311</v>
      </c>
      <c r="C16" s="207" t="s">
        <v>37</v>
      </c>
      <c r="D16" s="411">
        <v>30</v>
      </c>
      <c r="E16" s="208"/>
      <c r="F16" s="415" t="s">
        <v>348</v>
      </c>
      <c r="G16" s="206" t="s">
        <v>1795</v>
      </c>
      <c r="H16" s="415" t="s">
        <v>5344</v>
      </c>
      <c r="I16" s="207" t="s">
        <v>225</v>
      </c>
      <c r="J16" s="207">
        <f t="shared" si="0"/>
        <v>3</v>
      </c>
      <c r="K16" s="205" t="s">
        <v>3263</v>
      </c>
    </row>
    <row r="17" spans="1:11" s="287" customFormat="1" ht="19">
      <c r="A17" s="207" t="s">
        <v>565</v>
      </c>
      <c r="B17" s="207" t="s">
        <v>4813</v>
      </c>
      <c r="C17" s="207" t="s">
        <v>41</v>
      </c>
      <c r="D17" s="411"/>
      <c r="E17" s="208"/>
      <c r="F17" s="415" t="s">
        <v>348</v>
      </c>
      <c r="G17" s="206" t="s">
        <v>1795</v>
      </c>
      <c r="H17" s="415" t="s">
        <v>566</v>
      </c>
      <c r="I17" s="207" t="s">
        <v>225</v>
      </c>
      <c r="J17" s="207">
        <f t="shared" si="0"/>
        <v>4</v>
      </c>
      <c r="K17" s="292" t="s">
        <v>5514</v>
      </c>
    </row>
    <row r="18" spans="1:11" s="287" customFormat="1">
      <c r="A18" s="207" t="s">
        <v>3264</v>
      </c>
      <c r="B18" s="207" t="s">
        <v>1807</v>
      </c>
      <c r="C18" s="207" t="s">
        <v>2722</v>
      </c>
      <c r="D18" s="411">
        <v>25</v>
      </c>
      <c r="E18" s="208"/>
      <c r="F18" s="415"/>
      <c r="G18" s="206" t="s">
        <v>1825</v>
      </c>
      <c r="H18" s="415"/>
      <c r="I18" s="207" t="s">
        <v>1826</v>
      </c>
      <c r="J18" s="207">
        <f t="shared" si="0"/>
        <v>5</v>
      </c>
      <c r="K18" s="292" t="s">
        <v>1809</v>
      </c>
    </row>
    <row r="19" spans="1:11" s="287" customFormat="1" ht="19">
      <c r="A19" s="207" t="s">
        <v>3265</v>
      </c>
      <c r="B19" s="207" t="s">
        <v>2017</v>
      </c>
      <c r="C19" s="207" t="s">
        <v>444</v>
      </c>
      <c r="D19" s="411">
        <v>25</v>
      </c>
      <c r="E19" s="208"/>
      <c r="F19" s="415"/>
      <c r="G19" s="206" t="s">
        <v>1825</v>
      </c>
      <c r="H19" s="415"/>
      <c r="I19" s="207" t="s">
        <v>1826</v>
      </c>
      <c r="J19" s="207">
        <f t="shared" si="0"/>
        <v>6</v>
      </c>
      <c r="K19" s="292" t="s">
        <v>5609</v>
      </c>
    </row>
    <row r="20" spans="1:11" s="209" customFormat="1">
      <c r="A20" s="207" t="s">
        <v>163</v>
      </c>
      <c r="B20" s="207" t="s">
        <v>3266</v>
      </c>
      <c r="C20" s="207" t="s">
        <v>37</v>
      </c>
      <c r="D20" s="411">
        <v>200</v>
      </c>
      <c r="E20" s="208"/>
      <c r="F20" s="415" t="s">
        <v>1258</v>
      </c>
      <c r="G20" s="206" t="s">
        <v>2019</v>
      </c>
      <c r="H20" s="415" t="str">
        <f>"烟草"</f>
        <v>烟草</v>
      </c>
      <c r="I20" s="207" t="s">
        <v>225</v>
      </c>
      <c r="J20" s="207">
        <f t="shared" si="0"/>
        <v>7</v>
      </c>
      <c r="K20" s="292" t="s">
        <v>5610</v>
      </c>
    </row>
    <row r="21" spans="1:11" s="209" customFormat="1">
      <c r="A21" s="207" t="s">
        <v>3267</v>
      </c>
      <c r="B21" s="207" t="s">
        <v>3268</v>
      </c>
      <c r="C21" s="207" t="s">
        <v>444</v>
      </c>
      <c r="D21" s="411">
        <v>200</v>
      </c>
      <c r="E21" s="208"/>
      <c r="F21" s="415"/>
      <c r="G21" s="206" t="s">
        <v>1825</v>
      </c>
      <c r="H21" s="415"/>
      <c r="I21" s="207" t="s">
        <v>1826</v>
      </c>
      <c r="J21" s="207">
        <f t="shared" si="0"/>
        <v>8</v>
      </c>
      <c r="K21" s="292" t="s">
        <v>5611</v>
      </c>
    </row>
    <row r="22" spans="1:11" s="209" customFormat="1" ht="19">
      <c r="A22" s="207" t="s">
        <v>3269</v>
      </c>
      <c r="B22" s="207" t="s">
        <v>2680</v>
      </c>
      <c r="C22" s="207" t="s">
        <v>444</v>
      </c>
      <c r="D22" s="411">
        <v>200</v>
      </c>
      <c r="E22" s="208" t="s">
        <v>2858</v>
      </c>
      <c r="F22" s="415"/>
      <c r="G22" s="206" t="s">
        <v>1825</v>
      </c>
      <c r="H22" s="415"/>
      <c r="I22" s="207" t="s">
        <v>1826</v>
      </c>
      <c r="J22" s="207">
        <f t="shared" si="0"/>
        <v>9</v>
      </c>
      <c r="K22" s="292" t="s">
        <v>5612</v>
      </c>
    </row>
    <row r="23" spans="1:11" s="209" customFormat="1">
      <c r="A23" s="207" t="s">
        <v>3270</v>
      </c>
      <c r="B23" s="207" t="s">
        <v>2343</v>
      </c>
      <c r="C23" s="207" t="s">
        <v>444</v>
      </c>
      <c r="D23" s="411">
        <v>100</v>
      </c>
      <c r="E23" s="208" t="s">
        <v>2858</v>
      </c>
      <c r="F23" s="415"/>
      <c r="G23" s="206" t="s">
        <v>1825</v>
      </c>
      <c r="H23" s="415"/>
      <c r="I23" s="207" t="s">
        <v>1826</v>
      </c>
      <c r="J23" s="207">
        <f t="shared" si="0"/>
        <v>10</v>
      </c>
      <c r="K23" s="292" t="s">
        <v>5362</v>
      </c>
    </row>
    <row r="24" spans="1:11" s="209" customFormat="1">
      <c r="A24" s="207" t="s">
        <v>3271</v>
      </c>
      <c r="B24" s="207" t="s">
        <v>2346</v>
      </c>
      <c r="C24" s="207" t="s">
        <v>444</v>
      </c>
      <c r="D24" s="411">
        <v>100</v>
      </c>
      <c r="E24" s="208" t="s">
        <v>2858</v>
      </c>
      <c r="F24" s="415"/>
      <c r="G24" s="206" t="s">
        <v>2724</v>
      </c>
      <c r="H24" s="415"/>
      <c r="I24" s="207" t="s">
        <v>2931</v>
      </c>
      <c r="J24" s="207">
        <f t="shared" si="0"/>
        <v>11</v>
      </c>
      <c r="K24" s="292" t="s">
        <v>5363</v>
      </c>
    </row>
    <row r="25" spans="1:11" s="209" customFormat="1">
      <c r="A25" s="207" t="s">
        <v>3272</v>
      </c>
      <c r="B25" s="207" t="s">
        <v>2761</v>
      </c>
      <c r="C25" s="207" t="s">
        <v>37</v>
      </c>
      <c r="D25" s="411">
        <v>10</v>
      </c>
      <c r="E25" s="208" t="s">
        <v>45</v>
      </c>
      <c r="F25" s="415" t="s">
        <v>347</v>
      </c>
      <c r="G25" s="206" t="s">
        <v>2724</v>
      </c>
      <c r="H25" s="415" t="str">
        <f>"是"</f>
        <v>是</v>
      </c>
      <c r="I25" s="207" t="s">
        <v>225</v>
      </c>
      <c r="J25" s="207">
        <f t="shared" si="0"/>
        <v>12</v>
      </c>
      <c r="K25" s="205" t="s">
        <v>5613</v>
      </c>
    </row>
    <row r="26" spans="1:11" s="209" customFormat="1" ht="19">
      <c r="A26" s="207" t="s">
        <v>3273</v>
      </c>
      <c r="B26" s="207" t="s">
        <v>2025</v>
      </c>
      <c r="C26" s="207" t="s">
        <v>37</v>
      </c>
      <c r="D26" s="411">
        <v>10</v>
      </c>
      <c r="E26" s="208" t="s">
        <v>45</v>
      </c>
      <c r="F26" s="415" t="s">
        <v>1258</v>
      </c>
      <c r="G26" s="206" t="s">
        <v>1825</v>
      </c>
      <c r="H26" s="415" t="s">
        <v>567</v>
      </c>
      <c r="I26" s="207" t="s">
        <v>225</v>
      </c>
      <c r="J26" s="207">
        <f t="shared" si="0"/>
        <v>13</v>
      </c>
      <c r="K26" s="205" t="s">
        <v>5614</v>
      </c>
    </row>
    <row r="27" spans="1:11" s="209" customFormat="1" ht="19">
      <c r="A27" s="207" t="s">
        <v>3274</v>
      </c>
      <c r="B27" s="207" t="s">
        <v>2027</v>
      </c>
      <c r="C27" s="207" t="s">
        <v>2722</v>
      </c>
      <c r="D27" s="411">
        <v>10</v>
      </c>
      <c r="E27" s="208" t="s">
        <v>2028</v>
      </c>
      <c r="F27" s="415"/>
      <c r="G27" s="206" t="s">
        <v>2724</v>
      </c>
      <c r="H27" s="415"/>
      <c r="I27" s="207" t="s">
        <v>2931</v>
      </c>
      <c r="J27" s="207">
        <f t="shared" si="0"/>
        <v>14</v>
      </c>
      <c r="K27" s="292" t="s">
        <v>5615</v>
      </c>
    </row>
    <row r="28" spans="1:11" s="209" customFormat="1">
      <c r="A28" s="207" t="s">
        <v>3275</v>
      </c>
      <c r="B28" s="207" t="s">
        <v>2030</v>
      </c>
      <c r="C28" s="207" t="s">
        <v>2722</v>
      </c>
      <c r="D28" s="411">
        <v>200</v>
      </c>
      <c r="E28" s="208"/>
      <c r="F28" s="415"/>
      <c r="G28" s="206" t="s">
        <v>2724</v>
      </c>
      <c r="H28" s="415"/>
      <c r="I28" s="207" t="s">
        <v>2931</v>
      </c>
      <c r="J28" s="207">
        <f t="shared" si="0"/>
        <v>15</v>
      </c>
      <c r="K28" s="292" t="s">
        <v>5616</v>
      </c>
    </row>
    <row r="29" spans="1:11" s="209" customFormat="1" ht="19">
      <c r="A29" s="207" t="s">
        <v>3276</v>
      </c>
      <c r="B29" s="207" t="s">
        <v>4814</v>
      </c>
      <c r="C29" s="207" t="s">
        <v>2722</v>
      </c>
      <c r="D29" s="411">
        <v>200</v>
      </c>
      <c r="E29" s="208" t="s">
        <v>2858</v>
      </c>
      <c r="F29" s="415"/>
      <c r="G29" s="206" t="s">
        <v>2724</v>
      </c>
      <c r="H29" s="415"/>
      <c r="I29" s="207" t="s">
        <v>2931</v>
      </c>
      <c r="J29" s="207">
        <f t="shared" si="0"/>
        <v>16</v>
      </c>
      <c r="K29" s="205" t="s">
        <v>5617</v>
      </c>
    </row>
    <row r="30" spans="1:11" s="209" customFormat="1">
      <c r="A30" s="207" t="s">
        <v>3277</v>
      </c>
      <c r="B30" s="207" t="s">
        <v>3278</v>
      </c>
      <c r="C30" s="207" t="s">
        <v>444</v>
      </c>
      <c r="D30" s="411">
        <v>20</v>
      </c>
      <c r="E30" s="208" t="s">
        <v>2858</v>
      </c>
      <c r="F30" s="415"/>
      <c r="G30" s="206" t="s">
        <v>2724</v>
      </c>
      <c r="H30" s="415"/>
      <c r="I30" s="207" t="s">
        <v>2931</v>
      </c>
      <c r="J30" s="207">
        <f t="shared" si="0"/>
        <v>17</v>
      </c>
      <c r="K30" s="292" t="s">
        <v>3279</v>
      </c>
    </row>
    <row r="31" spans="1:11" s="209" customFormat="1">
      <c r="A31" s="207" t="s">
        <v>3280</v>
      </c>
      <c r="B31" s="207" t="s">
        <v>2037</v>
      </c>
      <c r="C31" s="207" t="s">
        <v>2233</v>
      </c>
      <c r="D31" s="411"/>
      <c r="E31" s="208"/>
      <c r="F31" s="415"/>
      <c r="G31" s="206" t="s">
        <v>1825</v>
      </c>
      <c r="H31" s="415"/>
      <c r="I31" s="207" t="s">
        <v>1826</v>
      </c>
      <c r="J31" s="207">
        <f t="shared" si="0"/>
        <v>18</v>
      </c>
      <c r="K31" s="205" t="s">
        <v>5618</v>
      </c>
    </row>
    <row r="32" spans="1:11" s="209" customFormat="1">
      <c r="A32" s="207" t="s">
        <v>3281</v>
      </c>
      <c r="B32" s="207" t="s">
        <v>3282</v>
      </c>
      <c r="C32" s="207" t="s">
        <v>444</v>
      </c>
      <c r="D32" s="411">
        <v>100</v>
      </c>
      <c r="E32" s="208"/>
      <c r="F32" s="415"/>
      <c r="G32" s="206" t="s">
        <v>1825</v>
      </c>
      <c r="H32" s="415"/>
      <c r="I32" s="207" t="s">
        <v>1826</v>
      </c>
      <c r="J32" s="207">
        <f t="shared" si="0"/>
        <v>19</v>
      </c>
      <c r="K32" s="205" t="s">
        <v>5619</v>
      </c>
    </row>
    <row r="33" spans="1:11" s="209" customFormat="1">
      <c r="A33" s="207" t="s">
        <v>3283</v>
      </c>
      <c r="B33" s="207" t="s">
        <v>3284</v>
      </c>
      <c r="C33" s="207" t="s">
        <v>3285</v>
      </c>
      <c r="D33" s="411">
        <v>20</v>
      </c>
      <c r="E33" s="208" t="s">
        <v>2910</v>
      </c>
      <c r="F33" s="415"/>
      <c r="G33" s="206" t="s">
        <v>2724</v>
      </c>
      <c r="H33" s="415"/>
      <c r="I33" s="207" t="s">
        <v>1826</v>
      </c>
      <c r="J33" s="207">
        <f t="shared" si="0"/>
        <v>20</v>
      </c>
      <c r="K33" s="205" t="s">
        <v>5620</v>
      </c>
    </row>
    <row r="34" spans="1:11" s="209" customFormat="1">
      <c r="A34" s="207" t="s">
        <v>3286</v>
      </c>
      <c r="B34" s="207" t="s">
        <v>2771</v>
      </c>
      <c r="C34" s="207" t="s">
        <v>444</v>
      </c>
      <c r="D34" s="411">
        <v>20</v>
      </c>
      <c r="E34" s="208" t="s">
        <v>2858</v>
      </c>
      <c r="F34" s="415"/>
      <c r="G34" s="206" t="s">
        <v>1825</v>
      </c>
      <c r="H34" s="415"/>
      <c r="I34" s="207" t="s">
        <v>1826</v>
      </c>
      <c r="J34" s="207">
        <f t="shared" si="0"/>
        <v>21</v>
      </c>
      <c r="K34" s="205" t="s">
        <v>5364</v>
      </c>
    </row>
    <row r="35" spans="1:11" s="209" customFormat="1">
      <c r="A35" s="207" t="s">
        <v>3287</v>
      </c>
      <c r="B35" s="207" t="s">
        <v>2772</v>
      </c>
      <c r="C35" s="207" t="s">
        <v>444</v>
      </c>
      <c r="D35" s="411">
        <v>20</v>
      </c>
      <c r="E35" s="208" t="s">
        <v>3288</v>
      </c>
      <c r="F35" s="415"/>
      <c r="G35" s="206" t="s">
        <v>1825</v>
      </c>
      <c r="H35" s="415"/>
      <c r="I35" s="207" t="s">
        <v>1826</v>
      </c>
      <c r="J35" s="207">
        <f t="shared" si="0"/>
        <v>22</v>
      </c>
      <c r="K35" s="205" t="s">
        <v>4884</v>
      </c>
    </row>
    <row r="36" spans="1:11" s="209" customFormat="1" ht="19">
      <c r="A36" s="207" t="s">
        <v>3289</v>
      </c>
      <c r="B36" s="207" t="s">
        <v>3290</v>
      </c>
      <c r="C36" s="207" t="s">
        <v>3291</v>
      </c>
      <c r="D36" s="411"/>
      <c r="E36" s="208"/>
      <c r="F36" s="415"/>
      <c r="G36" s="206" t="s">
        <v>1825</v>
      </c>
      <c r="H36" s="415"/>
      <c r="I36" s="207" t="s">
        <v>1826</v>
      </c>
      <c r="J36" s="207">
        <f t="shared" si="0"/>
        <v>23</v>
      </c>
      <c r="K36" s="205" t="s">
        <v>5621</v>
      </c>
    </row>
    <row r="37" spans="1:11" s="209" customFormat="1">
      <c r="A37" s="207" t="s">
        <v>3292</v>
      </c>
      <c r="B37" s="207" t="s">
        <v>3293</v>
      </c>
      <c r="C37" s="207" t="s">
        <v>3285</v>
      </c>
      <c r="D37" s="411">
        <v>20</v>
      </c>
      <c r="E37" s="208" t="s">
        <v>3294</v>
      </c>
      <c r="F37" s="415"/>
      <c r="G37" s="206" t="s">
        <v>1825</v>
      </c>
      <c r="H37" s="415"/>
      <c r="I37" s="207" t="s">
        <v>3295</v>
      </c>
      <c r="J37" s="207">
        <f t="shared" si="0"/>
        <v>24</v>
      </c>
      <c r="K37" s="292" t="s">
        <v>5365</v>
      </c>
    </row>
    <row r="38" spans="1:11" s="209" customFormat="1">
      <c r="A38" s="207" t="s">
        <v>3296</v>
      </c>
      <c r="B38" s="207" t="s">
        <v>1896</v>
      </c>
      <c r="C38" s="207" t="s">
        <v>444</v>
      </c>
      <c r="D38" s="411">
        <v>20</v>
      </c>
      <c r="E38" s="208" t="s">
        <v>2581</v>
      </c>
      <c r="F38" s="415"/>
      <c r="G38" s="206" t="s">
        <v>2724</v>
      </c>
      <c r="H38" s="415"/>
      <c r="I38" s="207" t="s">
        <v>1826</v>
      </c>
      <c r="J38" s="207">
        <f t="shared" si="0"/>
        <v>25</v>
      </c>
      <c r="K38" s="266"/>
    </row>
    <row r="39" spans="1:11" s="209" customFormat="1">
      <c r="A39" s="207" t="s">
        <v>3297</v>
      </c>
      <c r="B39" s="207" t="s">
        <v>1898</v>
      </c>
      <c r="C39" s="207" t="s">
        <v>444</v>
      </c>
      <c r="D39" s="411">
        <v>20</v>
      </c>
      <c r="E39" s="208" t="s">
        <v>2581</v>
      </c>
      <c r="F39" s="415"/>
      <c r="G39" s="206" t="s">
        <v>3298</v>
      </c>
      <c r="H39" s="415"/>
      <c r="I39" s="207" t="s">
        <v>1826</v>
      </c>
      <c r="J39" s="207">
        <f t="shared" si="0"/>
        <v>26</v>
      </c>
      <c r="K39" s="266"/>
    </row>
    <row r="40" spans="1:11" s="209" customFormat="1">
      <c r="A40" s="207" t="s">
        <v>3299</v>
      </c>
      <c r="B40" s="207" t="s">
        <v>2800</v>
      </c>
      <c r="C40" s="207" t="s">
        <v>2233</v>
      </c>
      <c r="D40" s="411"/>
      <c r="E40" s="208"/>
      <c r="F40" s="415"/>
      <c r="G40" s="206" t="s">
        <v>1825</v>
      </c>
      <c r="H40" s="415"/>
      <c r="I40" s="207" t="s">
        <v>1826</v>
      </c>
      <c r="J40" s="207">
        <f t="shared" si="0"/>
        <v>27</v>
      </c>
      <c r="K40" s="207" t="s">
        <v>3300</v>
      </c>
    </row>
    <row r="41" spans="1:11" s="209" customFormat="1">
      <c r="A41" s="207" t="s">
        <v>3301</v>
      </c>
      <c r="B41" s="207" t="s">
        <v>2803</v>
      </c>
      <c r="C41" s="207" t="s">
        <v>2233</v>
      </c>
      <c r="D41" s="411"/>
      <c r="E41" s="208"/>
      <c r="F41" s="415"/>
      <c r="G41" s="206" t="s">
        <v>1825</v>
      </c>
      <c r="H41" s="415"/>
      <c r="I41" s="207" t="s">
        <v>1826</v>
      </c>
      <c r="J41" s="207">
        <f t="shared" si="0"/>
        <v>28</v>
      </c>
      <c r="K41" s="205" t="s">
        <v>3302</v>
      </c>
    </row>
    <row r="42" spans="1:11" s="209" customFormat="1" ht="19">
      <c r="A42" s="207" t="s">
        <v>3303</v>
      </c>
      <c r="B42" s="207" t="s">
        <v>3906</v>
      </c>
      <c r="C42" s="207" t="s">
        <v>444</v>
      </c>
      <c r="D42" s="411">
        <v>40</v>
      </c>
      <c r="E42" s="208" t="s">
        <v>2581</v>
      </c>
      <c r="F42" s="415"/>
      <c r="G42" s="206" t="s">
        <v>1825</v>
      </c>
      <c r="H42" s="415"/>
      <c r="I42" s="207" t="s">
        <v>1826</v>
      </c>
      <c r="J42" s="207">
        <f t="shared" si="0"/>
        <v>29</v>
      </c>
      <c r="K42" s="205" t="s">
        <v>5622</v>
      </c>
    </row>
    <row r="43" spans="1:11" s="209" customFormat="1" ht="28.5">
      <c r="A43" s="207" t="s">
        <v>3304</v>
      </c>
      <c r="B43" s="207" t="s">
        <v>3305</v>
      </c>
      <c r="C43" s="207" t="s">
        <v>2722</v>
      </c>
      <c r="D43" s="411">
        <v>20</v>
      </c>
      <c r="E43" s="208" t="s">
        <v>51</v>
      </c>
      <c r="F43" s="415"/>
      <c r="G43" s="206" t="s">
        <v>1825</v>
      </c>
      <c r="H43" s="415"/>
      <c r="I43" s="207" t="s">
        <v>1826</v>
      </c>
      <c r="J43" s="207">
        <f t="shared" si="0"/>
        <v>30</v>
      </c>
      <c r="K43" s="205" t="s">
        <v>5623</v>
      </c>
    </row>
    <row r="44" spans="1:11" s="209" customFormat="1" ht="28.5">
      <c r="A44" s="207" t="s">
        <v>3306</v>
      </c>
      <c r="B44" s="285" t="s">
        <v>4184</v>
      </c>
      <c r="C44" s="207" t="s">
        <v>37</v>
      </c>
      <c r="D44" s="411">
        <v>20</v>
      </c>
      <c r="E44" s="289" t="s">
        <v>51</v>
      </c>
      <c r="F44" s="591" t="s">
        <v>3307</v>
      </c>
      <c r="G44" s="206" t="s">
        <v>1825</v>
      </c>
      <c r="H44" s="591" t="s">
        <v>3314</v>
      </c>
      <c r="I44" s="207" t="s">
        <v>225</v>
      </c>
      <c r="J44" s="207">
        <f t="shared" si="0"/>
        <v>31</v>
      </c>
      <c r="K44" s="207" t="s">
        <v>5624</v>
      </c>
    </row>
    <row r="45" spans="1:11" s="209" customFormat="1">
      <c r="A45" s="201" t="s">
        <v>3308</v>
      </c>
      <c r="B45" s="285" t="s">
        <v>4811</v>
      </c>
      <c r="C45" s="207" t="s">
        <v>444</v>
      </c>
      <c r="D45" s="411">
        <v>20</v>
      </c>
      <c r="E45" s="289" t="s">
        <v>51</v>
      </c>
      <c r="F45" s="591"/>
      <c r="G45" s="206" t="s">
        <v>3298</v>
      </c>
      <c r="H45" s="591"/>
      <c r="I45" s="207" t="s">
        <v>2931</v>
      </c>
      <c r="J45" s="207">
        <f t="shared" si="0"/>
        <v>32</v>
      </c>
      <c r="K45" s="207" t="s">
        <v>3309</v>
      </c>
    </row>
    <row r="46" spans="1:11" s="209" customFormat="1" ht="19">
      <c r="A46" s="201" t="s">
        <v>3310</v>
      </c>
      <c r="B46" s="285" t="s">
        <v>4815</v>
      </c>
      <c r="C46" s="207" t="s">
        <v>2722</v>
      </c>
      <c r="D46" s="411">
        <v>100</v>
      </c>
      <c r="E46" s="289"/>
      <c r="F46" s="591"/>
      <c r="G46" s="206" t="s">
        <v>1825</v>
      </c>
      <c r="H46" s="591"/>
      <c r="I46" s="207" t="s">
        <v>1826</v>
      </c>
      <c r="J46" s="207">
        <f t="shared" si="0"/>
        <v>33</v>
      </c>
      <c r="K46" s="207" t="s">
        <v>5366</v>
      </c>
    </row>
    <row r="47" spans="1:11" s="209" customFormat="1">
      <c r="A47" s="201" t="s">
        <v>3311</v>
      </c>
      <c r="B47" s="285" t="s">
        <v>4812</v>
      </c>
      <c r="C47" s="207" t="s">
        <v>444</v>
      </c>
      <c r="D47" s="411">
        <v>20</v>
      </c>
      <c r="E47" s="289" t="s">
        <v>51</v>
      </c>
      <c r="F47" s="591"/>
      <c r="G47" s="206" t="s">
        <v>3298</v>
      </c>
      <c r="H47" s="591"/>
      <c r="I47" s="207" t="s">
        <v>1826</v>
      </c>
      <c r="J47" s="207">
        <f t="shared" si="0"/>
        <v>34</v>
      </c>
      <c r="K47" s="207" t="s">
        <v>3312</v>
      </c>
    </row>
    <row r="48" spans="1:11" s="209" customFormat="1" ht="28.5">
      <c r="A48" s="201" t="s">
        <v>3313</v>
      </c>
      <c r="B48" s="234" t="s">
        <v>2286</v>
      </c>
      <c r="C48" s="207" t="s">
        <v>444</v>
      </c>
      <c r="D48" s="411">
        <v>100</v>
      </c>
      <c r="E48" s="234"/>
      <c r="F48" s="474"/>
      <c r="G48" s="206" t="s">
        <v>1825</v>
      </c>
      <c r="H48" s="474"/>
      <c r="I48" s="207" t="s">
        <v>3295</v>
      </c>
      <c r="J48" s="207">
        <f t="shared" si="0"/>
        <v>35</v>
      </c>
      <c r="K48" s="207" t="s">
        <v>5367</v>
      </c>
    </row>
    <row r="49" spans="1:8">
      <c r="A49" s="25"/>
      <c r="B49" s="25"/>
      <c r="C49" s="25"/>
      <c r="D49" s="25"/>
      <c r="E49" s="25"/>
      <c r="F49" s="25"/>
      <c r="G49" s="25"/>
      <c r="H49" s="25"/>
    </row>
    <row r="50" spans="1:8">
      <c r="A50" s="198" t="s">
        <v>52</v>
      </c>
      <c r="B50" s="25"/>
      <c r="C50" s="25"/>
      <c r="D50" s="25"/>
      <c r="E50" s="25"/>
      <c r="F50" s="25"/>
      <c r="G50" s="25"/>
      <c r="H50" s="25"/>
    </row>
    <row r="51" spans="1:8">
      <c r="A51" s="25"/>
      <c r="B51" s="25"/>
      <c r="C51" s="25"/>
      <c r="D51" s="25"/>
      <c r="E51" s="25"/>
      <c r="F51" s="25"/>
      <c r="G51" s="25"/>
      <c r="H51" s="25"/>
    </row>
    <row r="52" spans="1:8">
      <c r="A52" s="25"/>
      <c r="B52" s="25"/>
      <c r="C52" s="25"/>
      <c r="D52" s="25"/>
      <c r="E52" s="25"/>
      <c r="F52" s="25"/>
      <c r="G52" s="25"/>
      <c r="H52" s="25"/>
    </row>
    <row r="53" spans="1:8">
      <c r="A53" s="25"/>
      <c r="B53" s="25"/>
      <c r="C53" s="25"/>
      <c r="D53" s="25"/>
      <c r="E53" s="25"/>
      <c r="F53" s="25"/>
      <c r="G53" s="25"/>
      <c r="H53" s="25"/>
    </row>
    <row r="54" spans="1:8">
      <c r="A54" s="25"/>
      <c r="B54" s="25"/>
      <c r="C54" s="25"/>
      <c r="D54" s="25"/>
      <c r="E54" s="25"/>
      <c r="F54" s="25"/>
      <c r="G54" s="25"/>
      <c r="H54" s="25"/>
    </row>
    <row r="55" spans="1:8">
      <c r="A55" s="25"/>
      <c r="B55" s="25"/>
      <c r="C55" s="25"/>
      <c r="D55" s="25"/>
      <c r="E55" s="25"/>
      <c r="F55" s="25"/>
      <c r="G55" s="25"/>
      <c r="H55" s="25"/>
    </row>
    <row r="56" spans="1:8">
      <c r="A56" s="25"/>
      <c r="B56" s="25"/>
      <c r="C56" s="25"/>
      <c r="D56" s="25"/>
      <c r="E56" s="25"/>
      <c r="F56" s="25"/>
      <c r="G56" s="25"/>
      <c r="H56" s="25"/>
    </row>
    <row r="57" spans="1:8">
      <c r="A57" s="25"/>
      <c r="B57" s="25"/>
      <c r="C57" s="25"/>
      <c r="D57" s="25"/>
      <c r="E57" s="25"/>
      <c r="F57" s="25"/>
      <c r="G57" s="25"/>
      <c r="H57" s="25"/>
    </row>
    <row r="58" spans="1:8">
      <c r="A58" s="25"/>
      <c r="B58" s="25"/>
      <c r="C58" s="25"/>
      <c r="D58" s="25"/>
      <c r="E58" s="25"/>
      <c r="F58" s="25"/>
      <c r="G58" s="25"/>
      <c r="H58" s="25"/>
    </row>
    <row r="59" spans="1:8">
      <c r="A59" s="25"/>
      <c r="B59" s="25"/>
      <c r="C59" s="25"/>
      <c r="D59" s="25"/>
      <c r="E59" s="25"/>
      <c r="F59" s="25"/>
      <c r="G59" s="25"/>
      <c r="H59" s="25"/>
    </row>
    <row r="60" spans="1:8">
      <c r="A60" s="25"/>
      <c r="B60" s="25"/>
      <c r="C60" s="25"/>
      <c r="D60" s="25"/>
      <c r="E60" s="25"/>
      <c r="F60" s="25"/>
      <c r="G60" s="25"/>
      <c r="H60" s="25"/>
    </row>
    <row r="61" spans="1:8">
      <c r="A61" s="25"/>
      <c r="B61" s="25"/>
      <c r="C61" s="25"/>
      <c r="D61" s="25"/>
      <c r="E61" s="25"/>
      <c r="F61" s="25"/>
      <c r="G61" s="25"/>
      <c r="H61" s="25"/>
    </row>
    <row r="62" spans="1:8">
      <c r="A62" s="25"/>
      <c r="B62" s="25"/>
      <c r="C62" s="25"/>
      <c r="D62" s="25"/>
      <c r="E62" s="25"/>
      <c r="F62" s="25"/>
      <c r="G62" s="25"/>
      <c r="H62" s="25"/>
    </row>
    <row r="63" spans="1:8">
      <c r="A63" s="25"/>
      <c r="B63" s="25"/>
      <c r="C63" s="25"/>
      <c r="D63" s="25"/>
      <c r="E63" s="25"/>
      <c r="F63" s="25"/>
      <c r="G63" s="25"/>
      <c r="H63" s="25"/>
    </row>
    <row r="64" spans="1:8">
      <c r="A64" s="25"/>
      <c r="B64" s="25"/>
      <c r="C64" s="25"/>
      <c r="D64" s="25"/>
      <c r="E64" s="25"/>
      <c r="F64" s="25"/>
      <c r="G64" s="25"/>
      <c r="H64" s="25"/>
    </row>
  </sheetData>
  <sheetProtection selectLockedCells="1"/>
  <autoFilter ref="A13:K48"/>
  <customSheetViews>
    <customSheetView guid="{F52FD1CD-C9F9-411A-82A2-AC58001253B0}">
      <selection activeCell="A19" sqref="A19:XFD19"/>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selection activeCell="A19" sqref="A19:XFD19"/>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selection activeCell="K14" sqref="K14:K49"/>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38" activePane="bottomLeft" state="frozen"/>
      <selection pane="bottomLeft" activeCell="K1" sqref="K1:K6553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38" activePane="bottomLeft" state="frozen"/>
      <selection pane="bottomLeft" activeCell="L18" sqref="L18"/>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38" activePane="bottomLeft" state="frozen"/>
      <selection pane="bottomLeft" activeCell="K1" sqref="K1:K6553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38" activePane="bottomLeft" state="frozen"/>
      <selection pane="bottomLeft" activeCell="K1" sqref="K1:K65536"/>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H48"/>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selection activeCell="K14" sqref="K14:K49"/>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selection activeCell="K14" sqref="K14:K49"/>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topLeftCell="A16">
      <selection activeCell="A19" sqref="A19:XFD19"/>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selection activeCell="A24" sqref="A24"/>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selection activeCell="K14" sqref="K14:K49"/>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selection activeCell="A19" sqref="A19:XFD19"/>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selection activeCell="A19" sqref="A19:XFD19"/>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selection activeCell="A19" sqref="A19:XFD19"/>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10">
      <selection activeCell="A19" sqref="A19:XFD19"/>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election activeCell="H18" sqref="H18"/>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5" type="noConversion"/>
  <hyperlinks>
    <hyperlink ref="A50" location="CONTENT!A1" display="CONTENT"/>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K42"/>
  <sheetViews>
    <sheetView zoomScaleNormal="100" workbookViewId="0">
      <selection activeCell="F23" sqref="F23"/>
    </sheetView>
  </sheetViews>
  <sheetFormatPr defaultColWidth="9" defaultRowHeight="13"/>
  <cols>
    <col min="1" max="1" width="9.36328125" style="96" customWidth="1"/>
    <col min="2" max="2" width="16.90625" style="96" customWidth="1"/>
    <col min="3" max="3" width="4.7265625" style="96" customWidth="1"/>
    <col min="4" max="4" width="5.90625" style="96" customWidth="1"/>
    <col min="5" max="5" width="16.08984375" style="96" customWidth="1"/>
    <col min="6" max="6" width="15.36328125" style="96" customWidth="1"/>
    <col min="7" max="7" width="10.36328125" style="96" customWidth="1"/>
    <col min="8" max="8" width="36.7265625" style="96" customWidth="1"/>
    <col min="9" max="10" width="9" style="58"/>
    <col min="11" max="11" width="50.6328125" style="58" customWidth="1"/>
    <col min="12" max="16384" width="9" style="58"/>
  </cols>
  <sheetData>
    <row r="1" spans="1:11" ht="12.75" customHeight="1">
      <c r="A1" s="709" t="s">
        <v>164</v>
      </c>
      <c r="B1" s="710"/>
      <c r="C1" s="710"/>
      <c r="D1" s="710"/>
      <c r="E1" s="710"/>
      <c r="F1" s="710"/>
      <c r="G1" s="710"/>
      <c r="H1" s="710"/>
    </row>
    <row r="2" spans="1:11" ht="12.75" customHeight="1">
      <c r="A2" s="696" t="s">
        <v>1780</v>
      </c>
      <c r="B2" s="697"/>
      <c r="C2" s="698"/>
      <c r="D2" s="699" t="str">
        <f>CONTENT!$B$3</f>
        <v>XXXXX</v>
      </c>
      <c r="E2" s="700"/>
      <c r="F2" s="700"/>
      <c r="G2" s="700"/>
      <c r="H2" s="701"/>
    </row>
    <row r="3" spans="1:11" ht="12.75" customHeight="1">
      <c r="A3" s="696" t="s">
        <v>1781</v>
      </c>
      <c r="B3" s="791"/>
      <c r="C3" s="792"/>
      <c r="D3" s="699">
        <f>CONTENT!$B$4</f>
        <v>3.2</v>
      </c>
      <c r="E3" s="700"/>
      <c r="F3" s="700"/>
      <c r="G3" s="700"/>
      <c r="H3" s="701"/>
    </row>
    <row r="4" spans="1:11" ht="12.65" customHeight="1">
      <c r="A4" s="704" t="s">
        <v>1782</v>
      </c>
      <c r="B4" s="704"/>
      <c r="C4" s="704"/>
      <c r="D4" s="690" t="str">
        <f>CONTENT!$B$42</f>
        <v>受试者访视</v>
      </c>
      <c r="E4" s="690"/>
      <c r="F4" s="690"/>
      <c r="G4" s="690"/>
      <c r="H4" s="690"/>
    </row>
    <row r="5" spans="1:11" ht="12.65" customHeight="1">
      <c r="A5" s="696" t="s">
        <v>1783</v>
      </c>
      <c r="B5" s="791"/>
      <c r="C5" s="792"/>
      <c r="D5" s="705" t="str">
        <f>CONTENT!$C$42</f>
        <v>每个受试者每个实际访视一条记录</v>
      </c>
      <c r="E5" s="706"/>
      <c r="F5" s="805"/>
      <c r="G5" s="805"/>
      <c r="H5" s="806"/>
    </row>
    <row r="6" spans="1:11" ht="12.65" customHeight="1">
      <c r="A6" s="691" t="s">
        <v>2006</v>
      </c>
      <c r="B6" s="691"/>
      <c r="C6" s="691"/>
      <c r="D6" s="690" t="str">
        <f>CONTENT!$D$42</f>
        <v>sv.sas</v>
      </c>
      <c r="E6" s="690"/>
      <c r="F6" s="690"/>
      <c r="G6" s="690"/>
      <c r="H6" s="690"/>
    </row>
    <row r="7" spans="1:11" ht="12.65" customHeight="1">
      <c r="A7" s="691" t="s">
        <v>2523</v>
      </c>
      <c r="B7" s="691"/>
      <c r="C7" s="691"/>
      <c r="D7" s="690" t="str">
        <f>CONTENT!$E$42</f>
        <v>特殊用途</v>
      </c>
      <c r="E7" s="690"/>
      <c r="F7" s="690"/>
      <c r="G7" s="690"/>
      <c r="H7" s="690"/>
    </row>
    <row r="8" spans="1:11" ht="22.5" customHeight="1">
      <c r="A8" s="691" t="s">
        <v>2007</v>
      </c>
      <c r="B8" s="691"/>
      <c r="C8" s="691"/>
      <c r="D8" s="690" t="str">
        <f>CONTENT!$F$42</f>
        <v>ADAE_DE, ADA_DE, CCR, ECG, ECOG, EG, EOT, EX, HCG, HT, ICF, IMT, IM_DE, LB, NL_DE, NTLB_DE, NTL_DE, OBT, OB_DE, OEA, OT, PE, PKD_DE, PKE_DE, PKND_DE, RAND, SV, TCT, TC_DE, TLB_DE, TL_DE, TUCL, UNSO_DE, VIR, VS1, VS2, WT, UNS, SDTM.DM, SDTM.SE</v>
      </c>
      <c r="E8" s="690"/>
      <c r="F8" s="690"/>
      <c r="G8" s="690"/>
      <c r="H8" s="690"/>
    </row>
    <row r="9" spans="1:11" ht="12.75" customHeight="1">
      <c r="A9" s="691" t="s">
        <v>2008</v>
      </c>
      <c r="B9" s="717"/>
      <c r="C9" s="717"/>
      <c r="D9" s="690" t="str">
        <f>CONTENT!$G$42</f>
        <v>STUDYID, USUBJID, VISITNUM</v>
      </c>
      <c r="E9" s="690"/>
      <c r="F9" s="690"/>
      <c r="G9" s="690"/>
      <c r="H9" s="690"/>
    </row>
    <row r="10" spans="1:11" ht="12.75" customHeight="1">
      <c r="A10" s="691" t="s">
        <v>2009</v>
      </c>
      <c r="B10" s="717"/>
      <c r="C10" s="717"/>
      <c r="D10" s="690" t="str">
        <f>CONTENT!$H$42</f>
        <v>STUDYID, USUBJID, VISITNUM</v>
      </c>
      <c r="E10" s="690"/>
      <c r="F10" s="690"/>
      <c r="G10" s="690"/>
      <c r="H10" s="690"/>
    </row>
    <row r="11" spans="1:11" ht="12.75" customHeight="1">
      <c r="A11" s="696" t="s">
        <v>1789</v>
      </c>
      <c r="B11" s="791"/>
      <c r="C11" s="792"/>
      <c r="D11" s="690" t="str">
        <f>CONTENT!$I$42</f>
        <v>ALL</v>
      </c>
      <c r="E11" s="690"/>
      <c r="F11" s="690"/>
      <c r="G11" s="690"/>
      <c r="H11" s="690"/>
    </row>
    <row r="12" spans="1:11">
      <c r="A12" s="718"/>
      <c r="B12" s="718"/>
      <c r="C12" s="718"/>
      <c r="D12" s="804"/>
      <c r="E12" s="804"/>
      <c r="F12" s="804"/>
      <c r="G12" s="804"/>
      <c r="H12" s="804"/>
    </row>
    <row r="13" spans="1:11">
      <c r="A13" s="122" t="s">
        <v>2524</v>
      </c>
      <c r="B13" s="123" t="s">
        <v>356</v>
      </c>
      <c r="C13" s="123" t="s">
        <v>2525</v>
      </c>
      <c r="D13" s="123" t="s">
        <v>2526</v>
      </c>
      <c r="E13" s="123" t="s">
        <v>359</v>
      </c>
      <c r="F13" s="123" t="s">
        <v>2527</v>
      </c>
      <c r="G13" s="156" t="s">
        <v>1791</v>
      </c>
      <c r="H13" s="123" t="s">
        <v>838</v>
      </c>
      <c r="I13" s="123" t="s">
        <v>2248</v>
      </c>
      <c r="J13" s="123" t="s">
        <v>2528</v>
      </c>
      <c r="K13" s="123" t="s">
        <v>2249</v>
      </c>
    </row>
    <row r="14" spans="1:11">
      <c r="A14" s="72" t="s">
        <v>36</v>
      </c>
      <c r="B14" s="72" t="s">
        <v>2529</v>
      </c>
      <c r="C14" s="72" t="s">
        <v>37</v>
      </c>
      <c r="D14" s="388">
        <v>20</v>
      </c>
      <c r="E14" s="73"/>
      <c r="F14" s="400" t="s">
        <v>347</v>
      </c>
      <c r="G14" s="184" t="s">
        <v>1795</v>
      </c>
      <c r="H14" s="399" t="str">
        <f>[3]CONTENT!B3</f>
        <v>XXXXX</v>
      </c>
      <c r="I14" s="162" t="s">
        <v>225</v>
      </c>
      <c r="J14" s="185">
        <f t="shared" ref="J14:J24" si="0">ROW()-13</f>
        <v>1</v>
      </c>
      <c r="K14" s="186" t="s">
        <v>2250</v>
      </c>
    </row>
    <row r="15" spans="1:11">
      <c r="A15" s="72" t="s">
        <v>39</v>
      </c>
      <c r="B15" s="72" t="s">
        <v>329</v>
      </c>
      <c r="C15" s="72" t="s">
        <v>37</v>
      </c>
      <c r="D15" s="388">
        <v>2</v>
      </c>
      <c r="E15" s="166" t="s">
        <v>2530</v>
      </c>
      <c r="F15" s="400" t="s">
        <v>347</v>
      </c>
      <c r="G15" s="184" t="s">
        <v>1795</v>
      </c>
      <c r="H15" s="400" t="s">
        <v>26</v>
      </c>
      <c r="I15" s="162" t="s">
        <v>225</v>
      </c>
      <c r="J15" s="185">
        <f t="shared" si="0"/>
        <v>2</v>
      </c>
      <c r="K15" s="186" t="s">
        <v>2531</v>
      </c>
    </row>
    <row r="16" spans="1:11" ht="19">
      <c r="A16" s="72" t="s">
        <v>7</v>
      </c>
      <c r="B16" s="72" t="s">
        <v>593</v>
      </c>
      <c r="C16" s="72" t="s">
        <v>37</v>
      </c>
      <c r="D16" s="388">
        <v>30</v>
      </c>
      <c r="E16" s="166"/>
      <c r="F16" s="399" t="s">
        <v>348</v>
      </c>
      <c r="G16" s="184" t="s">
        <v>1795</v>
      </c>
      <c r="H16" s="399" t="s">
        <v>5354</v>
      </c>
      <c r="I16" s="162" t="s">
        <v>225</v>
      </c>
      <c r="J16" s="185">
        <f t="shared" si="0"/>
        <v>3</v>
      </c>
      <c r="K16" s="187" t="s">
        <v>5625</v>
      </c>
    </row>
    <row r="17" spans="1:11">
      <c r="A17" s="72" t="s">
        <v>69</v>
      </c>
      <c r="B17" s="72" t="s">
        <v>594</v>
      </c>
      <c r="C17" s="72" t="s">
        <v>41</v>
      </c>
      <c r="D17" s="388"/>
      <c r="E17" s="166"/>
      <c r="F17" s="399" t="s">
        <v>347</v>
      </c>
      <c r="G17" s="184" t="s">
        <v>1795</v>
      </c>
      <c r="H17" s="462" t="s">
        <v>2532</v>
      </c>
      <c r="I17" s="162" t="s">
        <v>225</v>
      </c>
      <c r="J17" s="185">
        <f t="shared" si="0"/>
        <v>4</v>
      </c>
      <c r="K17" s="186" t="s">
        <v>5401</v>
      </c>
    </row>
    <row r="18" spans="1:11">
      <c r="A18" s="72" t="s">
        <v>70</v>
      </c>
      <c r="B18" s="72" t="s">
        <v>2228</v>
      </c>
      <c r="C18" s="72" t="s">
        <v>1814</v>
      </c>
      <c r="D18" s="388">
        <v>100</v>
      </c>
      <c r="E18" s="166"/>
      <c r="F18" s="399" t="s">
        <v>347</v>
      </c>
      <c r="G18" s="184" t="s">
        <v>1808</v>
      </c>
      <c r="H18" s="462" t="s">
        <v>2532</v>
      </c>
      <c r="I18" s="162" t="s">
        <v>225</v>
      </c>
      <c r="J18" s="185">
        <f t="shared" si="0"/>
        <v>5</v>
      </c>
      <c r="K18" s="162" t="s">
        <v>2533</v>
      </c>
    </row>
    <row r="19" spans="1:11">
      <c r="A19" s="72" t="s">
        <v>2230</v>
      </c>
      <c r="B19" s="72" t="s">
        <v>2232</v>
      </c>
      <c r="C19" s="72" t="s">
        <v>2233</v>
      </c>
      <c r="D19" s="388"/>
      <c r="E19" s="166"/>
      <c r="F19" s="399"/>
      <c r="G19" s="184" t="s">
        <v>1638</v>
      </c>
      <c r="H19" s="462"/>
      <c r="I19" s="162" t="s">
        <v>1670</v>
      </c>
      <c r="J19" s="185">
        <f t="shared" si="0"/>
        <v>6</v>
      </c>
      <c r="K19" s="164" t="s">
        <v>2535</v>
      </c>
    </row>
    <row r="20" spans="1:11" s="189" customFormat="1" ht="66.5">
      <c r="A20" s="72" t="s">
        <v>165</v>
      </c>
      <c r="B20" s="72" t="s">
        <v>1896</v>
      </c>
      <c r="C20" s="72" t="s">
        <v>37</v>
      </c>
      <c r="D20" s="388">
        <v>20</v>
      </c>
      <c r="E20" s="73" t="s">
        <v>2581</v>
      </c>
      <c r="F20" s="615" t="s">
        <v>2536</v>
      </c>
      <c r="G20" s="188" t="s">
        <v>353</v>
      </c>
      <c r="H20" s="401" t="s">
        <v>5368</v>
      </c>
      <c r="I20" s="162" t="s">
        <v>225</v>
      </c>
      <c r="J20" s="185">
        <f t="shared" si="0"/>
        <v>7</v>
      </c>
      <c r="K20" s="164" t="s">
        <v>2537</v>
      </c>
    </row>
    <row r="21" spans="1:11" s="189" customFormat="1" ht="66.5">
      <c r="A21" s="72" t="s">
        <v>166</v>
      </c>
      <c r="B21" s="72" t="s">
        <v>1898</v>
      </c>
      <c r="C21" s="72" t="s">
        <v>37</v>
      </c>
      <c r="D21" s="388">
        <v>20</v>
      </c>
      <c r="E21" s="73" t="s">
        <v>2581</v>
      </c>
      <c r="F21" s="615" t="s">
        <v>2538</v>
      </c>
      <c r="G21" s="188" t="s">
        <v>353</v>
      </c>
      <c r="H21" s="401" t="s">
        <v>5369</v>
      </c>
      <c r="I21" s="162" t="s">
        <v>225</v>
      </c>
      <c r="J21" s="185">
        <f t="shared" si="0"/>
        <v>8</v>
      </c>
      <c r="K21" s="164" t="s">
        <v>2539</v>
      </c>
    </row>
    <row r="22" spans="1:11" ht="28.5">
      <c r="A22" s="72" t="s">
        <v>259</v>
      </c>
      <c r="B22" s="168" t="s">
        <v>1899</v>
      </c>
      <c r="C22" s="103" t="s">
        <v>41</v>
      </c>
      <c r="D22" s="614"/>
      <c r="E22" s="190"/>
      <c r="F22" s="399" t="s">
        <v>348</v>
      </c>
      <c r="G22" s="184" t="s">
        <v>1808</v>
      </c>
      <c r="H22" s="401" t="s">
        <v>5626</v>
      </c>
      <c r="I22" s="162" t="s">
        <v>225</v>
      </c>
      <c r="J22" s="185">
        <f t="shared" si="0"/>
        <v>9</v>
      </c>
      <c r="K22" s="164" t="s">
        <v>2540</v>
      </c>
    </row>
    <row r="23" spans="1:11" ht="28.5">
      <c r="A23" s="72" t="s">
        <v>260</v>
      </c>
      <c r="B23" s="191" t="s">
        <v>2541</v>
      </c>
      <c r="C23" s="103" t="s">
        <v>41</v>
      </c>
      <c r="D23" s="614"/>
      <c r="E23" s="190"/>
      <c r="F23" s="616" t="s">
        <v>348</v>
      </c>
      <c r="G23" s="192" t="s">
        <v>1808</v>
      </c>
      <c r="H23" s="401" t="s">
        <v>5627</v>
      </c>
      <c r="I23" s="193" t="s">
        <v>225</v>
      </c>
      <c r="J23" s="185">
        <f t="shared" si="0"/>
        <v>10</v>
      </c>
      <c r="K23" s="194" t="s">
        <v>5628</v>
      </c>
    </row>
    <row r="24" spans="1:11" s="189" customFormat="1" ht="66.5">
      <c r="A24" s="72" t="s">
        <v>167</v>
      </c>
      <c r="B24" s="72" t="s">
        <v>380</v>
      </c>
      <c r="C24" s="72" t="s">
        <v>37</v>
      </c>
      <c r="D24" s="388">
        <v>200</v>
      </c>
      <c r="E24" s="166"/>
      <c r="F24" s="615" t="s">
        <v>1259</v>
      </c>
      <c r="G24" s="161" t="s">
        <v>1808</v>
      </c>
      <c r="H24" s="401" t="s">
        <v>5629</v>
      </c>
      <c r="I24" s="162" t="s">
        <v>225</v>
      </c>
      <c r="J24" s="185">
        <f t="shared" si="0"/>
        <v>11</v>
      </c>
      <c r="K24" s="186" t="s">
        <v>2542</v>
      </c>
    </row>
    <row r="25" spans="1:11">
      <c r="A25" s="94"/>
      <c r="B25" s="94"/>
      <c r="C25" s="94"/>
      <c r="D25" s="94"/>
      <c r="E25" s="94"/>
      <c r="F25" s="94"/>
      <c r="G25" s="94"/>
      <c r="H25" s="94"/>
    </row>
    <row r="26" spans="1:11">
      <c r="A26" s="155" t="s">
        <v>52</v>
      </c>
      <c r="B26" s="94"/>
      <c r="C26" s="94"/>
      <c r="D26" s="94"/>
      <c r="E26" s="94"/>
      <c r="F26" s="94"/>
      <c r="G26" s="94"/>
      <c r="H26" s="94"/>
    </row>
    <row r="27" spans="1:11">
      <c r="A27" s="94"/>
      <c r="B27" s="94"/>
      <c r="C27" s="94"/>
      <c r="D27" s="94"/>
      <c r="E27" s="94"/>
      <c r="F27" s="94"/>
      <c r="G27" s="94"/>
      <c r="H27" s="94"/>
    </row>
    <row r="28" spans="1:11">
      <c r="A28" s="94"/>
      <c r="B28" s="94"/>
      <c r="C28" s="94"/>
      <c r="D28" s="94"/>
      <c r="E28" s="94"/>
      <c r="F28" s="94"/>
      <c r="G28" s="94"/>
      <c r="H28" s="94"/>
    </row>
    <row r="29" spans="1:11">
      <c r="A29" s="94"/>
      <c r="B29" s="94"/>
      <c r="C29" s="94"/>
      <c r="D29" s="94"/>
      <c r="E29" s="94"/>
      <c r="F29" s="94"/>
      <c r="G29" s="94"/>
      <c r="H29" s="94"/>
    </row>
    <row r="30" spans="1:11">
      <c r="A30" s="94"/>
      <c r="B30" s="94"/>
      <c r="C30" s="94"/>
      <c r="D30" s="94"/>
      <c r="E30" s="94"/>
      <c r="F30" s="94"/>
      <c r="G30" s="94"/>
      <c r="H30" s="94"/>
    </row>
    <row r="31" spans="1:11">
      <c r="A31" s="94"/>
      <c r="B31" s="94"/>
      <c r="C31" s="94"/>
      <c r="D31" s="94"/>
      <c r="E31" s="94"/>
      <c r="F31" s="94"/>
      <c r="G31" s="94"/>
      <c r="H31" s="94"/>
    </row>
    <row r="32" spans="1:11">
      <c r="A32" s="94"/>
      <c r="B32" s="94"/>
      <c r="C32" s="94"/>
      <c r="D32" s="94"/>
      <c r="E32" s="94"/>
      <c r="F32" s="94"/>
      <c r="G32" s="94"/>
      <c r="H32" s="94"/>
    </row>
    <row r="33" spans="1:8">
      <c r="A33" s="94"/>
      <c r="B33" s="94"/>
      <c r="C33" s="94"/>
      <c r="D33" s="94"/>
      <c r="E33" s="94"/>
      <c r="F33" s="94"/>
      <c r="G33" s="94"/>
      <c r="H33" s="94"/>
    </row>
    <row r="34" spans="1:8">
      <c r="A34" s="94"/>
      <c r="B34" s="94"/>
      <c r="C34" s="94"/>
      <c r="D34" s="94"/>
      <c r="E34" s="94"/>
      <c r="F34" s="94"/>
      <c r="G34" s="94"/>
      <c r="H34" s="94"/>
    </row>
    <row r="35" spans="1:8">
      <c r="A35" s="94"/>
      <c r="B35" s="94"/>
      <c r="C35" s="94"/>
      <c r="D35" s="94"/>
      <c r="E35" s="94"/>
      <c r="F35" s="94"/>
      <c r="G35" s="94"/>
      <c r="H35" s="94"/>
    </row>
    <row r="36" spans="1:8">
      <c r="A36" s="94"/>
      <c r="B36" s="94"/>
      <c r="C36" s="94"/>
      <c r="D36" s="94"/>
      <c r="E36" s="94"/>
      <c r="F36" s="94"/>
      <c r="G36" s="94"/>
      <c r="H36" s="94"/>
    </row>
    <row r="37" spans="1:8">
      <c r="A37" s="94"/>
      <c r="B37" s="94"/>
      <c r="C37" s="94"/>
      <c r="D37" s="94"/>
      <c r="E37" s="94"/>
      <c r="F37" s="94"/>
      <c r="G37" s="94"/>
      <c r="H37" s="94"/>
    </row>
    <row r="38" spans="1:8">
      <c r="A38" s="94"/>
      <c r="B38" s="94"/>
      <c r="C38" s="94"/>
      <c r="D38" s="94"/>
      <c r="E38" s="94"/>
      <c r="F38" s="94"/>
      <c r="G38" s="94"/>
      <c r="H38" s="94"/>
    </row>
    <row r="39" spans="1:8">
      <c r="A39" s="94"/>
      <c r="B39" s="94"/>
      <c r="C39" s="94"/>
      <c r="D39" s="94"/>
      <c r="E39" s="94"/>
      <c r="F39" s="94"/>
      <c r="G39" s="94"/>
      <c r="H39" s="94"/>
    </row>
    <row r="40" spans="1:8">
      <c r="A40" s="94"/>
      <c r="B40" s="94"/>
      <c r="C40" s="94"/>
      <c r="D40" s="94"/>
      <c r="E40" s="94"/>
      <c r="F40" s="94"/>
      <c r="G40" s="94"/>
      <c r="H40" s="94"/>
    </row>
    <row r="41" spans="1:8">
      <c r="A41" s="94"/>
      <c r="B41" s="94"/>
      <c r="C41" s="94"/>
      <c r="D41" s="94"/>
      <c r="E41" s="94"/>
      <c r="F41" s="94"/>
      <c r="G41" s="94"/>
      <c r="H41" s="94"/>
    </row>
    <row r="42" spans="1:8">
      <c r="A42" s="94"/>
      <c r="B42" s="94"/>
      <c r="C42" s="94"/>
      <c r="D42" s="94"/>
      <c r="E42" s="94"/>
      <c r="F42" s="94"/>
      <c r="G42" s="94"/>
      <c r="H42" s="94"/>
    </row>
  </sheetData>
  <sheetProtection selectLockedCells="1"/>
  <autoFilter ref="A13:K24"/>
  <customSheetViews>
    <customSheetView guid="{F52FD1CD-C9F9-411A-82A2-AC58001253B0}">
      <pane ySplit="13" topLeftCell="A14" activePane="bottomLeft" state="frozen"/>
      <selection pane="bottomLeft" activeCell="K16" sqref="K16"/>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14" activePane="bottomLeft" state="frozen"/>
      <selection pane="bottomLeft" activeCell="K16" sqref="K16"/>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K16" sqref="K16"/>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14" activePane="bottomLeft" state="frozen"/>
      <selection pane="bottomLeft" activeCell="K1" sqref="K1:K6553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4" activePane="bottomLeft" state="frozen"/>
      <selection pane="bottomLeft" activeCell="L18" sqref="L18"/>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14" activePane="bottomLeft" state="frozen"/>
      <selection pane="bottomLeft" activeCell="K1" sqref="K1:K6553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14" activePane="bottomLeft" state="frozen"/>
      <selection pane="bottomLeft" activeCell="K1" sqref="K1:K65536"/>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4" sqref="H14:H24"/>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K16" sqref="K16"/>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sqref="A1:H1"/>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topLeftCell="D1">
      <selection activeCell="H14" sqref="H14"/>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1" topLeftCell="A17" activePane="bottomLeft" state="frozen"/>
      <selection pane="bottomLeft" activeCell="H25" sqref="H25"/>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14" activePane="bottomLeft" state="frozen"/>
      <selection pane="bottomLeft" activeCell="K16" sqref="K16"/>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14" activePane="bottomLeft" state="frozen"/>
      <selection pane="bottomLeft" activeCell="K16" sqref="K16"/>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14" activePane="bottomLeft" state="frozen"/>
      <selection pane="bottomLeft" activeCell="K16" sqref="K16"/>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A27" sqref="A27"/>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13">
      <selection sqref="A1:H1"/>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13">
      <selection sqref="A1:H1"/>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5" type="noConversion"/>
  <hyperlinks>
    <hyperlink ref="A26" location="CONTENT!A1" display="CONTENT"/>
    <hyperlink ref="H17:H18" location="VISIT!A1" display="转换定义参考VISIT表"/>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3" tint="0.79998168889431442"/>
  </sheetPr>
  <dimension ref="A1:D125"/>
  <sheetViews>
    <sheetView zoomScale="130" zoomScaleNormal="130" workbookViewId="0">
      <selection activeCell="H45" sqref="H45"/>
    </sheetView>
  </sheetViews>
  <sheetFormatPr defaultRowHeight="9.5"/>
  <cols>
    <col min="1" max="1" width="22.1796875" style="10" customWidth="1"/>
    <col min="2" max="2" width="14.26953125" style="10" customWidth="1"/>
    <col min="3" max="3" width="18.54296875" style="10" customWidth="1"/>
    <col min="4" max="4" width="17.1796875" style="10" customWidth="1"/>
    <col min="5" max="16384" width="8.7265625" style="10"/>
  </cols>
  <sheetData>
    <row r="1" spans="1:4">
      <c r="A1" s="813" t="s">
        <v>595</v>
      </c>
      <c r="B1" s="813"/>
      <c r="C1" s="813" t="s">
        <v>596</v>
      </c>
      <c r="D1" s="813"/>
    </row>
    <row r="2" spans="1:4">
      <c r="A2" s="617" t="s">
        <v>70</v>
      </c>
      <c r="B2" s="617" t="s">
        <v>69</v>
      </c>
      <c r="C2" s="618" t="s">
        <v>70</v>
      </c>
      <c r="D2" s="618" t="s">
        <v>69</v>
      </c>
    </row>
    <row r="3" spans="1:4">
      <c r="A3" s="619" t="s">
        <v>4925</v>
      </c>
      <c r="B3" s="520">
        <v>1</v>
      </c>
      <c r="C3" s="518" t="s">
        <v>4925</v>
      </c>
      <c r="D3" s="620">
        <v>1</v>
      </c>
    </row>
    <row r="4" spans="1:4">
      <c r="A4" s="619" t="s">
        <v>4926</v>
      </c>
      <c r="B4" s="520">
        <v>2</v>
      </c>
      <c r="C4" s="518" t="s">
        <v>4926</v>
      </c>
      <c r="D4" s="620">
        <v>2</v>
      </c>
    </row>
    <row r="5" spans="1:4">
      <c r="A5" s="619" t="s">
        <v>597</v>
      </c>
      <c r="B5" s="520">
        <v>3</v>
      </c>
      <c r="C5" s="518" t="s">
        <v>597</v>
      </c>
      <c r="D5" s="620">
        <v>3</v>
      </c>
    </row>
    <row r="6" spans="1:4">
      <c r="A6" s="619" t="s">
        <v>598</v>
      </c>
      <c r="B6" s="520">
        <v>4</v>
      </c>
      <c r="C6" s="518" t="s">
        <v>598</v>
      </c>
      <c r="D6" s="620">
        <v>4</v>
      </c>
    </row>
    <row r="7" spans="1:4">
      <c r="A7" s="619" t="s">
        <v>599</v>
      </c>
      <c r="B7" s="520">
        <v>5</v>
      </c>
      <c r="C7" s="518" t="s">
        <v>599</v>
      </c>
      <c r="D7" s="620">
        <v>5</v>
      </c>
    </row>
    <row r="8" spans="1:4">
      <c r="A8" s="619" t="s">
        <v>600</v>
      </c>
      <c r="B8" s="520">
        <v>6</v>
      </c>
      <c r="C8" s="518" t="s">
        <v>600</v>
      </c>
      <c r="D8" s="620">
        <v>6</v>
      </c>
    </row>
    <row r="9" spans="1:4">
      <c r="A9" s="619" t="s">
        <v>601</v>
      </c>
      <c r="B9" s="520">
        <v>7</v>
      </c>
      <c r="C9" s="518" t="s">
        <v>601</v>
      </c>
      <c r="D9" s="620">
        <v>7</v>
      </c>
    </row>
    <row r="10" spans="1:4">
      <c r="A10" s="619" t="s">
        <v>602</v>
      </c>
      <c r="B10" s="520">
        <v>8</v>
      </c>
      <c r="C10" s="518" t="s">
        <v>602</v>
      </c>
      <c r="D10" s="620">
        <v>8</v>
      </c>
    </row>
    <row r="11" spans="1:4">
      <c r="A11" s="619" t="s">
        <v>603</v>
      </c>
      <c r="B11" s="520">
        <v>9</v>
      </c>
      <c r="C11" s="518" t="s">
        <v>603</v>
      </c>
      <c r="D11" s="620">
        <v>9</v>
      </c>
    </row>
    <row r="12" spans="1:4">
      <c r="A12" s="619" t="s">
        <v>604</v>
      </c>
      <c r="B12" s="520">
        <v>10</v>
      </c>
      <c r="C12" s="518" t="s">
        <v>604</v>
      </c>
      <c r="D12" s="620">
        <v>10</v>
      </c>
    </row>
    <row r="13" spans="1:4">
      <c r="A13" s="619" t="s">
        <v>605</v>
      </c>
      <c r="B13" s="520">
        <v>11</v>
      </c>
      <c r="C13" s="518" t="s">
        <v>605</v>
      </c>
      <c r="D13" s="620">
        <v>11</v>
      </c>
    </row>
    <row r="14" spans="1:4">
      <c r="A14" s="619" t="s">
        <v>606</v>
      </c>
      <c r="B14" s="520">
        <v>12</v>
      </c>
      <c r="C14" s="518" t="s">
        <v>606</v>
      </c>
      <c r="D14" s="620">
        <v>12</v>
      </c>
    </row>
    <row r="15" spans="1:4">
      <c r="A15" s="619" t="s">
        <v>607</v>
      </c>
      <c r="B15" s="520">
        <v>13</v>
      </c>
      <c r="C15" s="518" t="s">
        <v>607</v>
      </c>
      <c r="D15" s="620">
        <v>13</v>
      </c>
    </row>
    <row r="16" spans="1:4">
      <c r="A16" s="619" t="s">
        <v>608</v>
      </c>
      <c r="B16" s="520">
        <v>14</v>
      </c>
      <c r="C16" s="518" t="s">
        <v>608</v>
      </c>
      <c r="D16" s="620">
        <v>14</v>
      </c>
    </row>
    <row r="17" spans="1:4">
      <c r="A17" s="619" t="s">
        <v>609</v>
      </c>
      <c r="B17" s="520">
        <v>15</v>
      </c>
      <c r="C17" s="518" t="s">
        <v>609</v>
      </c>
      <c r="D17" s="620">
        <v>15</v>
      </c>
    </row>
    <row r="18" spans="1:4">
      <c r="A18" s="619" t="s">
        <v>610</v>
      </c>
      <c r="B18" s="520">
        <v>16</v>
      </c>
      <c r="C18" s="518" t="s">
        <v>610</v>
      </c>
      <c r="D18" s="620">
        <v>16</v>
      </c>
    </row>
    <row r="19" spans="1:4">
      <c r="A19" s="619" t="s">
        <v>611</v>
      </c>
      <c r="B19" s="520">
        <v>17</v>
      </c>
      <c r="C19" s="518" t="s">
        <v>611</v>
      </c>
      <c r="D19" s="620">
        <v>17</v>
      </c>
    </row>
    <row r="20" spans="1:4">
      <c r="A20" s="619" t="s">
        <v>612</v>
      </c>
      <c r="B20" s="520">
        <v>18</v>
      </c>
      <c r="C20" s="518" t="s">
        <v>612</v>
      </c>
      <c r="D20" s="620">
        <v>18</v>
      </c>
    </row>
    <row r="21" spans="1:4">
      <c r="A21" s="619" t="s">
        <v>613</v>
      </c>
      <c r="B21" s="520">
        <v>19</v>
      </c>
      <c r="C21" s="518" t="s">
        <v>613</v>
      </c>
      <c r="D21" s="620">
        <v>19</v>
      </c>
    </row>
    <row r="22" spans="1:4">
      <c r="A22" s="619" t="s">
        <v>614</v>
      </c>
      <c r="B22" s="520">
        <v>20</v>
      </c>
      <c r="C22" s="518" t="s">
        <v>614</v>
      </c>
      <c r="D22" s="620">
        <v>20</v>
      </c>
    </row>
    <row r="23" spans="1:4">
      <c r="A23" s="619" t="s">
        <v>615</v>
      </c>
      <c r="B23" s="520">
        <v>21</v>
      </c>
      <c r="C23" s="518" t="s">
        <v>615</v>
      </c>
      <c r="D23" s="620">
        <v>21</v>
      </c>
    </row>
    <row r="24" spans="1:4">
      <c r="A24" s="619" t="s">
        <v>616</v>
      </c>
      <c r="B24" s="520">
        <v>22</v>
      </c>
      <c r="C24" s="518" t="s">
        <v>616</v>
      </c>
      <c r="D24" s="620">
        <v>22</v>
      </c>
    </row>
    <row r="25" spans="1:4">
      <c r="A25" s="619" t="s">
        <v>617</v>
      </c>
      <c r="B25" s="520">
        <v>23</v>
      </c>
      <c r="C25" s="518" t="s">
        <v>617</v>
      </c>
      <c r="D25" s="620">
        <v>23</v>
      </c>
    </row>
    <row r="26" spans="1:4">
      <c r="A26" s="619" t="s">
        <v>618</v>
      </c>
      <c r="B26" s="520">
        <v>24</v>
      </c>
      <c r="C26" s="518" t="s">
        <v>618</v>
      </c>
      <c r="D26" s="620">
        <v>24</v>
      </c>
    </row>
    <row r="27" spans="1:4">
      <c r="A27" s="619" t="s">
        <v>619</v>
      </c>
      <c r="B27" s="520">
        <v>25</v>
      </c>
      <c r="C27" s="518" t="s">
        <v>619</v>
      </c>
      <c r="D27" s="620">
        <v>25</v>
      </c>
    </row>
    <row r="28" spans="1:4">
      <c r="A28" s="619" t="s">
        <v>620</v>
      </c>
      <c r="B28" s="520">
        <v>26</v>
      </c>
      <c r="C28" s="518" t="s">
        <v>620</v>
      </c>
      <c r="D28" s="620">
        <v>26</v>
      </c>
    </row>
    <row r="29" spans="1:4">
      <c r="A29" s="619" t="s">
        <v>621</v>
      </c>
      <c r="B29" s="520">
        <v>27</v>
      </c>
      <c r="C29" s="518" t="s">
        <v>621</v>
      </c>
      <c r="D29" s="620">
        <v>27</v>
      </c>
    </row>
    <row r="30" spans="1:4">
      <c r="A30" s="619" t="s">
        <v>622</v>
      </c>
      <c r="B30" s="520">
        <v>28</v>
      </c>
      <c r="C30" s="518" t="s">
        <v>622</v>
      </c>
      <c r="D30" s="620">
        <v>28</v>
      </c>
    </row>
    <row r="31" spans="1:4">
      <c r="A31" s="619" t="s">
        <v>623</v>
      </c>
      <c r="B31" s="520">
        <v>29</v>
      </c>
      <c r="C31" s="518" t="s">
        <v>623</v>
      </c>
      <c r="D31" s="620">
        <v>29</v>
      </c>
    </row>
    <row r="32" spans="1:4">
      <c r="A32" s="619" t="s">
        <v>624</v>
      </c>
      <c r="B32" s="520">
        <v>30</v>
      </c>
      <c r="C32" s="518" t="s">
        <v>624</v>
      </c>
      <c r="D32" s="620">
        <v>30</v>
      </c>
    </row>
    <row r="33" spans="1:4">
      <c r="A33" s="619" t="s">
        <v>625</v>
      </c>
      <c r="B33" s="520">
        <v>31</v>
      </c>
      <c r="C33" s="518" t="s">
        <v>625</v>
      </c>
      <c r="D33" s="620">
        <v>31</v>
      </c>
    </row>
    <row r="34" spans="1:4">
      <c r="A34" s="619" t="s">
        <v>626</v>
      </c>
      <c r="B34" s="520">
        <v>32</v>
      </c>
      <c r="C34" s="518" t="s">
        <v>626</v>
      </c>
      <c r="D34" s="620">
        <v>32</v>
      </c>
    </row>
    <row r="35" spans="1:4">
      <c r="A35" s="619" t="s">
        <v>627</v>
      </c>
      <c r="B35" s="520">
        <v>33</v>
      </c>
      <c r="C35" s="518" t="s">
        <v>627</v>
      </c>
      <c r="D35" s="620">
        <v>33</v>
      </c>
    </row>
    <row r="36" spans="1:4">
      <c r="A36" s="619" t="s">
        <v>628</v>
      </c>
      <c r="B36" s="520">
        <v>34</v>
      </c>
      <c r="C36" s="518" t="s">
        <v>628</v>
      </c>
      <c r="D36" s="620">
        <v>34</v>
      </c>
    </row>
    <row r="37" spans="1:4">
      <c r="A37" s="619" t="s">
        <v>629</v>
      </c>
      <c r="B37" s="520">
        <v>35</v>
      </c>
      <c r="C37" s="518" t="s">
        <v>629</v>
      </c>
      <c r="D37" s="620">
        <v>35</v>
      </c>
    </row>
    <row r="38" spans="1:4">
      <c r="A38" s="619" t="s">
        <v>630</v>
      </c>
      <c r="B38" s="520">
        <v>36</v>
      </c>
      <c r="C38" s="518" t="s">
        <v>630</v>
      </c>
      <c r="D38" s="620">
        <v>36</v>
      </c>
    </row>
    <row r="39" spans="1:4">
      <c r="A39" s="619" t="s">
        <v>631</v>
      </c>
      <c r="B39" s="520">
        <v>37</v>
      </c>
      <c r="C39" s="518" t="s">
        <v>631</v>
      </c>
      <c r="D39" s="620">
        <v>37</v>
      </c>
    </row>
    <row r="40" spans="1:4">
      <c r="A40" s="619" t="s">
        <v>632</v>
      </c>
      <c r="B40" s="520">
        <v>38</v>
      </c>
      <c r="C40" s="518" t="s">
        <v>632</v>
      </c>
      <c r="D40" s="620">
        <v>38</v>
      </c>
    </row>
    <row r="41" spans="1:4">
      <c r="A41" s="619" t="s">
        <v>633</v>
      </c>
      <c r="B41" s="520">
        <v>39</v>
      </c>
      <c r="C41" s="518" t="s">
        <v>633</v>
      </c>
      <c r="D41" s="620">
        <v>39</v>
      </c>
    </row>
    <row r="42" spans="1:4">
      <c r="A42" s="619" t="s">
        <v>634</v>
      </c>
      <c r="B42" s="520">
        <v>40</v>
      </c>
      <c r="C42" s="518" t="s">
        <v>634</v>
      </c>
      <c r="D42" s="620">
        <v>40</v>
      </c>
    </row>
    <row r="43" spans="1:4">
      <c r="A43" s="619" t="s">
        <v>4927</v>
      </c>
      <c r="B43" s="520">
        <v>41</v>
      </c>
      <c r="C43" s="518" t="s">
        <v>4927</v>
      </c>
      <c r="D43" s="620">
        <v>41</v>
      </c>
    </row>
    <row r="44" spans="1:4">
      <c r="A44" s="619" t="s">
        <v>635</v>
      </c>
      <c r="B44" s="520">
        <v>42</v>
      </c>
      <c r="C44" s="518" t="s">
        <v>635</v>
      </c>
      <c r="D44" s="620">
        <v>42</v>
      </c>
    </row>
    <row r="45" spans="1:4">
      <c r="A45" s="619" t="s">
        <v>729</v>
      </c>
      <c r="B45" s="520">
        <v>43</v>
      </c>
      <c r="C45" s="518" t="s">
        <v>729</v>
      </c>
      <c r="D45" s="620">
        <v>43</v>
      </c>
    </row>
    <row r="46" spans="1:4">
      <c r="A46" s="619" t="s">
        <v>636</v>
      </c>
      <c r="B46" s="520">
        <v>44</v>
      </c>
      <c r="C46" s="518" t="s">
        <v>636</v>
      </c>
      <c r="D46" s="620">
        <v>44</v>
      </c>
    </row>
    <row r="47" spans="1:4">
      <c r="A47" s="619" t="s">
        <v>637</v>
      </c>
      <c r="B47" s="520">
        <v>45</v>
      </c>
      <c r="C47" s="518" t="s">
        <v>637</v>
      </c>
      <c r="D47" s="620">
        <v>45</v>
      </c>
    </row>
    <row r="48" spans="1:4">
      <c r="A48" s="619" t="s">
        <v>638</v>
      </c>
      <c r="B48" s="520">
        <v>46</v>
      </c>
      <c r="C48" s="518" t="s">
        <v>638</v>
      </c>
      <c r="D48" s="620">
        <v>46</v>
      </c>
    </row>
    <row r="49" spans="1:4">
      <c r="A49" s="619" t="s">
        <v>639</v>
      </c>
      <c r="B49" s="520">
        <v>47</v>
      </c>
      <c r="C49" s="518" t="s">
        <v>639</v>
      </c>
      <c r="D49" s="620">
        <v>47</v>
      </c>
    </row>
    <row r="50" spans="1:4">
      <c r="A50" s="619" t="s">
        <v>640</v>
      </c>
      <c r="B50" s="520">
        <v>48</v>
      </c>
      <c r="C50" s="518" t="s">
        <v>640</v>
      </c>
      <c r="D50" s="620">
        <v>48</v>
      </c>
    </row>
    <row r="51" spans="1:4">
      <c r="A51" s="619" t="s">
        <v>641</v>
      </c>
      <c r="B51" s="520">
        <v>49</v>
      </c>
      <c r="C51" s="518" t="s">
        <v>641</v>
      </c>
      <c r="D51" s="620">
        <v>49</v>
      </c>
    </row>
    <row r="52" spans="1:4">
      <c r="A52" s="619" t="s">
        <v>642</v>
      </c>
      <c r="B52" s="520">
        <v>50</v>
      </c>
      <c r="C52" s="518" t="s">
        <v>642</v>
      </c>
      <c r="D52" s="620">
        <v>50</v>
      </c>
    </row>
    <row r="53" spans="1:4">
      <c r="A53" s="619" t="s">
        <v>643</v>
      </c>
      <c r="B53" s="520">
        <v>51</v>
      </c>
      <c r="C53" s="518" t="s">
        <v>643</v>
      </c>
      <c r="D53" s="620">
        <v>51</v>
      </c>
    </row>
    <row r="54" spans="1:4">
      <c r="A54" s="619" t="s">
        <v>730</v>
      </c>
      <c r="B54" s="520">
        <v>52</v>
      </c>
      <c r="C54" s="518" t="s">
        <v>644</v>
      </c>
      <c r="D54" s="620">
        <v>52</v>
      </c>
    </row>
    <row r="55" spans="1:4">
      <c r="A55" s="619" t="s">
        <v>645</v>
      </c>
      <c r="B55" s="520">
        <v>53</v>
      </c>
      <c r="C55" s="518" t="s">
        <v>645</v>
      </c>
      <c r="D55" s="620">
        <v>53</v>
      </c>
    </row>
    <row r="56" spans="1:4">
      <c r="A56" s="619" t="s">
        <v>646</v>
      </c>
      <c r="B56" s="520">
        <v>54</v>
      </c>
      <c r="C56" s="518" t="s">
        <v>646</v>
      </c>
      <c r="D56" s="620">
        <v>54</v>
      </c>
    </row>
    <row r="57" spans="1:4">
      <c r="A57" s="619" t="s">
        <v>647</v>
      </c>
      <c r="B57" s="520">
        <v>55</v>
      </c>
      <c r="C57" s="518" t="s">
        <v>647</v>
      </c>
      <c r="D57" s="620">
        <v>55</v>
      </c>
    </row>
    <row r="58" spans="1:4">
      <c r="A58" s="619" t="s">
        <v>648</v>
      </c>
      <c r="B58" s="520">
        <v>56</v>
      </c>
      <c r="C58" s="518" t="s">
        <v>648</v>
      </c>
      <c r="D58" s="620">
        <v>56</v>
      </c>
    </row>
    <row r="59" spans="1:4">
      <c r="A59" s="619" t="s">
        <v>649</v>
      </c>
      <c r="B59" s="520">
        <v>57</v>
      </c>
      <c r="C59" s="518" t="s">
        <v>649</v>
      </c>
      <c r="D59" s="620">
        <v>57</v>
      </c>
    </row>
    <row r="60" spans="1:4">
      <c r="A60" s="619" t="s">
        <v>650</v>
      </c>
      <c r="B60" s="520">
        <v>58</v>
      </c>
      <c r="C60" s="518" t="s">
        <v>650</v>
      </c>
      <c r="D60" s="620">
        <v>58</v>
      </c>
    </row>
    <row r="61" spans="1:4">
      <c r="A61" s="619" t="s">
        <v>651</v>
      </c>
      <c r="B61" s="520">
        <v>59</v>
      </c>
      <c r="C61" s="518" t="s">
        <v>651</v>
      </c>
      <c r="D61" s="620">
        <v>59</v>
      </c>
    </row>
    <row r="62" spans="1:4">
      <c r="A62" s="619" t="s">
        <v>652</v>
      </c>
      <c r="B62" s="520">
        <v>60</v>
      </c>
      <c r="C62" s="518" t="s">
        <v>652</v>
      </c>
      <c r="D62" s="620">
        <v>60</v>
      </c>
    </row>
    <row r="63" spans="1:4">
      <c r="A63" s="619" t="s">
        <v>653</v>
      </c>
      <c r="B63" s="520">
        <v>61</v>
      </c>
      <c r="C63" s="518" t="s">
        <v>653</v>
      </c>
      <c r="D63" s="620">
        <v>61</v>
      </c>
    </row>
    <row r="64" spans="1:4">
      <c r="A64" s="619" t="s">
        <v>654</v>
      </c>
      <c r="B64" s="520">
        <v>62</v>
      </c>
      <c r="C64" s="518" t="s">
        <v>654</v>
      </c>
      <c r="D64" s="620">
        <v>62</v>
      </c>
    </row>
    <row r="65" spans="1:4">
      <c r="A65" s="619" t="s">
        <v>655</v>
      </c>
      <c r="B65" s="520">
        <v>63</v>
      </c>
      <c r="C65" s="518" t="s">
        <v>655</v>
      </c>
      <c r="D65" s="620">
        <v>63</v>
      </c>
    </row>
    <row r="66" spans="1:4">
      <c r="A66" s="619" t="s">
        <v>656</v>
      </c>
      <c r="B66" s="520">
        <v>64</v>
      </c>
      <c r="C66" s="518" t="s">
        <v>656</v>
      </c>
      <c r="D66" s="620">
        <v>64</v>
      </c>
    </row>
    <row r="67" spans="1:4">
      <c r="A67" s="619" t="s">
        <v>657</v>
      </c>
      <c r="B67" s="520">
        <v>65</v>
      </c>
      <c r="C67" s="518" t="s">
        <v>657</v>
      </c>
      <c r="D67" s="620">
        <v>65</v>
      </c>
    </row>
    <row r="68" spans="1:4">
      <c r="A68" s="619" t="s">
        <v>658</v>
      </c>
      <c r="B68" s="520">
        <v>66</v>
      </c>
      <c r="C68" s="518" t="s">
        <v>658</v>
      </c>
      <c r="D68" s="620">
        <v>66</v>
      </c>
    </row>
    <row r="69" spans="1:4">
      <c r="A69" s="619" t="s">
        <v>659</v>
      </c>
      <c r="B69" s="520">
        <v>67</v>
      </c>
      <c r="C69" s="518" t="s">
        <v>659</v>
      </c>
      <c r="D69" s="620">
        <v>67</v>
      </c>
    </row>
    <row r="70" spans="1:4">
      <c r="A70" s="619" t="s">
        <v>660</v>
      </c>
      <c r="B70" s="520">
        <v>68</v>
      </c>
      <c r="C70" s="518" t="s">
        <v>660</v>
      </c>
      <c r="D70" s="620">
        <v>68</v>
      </c>
    </row>
    <row r="71" spans="1:4">
      <c r="A71" s="619" t="s">
        <v>661</v>
      </c>
      <c r="B71" s="520">
        <v>69</v>
      </c>
      <c r="C71" s="518" t="s">
        <v>661</v>
      </c>
      <c r="D71" s="620">
        <v>69</v>
      </c>
    </row>
    <row r="72" spans="1:4">
      <c r="A72" s="619" t="s">
        <v>662</v>
      </c>
      <c r="B72" s="520">
        <v>70</v>
      </c>
      <c r="C72" s="518" t="s">
        <v>662</v>
      </c>
      <c r="D72" s="620">
        <v>70</v>
      </c>
    </row>
    <row r="73" spans="1:4">
      <c r="A73" s="619" t="s">
        <v>663</v>
      </c>
      <c r="B73" s="520">
        <v>71</v>
      </c>
      <c r="C73" s="518" t="s">
        <v>663</v>
      </c>
      <c r="D73" s="620">
        <v>71</v>
      </c>
    </row>
    <row r="74" spans="1:4">
      <c r="A74" s="619" t="s">
        <v>664</v>
      </c>
      <c r="B74" s="520">
        <v>72</v>
      </c>
      <c r="C74" s="518" t="s">
        <v>664</v>
      </c>
      <c r="D74" s="620">
        <v>72</v>
      </c>
    </row>
    <row r="75" spans="1:4">
      <c r="A75" s="619" t="s">
        <v>665</v>
      </c>
      <c r="B75" s="520">
        <v>73</v>
      </c>
      <c r="C75" s="518" t="s">
        <v>665</v>
      </c>
      <c r="D75" s="620">
        <v>73</v>
      </c>
    </row>
    <row r="76" spans="1:4">
      <c r="A76" s="619" t="s">
        <v>666</v>
      </c>
      <c r="B76" s="520">
        <v>74</v>
      </c>
      <c r="C76" s="518" t="s">
        <v>666</v>
      </c>
      <c r="D76" s="620">
        <v>74</v>
      </c>
    </row>
    <row r="77" spans="1:4">
      <c r="A77" s="619" t="s">
        <v>667</v>
      </c>
      <c r="B77" s="520">
        <v>75</v>
      </c>
      <c r="C77" s="518" t="s">
        <v>667</v>
      </c>
      <c r="D77" s="620">
        <v>75</v>
      </c>
    </row>
    <row r="78" spans="1:4">
      <c r="A78" s="619" t="s">
        <v>668</v>
      </c>
      <c r="B78" s="520">
        <v>76</v>
      </c>
      <c r="C78" s="518" t="s">
        <v>668</v>
      </c>
      <c r="D78" s="620">
        <v>76</v>
      </c>
    </row>
    <row r="79" spans="1:4">
      <c r="A79" s="619" t="s">
        <v>669</v>
      </c>
      <c r="B79" s="520">
        <v>77</v>
      </c>
      <c r="C79" s="518" t="s">
        <v>669</v>
      </c>
      <c r="D79" s="620">
        <v>77</v>
      </c>
    </row>
    <row r="80" spans="1:4">
      <c r="A80" s="619" t="s">
        <v>670</v>
      </c>
      <c r="B80" s="520">
        <v>78</v>
      </c>
      <c r="C80" s="518" t="s">
        <v>670</v>
      </c>
      <c r="D80" s="620">
        <v>78</v>
      </c>
    </row>
    <row r="81" spans="1:4">
      <c r="A81" s="619" t="s">
        <v>671</v>
      </c>
      <c r="B81" s="520">
        <v>79</v>
      </c>
      <c r="C81" s="518" t="s">
        <v>671</v>
      </c>
      <c r="D81" s="620">
        <v>79</v>
      </c>
    </row>
    <row r="82" spans="1:4">
      <c r="A82" s="619" t="s">
        <v>672</v>
      </c>
      <c r="B82" s="520">
        <v>80</v>
      </c>
      <c r="C82" s="518" t="s">
        <v>672</v>
      </c>
      <c r="D82" s="620">
        <v>80</v>
      </c>
    </row>
    <row r="83" spans="1:4">
      <c r="A83" s="619" t="s">
        <v>673</v>
      </c>
      <c r="B83" s="520">
        <v>81</v>
      </c>
      <c r="C83" s="518" t="s">
        <v>673</v>
      </c>
      <c r="D83" s="620">
        <v>81</v>
      </c>
    </row>
    <row r="84" spans="1:4">
      <c r="A84" s="619" t="s">
        <v>674</v>
      </c>
      <c r="B84" s="520">
        <v>82</v>
      </c>
      <c r="C84" s="518" t="s">
        <v>674</v>
      </c>
      <c r="D84" s="620">
        <v>82</v>
      </c>
    </row>
    <row r="85" spans="1:4">
      <c r="A85" s="619" t="s">
        <v>675</v>
      </c>
      <c r="B85" s="520">
        <v>83</v>
      </c>
      <c r="C85" s="518" t="s">
        <v>675</v>
      </c>
      <c r="D85" s="620">
        <v>83</v>
      </c>
    </row>
    <row r="86" spans="1:4">
      <c r="A86" s="619" t="s">
        <v>676</v>
      </c>
      <c r="B86" s="520">
        <v>84</v>
      </c>
      <c r="C86" s="518" t="s">
        <v>676</v>
      </c>
      <c r="D86" s="620">
        <v>84</v>
      </c>
    </row>
    <row r="87" spans="1:4">
      <c r="A87" s="619" t="s">
        <v>677</v>
      </c>
      <c r="B87" s="520">
        <v>85</v>
      </c>
      <c r="C87" s="518" t="s">
        <v>677</v>
      </c>
      <c r="D87" s="620">
        <v>85</v>
      </c>
    </row>
    <row r="88" spans="1:4">
      <c r="A88" s="619" t="s">
        <v>678</v>
      </c>
      <c r="B88" s="520">
        <v>86</v>
      </c>
      <c r="C88" s="518" t="s">
        <v>678</v>
      </c>
      <c r="D88" s="620">
        <v>86</v>
      </c>
    </row>
    <row r="89" spans="1:4">
      <c r="A89" s="619" t="s">
        <v>679</v>
      </c>
      <c r="B89" s="520">
        <v>87</v>
      </c>
      <c r="C89" s="518" t="s">
        <v>679</v>
      </c>
      <c r="D89" s="620">
        <v>87</v>
      </c>
    </row>
    <row r="90" spans="1:4">
      <c r="A90" s="619" t="s">
        <v>680</v>
      </c>
      <c r="B90" s="520">
        <v>88</v>
      </c>
      <c r="C90" s="518" t="s">
        <v>680</v>
      </c>
      <c r="D90" s="620">
        <v>88</v>
      </c>
    </row>
    <row r="91" spans="1:4">
      <c r="A91" s="619" t="s">
        <v>681</v>
      </c>
      <c r="B91" s="520">
        <v>89</v>
      </c>
      <c r="C91" s="518" t="s">
        <v>681</v>
      </c>
      <c r="D91" s="620">
        <v>89</v>
      </c>
    </row>
    <row r="92" spans="1:4">
      <c r="A92" s="619" t="s">
        <v>682</v>
      </c>
      <c r="B92" s="520">
        <v>90</v>
      </c>
      <c r="C92" s="518" t="s">
        <v>682</v>
      </c>
      <c r="D92" s="620">
        <v>90</v>
      </c>
    </row>
    <row r="93" spans="1:4">
      <c r="A93" s="619" t="s">
        <v>683</v>
      </c>
      <c r="B93" s="520">
        <v>91</v>
      </c>
      <c r="C93" s="518" t="s">
        <v>683</v>
      </c>
      <c r="D93" s="620">
        <v>91</v>
      </c>
    </row>
    <row r="94" spans="1:4">
      <c r="A94" s="619" t="s">
        <v>684</v>
      </c>
      <c r="B94" s="520">
        <v>92</v>
      </c>
      <c r="C94" s="518" t="s">
        <v>684</v>
      </c>
      <c r="D94" s="620">
        <v>92</v>
      </c>
    </row>
    <row r="95" spans="1:4">
      <c r="A95" s="619" t="s">
        <v>685</v>
      </c>
      <c r="B95" s="520">
        <v>93</v>
      </c>
      <c r="C95" s="518" t="s">
        <v>685</v>
      </c>
      <c r="D95" s="620">
        <v>93</v>
      </c>
    </row>
    <row r="96" spans="1:4">
      <c r="A96" s="619" t="s">
        <v>686</v>
      </c>
      <c r="B96" s="520">
        <v>94</v>
      </c>
      <c r="C96" s="518" t="s">
        <v>686</v>
      </c>
      <c r="D96" s="620">
        <v>94</v>
      </c>
    </row>
    <row r="97" spans="1:4">
      <c r="A97" s="619" t="s">
        <v>687</v>
      </c>
      <c r="B97" s="520">
        <v>95</v>
      </c>
      <c r="C97" s="518" t="s">
        <v>687</v>
      </c>
      <c r="D97" s="620">
        <v>95</v>
      </c>
    </row>
    <row r="98" spans="1:4">
      <c r="A98" s="619" t="s">
        <v>688</v>
      </c>
      <c r="B98" s="520">
        <v>96</v>
      </c>
      <c r="C98" s="518" t="s">
        <v>688</v>
      </c>
      <c r="D98" s="620">
        <v>96</v>
      </c>
    </row>
    <row r="99" spans="1:4">
      <c r="A99" s="619" t="s">
        <v>689</v>
      </c>
      <c r="B99" s="520">
        <v>97</v>
      </c>
      <c r="C99" s="518" t="s">
        <v>689</v>
      </c>
      <c r="D99" s="620">
        <v>97</v>
      </c>
    </row>
    <row r="100" spans="1:4">
      <c r="A100" s="619" t="s">
        <v>690</v>
      </c>
      <c r="B100" s="520">
        <v>98</v>
      </c>
      <c r="C100" s="518" t="s">
        <v>690</v>
      </c>
      <c r="D100" s="620">
        <v>98</v>
      </c>
    </row>
    <row r="101" spans="1:4">
      <c r="A101" s="619" t="s">
        <v>691</v>
      </c>
      <c r="B101" s="520">
        <v>99</v>
      </c>
      <c r="C101" s="518" t="s">
        <v>691</v>
      </c>
      <c r="D101" s="620">
        <v>99</v>
      </c>
    </row>
    <row r="102" spans="1:4">
      <c r="A102" s="619" t="s">
        <v>692</v>
      </c>
      <c r="B102" s="520">
        <v>100</v>
      </c>
      <c r="C102" s="518" t="s">
        <v>692</v>
      </c>
      <c r="D102" s="620">
        <v>100</v>
      </c>
    </row>
    <row r="103" spans="1:4">
      <c r="A103" s="619" t="s">
        <v>693</v>
      </c>
      <c r="B103" s="520">
        <v>101</v>
      </c>
      <c r="C103" s="518" t="s">
        <v>693</v>
      </c>
      <c r="D103" s="620">
        <v>101</v>
      </c>
    </row>
    <row r="104" spans="1:4">
      <c r="A104" s="619" t="s">
        <v>694</v>
      </c>
      <c r="B104" s="520">
        <v>102</v>
      </c>
      <c r="C104" s="518" t="s">
        <v>694</v>
      </c>
      <c r="D104" s="620">
        <v>102</v>
      </c>
    </row>
    <row r="105" spans="1:4">
      <c r="A105" s="619" t="s">
        <v>695</v>
      </c>
      <c r="B105" s="520">
        <v>103</v>
      </c>
      <c r="C105" s="518" t="s">
        <v>695</v>
      </c>
      <c r="D105" s="620">
        <v>103</v>
      </c>
    </row>
    <row r="106" spans="1:4">
      <c r="A106" s="619" t="s">
        <v>696</v>
      </c>
      <c r="B106" s="520">
        <v>104</v>
      </c>
      <c r="C106" s="518" t="s">
        <v>696</v>
      </c>
      <c r="D106" s="620">
        <v>104</v>
      </c>
    </row>
    <row r="107" spans="1:4">
      <c r="A107" s="619" t="s">
        <v>697</v>
      </c>
      <c r="B107" s="520">
        <v>105</v>
      </c>
      <c r="C107" s="518" t="s">
        <v>697</v>
      </c>
      <c r="D107" s="620">
        <v>105</v>
      </c>
    </row>
    <row r="108" spans="1:4">
      <c r="A108" s="619" t="s">
        <v>698</v>
      </c>
      <c r="B108" s="520">
        <v>106</v>
      </c>
      <c r="C108" s="518" t="s">
        <v>698</v>
      </c>
      <c r="D108" s="620">
        <v>106</v>
      </c>
    </row>
    <row r="109" spans="1:4">
      <c r="A109" s="619" t="s">
        <v>699</v>
      </c>
      <c r="B109" s="520">
        <v>107</v>
      </c>
      <c r="C109" s="518" t="s">
        <v>699</v>
      </c>
      <c r="D109" s="620">
        <v>107</v>
      </c>
    </row>
    <row r="110" spans="1:4">
      <c r="A110" s="619" t="s">
        <v>700</v>
      </c>
      <c r="B110" s="520">
        <v>108</v>
      </c>
      <c r="C110" s="518" t="s">
        <v>700</v>
      </c>
      <c r="D110" s="620">
        <v>108</v>
      </c>
    </row>
    <row r="111" spans="1:4">
      <c r="A111" s="619" t="s">
        <v>701</v>
      </c>
      <c r="B111" s="520">
        <v>109</v>
      </c>
      <c r="C111" s="518" t="s">
        <v>701</v>
      </c>
      <c r="D111" s="620">
        <v>109</v>
      </c>
    </row>
    <row r="112" spans="1:4">
      <c r="A112" s="619" t="s">
        <v>702</v>
      </c>
      <c r="B112" s="520">
        <v>110</v>
      </c>
      <c r="C112" s="518" t="s">
        <v>702</v>
      </c>
      <c r="D112" s="620">
        <v>110</v>
      </c>
    </row>
    <row r="113" spans="1:4">
      <c r="A113" s="619" t="s">
        <v>703</v>
      </c>
      <c r="B113" s="520">
        <v>111</v>
      </c>
      <c r="C113" s="518" t="s">
        <v>703</v>
      </c>
      <c r="D113" s="620">
        <v>111</v>
      </c>
    </row>
    <row r="114" spans="1:4">
      <c r="A114" s="619" t="s">
        <v>704</v>
      </c>
      <c r="B114" s="520">
        <v>112</v>
      </c>
      <c r="C114" s="518" t="s">
        <v>704</v>
      </c>
      <c r="D114" s="620">
        <v>112</v>
      </c>
    </row>
    <row r="115" spans="1:4">
      <c r="A115" s="619" t="s">
        <v>705</v>
      </c>
      <c r="B115" s="520">
        <v>113</v>
      </c>
      <c r="C115" s="518" t="s">
        <v>705</v>
      </c>
      <c r="D115" s="620">
        <v>113</v>
      </c>
    </row>
    <row r="116" spans="1:4">
      <c r="A116" s="619" t="s">
        <v>706</v>
      </c>
      <c r="B116" s="520">
        <v>114</v>
      </c>
      <c r="C116" s="518" t="s">
        <v>706</v>
      </c>
      <c r="D116" s="620">
        <v>114</v>
      </c>
    </row>
    <row r="117" spans="1:4">
      <c r="A117" s="619" t="s">
        <v>707</v>
      </c>
      <c r="B117" s="520">
        <v>115</v>
      </c>
      <c r="C117" s="518" t="s">
        <v>707</v>
      </c>
      <c r="D117" s="620">
        <v>115</v>
      </c>
    </row>
    <row r="118" spans="1:4">
      <c r="A118" s="619" t="s">
        <v>708</v>
      </c>
      <c r="B118" s="520">
        <v>116</v>
      </c>
      <c r="C118" s="518" t="s">
        <v>708</v>
      </c>
      <c r="D118" s="620">
        <v>116</v>
      </c>
    </row>
    <row r="119" spans="1:4">
      <c r="A119" s="619" t="s">
        <v>709</v>
      </c>
      <c r="B119" s="520">
        <v>117</v>
      </c>
      <c r="C119" s="518" t="s">
        <v>709</v>
      </c>
      <c r="D119" s="620">
        <v>117</v>
      </c>
    </row>
    <row r="120" spans="1:4">
      <c r="A120" s="619" t="s">
        <v>710</v>
      </c>
      <c r="B120" s="520">
        <v>118</v>
      </c>
      <c r="C120" s="518" t="s">
        <v>710</v>
      </c>
      <c r="D120" s="620">
        <v>118</v>
      </c>
    </row>
    <row r="121" spans="1:4">
      <c r="A121" s="619" t="s">
        <v>711</v>
      </c>
      <c r="B121" s="520">
        <v>119</v>
      </c>
      <c r="C121" s="518" t="s">
        <v>711</v>
      </c>
      <c r="D121" s="620">
        <v>119</v>
      </c>
    </row>
    <row r="122" spans="1:4">
      <c r="A122" s="619" t="s">
        <v>712</v>
      </c>
      <c r="B122" s="520">
        <v>120</v>
      </c>
      <c r="C122" s="518" t="s">
        <v>712</v>
      </c>
      <c r="D122" s="620">
        <v>120</v>
      </c>
    </row>
    <row r="123" spans="1:4">
      <c r="A123" s="619" t="s">
        <v>713</v>
      </c>
      <c r="B123" s="520">
        <v>121</v>
      </c>
      <c r="C123" s="518" t="s">
        <v>713</v>
      </c>
      <c r="D123" s="620">
        <v>121</v>
      </c>
    </row>
    <row r="124" spans="1:4">
      <c r="A124" s="21"/>
      <c r="B124" s="21"/>
    </row>
    <row r="125" spans="1:4" ht="10">
      <c r="A125" s="22" t="s">
        <v>714</v>
      </c>
      <c r="B125" s="22"/>
    </row>
  </sheetData>
  <customSheetViews>
    <customSheetView guid="{F52FD1CD-C9F9-411A-82A2-AC58001253B0}">
      <selection sqref="A1:B1"/>
      <pageMargins left="0.7" right="0.7" top="0.75" bottom="0.75" header="0.3" footer="0.3"/>
    </customSheetView>
    <customSheetView guid="{DD6CB69E-579A-474E-AD52-D4A9062E7832}">
      <selection sqref="A1:B1"/>
      <pageMargins left="0.7" right="0.7" top="0.75" bottom="0.75" header="0.3" footer="0.3"/>
    </customSheetView>
    <customSheetView guid="{C5BAFE3E-719A-4A6D-864A-987543BE22CD}">
      <selection activeCell="A42" sqref="A42"/>
      <pageMargins left="0.7" right="0.7" top="0.75" bottom="0.75" header="0.3" footer="0.3"/>
    </customSheetView>
    <customSheetView guid="{688943BB-BF34-4821-9BB8-4F0C0CC40ADA}">
      <selection activeCell="C5" sqref="C5"/>
      <pageMargins left="0.7" right="0.7" top="0.75" bottom="0.75" header="0.3" footer="0.3"/>
    </customSheetView>
    <customSheetView guid="{F9C70793-296D-4A94-A7B6-1A0A490D516C}">
      <selection activeCell="B1" sqref="B1:B1048576"/>
      <pageMargins left="0.7" right="0.7" top="0.75" bottom="0.75" header="0.3" footer="0.3"/>
    </customSheetView>
    <customSheetView guid="{262D3C59-0F75-4E36-8540-422D339E4A30}">
      <selection sqref="A1:B1"/>
      <pageMargins left="0.7" right="0.7" top="0.75" bottom="0.75" header="0.3" footer="0.3"/>
    </customSheetView>
    <customSheetView guid="{542A9533-2ED1-4FE5-AA97-4E8B5E2254F9}">
      <selection sqref="A1:B1"/>
      <pageMargins left="0.7" right="0.7" top="0.75" bottom="0.75" header="0.3" footer="0.3"/>
    </customSheetView>
    <customSheetView guid="{6E3ADFDF-9BC6-4CA1-BD12-7E86FF7A6CCD}">
      <selection sqref="A1:B1"/>
      <pageMargins left="0.7" right="0.7" top="0.75" bottom="0.75" header="0.3" footer="0.3"/>
    </customSheetView>
    <customSheetView guid="{16D31944-8AA9-4646-8CD2-C81EC8259013}" topLeftCell="A10">
      <selection activeCell="A42" sqref="A42"/>
      <pageMargins left="0.7" right="0.7" top="0.75" bottom="0.75" header="0.3" footer="0.3"/>
    </customSheetView>
    <customSheetView guid="{D91DD750-48F2-4D19-A653-1C25386AD393}">
      <selection activeCell="C12" sqref="A12:C12"/>
      <pageMargins left="0.7" right="0.7" top="0.75" bottom="0.75" header="0.3" footer="0.3"/>
    </customSheetView>
    <customSheetView guid="{D4C65735-E0DF-4886-8A92-1B419579BDF9}">
      <selection activeCell="C12" sqref="A12:C12"/>
      <pageMargins left="0.7" right="0.7" top="0.75" bottom="0.75" header="0.3" footer="0.3"/>
    </customSheetView>
  </customSheetViews>
  <mergeCells count="2">
    <mergeCell ref="C1:D1"/>
    <mergeCell ref="A1:B1"/>
  </mergeCells>
  <phoneticPr fontId="73" type="noConversion"/>
  <hyperlinks>
    <hyperlink ref="A125" location="SV!A1" display="SV"/>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topLeftCell="A10" workbookViewId="0">
      <selection activeCell="J29" sqref="J29"/>
    </sheetView>
  </sheetViews>
  <sheetFormatPr defaultRowHeight="14"/>
  <cols>
    <col min="1" max="1" width="8.7265625" style="199"/>
    <col min="2" max="2" width="16.453125" style="199" customWidth="1"/>
    <col min="3" max="3" width="8.7265625" style="199"/>
    <col min="4" max="4" width="5.26953125" style="199" customWidth="1"/>
    <col min="5" max="6" width="8.7265625" style="199"/>
    <col min="7" max="7" width="7.90625" style="199" customWidth="1"/>
    <col min="8" max="8" width="20.81640625" style="199" customWidth="1"/>
    <col min="9" max="9" width="6.453125" style="199" customWidth="1"/>
    <col min="10" max="10" width="4.36328125" style="199" customWidth="1"/>
    <col min="11" max="11" width="70.54296875" style="199" customWidth="1"/>
    <col min="12" max="16384" width="8.7265625" style="199"/>
  </cols>
  <sheetData>
    <row r="1" spans="1:11" s="195" customFormat="1" ht="12.75" customHeight="1">
      <c r="A1" s="722" t="s">
        <v>2543</v>
      </c>
      <c r="B1" s="723"/>
      <c r="C1" s="723"/>
      <c r="D1" s="723"/>
      <c r="E1" s="723"/>
      <c r="F1" s="723"/>
      <c r="G1" s="723"/>
      <c r="H1" s="723"/>
    </row>
    <row r="2" spans="1:11" s="195" customFormat="1" ht="12.75" customHeight="1">
      <c r="A2" s="724" t="s">
        <v>1780</v>
      </c>
      <c r="B2" s="725"/>
      <c r="C2" s="726"/>
      <c r="D2" s="727" t="str">
        <f>CONTENT!$B$3</f>
        <v>XXXXX</v>
      </c>
      <c r="E2" s="728"/>
      <c r="F2" s="728"/>
      <c r="G2" s="728"/>
      <c r="H2" s="729"/>
    </row>
    <row r="3" spans="1:11" s="195" customFormat="1" ht="12.75" customHeight="1">
      <c r="A3" s="724" t="s">
        <v>1781</v>
      </c>
      <c r="B3" s="730"/>
      <c r="C3" s="731"/>
      <c r="D3" s="727">
        <f>CONTENT!$B$4</f>
        <v>3.2</v>
      </c>
      <c r="E3" s="728"/>
      <c r="F3" s="728"/>
      <c r="G3" s="728"/>
      <c r="H3" s="729"/>
    </row>
    <row r="4" spans="1:11" s="195" customFormat="1" ht="11.25" customHeight="1">
      <c r="A4" s="720" t="s">
        <v>1782</v>
      </c>
      <c r="B4" s="720"/>
      <c r="C4" s="720"/>
      <c r="D4" s="721" t="str">
        <f>CONTENT!$B$43</f>
        <v>试验分组</v>
      </c>
      <c r="E4" s="721"/>
      <c r="F4" s="721"/>
      <c r="G4" s="721"/>
      <c r="H4" s="721"/>
    </row>
    <row r="5" spans="1:11" s="195" customFormat="1" ht="11.25" customHeight="1">
      <c r="A5" s="724" t="s">
        <v>1783</v>
      </c>
      <c r="B5" s="730"/>
      <c r="C5" s="731"/>
      <c r="D5" s="732" t="str">
        <f>CONTENT!$C$43</f>
        <v>每个试验组每个计划元素一条记录</v>
      </c>
      <c r="E5" s="733"/>
      <c r="F5" s="734"/>
      <c r="G5" s="734"/>
      <c r="H5" s="735"/>
    </row>
    <row r="6" spans="1:11" s="195" customFormat="1" ht="12.75" customHeight="1">
      <c r="A6" s="736" t="s">
        <v>2315</v>
      </c>
      <c r="B6" s="736"/>
      <c r="C6" s="736"/>
      <c r="D6" s="721" t="str">
        <f>CONTENT!$D$43</f>
        <v>ta.sas</v>
      </c>
      <c r="E6" s="721"/>
      <c r="F6" s="721"/>
      <c r="G6" s="721"/>
      <c r="H6" s="721"/>
    </row>
    <row r="7" spans="1:11" s="195" customFormat="1" ht="12.75" customHeight="1">
      <c r="A7" s="736" t="s">
        <v>1785</v>
      </c>
      <c r="B7" s="736"/>
      <c r="C7" s="736"/>
      <c r="D7" s="721" t="str">
        <f>CONTENT!$E$43</f>
        <v>试验设计</v>
      </c>
      <c r="E7" s="721"/>
      <c r="F7" s="721"/>
      <c r="G7" s="721"/>
      <c r="H7" s="721"/>
    </row>
    <row r="8" spans="1:11" s="195" customFormat="1" ht="12.75" customHeight="1">
      <c r="A8" s="736" t="s">
        <v>2316</v>
      </c>
      <c r="B8" s="736"/>
      <c r="C8" s="736"/>
      <c r="D8" s="721" t="str">
        <f>CONTENT!$F$43</f>
        <v>XXXX</v>
      </c>
      <c r="E8" s="721"/>
      <c r="F8" s="721"/>
      <c r="G8" s="721"/>
      <c r="H8" s="721"/>
    </row>
    <row r="9" spans="1:11" s="195" customFormat="1" ht="12.75" customHeight="1">
      <c r="A9" s="736" t="s">
        <v>2544</v>
      </c>
      <c r="B9" s="739"/>
      <c r="C9" s="739"/>
      <c r="D9" s="721" t="str">
        <f>CONTENT!$G$43</f>
        <v>STUDYID, ARMCD, TAETORD</v>
      </c>
      <c r="E9" s="721"/>
      <c r="F9" s="721"/>
      <c r="G9" s="721"/>
      <c r="H9" s="721"/>
    </row>
    <row r="10" spans="1:11" s="195" customFormat="1" ht="12.75" customHeight="1">
      <c r="A10" s="736" t="s">
        <v>2475</v>
      </c>
      <c r="B10" s="739"/>
      <c r="C10" s="739"/>
      <c r="D10" s="721" t="str">
        <f>CONTENT!$H$43</f>
        <v>STUDYID, ARMCD, TAETORD</v>
      </c>
      <c r="E10" s="721"/>
      <c r="F10" s="721"/>
      <c r="G10" s="721"/>
      <c r="H10" s="721"/>
    </row>
    <row r="11" spans="1:11" s="195" customFormat="1" ht="12.75" customHeight="1">
      <c r="A11" s="724" t="s">
        <v>2476</v>
      </c>
      <c r="B11" s="730"/>
      <c r="C11" s="731"/>
      <c r="D11" s="721" t="str">
        <f>CONTENT!$I$43</f>
        <v>XXXX</v>
      </c>
      <c r="E11" s="721"/>
      <c r="F11" s="721"/>
      <c r="G11" s="721"/>
      <c r="H11" s="721"/>
    </row>
    <row r="12" spans="1:11" s="195" customFormat="1" ht="9.5">
      <c r="A12" s="737"/>
      <c r="B12" s="737"/>
      <c r="C12" s="737"/>
      <c r="D12" s="738"/>
      <c r="E12" s="738"/>
      <c r="F12" s="738"/>
      <c r="G12" s="738"/>
      <c r="H12" s="738"/>
    </row>
    <row r="13" spans="1:11" s="195" customFormat="1" ht="19">
      <c r="A13" s="15" t="s">
        <v>2477</v>
      </c>
      <c r="B13" s="16" t="s">
        <v>2478</v>
      </c>
      <c r="C13" s="16" t="s">
        <v>2479</v>
      </c>
      <c r="D13" s="16" t="s">
        <v>2480</v>
      </c>
      <c r="E13" s="16" t="s">
        <v>2317</v>
      </c>
      <c r="F13" s="16" t="s">
        <v>2318</v>
      </c>
      <c r="G13" s="16" t="s">
        <v>2319</v>
      </c>
      <c r="H13" s="16" t="s">
        <v>2545</v>
      </c>
      <c r="I13" s="16" t="s">
        <v>2546</v>
      </c>
      <c r="J13" s="16" t="s">
        <v>2482</v>
      </c>
      <c r="K13" s="16" t="s">
        <v>2483</v>
      </c>
    </row>
    <row r="14" spans="1:11" s="197" customFormat="1">
      <c r="A14" s="196" t="s">
        <v>36</v>
      </c>
      <c r="B14" s="196" t="s">
        <v>2484</v>
      </c>
      <c r="C14" s="196" t="s">
        <v>2485</v>
      </c>
      <c r="D14" s="388">
        <v>20</v>
      </c>
      <c r="E14" s="196"/>
      <c r="F14" s="621"/>
      <c r="G14" s="196" t="s">
        <v>2486</v>
      </c>
      <c r="H14" s="621"/>
      <c r="I14" s="196" t="s">
        <v>2487</v>
      </c>
      <c r="J14" s="196">
        <f t="shared" ref="J14:J23" si="0">ROW()-13</f>
        <v>1</v>
      </c>
      <c r="K14" s="196" t="s">
        <v>2250</v>
      </c>
    </row>
    <row r="15" spans="1:11" s="197" customFormat="1">
      <c r="A15" s="196" t="s">
        <v>39</v>
      </c>
      <c r="B15" s="196" t="s">
        <v>310</v>
      </c>
      <c r="C15" s="196" t="s">
        <v>2485</v>
      </c>
      <c r="D15" s="388">
        <v>2</v>
      </c>
      <c r="E15" s="196" t="s">
        <v>2547</v>
      </c>
      <c r="F15" s="621"/>
      <c r="G15" s="196" t="s">
        <v>2486</v>
      </c>
      <c r="H15" s="621"/>
      <c r="I15" s="196" t="s">
        <v>2487</v>
      </c>
      <c r="J15" s="196">
        <f t="shared" si="0"/>
        <v>2</v>
      </c>
      <c r="K15" s="196" t="s">
        <v>2548</v>
      </c>
    </row>
    <row r="16" spans="1:11" s="197" customFormat="1" ht="28.5">
      <c r="A16" s="196" t="s">
        <v>83</v>
      </c>
      <c r="B16" s="196" t="s">
        <v>2549</v>
      </c>
      <c r="C16" s="196" t="s">
        <v>2485</v>
      </c>
      <c r="D16" s="388">
        <v>20</v>
      </c>
      <c r="E16" s="196" t="s">
        <v>2550</v>
      </c>
      <c r="F16" s="621"/>
      <c r="G16" s="196" t="s">
        <v>2486</v>
      </c>
      <c r="H16" s="621"/>
      <c r="I16" s="196" t="s">
        <v>2487</v>
      </c>
      <c r="J16" s="196">
        <f t="shared" si="0"/>
        <v>3</v>
      </c>
      <c r="K16" s="196" t="s">
        <v>5630</v>
      </c>
    </row>
    <row r="17" spans="1:11" s="197" customFormat="1">
      <c r="A17" s="196" t="s">
        <v>84</v>
      </c>
      <c r="B17" s="196" t="s">
        <v>2551</v>
      </c>
      <c r="C17" s="196" t="s">
        <v>1934</v>
      </c>
      <c r="D17" s="388">
        <v>100</v>
      </c>
      <c r="E17" s="196" t="s">
        <v>1964</v>
      </c>
      <c r="F17" s="621"/>
      <c r="G17" s="196" t="s">
        <v>1948</v>
      </c>
      <c r="H17" s="621"/>
      <c r="I17" s="196" t="s">
        <v>1936</v>
      </c>
      <c r="J17" s="196">
        <f t="shared" si="0"/>
        <v>4</v>
      </c>
      <c r="K17" s="196" t="s">
        <v>2552</v>
      </c>
    </row>
    <row r="18" spans="1:11" s="197" customFormat="1">
      <c r="A18" s="196" t="s">
        <v>110</v>
      </c>
      <c r="B18" s="196" t="s">
        <v>2553</v>
      </c>
      <c r="C18" s="196" t="s">
        <v>2130</v>
      </c>
      <c r="D18" s="388"/>
      <c r="E18" s="196"/>
      <c r="F18" s="621"/>
      <c r="G18" s="196" t="s">
        <v>1948</v>
      </c>
      <c r="H18" s="621"/>
      <c r="I18" s="196" t="s">
        <v>1944</v>
      </c>
      <c r="J18" s="196">
        <f t="shared" si="0"/>
        <v>5</v>
      </c>
      <c r="K18" s="196" t="s">
        <v>2554</v>
      </c>
    </row>
    <row r="19" spans="1:11" s="197" customFormat="1" ht="19">
      <c r="A19" s="196" t="s">
        <v>254</v>
      </c>
      <c r="B19" s="196" t="s">
        <v>378</v>
      </c>
      <c r="C19" s="196" t="s">
        <v>1975</v>
      </c>
      <c r="D19" s="388">
        <v>8</v>
      </c>
      <c r="E19" s="196" t="s">
        <v>1967</v>
      </c>
      <c r="F19" s="621"/>
      <c r="G19" s="196" t="s">
        <v>1948</v>
      </c>
      <c r="H19" s="621"/>
      <c r="I19" s="196" t="s">
        <v>1944</v>
      </c>
      <c r="J19" s="196">
        <f t="shared" si="0"/>
        <v>6</v>
      </c>
      <c r="K19" s="196" t="s">
        <v>5631</v>
      </c>
    </row>
    <row r="20" spans="1:11" s="197" customFormat="1">
      <c r="A20" s="196" t="s">
        <v>255</v>
      </c>
      <c r="B20" s="196" t="s">
        <v>2555</v>
      </c>
      <c r="C20" s="196" t="s">
        <v>1934</v>
      </c>
      <c r="D20" s="388">
        <v>200</v>
      </c>
      <c r="E20" s="196" t="s">
        <v>1967</v>
      </c>
      <c r="F20" s="621"/>
      <c r="G20" s="196" t="s">
        <v>1951</v>
      </c>
      <c r="H20" s="621"/>
      <c r="I20" s="196" t="s">
        <v>1936</v>
      </c>
      <c r="J20" s="196">
        <f t="shared" si="0"/>
        <v>7</v>
      </c>
      <c r="K20" s="196" t="s">
        <v>2556</v>
      </c>
    </row>
    <row r="21" spans="1:11" s="197" customFormat="1">
      <c r="A21" s="196" t="s">
        <v>2557</v>
      </c>
      <c r="B21" s="196" t="s">
        <v>2558</v>
      </c>
      <c r="C21" s="196" t="s">
        <v>1934</v>
      </c>
      <c r="D21" s="388">
        <v>200</v>
      </c>
      <c r="E21" s="196"/>
      <c r="F21" s="621"/>
      <c r="G21" s="196" t="s">
        <v>2141</v>
      </c>
      <c r="H21" s="621"/>
      <c r="I21" s="196" t="s">
        <v>1936</v>
      </c>
      <c r="J21" s="196">
        <f t="shared" si="0"/>
        <v>8</v>
      </c>
      <c r="K21" s="196" t="s">
        <v>5632</v>
      </c>
    </row>
    <row r="22" spans="1:11" s="197" customFormat="1" ht="19">
      <c r="A22" s="196" t="s">
        <v>2559</v>
      </c>
      <c r="B22" s="196" t="s">
        <v>2560</v>
      </c>
      <c r="C22" s="196" t="s">
        <v>1934</v>
      </c>
      <c r="D22" s="388">
        <v>200</v>
      </c>
      <c r="E22" s="196"/>
      <c r="F22" s="621"/>
      <c r="G22" s="196" t="s">
        <v>2204</v>
      </c>
      <c r="H22" s="621"/>
      <c r="I22" s="196" t="s">
        <v>1944</v>
      </c>
      <c r="J22" s="196">
        <f t="shared" si="0"/>
        <v>9</v>
      </c>
      <c r="K22" s="196" t="s">
        <v>5633</v>
      </c>
    </row>
    <row r="23" spans="1:11" s="197" customFormat="1">
      <c r="A23" s="196" t="s">
        <v>93</v>
      </c>
      <c r="B23" s="196" t="s">
        <v>495</v>
      </c>
      <c r="C23" s="196" t="s">
        <v>1975</v>
      </c>
      <c r="D23" s="388">
        <v>100</v>
      </c>
      <c r="E23" s="196" t="s">
        <v>4822</v>
      </c>
      <c r="F23" s="621"/>
      <c r="G23" s="196" t="s">
        <v>2371</v>
      </c>
      <c r="H23" s="621"/>
      <c r="I23" s="196" t="s">
        <v>1944</v>
      </c>
      <c r="J23" s="196">
        <f t="shared" si="0"/>
        <v>10</v>
      </c>
      <c r="K23" s="196" t="s">
        <v>2561</v>
      </c>
    </row>
    <row r="25" spans="1:11">
      <c r="A25" s="198" t="s">
        <v>52</v>
      </c>
    </row>
  </sheetData>
  <autoFilter ref="A13:K23"/>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25" location="CONTENT!A1" display="CONTENT"/>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4"/>
  <sheetViews>
    <sheetView workbookViewId="0">
      <selection activeCell="A2" sqref="A2:A4"/>
    </sheetView>
  </sheetViews>
  <sheetFormatPr defaultRowHeight="14"/>
  <sheetData>
    <row r="1" spans="1:10">
      <c r="A1" s="839" t="s">
        <v>5976</v>
      </c>
      <c r="B1" s="839" t="s">
        <v>5977</v>
      </c>
      <c r="C1" s="839" t="s">
        <v>5978</v>
      </c>
      <c r="D1" s="839" t="s">
        <v>5979</v>
      </c>
      <c r="E1" s="839" t="s">
        <v>5980</v>
      </c>
      <c r="F1" s="839" t="s">
        <v>5981</v>
      </c>
      <c r="G1" s="839" t="s">
        <v>5982</v>
      </c>
      <c r="H1" s="839" t="s">
        <v>5983</v>
      </c>
      <c r="I1" s="839" t="s">
        <v>5984</v>
      </c>
      <c r="J1" s="839" t="s">
        <v>5985</v>
      </c>
    </row>
    <row r="2" spans="1:10">
      <c r="A2" s="840" t="s">
        <v>5986</v>
      </c>
      <c r="B2" s="841" t="s">
        <v>5987</v>
      </c>
      <c r="C2" s="840" t="s">
        <v>5988</v>
      </c>
      <c r="D2" s="840" t="s">
        <v>5988</v>
      </c>
      <c r="E2" s="842">
        <v>1</v>
      </c>
      <c r="F2" s="840" t="s">
        <v>5989</v>
      </c>
      <c r="G2" s="840" t="s">
        <v>583</v>
      </c>
      <c r="H2" s="841"/>
      <c r="I2" s="841"/>
      <c r="J2" s="840" t="s">
        <v>5990</v>
      </c>
    </row>
    <row r="3" spans="1:10">
      <c r="A3" s="840" t="s">
        <v>5986</v>
      </c>
      <c r="B3" s="841" t="s">
        <v>5991</v>
      </c>
      <c r="C3" s="840" t="s">
        <v>5992</v>
      </c>
      <c r="D3" s="840" t="s">
        <v>5993</v>
      </c>
      <c r="E3" s="842">
        <v>2</v>
      </c>
      <c r="F3" s="840" t="s">
        <v>5994</v>
      </c>
      <c r="G3" s="840" t="s">
        <v>5995</v>
      </c>
      <c r="H3" s="841"/>
      <c r="I3" s="841"/>
      <c r="J3" s="840" t="s">
        <v>5996</v>
      </c>
    </row>
    <row r="4" spans="1:10">
      <c r="A4" s="840" t="s">
        <v>5997</v>
      </c>
      <c r="B4" s="841" t="s">
        <v>5987</v>
      </c>
      <c r="C4" s="840" t="s">
        <v>5995</v>
      </c>
      <c r="D4" s="840" t="s">
        <v>5988</v>
      </c>
      <c r="E4" s="842">
        <v>3</v>
      </c>
      <c r="F4" s="840" t="s">
        <v>5998</v>
      </c>
      <c r="G4" s="840" t="s">
        <v>586</v>
      </c>
      <c r="H4" s="841"/>
      <c r="I4" s="841"/>
      <c r="J4" s="840" t="s">
        <v>588</v>
      </c>
    </row>
  </sheetData>
  <phoneticPr fontId="73"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topLeftCell="A4" workbookViewId="0">
      <selection activeCell="K22" sqref="K22"/>
    </sheetView>
  </sheetViews>
  <sheetFormatPr defaultRowHeight="9.5"/>
  <cols>
    <col min="1" max="1" width="10.08984375" style="203" customWidth="1"/>
    <col min="2" max="2" width="15.453125" style="203" customWidth="1"/>
    <col min="3" max="3" width="7.1796875" style="203" customWidth="1"/>
    <col min="4" max="7" width="8.7265625" style="203"/>
    <col min="8" max="8" width="22.54296875" style="203" customWidth="1"/>
    <col min="9" max="10" width="8.7265625" style="203"/>
    <col min="11" max="11" width="51" style="203" customWidth="1"/>
    <col min="12" max="16384" width="8.7265625" style="203"/>
  </cols>
  <sheetData>
    <row r="1" spans="1:11" s="195" customFormat="1" ht="12.75" customHeight="1">
      <c r="A1" s="722" t="s">
        <v>1754</v>
      </c>
      <c r="B1" s="723"/>
      <c r="C1" s="723"/>
      <c r="D1" s="723"/>
      <c r="E1" s="723"/>
      <c r="F1" s="723"/>
      <c r="G1" s="723"/>
      <c r="H1" s="723"/>
    </row>
    <row r="2" spans="1:11" s="195" customFormat="1" ht="12.75" customHeight="1">
      <c r="A2" s="724" t="s">
        <v>1780</v>
      </c>
      <c r="B2" s="725"/>
      <c r="C2" s="726"/>
      <c r="D2" s="727" t="str">
        <f>CONTENT!$B$3</f>
        <v>XXXXX</v>
      </c>
      <c r="E2" s="728"/>
      <c r="F2" s="728"/>
      <c r="G2" s="728"/>
      <c r="H2" s="729"/>
    </row>
    <row r="3" spans="1:11" s="195" customFormat="1" ht="12.75" customHeight="1">
      <c r="A3" s="724" t="s">
        <v>1781</v>
      </c>
      <c r="B3" s="730"/>
      <c r="C3" s="731"/>
      <c r="D3" s="727">
        <f>CONTENT!$B$4</f>
        <v>3.2</v>
      </c>
      <c r="E3" s="728"/>
      <c r="F3" s="728"/>
      <c r="G3" s="728"/>
      <c r="H3" s="729"/>
    </row>
    <row r="4" spans="1:11" s="195" customFormat="1" ht="11.25" customHeight="1">
      <c r="A4" s="720" t="s">
        <v>1782</v>
      </c>
      <c r="B4" s="720"/>
      <c r="C4" s="720"/>
      <c r="D4" s="721" t="str">
        <f>CONTENT!$B$44</f>
        <v>试验疾病评估</v>
      </c>
      <c r="E4" s="721"/>
      <c r="F4" s="721"/>
      <c r="G4" s="721"/>
      <c r="H4" s="721"/>
    </row>
    <row r="5" spans="1:11" s="195" customFormat="1" ht="11.25" customHeight="1">
      <c r="A5" s="724" t="s">
        <v>1783</v>
      </c>
      <c r="B5" s="730"/>
      <c r="C5" s="731"/>
      <c r="D5" s="732" t="str">
        <f>CONTENT!$C$44</f>
        <v>每个计划评估周期一条记录</v>
      </c>
      <c r="E5" s="733"/>
      <c r="F5" s="734"/>
      <c r="G5" s="734"/>
      <c r="H5" s="735"/>
    </row>
    <row r="6" spans="1:11" s="195" customFormat="1" ht="12.75" customHeight="1">
      <c r="A6" s="736" t="s">
        <v>1784</v>
      </c>
      <c r="B6" s="736"/>
      <c r="C6" s="736"/>
      <c r="D6" s="721" t="str">
        <f>CONTENT!$D$44</f>
        <v>td.sas</v>
      </c>
      <c r="E6" s="721"/>
      <c r="F6" s="721"/>
      <c r="G6" s="721"/>
      <c r="H6" s="721"/>
    </row>
    <row r="7" spans="1:11" s="195" customFormat="1" ht="12.75" customHeight="1">
      <c r="A7" s="736" t="s">
        <v>1785</v>
      </c>
      <c r="B7" s="736"/>
      <c r="C7" s="736"/>
      <c r="D7" s="721" t="str">
        <f>CONTENT!$E$44</f>
        <v>试验设计</v>
      </c>
      <c r="E7" s="721"/>
      <c r="F7" s="721"/>
      <c r="G7" s="721"/>
      <c r="H7" s="721"/>
    </row>
    <row r="8" spans="1:11" s="195" customFormat="1" ht="12.75" customHeight="1">
      <c r="A8" s="736" t="s">
        <v>2562</v>
      </c>
      <c r="B8" s="736"/>
      <c r="C8" s="736"/>
      <c r="D8" s="721" t="str">
        <f>CONTENT!$F$44</f>
        <v>XXXX</v>
      </c>
      <c r="E8" s="721"/>
      <c r="F8" s="721"/>
      <c r="G8" s="721"/>
      <c r="H8" s="721"/>
    </row>
    <row r="9" spans="1:11" s="195" customFormat="1" ht="12.75" customHeight="1">
      <c r="A9" s="736" t="s">
        <v>1787</v>
      </c>
      <c r="B9" s="739"/>
      <c r="C9" s="739"/>
      <c r="D9" s="721" t="str">
        <f>CONTENT!$G$44</f>
        <v>STUDYID, TDORDER, TDANCVAR</v>
      </c>
      <c r="E9" s="721"/>
      <c r="F9" s="721"/>
      <c r="G9" s="721"/>
      <c r="H9" s="721"/>
    </row>
    <row r="10" spans="1:11" s="195" customFormat="1" ht="12.75" customHeight="1">
      <c r="A10" s="736" t="s">
        <v>1788</v>
      </c>
      <c r="B10" s="739"/>
      <c r="C10" s="739"/>
      <c r="D10" s="721" t="str">
        <f>CONTENT!$H$44</f>
        <v>STUDYID, TDORDER, TDANCVAR</v>
      </c>
      <c r="E10" s="721"/>
      <c r="F10" s="721"/>
      <c r="G10" s="721"/>
      <c r="H10" s="721"/>
    </row>
    <row r="11" spans="1:11" s="195" customFormat="1" ht="12.75" customHeight="1">
      <c r="A11" s="724" t="s">
        <v>1789</v>
      </c>
      <c r="B11" s="730"/>
      <c r="C11" s="731"/>
      <c r="D11" s="721" t="str">
        <f>CONTENT!$I$44</f>
        <v>XXXX</v>
      </c>
      <c r="E11" s="721"/>
      <c r="F11" s="721"/>
      <c r="G11" s="721"/>
      <c r="H11" s="721"/>
    </row>
    <row r="12" spans="1:11" s="195" customFormat="1">
      <c r="A12" s="737"/>
      <c r="B12" s="737"/>
      <c r="C12" s="737"/>
      <c r="D12" s="738"/>
      <c r="E12" s="738"/>
      <c r="F12" s="738"/>
      <c r="G12" s="738"/>
      <c r="H12" s="738"/>
    </row>
    <row r="13" spans="1:11" s="195" customFormat="1" ht="19">
      <c r="A13" s="200" t="s">
        <v>2563</v>
      </c>
      <c r="B13" s="16" t="s">
        <v>2010</v>
      </c>
      <c r="C13" s="16" t="s">
        <v>2525</v>
      </c>
      <c r="D13" s="16" t="s">
        <v>2526</v>
      </c>
      <c r="E13" s="16" t="s">
        <v>2564</v>
      </c>
      <c r="F13" s="16" t="s">
        <v>360</v>
      </c>
      <c r="G13" s="16" t="s">
        <v>2247</v>
      </c>
      <c r="H13" s="16" t="s">
        <v>2565</v>
      </c>
      <c r="I13" s="16" t="s">
        <v>2248</v>
      </c>
      <c r="J13" s="16" t="s">
        <v>1792</v>
      </c>
      <c r="K13" s="16" t="s">
        <v>1793</v>
      </c>
    </row>
    <row r="14" spans="1:11">
      <c r="A14" s="201" t="s">
        <v>2566</v>
      </c>
      <c r="B14" s="202" t="s">
        <v>2122</v>
      </c>
      <c r="C14" s="202" t="s">
        <v>2203</v>
      </c>
      <c r="D14" s="388">
        <v>20</v>
      </c>
      <c r="E14" s="202"/>
      <c r="F14" s="622"/>
      <c r="G14" s="202" t="s">
        <v>2567</v>
      </c>
      <c r="H14" s="622"/>
      <c r="I14" s="202" t="s">
        <v>1944</v>
      </c>
      <c r="J14" s="202">
        <f t="shared" ref="J14:J22" si="0">ROW()-13</f>
        <v>1</v>
      </c>
      <c r="K14" s="202" t="s">
        <v>2568</v>
      </c>
    </row>
    <row r="15" spans="1:11">
      <c r="A15" s="201" t="s">
        <v>39</v>
      </c>
      <c r="B15" s="202" t="s">
        <v>310</v>
      </c>
      <c r="C15" s="202" t="s">
        <v>1934</v>
      </c>
      <c r="D15" s="388">
        <v>2</v>
      </c>
      <c r="E15" s="202" t="s">
        <v>2569</v>
      </c>
      <c r="F15" s="622"/>
      <c r="G15" s="202" t="s">
        <v>1935</v>
      </c>
      <c r="H15" s="622"/>
      <c r="I15" s="202" t="s">
        <v>1936</v>
      </c>
      <c r="J15" s="202">
        <f t="shared" si="0"/>
        <v>2</v>
      </c>
      <c r="K15" s="202" t="s">
        <v>2012</v>
      </c>
    </row>
    <row r="16" spans="1:11">
      <c r="A16" s="201" t="s">
        <v>2570</v>
      </c>
      <c r="B16" s="202" t="s">
        <v>2571</v>
      </c>
      <c r="C16" s="202" t="s">
        <v>1947</v>
      </c>
      <c r="D16" s="388"/>
      <c r="E16" s="202"/>
      <c r="F16" s="622"/>
      <c r="G16" s="202" t="s">
        <v>1935</v>
      </c>
      <c r="H16" s="622"/>
      <c r="I16" s="202" t="s">
        <v>1936</v>
      </c>
      <c r="J16" s="202">
        <f t="shared" si="0"/>
        <v>3</v>
      </c>
      <c r="K16" s="202" t="s">
        <v>5634</v>
      </c>
    </row>
    <row r="17" spans="1:11" ht="19">
      <c r="A17" s="201" t="s">
        <v>2572</v>
      </c>
      <c r="B17" s="202" t="s">
        <v>2573</v>
      </c>
      <c r="C17" s="202" t="s">
        <v>1934</v>
      </c>
      <c r="D17" s="388">
        <v>8</v>
      </c>
      <c r="E17" s="202"/>
      <c r="F17" s="622"/>
      <c r="G17" s="202" t="s">
        <v>1935</v>
      </c>
      <c r="H17" s="622"/>
      <c r="I17" s="202" t="s">
        <v>1936</v>
      </c>
      <c r="J17" s="202">
        <f t="shared" si="0"/>
        <v>4</v>
      </c>
      <c r="K17" s="202" t="s">
        <v>5635</v>
      </c>
    </row>
    <row r="18" spans="1:11" ht="38">
      <c r="A18" s="201" t="s">
        <v>2574</v>
      </c>
      <c r="B18" s="202" t="s">
        <v>2575</v>
      </c>
      <c r="C18" s="202" t="s">
        <v>1934</v>
      </c>
      <c r="D18" s="388">
        <v>20</v>
      </c>
      <c r="E18" s="202" t="s">
        <v>2149</v>
      </c>
      <c r="F18" s="622"/>
      <c r="G18" s="202" t="s">
        <v>1948</v>
      </c>
      <c r="H18" s="622"/>
      <c r="I18" s="202" t="s">
        <v>1936</v>
      </c>
      <c r="J18" s="202">
        <f t="shared" si="0"/>
        <v>5</v>
      </c>
      <c r="K18" s="202" t="s">
        <v>5636</v>
      </c>
    </row>
    <row r="19" spans="1:11">
      <c r="A19" s="201" t="s">
        <v>2576</v>
      </c>
      <c r="B19" s="202" t="s">
        <v>2577</v>
      </c>
      <c r="C19" s="202" t="s">
        <v>1975</v>
      </c>
      <c r="D19" s="388">
        <v>20</v>
      </c>
      <c r="E19" s="202" t="s">
        <v>2578</v>
      </c>
      <c r="F19" s="622"/>
      <c r="G19" s="202" t="s">
        <v>1948</v>
      </c>
      <c r="H19" s="622"/>
      <c r="I19" s="202" t="s">
        <v>1944</v>
      </c>
      <c r="J19" s="202">
        <f t="shared" si="0"/>
        <v>6</v>
      </c>
      <c r="K19" s="202" t="s">
        <v>5637</v>
      </c>
    </row>
    <row r="20" spans="1:11">
      <c r="A20" s="201" t="s">
        <v>2579</v>
      </c>
      <c r="B20" s="202" t="s">
        <v>2580</v>
      </c>
      <c r="C20" s="202" t="s">
        <v>1975</v>
      </c>
      <c r="D20" s="388">
        <v>20</v>
      </c>
      <c r="E20" s="202" t="s">
        <v>2581</v>
      </c>
      <c r="F20" s="622"/>
      <c r="G20" s="202" t="s">
        <v>1948</v>
      </c>
      <c r="H20" s="622"/>
      <c r="I20" s="202" t="s">
        <v>1944</v>
      </c>
      <c r="J20" s="202">
        <f t="shared" si="0"/>
        <v>7</v>
      </c>
      <c r="K20" s="202" t="s">
        <v>5638</v>
      </c>
    </row>
    <row r="21" spans="1:11" ht="19">
      <c r="A21" s="201" t="s">
        <v>2582</v>
      </c>
      <c r="B21" s="202" t="s">
        <v>2583</v>
      </c>
      <c r="C21" s="202" t="s">
        <v>1975</v>
      </c>
      <c r="D21" s="388">
        <v>20</v>
      </c>
      <c r="E21" s="202" t="s">
        <v>2581</v>
      </c>
      <c r="F21" s="622"/>
      <c r="G21" s="202" t="s">
        <v>1948</v>
      </c>
      <c r="H21" s="622"/>
      <c r="I21" s="202" t="s">
        <v>1936</v>
      </c>
      <c r="J21" s="202">
        <f t="shared" si="0"/>
        <v>8</v>
      </c>
      <c r="K21" s="202" t="s">
        <v>5639</v>
      </c>
    </row>
    <row r="22" spans="1:11" ht="47.5">
      <c r="A22" s="201" t="s">
        <v>2584</v>
      </c>
      <c r="B22" s="202" t="s">
        <v>2585</v>
      </c>
      <c r="C22" s="202" t="s">
        <v>2130</v>
      </c>
      <c r="D22" s="388"/>
      <c r="E22" s="202"/>
      <c r="F22" s="622"/>
      <c r="G22" s="202" t="s">
        <v>1948</v>
      </c>
      <c r="H22" s="622"/>
      <c r="I22" s="202" t="s">
        <v>1944</v>
      </c>
      <c r="J22" s="202">
        <f t="shared" si="0"/>
        <v>9</v>
      </c>
      <c r="K22" s="202" t="s">
        <v>5640</v>
      </c>
    </row>
    <row r="24" spans="1:11">
      <c r="A24" s="198" t="s">
        <v>52</v>
      </c>
    </row>
  </sheetData>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24" location="CONTENT!A1" display="CONTENT"/>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topLeftCell="A4" zoomScale="115" zoomScaleNormal="115" workbookViewId="0">
      <selection activeCell="A18" sqref="A18"/>
    </sheetView>
  </sheetViews>
  <sheetFormatPr defaultRowHeight="14"/>
  <cols>
    <col min="1" max="7" width="8.7265625" style="199"/>
    <col min="8" max="8" width="25" style="199" customWidth="1"/>
    <col min="9" max="10" width="8.7265625" style="199"/>
    <col min="11" max="11" width="44.81640625" style="199" customWidth="1"/>
    <col min="12" max="16384" width="8.7265625" style="199"/>
  </cols>
  <sheetData>
    <row r="1" spans="1:11" s="195" customFormat="1" ht="12.75" customHeight="1">
      <c r="A1" s="722" t="s">
        <v>1755</v>
      </c>
      <c r="B1" s="723"/>
      <c r="C1" s="723"/>
      <c r="D1" s="723"/>
      <c r="E1" s="723"/>
      <c r="F1" s="723"/>
      <c r="G1" s="723"/>
      <c r="H1" s="723"/>
    </row>
    <row r="2" spans="1:11" s="195" customFormat="1" ht="12.75" customHeight="1">
      <c r="A2" s="724" t="s">
        <v>2312</v>
      </c>
      <c r="B2" s="725"/>
      <c r="C2" s="726"/>
      <c r="D2" s="727" t="str">
        <f>CONTENT!$B$3</f>
        <v>XXXXX</v>
      </c>
      <c r="E2" s="728"/>
      <c r="F2" s="728"/>
      <c r="G2" s="728"/>
      <c r="H2" s="729"/>
    </row>
    <row r="3" spans="1:11" s="195" customFormat="1" ht="12.75" customHeight="1">
      <c r="A3" s="724" t="s">
        <v>2153</v>
      </c>
      <c r="B3" s="730"/>
      <c r="C3" s="731"/>
      <c r="D3" s="727">
        <f>CONTENT!$B$4</f>
        <v>3.2</v>
      </c>
      <c r="E3" s="728"/>
      <c r="F3" s="728"/>
      <c r="G3" s="728"/>
      <c r="H3" s="729"/>
    </row>
    <row r="4" spans="1:11" s="195" customFormat="1" ht="11.25" customHeight="1">
      <c r="A4" s="720" t="s">
        <v>2246</v>
      </c>
      <c r="B4" s="720"/>
      <c r="C4" s="720"/>
      <c r="D4" s="721" t="str">
        <f>CONTENT!$B$45</f>
        <v>试验元素</v>
      </c>
      <c r="E4" s="721"/>
      <c r="F4" s="721"/>
      <c r="G4" s="721"/>
      <c r="H4" s="721"/>
    </row>
    <row r="5" spans="1:11" s="195" customFormat="1" ht="11.25" customHeight="1">
      <c r="A5" s="724" t="s">
        <v>2314</v>
      </c>
      <c r="B5" s="730"/>
      <c r="C5" s="731"/>
      <c r="D5" s="732" t="str">
        <f>CONTENT!$C$45</f>
        <v>每个计划元素一条记录</v>
      </c>
      <c r="E5" s="733"/>
      <c r="F5" s="734"/>
      <c r="G5" s="734"/>
      <c r="H5" s="735"/>
    </row>
    <row r="6" spans="1:11" s="195" customFormat="1" ht="12.75" customHeight="1">
      <c r="A6" s="736" t="s">
        <v>2154</v>
      </c>
      <c r="B6" s="736"/>
      <c r="C6" s="736"/>
      <c r="D6" s="721" t="str">
        <f>CONTENT!$D$45</f>
        <v>te.sas</v>
      </c>
      <c r="E6" s="721"/>
      <c r="F6" s="721"/>
      <c r="G6" s="721"/>
      <c r="H6" s="721"/>
    </row>
    <row r="7" spans="1:11" s="195" customFormat="1" ht="12.75" customHeight="1">
      <c r="A7" s="736" t="s">
        <v>2523</v>
      </c>
      <c r="B7" s="736"/>
      <c r="C7" s="736"/>
      <c r="D7" s="721" t="str">
        <f>CONTENT!$E$45</f>
        <v>试验设计</v>
      </c>
      <c r="E7" s="721"/>
      <c r="F7" s="721"/>
      <c r="G7" s="721"/>
      <c r="H7" s="721"/>
    </row>
    <row r="8" spans="1:11" s="195" customFormat="1" ht="12.75" customHeight="1">
      <c r="A8" s="736" t="s">
        <v>2316</v>
      </c>
      <c r="B8" s="736"/>
      <c r="C8" s="736"/>
      <c r="D8" s="721" t="str">
        <f>CONTENT!$F$45</f>
        <v>XXXX</v>
      </c>
      <c r="E8" s="721"/>
      <c r="F8" s="721"/>
      <c r="G8" s="721"/>
      <c r="H8" s="721"/>
    </row>
    <row r="9" spans="1:11" s="195" customFormat="1" ht="12.75" customHeight="1">
      <c r="A9" s="736" t="s">
        <v>2474</v>
      </c>
      <c r="B9" s="739"/>
      <c r="C9" s="739"/>
      <c r="D9" s="721" t="str">
        <f>CONTENT!$G$45</f>
        <v>STUDYID, ETCD</v>
      </c>
      <c r="E9" s="721"/>
      <c r="F9" s="721"/>
      <c r="G9" s="721"/>
      <c r="H9" s="721"/>
    </row>
    <row r="10" spans="1:11" s="195" customFormat="1" ht="12.75" customHeight="1">
      <c r="A10" s="736" t="s">
        <v>2475</v>
      </c>
      <c r="B10" s="739"/>
      <c r="C10" s="739"/>
      <c r="D10" s="721" t="str">
        <f>CONTENT!$H$45</f>
        <v>STUDYID, ETCD</v>
      </c>
      <c r="E10" s="721"/>
      <c r="F10" s="721"/>
      <c r="G10" s="721"/>
      <c r="H10" s="721"/>
    </row>
    <row r="11" spans="1:11" s="195" customFormat="1" ht="12.75" customHeight="1">
      <c r="A11" s="724" t="s">
        <v>2155</v>
      </c>
      <c r="B11" s="730"/>
      <c r="C11" s="731"/>
      <c r="D11" s="721" t="str">
        <f>CONTENT!$I$45</f>
        <v>XXXX</v>
      </c>
      <c r="E11" s="721"/>
      <c r="F11" s="721"/>
      <c r="G11" s="721"/>
      <c r="H11" s="721"/>
    </row>
    <row r="12" spans="1:11" s="195" customFormat="1" ht="9.5">
      <c r="A12" s="737"/>
      <c r="B12" s="737"/>
      <c r="C12" s="737"/>
      <c r="D12" s="738"/>
      <c r="E12" s="738"/>
      <c r="F12" s="738"/>
      <c r="G12" s="738"/>
      <c r="H12" s="738"/>
    </row>
    <row r="13" spans="1:11" s="195" customFormat="1" ht="19">
      <c r="A13" s="15" t="s">
        <v>355</v>
      </c>
      <c r="B13" s="16" t="s">
        <v>356</v>
      </c>
      <c r="C13" s="16" t="s">
        <v>357</v>
      </c>
      <c r="D13" s="16" t="s">
        <v>358</v>
      </c>
      <c r="E13" s="16" t="s">
        <v>359</v>
      </c>
      <c r="F13" s="16" t="s">
        <v>360</v>
      </c>
      <c r="G13" s="17" t="s">
        <v>361</v>
      </c>
      <c r="H13" s="16" t="s">
        <v>362</v>
      </c>
      <c r="I13" s="16" t="s">
        <v>363</v>
      </c>
      <c r="J13" s="16" t="s">
        <v>364</v>
      </c>
      <c r="K13" s="16" t="s">
        <v>365</v>
      </c>
    </row>
    <row r="14" spans="1:11" s="342" customFormat="1" ht="9.5">
      <c r="A14" s="336" t="s">
        <v>2566</v>
      </c>
      <c r="B14" s="336" t="s">
        <v>2484</v>
      </c>
      <c r="C14" s="336" t="s">
        <v>2189</v>
      </c>
      <c r="D14" s="388">
        <v>20</v>
      </c>
      <c r="E14" s="336"/>
      <c r="F14" s="593"/>
      <c r="G14" s="336" t="s">
        <v>2178</v>
      </c>
      <c r="H14" s="593"/>
      <c r="I14" s="336" t="s">
        <v>2192</v>
      </c>
      <c r="J14" s="336">
        <f t="shared" ref="J14:J20" si="0">ROW()-13</f>
        <v>1</v>
      </c>
      <c r="K14" s="336" t="s">
        <v>2321</v>
      </c>
    </row>
    <row r="15" spans="1:11" s="342" customFormat="1" ht="9.5">
      <c r="A15" s="336" t="s">
        <v>3987</v>
      </c>
      <c r="B15" s="336" t="s">
        <v>2488</v>
      </c>
      <c r="C15" s="336" t="s">
        <v>2189</v>
      </c>
      <c r="D15" s="388">
        <v>2</v>
      </c>
      <c r="E15" s="336" t="s">
        <v>3988</v>
      </c>
      <c r="F15" s="593"/>
      <c r="G15" s="336" t="s">
        <v>2178</v>
      </c>
      <c r="H15" s="593"/>
      <c r="I15" s="336" t="s">
        <v>2192</v>
      </c>
      <c r="J15" s="336">
        <f t="shared" si="0"/>
        <v>2</v>
      </c>
      <c r="K15" s="336" t="s">
        <v>3989</v>
      </c>
    </row>
    <row r="16" spans="1:11" s="342" customFormat="1" ht="19">
      <c r="A16" s="336" t="s">
        <v>3990</v>
      </c>
      <c r="B16" s="336" t="s">
        <v>3991</v>
      </c>
      <c r="C16" s="336" t="s">
        <v>3992</v>
      </c>
      <c r="D16" s="388">
        <v>8</v>
      </c>
      <c r="E16" s="336" t="s">
        <v>3993</v>
      </c>
      <c r="F16" s="593"/>
      <c r="G16" s="336" t="s">
        <v>3994</v>
      </c>
      <c r="H16" s="593"/>
      <c r="I16" s="336" t="s">
        <v>3995</v>
      </c>
      <c r="J16" s="336">
        <f t="shared" si="0"/>
        <v>3</v>
      </c>
      <c r="K16" s="336" t="s">
        <v>5641</v>
      </c>
    </row>
    <row r="17" spans="1:11" s="342" customFormat="1" ht="9.5">
      <c r="A17" s="336" t="s">
        <v>3996</v>
      </c>
      <c r="B17" s="336" t="s">
        <v>3997</v>
      </c>
      <c r="C17" s="336" t="s">
        <v>3998</v>
      </c>
      <c r="D17" s="388">
        <v>200</v>
      </c>
      <c r="E17" s="336" t="s">
        <v>3999</v>
      </c>
      <c r="F17" s="593"/>
      <c r="G17" s="336" t="s">
        <v>4000</v>
      </c>
      <c r="H17" s="593"/>
      <c r="I17" s="336" t="s">
        <v>4001</v>
      </c>
      <c r="J17" s="336">
        <f t="shared" si="0"/>
        <v>4</v>
      </c>
      <c r="K17" s="336" t="s">
        <v>4002</v>
      </c>
    </row>
    <row r="18" spans="1:11" s="342" customFormat="1" ht="19">
      <c r="A18" s="336" t="s">
        <v>4003</v>
      </c>
      <c r="B18" s="336" t="s">
        <v>4004</v>
      </c>
      <c r="C18" s="336" t="s">
        <v>3998</v>
      </c>
      <c r="D18" s="388">
        <v>200</v>
      </c>
      <c r="E18" s="336"/>
      <c r="F18" s="593"/>
      <c r="G18" s="336" t="s">
        <v>4000</v>
      </c>
      <c r="H18" s="593"/>
      <c r="I18" s="336" t="s">
        <v>3927</v>
      </c>
      <c r="J18" s="336">
        <f t="shared" si="0"/>
        <v>5</v>
      </c>
      <c r="K18" s="336" t="s">
        <v>4005</v>
      </c>
    </row>
    <row r="19" spans="1:11" s="342" customFormat="1" ht="19">
      <c r="A19" s="336" t="s">
        <v>4006</v>
      </c>
      <c r="B19" s="336" t="s">
        <v>4007</v>
      </c>
      <c r="C19" s="336" t="s">
        <v>4008</v>
      </c>
      <c r="D19" s="388">
        <v>200</v>
      </c>
      <c r="E19" s="336"/>
      <c r="F19" s="593"/>
      <c r="G19" s="336" t="s">
        <v>4009</v>
      </c>
      <c r="H19" s="593"/>
      <c r="I19" s="336" t="s">
        <v>4001</v>
      </c>
      <c r="J19" s="336">
        <f t="shared" si="0"/>
        <v>6</v>
      </c>
      <c r="K19" s="336" t="s">
        <v>4016</v>
      </c>
    </row>
    <row r="20" spans="1:11" s="342" customFormat="1" ht="19">
      <c r="A20" s="336" t="s">
        <v>4010</v>
      </c>
      <c r="B20" s="336" t="s">
        <v>4011</v>
      </c>
      <c r="C20" s="336" t="s">
        <v>4012</v>
      </c>
      <c r="D20" s="388">
        <v>40</v>
      </c>
      <c r="E20" s="336" t="s">
        <v>4013</v>
      </c>
      <c r="F20" s="593"/>
      <c r="G20" s="336" t="s">
        <v>4014</v>
      </c>
      <c r="H20" s="593"/>
      <c r="I20" s="336" t="s">
        <v>4015</v>
      </c>
      <c r="J20" s="336">
        <f t="shared" si="0"/>
        <v>7</v>
      </c>
      <c r="K20" s="336" t="s">
        <v>4017</v>
      </c>
    </row>
    <row r="23" spans="1:11">
      <c r="A23" s="198" t="s">
        <v>52</v>
      </c>
    </row>
  </sheetData>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23" location="CONTENT!A1" display="CONTENT"/>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4"/>
  <sheetViews>
    <sheetView workbookViewId="0">
      <selection activeCell="F19" sqref="F19"/>
    </sheetView>
  </sheetViews>
  <sheetFormatPr defaultRowHeight="14"/>
  <cols>
    <col min="1" max="1" width="9.6328125" customWidth="1"/>
    <col min="5" max="5" width="13" customWidth="1"/>
    <col min="6" max="6" width="71.81640625" customWidth="1"/>
  </cols>
  <sheetData>
    <row r="1" spans="1:7">
      <c r="A1" s="839" t="s">
        <v>5976</v>
      </c>
      <c r="B1" s="839" t="s">
        <v>5999</v>
      </c>
      <c r="C1" s="839" t="s">
        <v>6000</v>
      </c>
      <c r="D1" s="839" t="s">
        <v>6001</v>
      </c>
      <c r="E1" s="839" t="s">
        <v>6002</v>
      </c>
      <c r="F1" s="839" t="s">
        <v>4006</v>
      </c>
      <c r="G1" s="839" t="s">
        <v>6003</v>
      </c>
    </row>
    <row r="2" spans="1:7">
      <c r="A2" s="840" t="s">
        <v>5986</v>
      </c>
      <c r="B2" s="841" t="s">
        <v>6004</v>
      </c>
      <c r="C2" s="841" t="s">
        <v>5989</v>
      </c>
      <c r="D2" s="840" t="s">
        <v>583</v>
      </c>
      <c r="E2" s="840" t="s">
        <v>6005</v>
      </c>
      <c r="F2" s="840" t="s">
        <v>6006</v>
      </c>
      <c r="G2" s="840" t="s">
        <v>6007</v>
      </c>
    </row>
    <row r="3" spans="1:7">
      <c r="A3" s="840" t="s">
        <v>6015</v>
      </c>
      <c r="B3" s="841" t="s">
        <v>3988</v>
      </c>
      <c r="C3" s="841" t="s">
        <v>6008</v>
      </c>
      <c r="D3" s="840" t="s">
        <v>6016</v>
      </c>
      <c r="E3" s="840" t="s">
        <v>6009</v>
      </c>
      <c r="F3" s="840" t="s">
        <v>6010</v>
      </c>
      <c r="G3" s="843"/>
    </row>
    <row r="4" spans="1:7">
      <c r="A4" s="840" t="s">
        <v>5997</v>
      </c>
      <c r="B4" s="841" t="s">
        <v>6004</v>
      </c>
      <c r="C4" s="841" t="s">
        <v>6011</v>
      </c>
      <c r="D4" s="840" t="s">
        <v>6012</v>
      </c>
      <c r="E4" s="840" t="s">
        <v>6013</v>
      </c>
      <c r="F4" s="840" t="s">
        <v>6014</v>
      </c>
      <c r="G4" s="843"/>
    </row>
  </sheetData>
  <phoneticPr fontId="73"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topLeftCell="A7" workbookViewId="0">
      <selection activeCell="G27" sqref="G27"/>
    </sheetView>
  </sheetViews>
  <sheetFormatPr defaultRowHeight="9.5"/>
  <cols>
    <col min="1" max="1" width="8.7265625" style="203"/>
    <col min="2" max="2" width="19.453125" style="203" customWidth="1"/>
    <col min="3" max="7" width="8.7265625" style="203"/>
    <col min="8" max="8" width="25" style="203" customWidth="1"/>
    <col min="9" max="10" width="8.7265625" style="203"/>
    <col min="11" max="11" width="42.81640625" style="203" customWidth="1"/>
    <col min="12" max="16384" width="8.7265625" style="203"/>
  </cols>
  <sheetData>
    <row r="1" spans="1:11" s="195" customFormat="1" ht="12.75" customHeight="1">
      <c r="A1" s="722" t="s">
        <v>1756</v>
      </c>
      <c r="B1" s="723"/>
      <c r="C1" s="723"/>
      <c r="D1" s="723"/>
      <c r="E1" s="723"/>
      <c r="F1" s="723"/>
      <c r="G1" s="723"/>
      <c r="H1" s="723"/>
    </row>
    <row r="2" spans="1:11" s="195" customFormat="1" ht="12.75" customHeight="1">
      <c r="A2" s="724" t="s">
        <v>2312</v>
      </c>
      <c r="B2" s="725"/>
      <c r="C2" s="726"/>
      <c r="D2" s="727" t="str">
        <f>CONTENT!$B$3</f>
        <v>XXXXX</v>
      </c>
      <c r="E2" s="728"/>
      <c r="F2" s="728"/>
      <c r="G2" s="728"/>
      <c r="H2" s="729"/>
    </row>
    <row r="3" spans="1:11" s="195" customFormat="1" ht="12.75" customHeight="1">
      <c r="A3" s="724" t="s">
        <v>2153</v>
      </c>
      <c r="B3" s="730"/>
      <c r="C3" s="731"/>
      <c r="D3" s="727">
        <f>CONTENT!$B$4</f>
        <v>3.2</v>
      </c>
      <c r="E3" s="728"/>
      <c r="F3" s="728"/>
      <c r="G3" s="728"/>
      <c r="H3" s="729"/>
    </row>
    <row r="4" spans="1:11" s="195" customFormat="1" ht="11.25" customHeight="1">
      <c r="A4" s="720" t="s">
        <v>3979</v>
      </c>
      <c r="B4" s="720"/>
      <c r="C4" s="720"/>
      <c r="D4" s="721" t="str">
        <f>CONTENT!$B$46</f>
        <v>试验入选/排除标准</v>
      </c>
      <c r="E4" s="721"/>
      <c r="F4" s="721"/>
      <c r="G4" s="721"/>
      <c r="H4" s="721"/>
    </row>
    <row r="5" spans="1:11" s="195" customFormat="1" ht="11.25" customHeight="1">
      <c r="A5" s="724" t="s">
        <v>2314</v>
      </c>
      <c r="B5" s="730"/>
      <c r="C5" s="731"/>
      <c r="D5" s="732" t="str">
        <f>CONTENT!$C$46</f>
        <v>每条入选/排除标准一条记录</v>
      </c>
      <c r="E5" s="733"/>
      <c r="F5" s="734"/>
      <c r="G5" s="734"/>
      <c r="H5" s="735"/>
    </row>
    <row r="6" spans="1:11" s="195" customFormat="1" ht="12.75" customHeight="1">
      <c r="A6" s="736" t="s">
        <v>2154</v>
      </c>
      <c r="B6" s="736"/>
      <c r="C6" s="736"/>
      <c r="D6" s="721" t="str">
        <f>CONTENT!$D$46</f>
        <v>ti.sas</v>
      </c>
      <c r="E6" s="721"/>
      <c r="F6" s="721"/>
      <c r="G6" s="721"/>
      <c r="H6" s="721"/>
    </row>
    <row r="7" spans="1:11" s="195" customFormat="1" ht="12.75" customHeight="1">
      <c r="A7" s="736" t="s">
        <v>2523</v>
      </c>
      <c r="B7" s="736"/>
      <c r="C7" s="736"/>
      <c r="D7" s="721" t="str">
        <f>CONTENT!$E$46</f>
        <v>试验设计</v>
      </c>
      <c r="E7" s="721"/>
      <c r="F7" s="721"/>
      <c r="G7" s="721"/>
      <c r="H7" s="721"/>
    </row>
    <row r="8" spans="1:11" s="195" customFormat="1" ht="12.75" customHeight="1">
      <c r="A8" s="736" t="s">
        <v>2316</v>
      </c>
      <c r="B8" s="736"/>
      <c r="C8" s="736"/>
      <c r="D8" s="721" t="str">
        <f>CONTENT!$F$46</f>
        <v>XXXX</v>
      </c>
      <c r="E8" s="721"/>
      <c r="F8" s="721"/>
      <c r="G8" s="721"/>
      <c r="H8" s="721"/>
    </row>
    <row r="9" spans="1:11" s="195" customFormat="1" ht="12.75" customHeight="1">
      <c r="A9" s="736" t="s">
        <v>2474</v>
      </c>
      <c r="B9" s="739"/>
      <c r="C9" s="739"/>
      <c r="D9" s="721" t="str">
        <f>CONTENT!$G$46</f>
        <v>STUDYID, IETESTCD</v>
      </c>
      <c r="E9" s="721"/>
      <c r="F9" s="721"/>
      <c r="G9" s="721"/>
      <c r="H9" s="721"/>
    </row>
    <row r="10" spans="1:11" s="195" customFormat="1" ht="12.75" customHeight="1">
      <c r="A10" s="736" t="s">
        <v>4031</v>
      </c>
      <c r="B10" s="739"/>
      <c r="C10" s="739"/>
      <c r="D10" s="721" t="str">
        <f>CONTENT!$H$46</f>
        <v>STUDYID, IETESTCD</v>
      </c>
      <c r="E10" s="721"/>
      <c r="F10" s="721"/>
      <c r="G10" s="721"/>
      <c r="H10" s="721"/>
    </row>
    <row r="11" spans="1:11" s="195" customFormat="1" ht="12.75" customHeight="1">
      <c r="A11" s="724" t="s">
        <v>2155</v>
      </c>
      <c r="B11" s="730"/>
      <c r="C11" s="731"/>
      <c r="D11" s="721" t="str">
        <f>CONTENT!$I$46</f>
        <v>XXXX</v>
      </c>
      <c r="E11" s="721"/>
      <c r="F11" s="721"/>
      <c r="G11" s="721"/>
      <c r="H11" s="721"/>
    </row>
    <row r="12" spans="1:11" s="195" customFormat="1">
      <c r="A12" s="737"/>
      <c r="B12" s="737"/>
      <c r="C12" s="737"/>
      <c r="D12" s="738"/>
      <c r="E12" s="738"/>
      <c r="F12" s="738"/>
      <c r="G12" s="738"/>
      <c r="H12" s="738"/>
    </row>
    <row r="13" spans="1:11" s="195" customFormat="1" ht="19">
      <c r="A13" s="15" t="s">
        <v>4032</v>
      </c>
      <c r="B13" s="16" t="s">
        <v>356</v>
      </c>
      <c r="C13" s="16" t="s">
        <v>357</v>
      </c>
      <c r="D13" s="16" t="s">
        <v>358</v>
      </c>
      <c r="E13" s="16" t="s">
        <v>359</v>
      </c>
      <c r="F13" s="16" t="s">
        <v>360</v>
      </c>
      <c r="G13" s="17" t="s">
        <v>361</v>
      </c>
      <c r="H13" s="16" t="s">
        <v>362</v>
      </c>
      <c r="I13" s="16" t="s">
        <v>363</v>
      </c>
      <c r="J13" s="16" t="s">
        <v>4033</v>
      </c>
      <c r="K13" s="16" t="s">
        <v>365</v>
      </c>
    </row>
    <row r="14" spans="1:11" s="306" customFormat="1">
      <c r="A14" s="196" t="s">
        <v>4018</v>
      </c>
      <c r="B14" s="196" t="s">
        <v>2484</v>
      </c>
      <c r="C14" s="196" t="s">
        <v>2189</v>
      </c>
      <c r="D14" s="388">
        <v>20</v>
      </c>
      <c r="E14" s="196"/>
      <c r="F14" s="621"/>
      <c r="G14" s="196" t="s">
        <v>2178</v>
      </c>
      <c r="H14" s="621"/>
      <c r="I14" s="196" t="s">
        <v>2192</v>
      </c>
      <c r="J14" s="196">
        <f t="shared" ref="J14:J21" si="0">ROW()-13</f>
        <v>1</v>
      </c>
      <c r="K14" s="196" t="s">
        <v>2321</v>
      </c>
    </row>
    <row r="15" spans="1:11" s="306" customFormat="1">
      <c r="A15" s="196" t="s">
        <v>2322</v>
      </c>
      <c r="B15" s="196" t="s">
        <v>2488</v>
      </c>
      <c r="C15" s="196" t="s">
        <v>2189</v>
      </c>
      <c r="D15" s="388">
        <v>2</v>
      </c>
      <c r="E15" s="196" t="s">
        <v>389</v>
      </c>
      <c r="F15" s="621"/>
      <c r="G15" s="196" t="s">
        <v>2178</v>
      </c>
      <c r="H15" s="621"/>
      <c r="I15" s="196" t="s">
        <v>4030</v>
      </c>
      <c r="J15" s="196">
        <f t="shared" si="0"/>
        <v>2</v>
      </c>
      <c r="K15" s="196" t="s">
        <v>3370</v>
      </c>
    </row>
    <row r="16" spans="1:11" s="306" customFormat="1" ht="47.5">
      <c r="A16" s="196" t="s">
        <v>4019</v>
      </c>
      <c r="B16" s="196" t="s">
        <v>4020</v>
      </c>
      <c r="C16" s="196" t="s">
        <v>2189</v>
      </c>
      <c r="D16" s="388">
        <v>8</v>
      </c>
      <c r="E16" s="196" t="s">
        <v>2182</v>
      </c>
      <c r="F16" s="621"/>
      <c r="G16" s="196" t="s">
        <v>2178</v>
      </c>
      <c r="H16" s="621"/>
      <c r="I16" s="196" t="s">
        <v>4030</v>
      </c>
      <c r="J16" s="196">
        <f t="shared" si="0"/>
        <v>3</v>
      </c>
      <c r="K16" s="196" t="s">
        <v>5642</v>
      </c>
    </row>
    <row r="17" spans="1:11" s="306" customFormat="1" ht="19">
      <c r="A17" s="196" t="s">
        <v>4021</v>
      </c>
      <c r="B17" s="196" t="s">
        <v>4022</v>
      </c>
      <c r="C17" s="196" t="s">
        <v>2189</v>
      </c>
      <c r="D17" s="388">
        <v>200</v>
      </c>
      <c r="E17" s="196" t="s">
        <v>2182</v>
      </c>
      <c r="F17" s="621"/>
      <c r="G17" s="196" t="s">
        <v>2178</v>
      </c>
      <c r="H17" s="621"/>
      <c r="I17" s="196" t="s">
        <v>2192</v>
      </c>
      <c r="J17" s="196">
        <f t="shared" si="0"/>
        <v>4</v>
      </c>
      <c r="K17" s="196" t="s">
        <v>4936</v>
      </c>
    </row>
    <row r="18" spans="1:11" s="306" customFormat="1">
      <c r="A18" s="196" t="s">
        <v>4023</v>
      </c>
      <c r="B18" s="196" t="s">
        <v>2185</v>
      </c>
      <c r="C18" s="196" t="s">
        <v>2189</v>
      </c>
      <c r="D18" s="388">
        <v>100</v>
      </c>
      <c r="E18" s="196" t="s">
        <v>4855</v>
      </c>
      <c r="F18" s="621"/>
      <c r="G18" s="196" t="s">
        <v>2178</v>
      </c>
      <c r="H18" s="621"/>
      <c r="I18" s="196" t="s">
        <v>2192</v>
      </c>
      <c r="J18" s="196">
        <f t="shared" si="0"/>
        <v>5</v>
      </c>
      <c r="K18" s="196" t="s">
        <v>4024</v>
      </c>
    </row>
    <row r="19" spans="1:11" s="306" customFormat="1" ht="19">
      <c r="A19" s="196" t="s">
        <v>4025</v>
      </c>
      <c r="B19" s="196" t="s">
        <v>2188</v>
      </c>
      <c r="C19" s="196" t="s">
        <v>2189</v>
      </c>
      <c r="D19" s="388">
        <v>100</v>
      </c>
      <c r="E19" s="196" t="s">
        <v>2182</v>
      </c>
      <c r="F19" s="621"/>
      <c r="G19" s="196" t="s">
        <v>2220</v>
      </c>
      <c r="H19" s="621"/>
      <c r="I19" s="196" t="s">
        <v>2192</v>
      </c>
      <c r="J19" s="196">
        <f t="shared" si="0"/>
        <v>6</v>
      </c>
      <c r="K19" s="196" t="s">
        <v>5643</v>
      </c>
    </row>
    <row r="20" spans="1:11" s="306" customFormat="1">
      <c r="A20" s="196" t="s">
        <v>4026</v>
      </c>
      <c r="B20" s="196" t="s">
        <v>4027</v>
      </c>
      <c r="C20" s="196" t="s">
        <v>2189</v>
      </c>
      <c r="D20" s="388">
        <v>100</v>
      </c>
      <c r="E20" s="196"/>
      <c r="F20" s="621"/>
      <c r="G20" s="196" t="s">
        <v>2220</v>
      </c>
      <c r="H20" s="621"/>
      <c r="I20" s="196" t="s">
        <v>2192</v>
      </c>
      <c r="J20" s="196">
        <f t="shared" si="0"/>
        <v>7</v>
      </c>
      <c r="K20" s="196" t="s">
        <v>4928</v>
      </c>
    </row>
    <row r="21" spans="1:11" s="306" customFormat="1">
      <c r="A21" s="196" t="s">
        <v>4028</v>
      </c>
      <c r="B21" s="196" t="s">
        <v>4029</v>
      </c>
      <c r="C21" s="196" t="s">
        <v>2189</v>
      </c>
      <c r="D21" s="388">
        <v>100</v>
      </c>
      <c r="E21" s="196"/>
      <c r="F21" s="621"/>
      <c r="G21" s="196" t="s">
        <v>2220</v>
      </c>
      <c r="H21" s="621"/>
      <c r="I21" s="196" t="s">
        <v>4030</v>
      </c>
      <c r="J21" s="196">
        <f t="shared" si="0"/>
        <v>8</v>
      </c>
      <c r="K21" s="196" t="s">
        <v>5644</v>
      </c>
    </row>
    <row r="24" spans="1:11">
      <c r="A24" s="198" t="s">
        <v>52</v>
      </c>
    </row>
  </sheetData>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24" location="CONTENT!A1" display="CONTENT"/>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7"/>
  <sheetViews>
    <sheetView workbookViewId="0">
      <selection activeCell="A2" sqref="A2"/>
    </sheetView>
  </sheetViews>
  <sheetFormatPr defaultRowHeight="14"/>
  <cols>
    <col min="1" max="1" width="16.81640625" customWidth="1"/>
    <col min="4" max="4" width="38.26953125" customWidth="1"/>
  </cols>
  <sheetData>
    <row r="1" spans="1:6">
      <c r="A1" s="839" t="s">
        <v>6017</v>
      </c>
      <c r="B1" s="839" t="s">
        <v>2124</v>
      </c>
      <c r="C1" s="839" t="s">
        <v>6018</v>
      </c>
      <c r="D1" s="839" t="s">
        <v>4021</v>
      </c>
      <c r="E1" s="839" t="s">
        <v>6019</v>
      </c>
      <c r="F1" s="844" t="s">
        <v>6020</v>
      </c>
    </row>
    <row r="2" spans="1:6">
      <c r="A2" s="845" t="s">
        <v>5986</v>
      </c>
      <c r="B2" s="846" t="s">
        <v>6021</v>
      </c>
      <c r="C2" s="847" t="s">
        <v>6022</v>
      </c>
      <c r="D2" s="847" t="s">
        <v>6027</v>
      </c>
      <c r="E2" s="848" t="s">
        <v>6023</v>
      </c>
      <c r="F2" s="849">
        <v>1</v>
      </c>
    </row>
    <row r="3" spans="1:6">
      <c r="A3" s="845" t="s">
        <v>5986</v>
      </c>
      <c r="B3" s="846" t="s">
        <v>6021</v>
      </c>
      <c r="C3" s="847" t="s">
        <v>6028</v>
      </c>
      <c r="D3" s="847" t="s">
        <v>6027</v>
      </c>
      <c r="E3" s="848" t="s">
        <v>6023</v>
      </c>
      <c r="F3" s="849">
        <v>1</v>
      </c>
    </row>
    <row r="4" spans="1:6">
      <c r="A4" s="845" t="s">
        <v>5986</v>
      </c>
      <c r="B4" s="846" t="s">
        <v>6021</v>
      </c>
      <c r="C4" s="847" t="s">
        <v>6030</v>
      </c>
      <c r="D4" s="847" t="s">
        <v>6027</v>
      </c>
      <c r="E4" s="848" t="s">
        <v>6032</v>
      </c>
      <c r="F4" s="849">
        <v>1</v>
      </c>
    </row>
    <row r="5" spans="1:6">
      <c r="A5" s="845" t="s">
        <v>6015</v>
      </c>
      <c r="B5" s="846" t="s">
        <v>6024</v>
      </c>
      <c r="C5" s="847" t="s">
        <v>6025</v>
      </c>
      <c r="D5" s="850" t="s">
        <v>6027</v>
      </c>
      <c r="E5" s="848" t="s">
        <v>6026</v>
      </c>
      <c r="F5" s="849">
        <v>1</v>
      </c>
    </row>
    <row r="6" spans="1:6">
      <c r="A6" s="845" t="s">
        <v>6015</v>
      </c>
      <c r="B6" s="846" t="s">
        <v>6024</v>
      </c>
      <c r="C6" s="847" t="s">
        <v>6029</v>
      </c>
      <c r="D6" s="850" t="s">
        <v>6027</v>
      </c>
      <c r="E6" s="848" t="s">
        <v>6026</v>
      </c>
      <c r="F6" s="849">
        <v>1</v>
      </c>
    </row>
    <row r="7" spans="1:6">
      <c r="A7" s="845" t="s">
        <v>6015</v>
      </c>
      <c r="B7" s="846" t="s">
        <v>6024</v>
      </c>
      <c r="C7" s="847" t="s">
        <v>6031</v>
      </c>
      <c r="D7" s="850" t="s">
        <v>6027</v>
      </c>
      <c r="E7" s="848" t="s">
        <v>6026</v>
      </c>
      <c r="F7" s="849">
        <v>1</v>
      </c>
    </row>
  </sheetData>
  <phoneticPr fontId="73"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K62"/>
  <sheetViews>
    <sheetView zoomScale="115" zoomScaleNormal="115" workbookViewId="0">
      <selection activeCell="F26" sqref="F26"/>
    </sheetView>
  </sheetViews>
  <sheetFormatPr defaultColWidth="9" defaultRowHeight="9.5"/>
  <cols>
    <col min="1" max="1" width="9.36328125" style="218" customWidth="1"/>
    <col min="2" max="2" width="17.6328125" style="218" customWidth="1"/>
    <col min="3" max="3" width="6.81640625" style="218" customWidth="1"/>
    <col min="4" max="4" width="5.90625" style="218" customWidth="1"/>
    <col min="5" max="5" width="13.6328125" style="218" customWidth="1"/>
    <col min="6" max="6" width="12.90625" style="218" customWidth="1"/>
    <col min="7" max="7" width="8.90625" style="218" customWidth="1"/>
    <col min="8" max="8" width="52.36328125" style="218" customWidth="1"/>
    <col min="9" max="10" width="9" style="195"/>
    <col min="11" max="11" width="44.453125" style="195" customWidth="1"/>
    <col min="12" max="16384" width="9" style="195"/>
  </cols>
  <sheetData>
    <row r="1" spans="1:11" ht="12.75" customHeight="1">
      <c r="A1" s="722" t="s">
        <v>271</v>
      </c>
      <c r="B1" s="723"/>
      <c r="C1" s="723"/>
      <c r="D1" s="723"/>
      <c r="E1" s="723"/>
      <c r="F1" s="723"/>
      <c r="G1" s="723"/>
      <c r="H1" s="723"/>
    </row>
    <row r="2" spans="1:11" ht="12.75" customHeight="1">
      <c r="A2" s="724" t="s">
        <v>2312</v>
      </c>
      <c r="B2" s="725"/>
      <c r="C2" s="726"/>
      <c r="D2" s="727" t="str">
        <f>CONTENT!$B$3</f>
        <v>XXXXX</v>
      </c>
      <c r="E2" s="728"/>
      <c r="F2" s="728"/>
      <c r="G2" s="728"/>
      <c r="H2" s="729"/>
    </row>
    <row r="3" spans="1:11" ht="12.75" customHeight="1">
      <c r="A3" s="724" t="s">
        <v>2153</v>
      </c>
      <c r="B3" s="730"/>
      <c r="C3" s="731"/>
      <c r="D3" s="727">
        <f>CONTENT!$B$4</f>
        <v>3.2</v>
      </c>
      <c r="E3" s="728"/>
      <c r="F3" s="728"/>
      <c r="G3" s="728"/>
      <c r="H3" s="729"/>
    </row>
    <row r="4" spans="1:11" ht="12.65" customHeight="1">
      <c r="A4" s="720" t="s">
        <v>2246</v>
      </c>
      <c r="B4" s="720"/>
      <c r="C4" s="720"/>
      <c r="D4" s="721" t="str">
        <f>CONTENT!$B$47</f>
        <v>肿瘤/病灶测量</v>
      </c>
      <c r="E4" s="721"/>
      <c r="F4" s="721"/>
      <c r="G4" s="721"/>
      <c r="H4" s="721"/>
    </row>
    <row r="5" spans="1:11" ht="12.65" customHeight="1">
      <c r="A5" s="724" t="s">
        <v>2314</v>
      </c>
      <c r="B5" s="730"/>
      <c r="C5" s="731"/>
      <c r="D5" s="732" t="str">
        <f>CONTENT!$C$47</f>
        <v>每个受试者每个访视每个评估者每个评估项一条记录</v>
      </c>
      <c r="E5" s="733"/>
      <c r="F5" s="734"/>
      <c r="G5" s="734"/>
      <c r="H5" s="735"/>
    </row>
    <row r="6" spans="1:11" ht="12.65" customHeight="1">
      <c r="A6" s="736" t="s">
        <v>2006</v>
      </c>
      <c r="B6" s="736"/>
      <c r="C6" s="736"/>
      <c r="D6" s="721" t="str">
        <f>CONTENT!$D$47</f>
        <v>tr.sas</v>
      </c>
      <c r="E6" s="721"/>
      <c r="F6" s="721"/>
      <c r="G6" s="721"/>
      <c r="H6" s="721"/>
    </row>
    <row r="7" spans="1:11" ht="12.65" customHeight="1">
      <c r="A7" s="736" t="s">
        <v>2523</v>
      </c>
      <c r="B7" s="736"/>
      <c r="C7" s="736"/>
      <c r="D7" s="721" t="str">
        <f>CONTENT!$E$47</f>
        <v>发现</v>
      </c>
      <c r="E7" s="721"/>
      <c r="F7" s="721"/>
      <c r="G7" s="721"/>
      <c r="H7" s="721"/>
    </row>
    <row r="8" spans="1:11" ht="12.75" customHeight="1">
      <c r="A8" s="736" t="s">
        <v>2007</v>
      </c>
      <c r="B8" s="736"/>
      <c r="C8" s="736"/>
      <c r="D8" s="721" t="str">
        <f>CONTENT!$F$47</f>
        <v>TLB, TLB_DE, NTLB, NTLB_DE, TL, TL_DE, NTL, NTL_DE, NL, NL_DE, SDTM.DM, SDTM.SE</v>
      </c>
      <c r="E8" s="721"/>
      <c r="F8" s="721"/>
      <c r="G8" s="721"/>
      <c r="H8" s="721"/>
    </row>
    <row r="9" spans="1:11" ht="12.75" customHeight="1">
      <c r="A9" s="736" t="s">
        <v>2008</v>
      </c>
      <c r="B9" s="739"/>
      <c r="C9" s="739"/>
      <c r="D9" s="721" t="str">
        <f>CONTENT!$G$47</f>
        <v>STUDYID, USUBJID, VISITNUM, TRDTC, TRTESTCD, TRLNKID</v>
      </c>
      <c r="E9" s="721"/>
      <c r="F9" s="721"/>
      <c r="G9" s="721"/>
      <c r="H9" s="721"/>
    </row>
    <row r="10" spans="1:11" ht="12.75" customHeight="1">
      <c r="A10" s="736" t="s">
        <v>2009</v>
      </c>
      <c r="B10" s="739"/>
      <c r="C10" s="739"/>
      <c r="D10" s="721" t="str">
        <f>CONTENT!$H$47</f>
        <v>STUDYID, USUBJID, VISITNUM, TRDTC, TRTESTCD, TRLNKID</v>
      </c>
      <c r="E10" s="721"/>
      <c r="F10" s="721"/>
      <c r="G10" s="721"/>
      <c r="H10" s="721"/>
    </row>
    <row r="11" spans="1:11" ht="12.75" customHeight="1">
      <c r="A11" s="724" t="s">
        <v>3973</v>
      </c>
      <c r="B11" s="730"/>
      <c r="C11" s="731"/>
      <c r="D11" s="721" t="str">
        <f>CONTENT!$I$47</f>
        <v>[RAW.TLB]: TLB.TLBYN='1'; [RAW.NTLB]: NTLB.NTLBYN='1';</v>
      </c>
      <c r="E11" s="721"/>
      <c r="F11" s="721"/>
      <c r="G11" s="721"/>
      <c r="H11" s="721"/>
    </row>
    <row r="12" spans="1:11">
      <c r="A12" s="737"/>
      <c r="B12" s="737"/>
      <c r="C12" s="737"/>
      <c r="D12" s="738"/>
      <c r="E12" s="738"/>
      <c r="F12" s="738"/>
      <c r="G12" s="738"/>
      <c r="H12" s="738"/>
    </row>
    <row r="13" spans="1:11">
      <c r="A13" s="15" t="s">
        <v>355</v>
      </c>
      <c r="B13" s="16" t="s">
        <v>356</v>
      </c>
      <c r="C13" s="16" t="s">
        <v>357</v>
      </c>
      <c r="D13" s="16" t="s">
        <v>358</v>
      </c>
      <c r="E13" s="16" t="s">
        <v>359</v>
      </c>
      <c r="F13" s="16" t="s">
        <v>360</v>
      </c>
      <c r="G13" s="17" t="s">
        <v>361</v>
      </c>
      <c r="H13" s="16" t="s">
        <v>362</v>
      </c>
      <c r="I13" s="16" t="s">
        <v>363</v>
      </c>
      <c r="J13" s="16" t="s">
        <v>364</v>
      </c>
      <c r="K13" s="16" t="s">
        <v>365</v>
      </c>
    </row>
    <row r="14" spans="1:11" s="288" customFormat="1">
      <c r="A14" s="205" t="s">
        <v>36</v>
      </c>
      <c r="B14" s="206" t="s">
        <v>589</v>
      </c>
      <c r="C14" s="207" t="s">
        <v>37</v>
      </c>
      <c r="D14" s="411">
        <v>20</v>
      </c>
      <c r="E14" s="208"/>
      <c r="F14" s="414" t="s">
        <v>347</v>
      </c>
      <c r="G14" s="207" t="s">
        <v>1795</v>
      </c>
      <c r="H14" s="415" t="str">
        <f>[1]CONTENT!B24</f>
        <v>微生物检测</v>
      </c>
      <c r="I14" s="207" t="s">
        <v>225</v>
      </c>
      <c r="J14" s="207">
        <f t="shared" ref="J14:J42" si="0">ROW()-13</f>
        <v>1</v>
      </c>
      <c r="K14" s="207" t="s">
        <v>4034</v>
      </c>
    </row>
    <row r="15" spans="1:11" s="288" customFormat="1">
      <c r="A15" s="205" t="s">
        <v>39</v>
      </c>
      <c r="B15" s="206" t="s">
        <v>2588</v>
      </c>
      <c r="C15" s="207" t="s">
        <v>37</v>
      </c>
      <c r="D15" s="411">
        <v>2</v>
      </c>
      <c r="E15" s="208" t="s">
        <v>301</v>
      </c>
      <c r="F15" s="414" t="s">
        <v>347</v>
      </c>
      <c r="G15" s="207" t="s">
        <v>1795</v>
      </c>
      <c r="H15" s="414" t="s">
        <v>4035</v>
      </c>
      <c r="I15" s="207" t="s">
        <v>225</v>
      </c>
      <c r="J15" s="207">
        <f t="shared" si="0"/>
        <v>2</v>
      </c>
      <c r="K15" s="207" t="s">
        <v>2590</v>
      </c>
    </row>
    <row r="16" spans="1:11" s="288" customFormat="1">
      <c r="A16" s="205" t="s">
        <v>7</v>
      </c>
      <c r="B16" s="206" t="s">
        <v>4059</v>
      </c>
      <c r="C16" s="207" t="s">
        <v>37</v>
      </c>
      <c r="D16" s="411">
        <v>30</v>
      </c>
      <c r="E16" s="208"/>
      <c r="F16" s="415" t="s">
        <v>348</v>
      </c>
      <c r="G16" s="207" t="s">
        <v>1795</v>
      </c>
      <c r="H16" s="415" t="s">
        <v>5354</v>
      </c>
      <c r="I16" s="207" t="s">
        <v>225</v>
      </c>
      <c r="J16" s="207">
        <f t="shared" si="0"/>
        <v>3</v>
      </c>
      <c r="K16" s="205" t="s">
        <v>2254</v>
      </c>
    </row>
    <row r="17" spans="1:11" s="288" customFormat="1" ht="19">
      <c r="A17" s="205" t="s">
        <v>4036</v>
      </c>
      <c r="B17" s="206" t="s">
        <v>2593</v>
      </c>
      <c r="C17" s="207" t="s">
        <v>41</v>
      </c>
      <c r="D17" s="566"/>
      <c r="E17" s="207"/>
      <c r="F17" s="415" t="s">
        <v>348</v>
      </c>
      <c r="G17" s="207" t="s">
        <v>1795</v>
      </c>
      <c r="H17" s="415" t="str">
        <f>CONCATENATE("按照变量",$D$10,"排序。 在每个USUBJID开始的时候从1开始重新编号 (循环地排序)。")</f>
        <v>按照变量STUDYID, USUBJID, VISITNUM, TRDTC, TRTESTCD, TRLNKID排序。 在每个USUBJID开始的时候从1开始重新编号 (循环地排序)。</v>
      </c>
      <c r="I17" s="207" t="s">
        <v>225</v>
      </c>
      <c r="J17" s="207">
        <f t="shared" si="0"/>
        <v>4</v>
      </c>
      <c r="K17" s="205" t="s">
        <v>5645</v>
      </c>
    </row>
    <row r="18" spans="1:11" s="288" customFormat="1" ht="19">
      <c r="A18" s="207" t="s">
        <v>4037</v>
      </c>
      <c r="B18" s="207" t="s">
        <v>2740</v>
      </c>
      <c r="C18" s="207" t="s">
        <v>444</v>
      </c>
      <c r="D18" s="412">
        <v>25</v>
      </c>
      <c r="E18" s="207"/>
      <c r="F18" s="415" t="s">
        <v>1260</v>
      </c>
      <c r="G18" s="207" t="s">
        <v>1808</v>
      </c>
      <c r="H18" s="628" t="s">
        <v>4060</v>
      </c>
      <c r="I18" s="207" t="s">
        <v>225</v>
      </c>
      <c r="J18" s="207">
        <f t="shared" si="0"/>
        <v>5</v>
      </c>
      <c r="K18" s="207" t="s">
        <v>2172</v>
      </c>
    </row>
    <row r="19" spans="1:11" s="288" customFormat="1" ht="12" customHeight="1">
      <c r="A19" s="207" t="s">
        <v>4038</v>
      </c>
      <c r="B19" s="207" t="s">
        <v>3559</v>
      </c>
      <c r="C19" s="207" t="s">
        <v>4807</v>
      </c>
      <c r="D19" s="412">
        <v>25</v>
      </c>
      <c r="E19" s="207"/>
      <c r="F19" s="415"/>
      <c r="G19" s="207" t="s">
        <v>1808</v>
      </c>
      <c r="H19" s="628"/>
      <c r="I19" s="207" t="s">
        <v>225</v>
      </c>
      <c r="J19" s="207">
        <f t="shared" si="0"/>
        <v>6</v>
      </c>
      <c r="K19" s="207" t="s">
        <v>4067</v>
      </c>
    </row>
    <row r="20" spans="1:11" s="288" customFormat="1" ht="19">
      <c r="A20" s="207" t="s">
        <v>4039</v>
      </c>
      <c r="B20" s="207" t="s">
        <v>2597</v>
      </c>
      <c r="C20" s="207" t="s">
        <v>444</v>
      </c>
      <c r="D20" s="412">
        <v>25</v>
      </c>
      <c r="E20" s="207"/>
      <c r="F20" s="415" t="s">
        <v>1260</v>
      </c>
      <c r="G20" s="207" t="s">
        <v>1808</v>
      </c>
      <c r="H20" s="628" t="s">
        <v>4060</v>
      </c>
      <c r="I20" s="207" t="s">
        <v>225</v>
      </c>
      <c r="J20" s="207">
        <f t="shared" si="0"/>
        <v>7</v>
      </c>
      <c r="K20" s="207" t="s">
        <v>2598</v>
      </c>
    </row>
    <row r="21" spans="1:11" s="288" customFormat="1" ht="19">
      <c r="A21" s="207" t="s">
        <v>4040</v>
      </c>
      <c r="B21" s="207" t="s">
        <v>373</v>
      </c>
      <c r="C21" s="207" t="s">
        <v>444</v>
      </c>
      <c r="D21" s="412">
        <v>25</v>
      </c>
      <c r="E21" s="207"/>
      <c r="F21" s="415" t="s">
        <v>1260</v>
      </c>
      <c r="G21" s="207" t="s">
        <v>353</v>
      </c>
      <c r="H21" s="628" t="s">
        <v>4060</v>
      </c>
      <c r="I21" s="207" t="s">
        <v>225</v>
      </c>
      <c r="J21" s="207">
        <f t="shared" si="0"/>
        <v>8</v>
      </c>
      <c r="K21" s="207" t="s">
        <v>4929</v>
      </c>
    </row>
    <row r="22" spans="1:11" s="288" customFormat="1">
      <c r="A22" s="207" t="s">
        <v>4041</v>
      </c>
      <c r="B22" s="207" t="s">
        <v>2873</v>
      </c>
      <c r="C22" s="207" t="s">
        <v>4808</v>
      </c>
      <c r="D22" s="412">
        <v>25</v>
      </c>
      <c r="E22" s="207"/>
      <c r="F22" s="415"/>
      <c r="G22" s="207" t="s">
        <v>1808</v>
      </c>
      <c r="H22" s="628"/>
      <c r="I22" s="207" t="s">
        <v>225</v>
      </c>
      <c r="J22" s="207">
        <f t="shared" si="0"/>
        <v>9</v>
      </c>
      <c r="K22" s="207" t="s">
        <v>4061</v>
      </c>
    </row>
    <row r="23" spans="1:11" s="288" customFormat="1" ht="19">
      <c r="A23" s="207" t="s">
        <v>4042</v>
      </c>
      <c r="B23" s="207" t="s">
        <v>2600</v>
      </c>
      <c r="C23" s="207" t="s">
        <v>4043</v>
      </c>
      <c r="D23" s="412">
        <v>8</v>
      </c>
      <c r="E23" s="207" t="s">
        <v>4885</v>
      </c>
      <c r="F23" s="415" t="s">
        <v>347</v>
      </c>
      <c r="G23" s="207" t="s">
        <v>1795</v>
      </c>
      <c r="H23" s="629" t="s">
        <v>4060</v>
      </c>
      <c r="I23" s="207" t="s">
        <v>225</v>
      </c>
      <c r="J23" s="207">
        <f t="shared" si="0"/>
        <v>10</v>
      </c>
      <c r="K23" s="207" t="s">
        <v>5370</v>
      </c>
    </row>
    <row r="24" spans="1:11" s="288" customFormat="1" ht="28.5">
      <c r="A24" s="207" t="s">
        <v>4044</v>
      </c>
      <c r="B24" s="207" t="s">
        <v>2601</v>
      </c>
      <c r="C24" s="207" t="s">
        <v>444</v>
      </c>
      <c r="D24" s="412">
        <v>40</v>
      </c>
      <c r="E24" s="207" t="s">
        <v>4886</v>
      </c>
      <c r="F24" s="415" t="s">
        <v>1261</v>
      </c>
      <c r="G24" s="207" t="s">
        <v>1795</v>
      </c>
      <c r="H24" s="629" t="s">
        <v>4060</v>
      </c>
      <c r="I24" s="207" t="s">
        <v>225</v>
      </c>
      <c r="J24" s="207">
        <f t="shared" si="0"/>
        <v>11</v>
      </c>
      <c r="K24" s="207" t="s">
        <v>5371</v>
      </c>
    </row>
    <row r="25" spans="1:11" s="288" customFormat="1" ht="19">
      <c r="A25" s="207" t="s">
        <v>4045</v>
      </c>
      <c r="B25" s="207" t="s">
        <v>2194</v>
      </c>
      <c r="C25" s="207" t="s">
        <v>444</v>
      </c>
      <c r="D25" s="412">
        <v>200</v>
      </c>
      <c r="E25" s="207"/>
      <c r="F25" s="415" t="s">
        <v>1261</v>
      </c>
      <c r="G25" s="207" t="s">
        <v>353</v>
      </c>
      <c r="H25" s="629" t="s">
        <v>4060</v>
      </c>
      <c r="I25" s="207" t="s">
        <v>225</v>
      </c>
      <c r="J25" s="207">
        <f t="shared" si="0"/>
        <v>12</v>
      </c>
      <c r="K25" s="207" t="s">
        <v>4062</v>
      </c>
    </row>
    <row r="26" spans="1:11" s="288" customFormat="1">
      <c r="A26" s="207" t="s">
        <v>863</v>
      </c>
      <c r="B26" s="207" t="s">
        <v>2198</v>
      </c>
      <c r="C26" s="207" t="s">
        <v>4046</v>
      </c>
      <c r="D26" s="412">
        <v>20</v>
      </c>
      <c r="E26" s="207" t="s">
        <v>2910</v>
      </c>
      <c r="F26" s="415" t="s">
        <v>1262</v>
      </c>
      <c r="G26" s="207" t="s">
        <v>353</v>
      </c>
      <c r="H26" s="629" t="s">
        <v>4060</v>
      </c>
      <c r="I26" s="207" t="s">
        <v>225</v>
      </c>
      <c r="J26" s="207">
        <f t="shared" si="0"/>
        <v>13</v>
      </c>
      <c r="K26" s="207" t="s">
        <v>5372</v>
      </c>
    </row>
    <row r="27" spans="1:11" s="288" customFormat="1" ht="28.5">
      <c r="A27" s="207" t="s">
        <v>872</v>
      </c>
      <c r="B27" s="207" t="s">
        <v>4068</v>
      </c>
      <c r="C27" s="207" t="s">
        <v>444</v>
      </c>
      <c r="D27" s="412">
        <v>200</v>
      </c>
      <c r="E27" s="207"/>
      <c r="F27" s="415" t="s">
        <v>348</v>
      </c>
      <c r="G27" s="207" t="s">
        <v>353</v>
      </c>
      <c r="H27" s="415" t="s">
        <v>4063</v>
      </c>
      <c r="I27" s="207" t="s">
        <v>225</v>
      </c>
      <c r="J27" s="207">
        <f t="shared" si="0"/>
        <v>14</v>
      </c>
      <c r="K27" s="205" t="s">
        <v>5743</v>
      </c>
    </row>
    <row r="28" spans="1:11" s="288" customFormat="1" ht="19">
      <c r="A28" s="207" t="s">
        <v>4047</v>
      </c>
      <c r="B28" s="207" t="s">
        <v>4826</v>
      </c>
      <c r="C28" s="207" t="s">
        <v>2233</v>
      </c>
      <c r="D28" s="412"/>
      <c r="E28" s="207"/>
      <c r="F28" s="415" t="s">
        <v>348</v>
      </c>
      <c r="G28" s="207" t="s">
        <v>353</v>
      </c>
      <c r="H28" s="415" t="s">
        <v>4064</v>
      </c>
      <c r="I28" s="207" t="s">
        <v>225</v>
      </c>
      <c r="J28" s="207">
        <f t="shared" si="0"/>
        <v>15</v>
      </c>
      <c r="K28" s="205" t="s">
        <v>5646</v>
      </c>
    </row>
    <row r="29" spans="1:11" s="288" customFormat="1">
      <c r="A29" s="207" t="s">
        <v>4048</v>
      </c>
      <c r="B29" s="207" t="s">
        <v>2909</v>
      </c>
      <c r="C29" s="207" t="s">
        <v>444</v>
      </c>
      <c r="D29" s="412">
        <v>20</v>
      </c>
      <c r="E29" s="207" t="s">
        <v>2910</v>
      </c>
      <c r="F29" s="415" t="s">
        <v>347</v>
      </c>
      <c r="G29" s="207" t="s">
        <v>353</v>
      </c>
      <c r="H29" s="415" t="s">
        <v>4065</v>
      </c>
      <c r="I29" s="207" t="s">
        <v>225</v>
      </c>
      <c r="J29" s="207">
        <f t="shared" si="0"/>
        <v>16</v>
      </c>
      <c r="K29" s="205" t="s">
        <v>4066</v>
      </c>
    </row>
    <row r="30" spans="1:11" s="288" customFormat="1" ht="19">
      <c r="A30" s="207" t="s">
        <v>4049</v>
      </c>
      <c r="B30" s="207" t="s">
        <v>2271</v>
      </c>
      <c r="C30" s="207" t="s">
        <v>444</v>
      </c>
      <c r="D30" s="412">
        <v>10</v>
      </c>
      <c r="E30" s="207" t="s">
        <v>2028</v>
      </c>
      <c r="F30" s="415"/>
      <c r="G30" s="207" t="s">
        <v>1808</v>
      </c>
      <c r="H30" s="415"/>
      <c r="I30" s="207" t="s">
        <v>225</v>
      </c>
      <c r="J30" s="207">
        <f t="shared" si="0"/>
        <v>17</v>
      </c>
      <c r="K30" s="205" t="s">
        <v>5647</v>
      </c>
    </row>
    <row r="31" spans="1:11" s="288" customFormat="1" ht="28.5">
      <c r="A31" s="207" t="s">
        <v>4050</v>
      </c>
      <c r="B31" s="207" t="s">
        <v>2274</v>
      </c>
      <c r="C31" s="207" t="s">
        <v>444</v>
      </c>
      <c r="D31" s="412">
        <v>200</v>
      </c>
      <c r="E31" s="207"/>
      <c r="F31" s="415"/>
      <c r="G31" s="207" t="s">
        <v>2212</v>
      </c>
      <c r="H31" s="415"/>
      <c r="I31" s="207" t="s">
        <v>225</v>
      </c>
      <c r="J31" s="207">
        <f t="shared" si="0"/>
        <v>18</v>
      </c>
      <c r="K31" s="205" t="s">
        <v>5648</v>
      </c>
    </row>
    <row r="32" spans="1:11" s="288" customFormat="1" ht="19">
      <c r="A32" s="207" t="s">
        <v>4051</v>
      </c>
      <c r="B32" s="207" t="s">
        <v>4069</v>
      </c>
      <c r="C32" s="207" t="s">
        <v>444</v>
      </c>
      <c r="D32" s="412">
        <v>40</v>
      </c>
      <c r="E32" s="207"/>
      <c r="F32" s="415"/>
      <c r="G32" s="207" t="s">
        <v>1808</v>
      </c>
      <c r="H32" s="415"/>
      <c r="I32" s="207" t="s">
        <v>225</v>
      </c>
      <c r="J32" s="207">
        <f t="shared" si="0"/>
        <v>19</v>
      </c>
      <c r="K32" s="205" t="s">
        <v>5649</v>
      </c>
    </row>
    <row r="33" spans="1:11" s="288" customFormat="1" ht="27.75" customHeight="1">
      <c r="A33" s="207" t="s">
        <v>4052</v>
      </c>
      <c r="B33" s="207" t="s">
        <v>2617</v>
      </c>
      <c r="C33" s="207" t="s">
        <v>444</v>
      </c>
      <c r="D33" s="412">
        <v>100</v>
      </c>
      <c r="E33" s="207" t="s">
        <v>2385</v>
      </c>
      <c r="F33" s="415" t="s">
        <v>1260</v>
      </c>
      <c r="G33" s="205" t="s">
        <v>353</v>
      </c>
      <c r="H33" s="628" t="s">
        <v>5373</v>
      </c>
      <c r="I33" s="207" t="s">
        <v>225</v>
      </c>
      <c r="J33" s="207">
        <f t="shared" si="0"/>
        <v>20</v>
      </c>
      <c r="K33" s="207" t="s">
        <v>5650</v>
      </c>
    </row>
    <row r="34" spans="1:11" s="288" customFormat="1" ht="38">
      <c r="A34" s="207" t="s">
        <v>4053</v>
      </c>
      <c r="B34" s="207" t="s">
        <v>2619</v>
      </c>
      <c r="C34" s="207" t="s">
        <v>444</v>
      </c>
      <c r="D34" s="412">
        <v>100</v>
      </c>
      <c r="E34" s="207" t="s">
        <v>2390</v>
      </c>
      <c r="F34" s="415" t="s">
        <v>347</v>
      </c>
      <c r="G34" s="207" t="s">
        <v>353</v>
      </c>
      <c r="H34" s="415" t="s">
        <v>2620</v>
      </c>
      <c r="I34" s="207" t="s">
        <v>225</v>
      </c>
      <c r="J34" s="207">
        <f t="shared" si="0"/>
        <v>21</v>
      </c>
      <c r="K34" s="207" t="s">
        <v>5569</v>
      </c>
    </row>
    <row r="35" spans="1:11" s="288" customFormat="1" ht="96.75" customHeight="1">
      <c r="A35" s="207" t="s">
        <v>4054</v>
      </c>
      <c r="B35" s="207" t="s">
        <v>2622</v>
      </c>
      <c r="C35" s="207" t="s">
        <v>444</v>
      </c>
      <c r="D35" s="412">
        <v>25</v>
      </c>
      <c r="E35" s="207" t="s">
        <v>4879</v>
      </c>
      <c r="F35" s="415"/>
      <c r="G35" s="207" t="s">
        <v>1808</v>
      </c>
      <c r="H35" s="415"/>
      <c r="I35" s="207" t="s">
        <v>225</v>
      </c>
      <c r="J35" s="207">
        <f t="shared" si="0"/>
        <v>22</v>
      </c>
      <c r="K35" s="207" t="s">
        <v>5651</v>
      </c>
    </row>
    <row r="36" spans="1:11" s="288" customFormat="1" ht="28.5">
      <c r="A36" s="207" t="s">
        <v>4055</v>
      </c>
      <c r="B36" s="207" t="s">
        <v>2624</v>
      </c>
      <c r="C36" s="207" t="s">
        <v>444</v>
      </c>
      <c r="D36" s="412">
        <v>3</v>
      </c>
      <c r="E36" s="207" t="s">
        <v>45</v>
      </c>
      <c r="F36" s="415"/>
      <c r="G36" s="207" t="s">
        <v>1808</v>
      </c>
      <c r="H36" s="415"/>
      <c r="I36" s="207" t="s">
        <v>225</v>
      </c>
      <c r="J36" s="207">
        <f t="shared" si="0"/>
        <v>23</v>
      </c>
      <c r="K36" s="207" t="s">
        <v>5571</v>
      </c>
    </row>
    <row r="37" spans="1:11" s="288" customFormat="1">
      <c r="A37" s="207" t="s">
        <v>4056</v>
      </c>
      <c r="B37" s="207" t="s">
        <v>594</v>
      </c>
      <c r="C37" s="207" t="s">
        <v>2233</v>
      </c>
      <c r="D37" s="412"/>
      <c r="E37" s="207"/>
      <c r="F37" s="415" t="s">
        <v>347</v>
      </c>
      <c r="G37" s="207" t="s">
        <v>353</v>
      </c>
      <c r="H37" s="630" t="s">
        <v>2626</v>
      </c>
      <c r="I37" s="207" t="s">
        <v>225</v>
      </c>
      <c r="J37" s="207">
        <f t="shared" si="0"/>
        <v>24</v>
      </c>
      <c r="K37" s="207" t="s">
        <v>5401</v>
      </c>
    </row>
    <row r="38" spans="1:11" s="288" customFormat="1" ht="19">
      <c r="A38" s="319" t="s">
        <v>2227</v>
      </c>
      <c r="B38" s="319" t="s">
        <v>2228</v>
      </c>
      <c r="C38" s="319" t="s">
        <v>444</v>
      </c>
      <c r="D38" s="623">
        <v>100</v>
      </c>
      <c r="E38" s="319"/>
      <c r="F38" s="625" t="s">
        <v>347</v>
      </c>
      <c r="G38" s="319" t="s">
        <v>1808</v>
      </c>
      <c r="H38" s="631" t="s">
        <v>2626</v>
      </c>
      <c r="I38" s="319" t="s">
        <v>225</v>
      </c>
      <c r="J38" s="319">
        <f t="shared" si="0"/>
        <v>25</v>
      </c>
      <c r="K38" s="319" t="s">
        <v>3596</v>
      </c>
    </row>
    <row r="39" spans="1:11" s="288" customFormat="1" ht="19.5" customHeight="1">
      <c r="A39" s="207" t="s">
        <v>2230</v>
      </c>
      <c r="B39" s="207" t="s">
        <v>4070</v>
      </c>
      <c r="C39" s="207" t="s">
        <v>2233</v>
      </c>
      <c r="D39" s="412">
        <v>100</v>
      </c>
      <c r="E39" s="207"/>
      <c r="F39" s="415" t="s">
        <v>347</v>
      </c>
      <c r="G39" s="207" t="s">
        <v>1808</v>
      </c>
      <c r="H39" s="591" t="s">
        <v>5652</v>
      </c>
      <c r="I39" s="207" t="s">
        <v>225</v>
      </c>
      <c r="J39" s="207">
        <f t="shared" si="0"/>
        <v>26</v>
      </c>
      <c r="K39" s="319" t="s">
        <v>2234</v>
      </c>
    </row>
    <row r="40" spans="1:11" s="288" customFormat="1" ht="19.5" customHeight="1">
      <c r="A40" s="207" t="s">
        <v>2717</v>
      </c>
      <c r="B40" s="207" t="s">
        <v>592</v>
      </c>
      <c r="C40" s="207" t="s">
        <v>444</v>
      </c>
      <c r="D40" s="412">
        <v>100</v>
      </c>
      <c r="E40" s="207"/>
      <c r="F40" s="415"/>
      <c r="G40" s="207" t="s">
        <v>2212</v>
      </c>
      <c r="H40" s="591"/>
      <c r="I40" s="207" t="s">
        <v>225</v>
      </c>
      <c r="J40" s="207">
        <f t="shared" si="0"/>
        <v>27</v>
      </c>
      <c r="K40" s="319" t="s">
        <v>3975</v>
      </c>
    </row>
    <row r="41" spans="1:11" s="288" customFormat="1" ht="19">
      <c r="A41" s="207" t="s">
        <v>4057</v>
      </c>
      <c r="B41" s="207" t="s">
        <v>2630</v>
      </c>
      <c r="C41" s="207" t="s">
        <v>444</v>
      </c>
      <c r="D41" s="412">
        <v>20</v>
      </c>
      <c r="E41" s="207" t="s">
        <v>443</v>
      </c>
      <c r="F41" s="415" t="s">
        <v>1260</v>
      </c>
      <c r="G41" s="205" t="s">
        <v>353</v>
      </c>
      <c r="H41" s="628" t="s">
        <v>4060</v>
      </c>
      <c r="I41" s="207" t="s">
        <v>225</v>
      </c>
      <c r="J41" s="207">
        <f t="shared" si="0"/>
        <v>28</v>
      </c>
      <c r="K41" s="319" t="s">
        <v>5653</v>
      </c>
    </row>
    <row r="42" spans="1:11" s="288" customFormat="1" ht="28.5">
      <c r="A42" s="207" t="s">
        <v>4058</v>
      </c>
      <c r="B42" s="207" t="s">
        <v>2631</v>
      </c>
      <c r="C42" s="207" t="s">
        <v>2233</v>
      </c>
      <c r="D42" s="412"/>
      <c r="E42" s="212"/>
      <c r="F42" s="415" t="s">
        <v>348</v>
      </c>
      <c r="G42" s="207" t="s">
        <v>1808</v>
      </c>
      <c r="H42" s="415" t="s">
        <v>5654</v>
      </c>
      <c r="I42" s="207" t="s">
        <v>225</v>
      </c>
      <c r="J42" s="207">
        <f t="shared" si="0"/>
        <v>29</v>
      </c>
      <c r="K42" s="319" t="s">
        <v>5655</v>
      </c>
    </row>
    <row r="43" spans="1:11" s="288" customFormat="1" ht="19">
      <c r="A43" s="213" t="s">
        <v>1382</v>
      </c>
      <c r="B43" s="213" t="s">
        <v>1381</v>
      </c>
      <c r="C43" s="213" t="s">
        <v>37</v>
      </c>
      <c r="D43" s="624">
        <v>200</v>
      </c>
      <c r="E43" s="235"/>
      <c r="F43" s="626" t="s">
        <v>1260</v>
      </c>
      <c r="G43" s="213"/>
      <c r="H43" s="632" t="s">
        <v>4060</v>
      </c>
      <c r="I43" s="214" t="s">
        <v>445</v>
      </c>
      <c r="J43" s="214">
        <v>23</v>
      </c>
      <c r="K43" s="343"/>
    </row>
    <row r="44" spans="1:11" s="288" customFormat="1" ht="180.5">
      <c r="A44" s="213" t="s">
        <v>1386</v>
      </c>
      <c r="B44" s="213" t="s">
        <v>880</v>
      </c>
      <c r="C44" s="213" t="s">
        <v>37</v>
      </c>
      <c r="D44" s="624">
        <v>200</v>
      </c>
      <c r="E44" s="213"/>
      <c r="F44" s="627" t="s">
        <v>1263</v>
      </c>
      <c r="G44" s="213"/>
      <c r="H44" s="633" t="s">
        <v>5744</v>
      </c>
      <c r="I44" s="214" t="s">
        <v>445</v>
      </c>
      <c r="J44" s="214">
        <v>24</v>
      </c>
      <c r="K44" s="343"/>
    </row>
    <row r="45" spans="1:11" s="288" customFormat="1" ht="28.5">
      <c r="A45" s="213" t="s">
        <v>882</v>
      </c>
      <c r="B45" s="213" t="s">
        <v>881</v>
      </c>
      <c r="C45" s="213" t="s">
        <v>37</v>
      </c>
      <c r="D45" s="624">
        <v>200</v>
      </c>
      <c r="E45" s="213"/>
      <c r="F45" s="627" t="s">
        <v>1263</v>
      </c>
      <c r="G45" s="213"/>
      <c r="H45" s="633" t="s">
        <v>5745</v>
      </c>
      <c r="I45" s="214" t="s">
        <v>445</v>
      </c>
      <c r="J45" s="214">
        <v>25</v>
      </c>
      <c r="K45" s="343"/>
    </row>
    <row r="46" spans="1:11" s="288" customFormat="1">
      <c r="A46" s="213" t="s">
        <v>885</v>
      </c>
      <c r="B46" s="213" t="s">
        <v>886</v>
      </c>
      <c r="C46" s="213" t="s">
        <v>37</v>
      </c>
      <c r="D46" s="624">
        <v>200</v>
      </c>
      <c r="E46" s="213"/>
      <c r="F46" s="627" t="s">
        <v>1264</v>
      </c>
      <c r="G46" s="213"/>
      <c r="H46" s="633" t="s">
        <v>5746</v>
      </c>
      <c r="I46" s="214" t="s">
        <v>445</v>
      </c>
      <c r="J46" s="214">
        <v>26</v>
      </c>
      <c r="K46" s="343"/>
    </row>
    <row r="47" spans="1:11">
      <c r="A47" s="24"/>
      <c r="B47" s="24"/>
      <c r="C47" s="24"/>
      <c r="D47" s="216"/>
      <c r="E47" s="24"/>
      <c r="F47" s="24"/>
      <c r="G47" s="35"/>
      <c r="H47" s="24"/>
      <c r="I47" s="217"/>
      <c r="J47" s="217"/>
    </row>
    <row r="48" spans="1:11">
      <c r="A48" s="198" t="s">
        <v>52</v>
      </c>
      <c r="B48" s="25"/>
      <c r="C48" s="25"/>
      <c r="D48" s="25"/>
      <c r="E48" s="25"/>
      <c r="F48" s="25"/>
      <c r="G48" s="25"/>
      <c r="H48" s="25"/>
    </row>
    <row r="49" spans="1:8">
      <c r="A49" s="25"/>
      <c r="B49" s="25"/>
      <c r="C49" s="25"/>
      <c r="D49" s="25"/>
      <c r="E49" s="25"/>
      <c r="F49" s="25"/>
      <c r="G49" s="25"/>
      <c r="H49" s="25"/>
    </row>
    <row r="50" spans="1:8">
      <c r="A50" s="25"/>
      <c r="B50" s="25"/>
      <c r="C50" s="25"/>
      <c r="D50" s="25"/>
      <c r="E50" s="25"/>
      <c r="F50" s="25"/>
      <c r="G50" s="25"/>
      <c r="H50" s="25"/>
    </row>
    <row r="51" spans="1:8">
      <c r="A51" s="25"/>
      <c r="B51" s="25"/>
      <c r="C51" s="25"/>
      <c r="D51" s="25"/>
      <c r="E51" s="25"/>
      <c r="F51" s="25"/>
      <c r="G51" s="25"/>
      <c r="H51" s="25"/>
    </row>
    <row r="52" spans="1:8">
      <c r="A52" s="25"/>
      <c r="B52" s="25"/>
      <c r="C52" s="25"/>
      <c r="D52" s="25"/>
      <c r="E52" s="25"/>
      <c r="F52" s="25"/>
      <c r="G52" s="25"/>
      <c r="H52" s="25"/>
    </row>
    <row r="53" spans="1:8">
      <c r="A53" s="25"/>
      <c r="B53" s="25"/>
      <c r="C53" s="25"/>
      <c r="D53" s="25"/>
      <c r="E53" s="25"/>
      <c r="F53" s="25"/>
      <c r="G53" s="25"/>
      <c r="H53" s="25"/>
    </row>
    <row r="54" spans="1:8">
      <c r="A54" s="25"/>
      <c r="B54" s="25"/>
      <c r="C54" s="25"/>
      <c r="D54" s="25"/>
      <c r="E54" s="25"/>
      <c r="F54" s="25"/>
      <c r="G54" s="25"/>
      <c r="H54" s="25"/>
    </row>
    <row r="55" spans="1:8">
      <c r="A55" s="25"/>
      <c r="B55" s="25"/>
      <c r="C55" s="25"/>
      <c r="D55" s="25"/>
      <c r="E55" s="25"/>
      <c r="F55" s="25"/>
      <c r="G55" s="25"/>
      <c r="H55" s="25"/>
    </row>
    <row r="56" spans="1:8">
      <c r="A56" s="25"/>
      <c r="B56" s="25"/>
      <c r="C56" s="25"/>
      <c r="D56" s="25"/>
      <c r="E56" s="25"/>
      <c r="F56" s="25"/>
      <c r="G56" s="25"/>
      <c r="H56" s="25"/>
    </row>
    <row r="57" spans="1:8">
      <c r="A57" s="25"/>
      <c r="B57" s="25"/>
      <c r="C57" s="25"/>
      <c r="D57" s="25"/>
      <c r="E57" s="25"/>
      <c r="F57" s="25"/>
      <c r="G57" s="25"/>
      <c r="H57" s="25"/>
    </row>
    <row r="58" spans="1:8">
      <c r="A58" s="25"/>
      <c r="B58" s="25"/>
      <c r="C58" s="25"/>
      <c r="D58" s="25"/>
      <c r="E58" s="25"/>
      <c r="F58" s="25"/>
      <c r="G58" s="25"/>
      <c r="H58" s="25"/>
    </row>
    <row r="59" spans="1:8">
      <c r="A59" s="25"/>
      <c r="B59" s="25"/>
      <c r="C59" s="25"/>
      <c r="D59" s="25"/>
      <c r="E59" s="25"/>
      <c r="F59" s="25"/>
      <c r="G59" s="25"/>
      <c r="H59" s="25"/>
    </row>
    <row r="60" spans="1:8">
      <c r="A60" s="25"/>
      <c r="B60" s="25"/>
      <c r="C60" s="25"/>
      <c r="D60" s="25"/>
      <c r="E60" s="25"/>
      <c r="F60" s="25"/>
      <c r="G60" s="25"/>
      <c r="H60" s="25"/>
    </row>
    <row r="61" spans="1:8">
      <c r="A61" s="25"/>
      <c r="B61" s="25"/>
      <c r="C61" s="25"/>
      <c r="D61" s="25"/>
      <c r="E61" s="25"/>
      <c r="F61" s="25"/>
      <c r="G61" s="25"/>
      <c r="H61" s="25"/>
    </row>
    <row r="62" spans="1:8">
      <c r="A62" s="25"/>
      <c r="B62" s="25"/>
      <c r="C62" s="25"/>
      <c r="D62" s="25"/>
      <c r="E62" s="25"/>
      <c r="F62" s="25"/>
      <c r="G62" s="25"/>
      <c r="H62" s="25"/>
    </row>
  </sheetData>
  <sheetProtection formatCells="0" formatColumns="0" formatRows="0" insertRows="0" deleteRows="0" sort="0" autoFilter="0"/>
  <autoFilter ref="A13:K46"/>
  <customSheetViews>
    <customSheetView guid="{F52FD1CD-C9F9-411A-82A2-AC58001253B0}">
      <pane ySplit="13" topLeftCell="A14" activePane="bottomLeft" state="frozen"/>
      <selection pane="bottomLeft" activeCell="A43" sqref="A43:XFD43"/>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31" activePane="bottomLeft" state="frozen"/>
      <selection pane="bottomLeft" activeCell="A43" sqref="A43:XFD43"/>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31" activePane="bottomLeft" state="frozen"/>
      <selection pane="bottomLeft" activeCell="K14" sqref="K14:K42"/>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32" activePane="bottomLeft" state="frozen"/>
      <selection pane="bottomLeft" activeCell="K1" sqref="K1:K6553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L18" sqref="L18"/>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32" activePane="bottomLeft" state="frozen"/>
      <selection pane="bottomLeft" activeCell="L18" sqref="L18"/>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32" activePane="bottomLeft" state="frozen"/>
      <selection pane="bottomLeft" activeCell="K1" sqref="K1:K6553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32" activePane="bottomLeft" state="frozen"/>
      <selection pane="bottomLeft" activeCell="K1" sqref="K1:K65536"/>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20" activePane="bottomLeft" state="frozen"/>
      <selection pane="bottomLeft" activeCell="G43" sqref="G43"/>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31" activePane="bottomLeft" state="frozen"/>
      <selection pane="bottomLeft" activeCell="K14" sqref="K14:K42"/>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31" activePane="bottomLeft" state="frozen"/>
      <selection pane="bottomLeft" activeCell="A43" sqref="A43:XFD43"/>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topLeftCell="A34">
      <selection activeCell="A41" sqref="A41"/>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1" topLeftCell="A31" activePane="bottomLeft" state="frozen"/>
      <selection pane="bottomLeft" activeCell="K14" sqref="K14:K42"/>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31" activePane="bottomLeft" state="frozen"/>
      <selection pane="bottomLeft" activeCell="K14" sqref="K14:K42"/>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31" activePane="bottomLeft" state="frozen"/>
      <selection pane="bottomLeft" activeCell="A43" sqref="A43:XFD43"/>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31" activePane="bottomLeft" state="frozen"/>
      <selection pane="bottomLeft" activeCell="A43" sqref="A43:XFD43"/>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H21" sqref="H21"/>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28">
      <selection activeCell="A41" sqref="A41"/>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28">
      <selection activeCell="A41" sqref="A41"/>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H1"/>
    <mergeCell ref="A2:C2"/>
    <mergeCell ref="D2:H2"/>
    <mergeCell ref="A3:C3"/>
    <mergeCell ref="D3:H3"/>
    <mergeCell ref="A4:C4"/>
    <mergeCell ref="D4:H4"/>
    <mergeCell ref="A5:C5"/>
    <mergeCell ref="D5:H5"/>
    <mergeCell ref="A6:C6"/>
    <mergeCell ref="D6:H6"/>
    <mergeCell ref="A7:C7"/>
    <mergeCell ref="D7:H7"/>
    <mergeCell ref="A11:C11"/>
    <mergeCell ref="D11:H11"/>
    <mergeCell ref="A12:H12"/>
    <mergeCell ref="A8:C8"/>
    <mergeCell ref="D8:H8"/>
    <mergeCell ref="A9:C9"/>
    <mergeCell ref="D9:H9"/>
    <mergeCell ref="A10:C10"/>
    <mergeCell ref="D10:H10"/>
  </mergeCells>
  <phoneticPr fontId="39" type="noConversion"/>
  <hyperlinks>
    <hyperlink ref="A48" location="CONTENT!A1" display="CONTENT"/>
    <hyperlink ref="H43" location="TRTEST!A1" display="转换定义参考TRTEST表"/>
    <hyperlink ref="H18:H26" location="TRTEST!A1" display="转换定义参考TRTEST表"/>
    <hyperlink ref="H33" location="TRTEST!A1" display="转换定义参考TRTEST表"/>
    <hyperlink ref="H37:H38" location="VISIT!A1" display="转换定义参考VISIT表"/>
    <hyperlink ref="H41" location="TRTEST!A1" display="转换定义参考TRTEST表"/>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theme="3" tint="0.79998168889431442"/>
  </sheetPr>
  <dimension ref="A1:L11"/>
  <sheetViews>
    <sheetView workbookViewId="0"/>
  </sheetViews>
  <sheetFormatPr defaultRowHeight="14"/>
  <cols>
    <col min="1" max="1" width="35.90625" style="199" customWidth="1"/>
    <col min="2" max="2" width="20.7265625" style="199" customWidth="1"/>
    <col min="3" max="3" width="8.7265625" style="199"/>
    <col min="4" max="4" width="19.453125" style="199" customWidth="1"/>
    <col min="5" max="5" width="26.453125" style="199" customWidth="1"/>
    <col min="6" max="6" width="23.08984375" style="199" customWidth="1"/>
    <col min="7" max="7" width="8.7265625" style="199"/>
    <col min="8" max="8" width="36.08984375" style="199" customWidth="1"/>
    <col min="9" max="9" width="9.36328125" style="199" customWidth="1"/>
    <col min="10" max="10" width="15.36328125" style="199" customWidth="1"/>
    <col min="11" max="11" width="24.08984375" style="199" customWidth="1"/>
    <col min="12" max="12" width="25.08984375" style="199" customWidth="1"/>
    <col min="13" max="16384" width="8.7265625" style="199"/>
  </cols>
  <sheetData>
    <row r="1" spans="1:12">
      <c r="A1" s="634" t="s">
        <v>825</v>
      </c>
      <c r="B1" s="634" t="s">
        <v>395</v>
      </c>
      <c r="C1" s="634" t="s">
        <v>1384</v>
      </c>
      <c r="D1" s="634" t="s">
        <v>892</v>
      </c>
      <c r="E1" s="634" t="s">
        <v>862</v>
      </c>
      <c r="F1" s="634" t="s">
        <v>1385</v>
      </c>
      <c r="G1" s="634" t="s">
        <v>306</v>
      </c>
      <c r="H1" s="634" t="s">
        <v>1187</v>
      </c>
      <c r="I1" s="634" t="s">
        <v>1188</v>
      </c>
      <c r="J1" s="634" t="s">
        <v>864</v>
      </c>
      <c r="K1" s="594" t="s">
        <v>860</v>
      </c>
      <c r="L1" s="634" t="s">
        <v>865</v>
      </c>
    </row>
    <row r="2" spans="1:12" s="610" customFormat="1" ht="19">
      <c r="A2" s="816" t="s">
        <v>4618</v>
      </c>
      <c r="B2" s="814" t="s">
        <v>1185</v>
      </c>
      <c r="C2" s="814" t="s">
        <v>4619</v>
      </c>
      <c r="D2" s="608" t="s">
        <v>4620</v>
      </c>
      <c r="E2" s="608" t="s">
        <v>5747</v>
      </c>
      <c r="F2" s="607" t="s">
        <v>4633</v>
      </c>
      <c r="G2" s="607" t="s">
        <v>1383</v>
      </c>
      <c r="H2" s="608" t="s">
        <v>1190</v>
      </c>
      <c r="I2" s="608" t="s">
        <v>867</v>
      </c>
      <c r="J2" s="635" t="s">
        <v>873</v>
      </c>
      <c r="K2" s="635" t="s">
        <v>4621</v>
      </c>
      <c r="L2" s="635" t="s">
        <v>4154</v>
      </c>
    </row>
    <row r="3" spans="1:12" s="610" customFormat="1" ht="28.5">
      <c r="A3" s="817"/>
      <c r="B3" s="815"/>
      <c r="C3" s="815"/>
      <c r="D3" s="607"/>
      <c r="E3" s="607"/>
      <c r="F3" s="607" t="s">
        <v>1387</v>
      </c>
      <c r="G3" s="607" t="s">
        <v>1388</v>
      </c>
      <c r="H3" s="608" t="s">
        <v>4622</v>
      </c>
      <c r="I3" s="608" t="s">
        <v>1189</v>
      </c>
      <c r="J3" s="636"/>
      <c r="K3" s="622"/>
      <c r="L3" s="637" t="s">
        <v>5656</v>
      </c>
    </row>
    <row r="4" spans="1:12" s="610" customFormat="1" ht="19">
      <c r="A4" s="607" t="s">
        <v>4887</v>
      </c>
      <c r="B4" s="608" t="s">
        <v>4623</v>
      </c>
      <c r="C4" s="608" t="s">
        <v>4624</v>
      </c>
      <c r="D4" s="608" t="s">
        <v>4625</v>
      </c>
      <c r="E4" s="608" t="s">
        <v>5748</v>
      </c>
      <c r="F4" s="607" t="s">
        <v>1191</v>
      </c>
      <c r="G4" s="607" t="s">
        <v>870</v>
      </c>
      <c r="H4" s="608" t="s">
        <v>5657</v>
      </c>
      <c r="I4" s="607"/>
      <c r="J4" s="635" t="s">
        <v>878</v>
      </c>
      <c r="K4" s="635" t="s">
        <v>4634</v>
      </c>
      <c r="L4" s="635" t="s">
        <v>4155</v>
      </c>
    </row>
    <row r="5" spans="1:12" s="610" customFormat="1" ht="57">
      <c r="A5" s="816" t="s">
        <v>4888</v>
      </c>
      <c r="B5" s="819"/>
      <c r="C5" s="814" t="s">
        <v>4619</v>
      </c>
      <c r="D5" s="814" t="s">
        <v>4626</v>
      </c>
      <c r="E5" s="814" t="s">
        <v>5749</v>
      </c>
      <c r="F5" s="607" t="s">
        <v>1186</v>
      </c>
      <c r="G5" s="607" t="s">
        <v>870</v>
      </c>
      <c r="H5" s="608" t="s">
        <v>5658</v>
      </c>
      <c r="I5" s="607"/>
      <c r="J5" s="814" t="s">
        <v>884</v>
      </c>
      <c r="K5" s="814" t="s">
        <v>4635</v>
      </c>
      <c r="L5" s="814" t="s">
        <v>4156</v>
      </c>
    </row>
    <row r="6" spans="1:12" s="610" customFormat="1">
      <c r="A6" s="818"/>
      <c r="B6" s="820"/>
      <c r="C6" s="822"/>
      <c r="D6" s="815"/>
      <c r="E6" s="815"/>
      <c r="F6" s="607" t="s">
        <v>4627</v>
      </c>
      <c r="G6" s="607" t="s">
        <v>866</v>
      </c>
      <c r="H6" s="608" t="s">
        <v>883</v>
      </c>
      <c r="I6" s="608" t="s">
        <v>867</v>
      </c>
      <c r="J6" s="815"/>
      <c r="K6" s="815"/>
      <c r="L6" s="815"/>
    </row>
    <row r="7" spans="1:12" s="610" customFormat="1" ht="19">
      <c r="A7" s="817"/>
      <c r="B7" s="821"/>
      <c r="C7" s="815"/>
      <c r="D7" s="608"/>
      <c r="E7" s="608"/>
      <c r="F7" s="607" t="s">
        <v>879</v>
      </c>
      <c r="G7" s="607" t="s">
        <v>868</v>
      </c>
      <c r="H7" s="608" t="s">
        <v>4628</v>
      </c>
      <c r="I7" s="608" t="s">
        <v>867</v>
      </c>
      <c r="J7" s="635"/>
      <c r="K7" s="635"/>
      <c r="L7" s="635" t="s">
        <v>5659</v>
      </c>
    </row>
    <row r="8" spans="1:12" s="610" customFormat="1" ht="66.5">
      <c r="A8" s="607" t="s">
        <v>4889</v>
      </c>
      <c r="B8" s="608"/>
      <c r="C8" s="608" t="s">
        <v>4624</v>
      </c>
      <c r="D8" s="608" t="s">
        <v>4629</v>
      </c>
      <c r="E8" s="608" t="s">
        <v>5750</v>
      </c>
      <c r="F8" s="607" t="s">
        <v>869</v>
      </c>
      <c r="G8" s="607" t="s">
        <v>870</v>
      </c>
      <c r="H8" s="608" t="s">
        <v>5660</v>
      </c>
      <c r="I8" s="607"/>
      <c r="J8" s="635" t="s">
        <v>893</v>
      </c>
      <c r="K8" s="635" t="s">
        <v>4636</v>
      </c>
      <c r="L8" s="635" t="s">
        <v>4157</v>
      </c>
    </row>
    <row r="9" spans="1:12" s="610" customFormat="1" ht="38">
      <c r="A9" s="607" t="s">
        <v>4890</v>
      </c>
      <c r="B9" s="608"/>
      <c r="C9" s="608" t="s">
        <v>4630</v>
      </c>
      <c r="D9" s="608" t="s">
        <v>4631</v>
      </c>
      <c r="E9" s="608" t="s">
        <v>5751</v>
      </c>
      <c r="F9" s="607" t="s">
        <v>869</v>
      </c>
      <c r="G9" s="607" t="s">
        <v>870</v>
      </c>
      <c r="H9" s="596" t="s">
        <v>4632</v>
      </c>
      <c r="I9" s="607"/>
      <c r="J9" s="635" t="s">
        <v>914</v>
      </c>
      <c r="K9" s="635" t="s">
        <v>4637</v>
      </c>
      <c r="L9" s="635" t="s">
        <v>4158</v>
      </c>
    </row>
    <row r="11" spans="1:12">
      <c r="A11" s="606" t="s">
        <v>871</v>
      </c>
      <c r="B11" s="585"/>
      <c r="C11" s="585"/>
      <c r="D11" s="585"/>
      <c r="E11" s="585"/>
    </row>
  </sheetData>
  <customSheetViews>
    <customSheetView guid="{F52FD1CD-C9F9-411A-82A2-AC58001253B0}">
      <selection activeCell="F5" sqref="A5:XFD5"/>
      <pageMargins left="0.7" right="0.7" top="0.75" bottom="0.75" header="0.3" footer="0.3"/>
    </customSheetView>
    <customSheetView guid="{DD6CB69E-579A-474E-AD52-D4A9062E7832}">
      <selection activeCell="F5" sqref="A5:XFD5"/>
      <pageMargins left="0.7" right="0.7" top="0.75" bottom="0.75" header="0.3" footer="0.3"/>
    </customSheetView>
    <customSheetView guid="{C5BAFE3E-719A-4A6D-864A-987543BE22CD}">
      <selection activeCell="A4" sqref="A4:XFD4"/>
      <pageMargins left="0.7" right="0.7" top="0.75" bottom="0.75" header="0.3" footer="0.3"/>
    </customSheetView>
    <customSheetView guid="{688943BB-BF34-4821-9BB8-4F0C0CC40ADA}">
      <selection activeCell="A11" sqref="A11"/>
      <pageMargins left="0.7" right="0.7" top="0.75" bottom="0.75" header="0.3" footer="0.3"/>
      <pageSetup paperSize="9" orientation="portrait" horizontalDpi="1200" verticalDpi="1200" r:id="rId1"/>
    </customSheetView>
    <customSheetView guid="{F9C70793-296D-4A94-A7B6-1A0A490D516C}">
      <selection activeCell="A6" sqref="A6:XFD6"/>
      <pageMargins left="0.7" right="0.7" top="0.75" bottom="0.75" header="0.3" footer="0.3"/>
    </customSheetView>
    <customSheetView guid="{262D3C59-0F75-4E36-8540-422D339E4A30}">
      <selection activeCell="A5" sqref="A5:XFD5"/>
      <pageMargins left="0.7" right="0.7" top="0.75" bottom="0.75" header="0.3" footer="0.3"/>
    </customSheetView>
    <customSheetView guid="{542A9533-2ED1-4FE5-AA97-4E8B5E2254F9}">
      <selection activeCell="F5" sqref="A5:XFD5"/>
      <pageMargins left="0.7" right="0.7" top="0.75" bottom="0.75" header="0.3" footer="0.3"/>
    </customSheetView>
    <customSheetView guid="{6E3ADFDF-9BC6-4CA1-BD12-7E86FF7A6CCD}">
      <selection activeCell="F5" sqref="A5:XFD5"/>
      <pageMargins left="0.7" right="0.7" top="0.75" bottom="0.75" header="0.3" footer="0.3"/>
    </customSheetView>
    <customSheetView guid="{16D31944-8AA9-4646-8CD2-C81EC8259013}">
      <selection activeCell="A5" sqref="A5:XFD5"/>
      <pageMargins left="0.7" right="0.7" top="0.75" bottom="0.75" header="0.3" footer="0.3"/>
    </customSheetView>
    <customSheetView guid="{D91DD750-48F2-4D19-A653-1C25386AD393}" topLeftCell="A10">
      <selection activeCell="A11" sqref="A11"/>
      <pageMargins left="0.7" right="0.7" top="0.75" bottom="0.75" header="0.3" footer="0.3"/>
      <pageSetup paperSize="9" orientation="portrait" horizontalDpi="1200" verticalDpi="1200" r:id="rId2"/>
    </customSheetView>
    <customSheetView guid="{D4C65735-E0DF-4886-8A92-1B419579BDF9}" topLeftCell="A10">
      <selection activeCell="A11" sqref="A11"/>
      <pageMargins left="0.7" right="0.7" top="0.75" bottom="0.75" header="0.3" footer="0.3"/>
      <pageSetup paperSize="9" orientation="portrait" horizontalDpi="1200" verticalDpi="1200" r:id="rId3"/>
    </customSheetView>
  </customSheetViews>
  <mergeCells count="11">
    <mergeCell ref="D5:D6"/>
    <mergeCell ref="E5:E6"/>
    <mergeCell ref="J5:J6"/>
    <mergeCell ref="K5:K6"/>
    <mergeCell ref="L5:L6"/>
    <mergeCell ref="C2:C3"/>
    <mergeCell ref="B2:B3"/>
    <mergeCell ref="A2:A3"/>
    <mergeCell ref="A5:A7"/>
    <mergeCell ref="B5:B7"/>
    <mergeCell ref="C5:C7"/>
  </mergeCells>
  <phoneticPr fontId="73" type="noConversion"/>
  <hyperlinks>
    <hyperlink ref="A11" location="TR!A1" display="TR"/>
  </hyperlinks>
  <pageMargins left="0.7" right="0.7" top="0.75" bottom="0.75" header="0.3" footer="0.3"/>
  <pageSetup paperSize="9" orientation="portrait" horizontalDpi="1200" verticalDpi="1200" r:id="rId4"/>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topLeftCell="A10" zoomScale="115" zoomScaleNormal="115" workbookViewId="0">
      <selection activeCell="E23" sqref="E23"/>
    </sheetView>
  </sheetViews>
  <sheetFormatPr defaultRowHeight="14"/>
  <cols>
    <col min="1" max="1" width="8.7265625" style="199"/>
    <col min="2" max="2" width="22.08984375" style="199" customWidth="1"/>
    <col min="3" max="7" width="8.7265625" style="199"/>
    <col min="8" max="8" width="33.6328125" style="199" customWidth="1"/>
    <col min="9" max="10" width="8.7265625" style="199"/>
    <col min="11" max="11" width="53.7265625" style="199" customWidth="1"/>
    <col min="12" max="16384" width="8.7265625" style="199"/>
  </cols>
  <sheetData>
    <row r="1" spans="1:11" s="195" customFormat="1" ht="12.75" customHeight="1">
      <c r="A1" s="722" t="s">
        <v>1760</v>
      </c>
      <c r="B1" s="723"/>
      <c r="C1" s="723"/>
      <c r="D1" s="723"/>
      <c r="E1" s="723"/>
      <c r="F1" s="723"/>
      <c r="G1" s="723"/>
      <c r="H1" s="723"/>
    </row>
    <row r="2" spans="1:11" s="195" customFormat="1" ht="12.75" customHeight="1">
      <c r="A2" s="724" t="s">
        <v>3116</v>
      </c>
      <c r="B2" s="725"/>
      <c r="C2" s="726"/>
      <c r="D2" s="727" t="str">
        <f>CONTENT!$B$3</f>
        <v>XXXXX</v>
      </c>
      <c r="E2" s="728"/>
      <c r="F2" s="728"/>
      <c r="G2" s="728"/>
      <c r="H2" s="729"/>
    </row>
    <row r="3" spans="1:11" s="195" customFormat="1" ht="12.75" customHeight="1">
      <c r="A3" s="724" t="s">
        <v>1781</v>
      </c>
      <c r="B3" s="730"/>
      <c r="C3" s="731"/>
      <c r="D3" s="727">
        <f>CONTENT!$B$4</f>
        <v>3.2</v>
      </c>
      <c r="E3" s="728"/>
      <c r="F3" s="728"/>
      <c r="G3" s="728"/>
      <c r="H3" s="729"/>
    </row>
    <row r="4" spans="1:11" s="195" customFormat="1" ht="11.25" customHeight="1">
      <c r="A4" s="720" t="s">
        <v>1782</v>
      </c>
      <c r="B4" s="720"/>
      <c r="C4" s="720"/>
      <c r="D4" s="721" t="str">
        <f>CONTENT!$B$48</f>
        <v>试验概要</v>
      </c>
      <c r="E4" s="721"/>
      <c r="F4" s="721"/>
      <c r="G4" s="721"/>
      <c r="H4" s="721"/>
    </row>
    <row r="5" spans="1:11" s="195" customFormat="1" ht="11.25" customHeight="1">
      <c r="A5" s="724" t="s">
        <v>1783</v>
      </c>
      <c r="B5" s="730"/>
      <c r="C5" s="731"/>
      <c r="D5" s="732" t="str">
        <f>CONTENT!$C$48</f>
        <v>每个试验概要参数值一条记录</v>
      </c>
      <c r="E5" s="733"/>
      <c r="F5" s="734"/>
      <c r="G5" s="734"/>
      <c r="H5" s="735"/>
    </row>
    <row r="6" spans="1:11" s="195" customFormat="1" ht="12.75" customHeight="1">
      <c r="A6" s="736" t="s">
        <v>1784</v>
      </c>
      <c r="B6" s="736"/>
      <c r="C6" s="736"/>
      <c r="D6" s="721" t="str">
        <f>CONTENT!$D$48</f>
        <v>ts.sas</v>
      </c>
      <c r="E6" s="721"/>
      <c r="F6" s="721"/>
      <c r="G6" s="721"/>
      <c r="H6" s="721"/>
    </row>
    <row r="7" spans="1:11" s="195" customFormat="1" ht="12.75" customHeight="1">
      <c r="A7" s="736" t="s">
        <v>1785</v>
      </c>
      <c r="B7" s="736"/>
      <c r="C7" s="736"/>
      <c r="D7" s="721" t="str">
        <f>CONTENT!$E$48</f>
        <v>试验设计</v>
      </c>
      <c r="E7" s="721"/>
      <c r="F7" s="721"/>
      <c r="G7" s="721"/>
      <c r="H7" s="721"/>
    </row>
    <row r="8" spans="1:11" s="195" customFormat="1" ht="12.75" customHeight="1">
      <c r="A8" s="736" t="s">
        <v>1786</v>
      </c>
      <c r="B8" s="736"/>
      <c r="C8" s="736"/>
      <c r="D8" s="721" t="str">
        <f>CONTENT!$F$48</f>
        <v>XXXX</v>
      </c>
      <c r="E8" s="721"/>
      <c r="F8" s="721"/>
      <c r="G8" s="721"/>
      <c r="H8" s="721"/>
    </row>
    <row r="9" spans="1:11" s="195" customFormat="1" ht="12.75" customHeight="1">
      <c r="A9" s="736" t="s">
        <v>1787</v>
      </c>
      <c r="B9" s="739"/>
      <c r="C9" s="739"/>
      <c r="D9" s="721" t="str">
        <f>CONTENT!$G$48</f>
        <v>STUDYID, TSPARAMCD, TSSEQ</v>
      </c>
      <c r="E9" s="721"/>
      <c r="F9" s="721"/>
      <c r="G9" s="721"/>
      <c r="H9" s="721"/>
    </row>
    <row r="10" spans="1:11" s="195" customFormat="1" ht="12.75" customHeight="1">
      <c r="A10" s="736" t="s">
        <v>1788</v>
      </c>
      <c r="B10" s="739"/>
      <c r="C10" s="739"/>
      <c r="D10" s="721" t="str">
        <f>CONTENT!$H$48</f>
        <v>STUDYID, TSPARAMCD, TSSEQ</v>
      </c>
      <c r="E10" s="721"/>
      <c r="F10" s="721"/>
      <c r="G10" s="721"/>
      <c r="H10" s="721"/>
    </row>
    <row r="11" spans="1:11" s="195" customFormat="1" ht="12.75" customHeight="1">
      <c r="A11" s="724" t="s">
        <v>1789</v>
      </c>
      <c r="B11" s="730"/>
      <c r="C11" s="731"/>
      <c r="D11" s="721" t="str">
        <f>CONTENT!$I$48</f>
        <v>XXXX</v>
      </c>
      <c r="E11" s="721"/>
      <c r="F11" s="721"/>
      <c r="G11" s="721"/>
      <c r="H11" s="721"/>
    </row>
    <row r="12" spans="1:11" s="195" customFormat="1" ht="9.5">
      <c r="A12" s="737"/>
      <c r="B12" s="737"/>
      <c r="C12" s="737"/>
      <c r="D12" s="738"/>
      <c r="E12" s="738"/>
      <c r="F12" s="738"/>
      <c r="G12" s="738"/>
      <c r="H12" s="738"/>
    </row>
    <row r="13" spans="1:11" s="195" customFormat="1" ht="19">
      <c r="A13" s="15" t="s">
        <v>355</v>
      </c>
      <c r="B13" s="16" t="s">
        <v>356</v>
      </c>
      <c r="C13" s="16" t="s">
        <v>2658</v>
      </c>
      <c r="D13" s="16" t="s">
        <v>3125</v>
      </c>
      <c r="E13" s="16" t="s">
        <v>3260</v>
      </c>
      <c r="F13" s="16" t="s">
        <v>3127</v>
      </c>
      <c r="G13" s="17" t="s">
        <v>361</v>
      </c>
      <c r="H13" s="16" t="s">
        <v>362</v>
      </c>
      <c r="I13" s="16" t="s">
        <v>363</v>
      </c>
      <c r="J13" s="16" t="s">
        <v>364</v>
      </c>
      <c r="K13" s="16" t="s">
        <v>365</v>
      </c>
    </row>
    <row r="14" spans="1:11" s="254" customFormat="1">
      <c r="A14" s="245" t="s">
        <v>36</v>
      </c>
      <c r="B14" s="246" t="s">
        <v>309</v>
      </c>
      <c r="C14" s="245" t="s">
        <v>37</v>
      </c>
      <c r="D14" s="388">
        <v>20</v>
      </c>
      <c r="E14" s="247"/>
      <c r="F14" s="439"/>
      <c r="G14" s="246" t="s">
        <v>2019</v>
      </c>
      <c r="H14" s="441"/>
      <c r="I14" s="245" t="s">
        <v>225</v>
      </c>
      <c r="J14" s="245">
        <f t="shared" ref="J14:J24" si="0">ROW()-13</f>
        <v>1</v>
      </c>
      <c r="K14" s="246" t="s">
        <v>2664</v>
      </c>
    </row>
    <row r="15" spans="1:11" s="254" customFormat="1">
      <c r="A15" s="245" t="s">
        <v>39</v>
      </c>
      <c r="B15" s="246" t="s">
        <v>310</v>
      </c>
      <c r="C15" s="245" t="s">
        <v>37</v>
      </c>
      <c r="D15" s="388">
        <v>2</v>
      </c>
      <c r="E15" s="247" t="s">
        <v>3315</v>
      </c>
      <c r="F15" s="439"/>
      <c r="G15" s="246" t="s">
        <v>2019</v>
      </c>
      <c r="H15" s="441"/>
      <c r="I15" s="245" t="s">
        <v>225</v>
      </c>
      <c r="J15" s="245">
        <f t="shared" si="0"/>
        <v>2</v>
      </c>
      <c r="K15" s="246" t="s">
        <v>2667</v>
      </c>
    </row>
    <row r="16" spans="1:11" s="254" customFormat="1" ht="19">
      <c r="A16" s="245" t="s">
        <v>3316</v>
      </c>
      <c r="B16" s="246" t="s">
        <v>2669</v>
      </c>
      <c r="C16" s="245" t="s">
        <v>2233</v>
      </c>
      <c r="D16" s="437"/>
      <c r="E16" s="247"/>
      <c r="F16" s="439"/>
      <c r="G16" s="246" t="s">
        <v>2019</v>
      </c>
      <c r="H16" s="441"/>
      <c r="I16" s="245" t="s">
        <v>1826</v>
      </c>
      <c r="J16" s="245">
        <f t="shared" si="0"/>
        <v>3</v>
      </c>
      <c r="K16" s="246" t="s">
        <v>5661</v>
      </c>
    </row>
    <row r="17" spans="1:11" s="254" customFormat="1">
      <c r="A17" s="245" t="s">
        <v>3317</v>
      </c>
      <c r="B17" s="246" t="s">
        <v>1807</v>
      </c>
      <c r="C17" s="245" t="s">
        <v>444</v>
      </c>
      <c r="D17" s="437">
        <v>25</v>
      </c>
      <c r="E17" s="247"/>
      <c r="F17" s="439"/>
      <c r="G17" s="246" t="s">
        <v>1825</v>
      </c>
      <c r="H17" s="441"/>
      <c r="I17" s="245" t="s">
        <v>1826</v>
      </c>
      <c r="J17" s="245">
        <f t="shared" si="0"/>
        <v>4</v>
      </c>
      <c r="K17" s="258" t="s">
        <v>2743</v>
      </c>
    </row>
    <row r="18" spans="1:11" s="254" customFormat="1" ht="28.5">
      <c r="A18" s="245" t="s">
        <v>3318</v>
      </c>
      <c r="B18" s="246" t="s">
        <v>3319</v>
      </c>
      <c r="C18" s="245" t="s">
        <v>444</v>
      </c>
      <c r="D18" s="437">
        <v>8</v>
      </c>
      <c r="E18" s="247" t="s">
        <v>4891</v>
      </c>
      <c r="F18" s="439"/>
      <c r="G18" s="246" t="s">
        <v>2019</v>
      </c>
      <c r="H18" s="441"/>
      <c r="I18" s="245" t="s">
        <v>1826</v>
      </c>
      <c r="J18" s="245">
        <f t="shared" si="0"/>
        <v>5</v>
      </c>
      <c r="K18" s="202" t="s">
        <v>5662</v>
      </c>
    </row>
    <row r="19" spans="1:11" s="254" customFormat="1" ht="19">
      <c r="A19" s="245" t="s">
        <v>3320</v>
      </c>
      <c r="B19" s="246" t="s">
        <v>3321</v>
      </c>
      <c r="C19" s="245" t="s">
        <v>444</v>
      </c>
      <c r="D19" s="437">
        <v>200</v>
      </c>
      <c r="E19" s="247" t="s">
        <v>4892</v>
      </c>
      <c r="F19" s="439"/>
      <c r="G19" s="246" t="s">
        <v>2019</v>
      </c>
      <c r="H19" s="441"/>
      <c r="I19" s="245" t="s">
        <v>1826</v>
      </c>
      <c r="J19" s="245">
        <f t="shared" si="0"/>
        <v>6</v>
      </c>
      <c r="K19" s="202" t="s">
        <v>5663</v>
      </c>
    </row>
    <row r="20" spans="1:11" s="254" customFormat="1" ht="28.5">
      <c r="A20" s="245" t="s">
        <v>3322</v>
      </c>
      <c r="B20" s="246" t="s">
        <v>3323</v>
      </c>
      <c r="C20" s="245" t="s">
        <v>444</v>
      </c>
      <c r="D20" s="437">
        <v>200</v>
      </c>
      <c r="E20" s="247" t="s">
        <v>2858</v>
      </c>
      <c r="F20" s="439"/>
      <c r="G20" s="246" t="s">
        <v>1851</v>
      </c>
      <c r="H20" s="441"/>
      <c r="I20" s="245" t="s">
        <v>1826</v>
      </c>
      <c r="J20" s="245">
        <f t="shared" si="0"/>
        <v>7</v>
      </c>
      <c r="K20" s="202" t="s">
        <v>5664</v>
      </c>
    </row>
    <row r="21" spans="1:11" s="254" customFormat="1" ht="19">
      <c r="A21" s="245" t="s">
        <v>3324</v>
      </c>
      <c r="B21" s="246" t="s">
        <v>3325</v>
      </c>
      <c r="C21" s="245" t="s">
        <v>444</v>
      </c>
      <c r="D21" s="437">
        <v>200</v>
      </c>
      <c r="E21" s="247"/>
      <c r="F21" s="439"/>
      <c r="G21" s="246" t="s">
        <v>1825</v>
      </c>
      <c r="H21" s="441"/>
      <c r="I21" s="245" t="s">
        <v>1826</v>
      </c>
      <c r="J21" s="245">
        <f t="shared" si="0"/>
        <v>8</v>
      </c>
      <c r="K21" s="246" t="s">
        <v>3326</v>
      </c>
    </row>
    <row r="22" spans="1:11" s="254" customFormat="1" ht="19">
      <c r="A22" s="245" t="s">
        <v>3327</v>
      </c>
      <c r="B22" s="246" t="s">
        <v>3328</v>
      </c>
      <c r="C22" s="245" t="s">
        <v>444</v>
      </c>
      <c r="D22" s="437">
        <v>8</v>
      </c>
      <c r="E22" s="247" t="s">
        <v>1840</v>
      </c>
      <c r="F22" s="439"/>
      <c r="G22" s="246" t="s">
        <v>1851</v>
      </c>
      <c r="H22" s="441"/>
      <c r="I22" s="245" t="s">
        <v>1826</v>
      </c>
      <c r="J22" s="245">
        <f t="shared" si="0"/>
        <v>9</v>
      </c>
      <c r="K22" s="246" t="s">
        <v>5665</v>
      </c>
    </row>
    <row r="23" spans="1:11" s="254" customFormat="1" ht="19">
      <c r="A23" s="245" t="s">
        <v>3329</v>
      </c>
      <c r="B23" s="246" t="s">
        <v>3330</v>
      </c>
      <c r="C23" s="245" t="s">
        <v>444</v>
      </c>
      <c r="D23" s="437">
        <v>200</v>
      </c>
      <c r="E23" s="247"/>
      <c r="F23" s="439"/>
      <c r="G23" s="246" t="s">
        <v>1851</v>
      </c>
      <c r="H23" s="441"/>
      <c r="I23" s="245" t="s">
        <v>1826</v>
      </c>
      <c r="J23" s="245">
        <f t="shared" si="0"/>
        <v>10</v>
      </c>
      <c r="K23" s="246" t="s">
        <v>5374</v>
      </c>
    </row>
    <row r="24" spans="1:11" s="254" customFormat="1" ht="19">
      <c r="A24" s="245" t="s">
        <v>3331</v>
      </c>
      <c r="B24" s="246" t="s">
        <v>3332</v>
      </c>
      <c r="C24" s="245" t="s">
        <v>444</v>
      </c>
      <c r="D24" s="437">
        <v>100</v>
      </c>
      <c r="E24" s="247"/>
      <c r="F24" s="439"/>
      <c r="G24" s="246" t="s">
        <v>1851</v>
      </c>
      <c r="H24" s="441"/>
      <c r="I24" s="245" t="s">
        <v>1826</v>
      </c>
      <c r="J24" s="245">
        <f t="shared" si="0"/>
        <v>11</v>
      </c>
      <c r="K24" s="246" t="s">
        <v>4893</v>
      </c>
    </row>
    <row r="27" spans="1:11">
      <c r="A27" s="198" t="s">
        <v>52</v>
      </c>
    </row>
  </sheetData>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27" location="CONTENT!A1" display="CONTENT"/>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47"/>
  <sheetViews>
    <sheetView topLeftCell="B1" workbookViewId="0">
      <selection activeCell="F16" sqref="F16"/>
    </sheetView>
  </sheetViews>
  <sheetFormatPr defaultRowHeight="14"/>
  <cols>
    <col min="5" max="5" width="20.36328125" customWidth="1"/>
    <col min="6" max="6" width="78.1796875" customWidth="1"/>
    <col min="10" max="10" width="16" customWidth="1"/>
  </cols>
  <sheetData>
    <row r="1" spans="1:10">
      <c r="A1" s="851" t="s">
        <v>6040</v>
      </c>
      <c r="B1" s="851" t="s">
        <v>6041</v>
      </c>
      <c r="C1" s="851" t="s">
        <v>6042</v>
      </c>
      <c r="D1" s="851" t="s">
        <v>6043</v>
      </c>
      <c r="E1" s="851" t="s">
        <v>6044</v>
      </c>
      <c r="F1" s="852" t="s">
        <v>6045</v>
      </c>
      <c r="G1" s="851" t="s">
        <v>6046</v>
      </c>
      <c r="H1" s="851" t="s">
        <v>6047</v>
      </c>
      <c r="I1" s="851" t="s">
        <v>6048</v>
      </c>
      <c r="J1" s="851" t="s">
        <v>6049</v>
      </c>
    </row>
    <row r="2" spans="1:10">
      <c r="A2" s="845" t="s">
        <v>5986</v>
      </c>
      <c r="B2" s="841" t="s">
        <v>3315</v>
      </c>
      <c r="C2" s="857">
        <v>1</v>
      </c>
      <c r="D2" s="858" t="s">
        <v>6050</v>
      </c>
      <c r="E2" s="856" t="s">
        <v>6173</v>
      </c>
      <c r="F2" s="853" t="s">
        <v>6182</v>
      </c>
      <c r="G2" s="840"/>
      <c r="H2" s="840"/>
      <c r="I2" s="840"/>
      <c r="J2" s="840"/>
    </row>
    <row r="3" spans="1:10">
      <c r="A3" s="845" t="s">
        <v>5986</v>
      </c>
      <c r="B3" s="841" t="s">
        <v>3315</v>
      </c>
      <c r="C3" s="857">
        <v>1</v>
      </c>
      <c r="D3" s="858" t="s">
        <v>6051</v>
      </c>
      <c r="E3" s="856" t="s">
        <v>6052</v>
      </c>
      <c r="F3" s="853" t="s">
        <v>6183</v>
      </c>
      <c r="G3" s="840"/>
      <c r="H3" s="859" t="s">
        <v>6053</v>
      </c>
      <c r="I3" s="859" t="s">
        <v>6054</v>
      </c>
      <c r="J3" s="853" t="s">
        <v>6181</v>
      </c>
    </row>
    <row r="4" spans="1:10">
      <c r="A4" s="845" t="s">
        <v>5986</v>
      </c>
      <c r="B4" s="841" t="s">
        <v>3315</v>
      </c>
      <c r="C4" s="857">
        <v>1</v>
      </c>
      <c r="D4" s="858" t="s">
        <v>6055</v>
      </c>
      <c r="E4" s="856" t="s">
        <v>6056</v>
      </c>
      <c r="F4" s="853" t="s">
        <v>6183</v>
      </c>
      <c r="G4" s="840"/>
      <c r="H4" s="859" t="s">
        <v>6053</v>
      </c>
      <c r="I4" s="859" t="s">
        <v>6054</v>
      </c>
      <c r="J4" s="853" t="s">
        <v>6181</v>
      </c>
    </row>
    <row r="5" spans="1:10">
      <c r="A5" s="845" t="s">
        <v>6015</v>
      </c>
      <c r="B5" s="841" t="s">
        <v>6175</v>
      </c>
      <c r="C5" s="857">
        <v>1</v>
      </c>
      <c r="D5" s="858" t="s">
        <v>6057</v>
      </c>
      <c r="E5" s="856" t="s">
        <v>6058</v>
      </c>
      <c r="F5" s="853"/>
      <c r="G5" s="840" t="s">
        <v>6059</v>
      </c>
      <c r="H5" s="859"/>
      <c r="I5" s="859" t="s">
        <v>6060</v>
      </c>
      <c r="J5" s="859"/>
    </row>
    <row r="6" spans="1:10">
      <c r="A6" s="845" t="s">
        <v>6015</v>
      </c>
      <c r="B6" s="841" t="s">
        <v>3315</v>
      </c>
      <c r="C6" s="857">
        <v>1</v>
      </c>
      <c r="D6" s="858" t="s">
        <v>6061</v>
      </c>
      <c r="E6" s="856" t="s">
        <v>6062</v>
      </c>
      <c r="F6" s="853" t="s">
        <v>6063</v>
      </c>
      <c r="G6" s="840"/>
      <c r="H6" s="859"/>
      <c r="I6" s="859" t="s">
        <v>2113</v>
      </c>
      <c r="J6" s="859"/>
    </row>
    <row r="7" spans="1:10">
      <c r="A7" s="845" t="s">
        <v>5986</v>
      </c>
      <c r="B7" s="841" t="s">
        <v>3315</v>
      </c>
      <c r="C7" s="857">
        <v>1</v>
      </c>
      <c r="D7" s="858" t="s">
        <v>6064</v>
      </c>
      <c r="E7" s="856" t="s">
        <v>6065</v>
      </c>
      <c r="F7" s="853" t="s">
        <v>6066</v>
      </c>
      <c r="G7" s="840"/>
      <c r="H7" s="840"/>
      <c r="I7" s="859" t="s">
        <v>2113</v>
      </c>
      <c r="J7" s="840"/>
    </row>
    <row r="8" spans="1:10">
      <c r="A8" s="845" t="s">
        <v>5986</v>
      </c>
      <c r="B8" s="841" t="s">
        <v>3315</v>
      </c>
      <c r="C8" s="857">
        <v>1</v>
      </c>
      <c r="D8" s="858" t="s">
        <v>6067</v>
      </c>
      <c r="E8" s="856" t="s">
        <v>6068</v>
      </c>
      <c r="F8" s="853" t="s">
        <v>6069</v>
      </c>
      <c r="G8" s="840"/>
      <c r="H8" s="840"/>
      <c r="I8" s="840"/>
      <c r="J8" s="840"/>
    </row>
    <row r="9" spans="1:10">
      <c r="A9" s="845" t="s">
        <v>5986</v>
      </c>
      <c r="B9" s="841" t="s">
        <v>3315</v>
      </c>
      <c r="C9" s="857">
        <v>1</v>
      </c>
      <c r="D9" s="858" t="s">
        <v>6070</v>
      </c>
      <c r="E9" s="856" t="s">
        <v>6071</v>
      </c>
      <c r="F9" s="853" t="s">
        <v>6181</v>
      </c>
      <c r="G9" s="840"/>
      <c r="H9" s="840"/>
      <c r="I9" s="859" t="s">
        <v>2113</v>
      </c>
      <c r="J9" s="840"/>
    </row>
    <row r="10" spans="1:10">
      <c r="A10" s="845" t="s">
        <v>6015</v>
      </c>
      <c r="B10" s="841" t="s">
        <v>3315</v>
      </c>
      <c r="C10" s="857">
        <v>1</v>
      </c>
      <c r="D10" s="858" t="s">
        <v>6072</v>
      </c>
      <c r="E10" s="856" t="s">
        <v>6073</v>
      </c>
      <c r="F10" s="853" t="s">
        <v>6074</v>
      </c>
      <c r="G10" s="840"/>
      <c r="H10" s="840" t="s">
        <v>6075</v>
      </c>
      <c r="I10" s="859" t="s">
        <v>6076</v>
      </c>
      <c r="J10" s="840"/>
    </row>
    <row r="11" spans="1:10">
      <c r="A11" s="845" t="s">
        <v>6015</v>
      </c>
      <c r="B11" s="841" t="s">
        <v>6077</v>
      </c>
      <c r="C11" s="857">
        <v>1</v>
      </c>
      <c r="D11" s="858" t="s">
        <v>6078</v>
      </c>
      <c r="E11" s="856" t="s">
        <v>6168</v>
      </c>
      <c r="F11" s="853" t="s">
        <v>6183</v>
      </c>
      <c r="G11" s="840"/>
      <c r="H11" s="840" t="s">
        <v>1702</v>
      </c>
      <c r="I11" s="859" t="s">
        <v>6079</v>
      </c>
      <c r="J11" s="853" t="s">
        <v>6181</v>
      </c>
    </row>
    <row r="12" spans="1:10">
      <c r="A12" s="845" t="s">
        <v>5986</v>
      </c>
      <c r="B12" s="848" t="s">
        <v>3315</v>
      </c>
      <c r="C12" s="860">
        <v>1</v>
      </c>
      <c r="D12" s="856" t="s">
        <v>6080</v>
      </c>
      <c r="E12" s="856" t="s">
        <v>6174</v>
      </c>
      <c r="F12" s="854" t="s">
        <v>6184</v>
      </c>
      <c r="G12" s="845"/>
      <c r="H12" s="861"/>
      <c r="I12" s="845"/>
      <c r="J12" s="862"/>
    </row>
    <row r="13" spans="1:10">
      <c r="A13" s="845" t="s">
        <v>5986</v>
      </c>
      <c r="B13" s="841" t="s">
        <v>3315</v>
      </c>
      <c r="C13" s="857">
        <v>1</v>
      </c>
      <c r="D13" s="858" t="s">
        <v>6081</v>
      </c>
      <c r="E13" s="856" t="s">
        <v>6082</v>
      </c>
      <c r="F13" s="853" t="s">
        <v>6083</v>
      </c>
      <c r="G13" s="840"/>
      <c r="H13" s="840" t="s">
        <v>6084</v>
      </c>
      <c r="I13" s="859" t="s">
        <v>6054</v>
      </c>
      <c r="J13" s="853" t="s">
        <v>6181</v>
      </c>
    </row>
    <row r="14" spans="1:10">
      <c r="A14" s="845" t="s">
        <v>5986</v>
      </c>
      <c r="B14" s="841" t="s">
        <v>6077</v>
      </c>
      <c r="C14" s="857">
        <v>1</v>
      </c>
      <c r="D14" s="858" t="s">
        <v>6085</v>
      </c>
      <c r="E14" s="856" t="s">
        <v>6086</v>
      </c>
      <c r="F14" s="853" t="s">
        <v>6087</v>
      </c>
      <c r="G14" s="840"/>
      <c r="H14" s="840" t="s">
        <v>6088</v>
      </c>
      <c r="I14" s="859" t="s">
        <v>6054</v>
      </c>
      <c r="J14" s="853" t="s">
        <v>6181</v>
      </c>
    </row>
    <row r="15" spans="1:10">
      <c r="A15" s="845" t="s">
        <v>6015</v>
      </c>
      <c r="B15" s="841" t="s">
        <v>3315</v>
      </c>
      <c r="C15" s="857">
        <v>1</v>
      </c>
      <c r="D15" s="858" t="s">
        <v>6089</v>
      </c>
      <c r="E15" s="856" t="s">
        <v>6179</v>
      </c>
      <c r="F15" s="853" t="s">
        <v>6090</v>
      </c>
      <c r="G15" s="840"/>
      <c r="H15" s="840"/>
      <c r="I15" s="859" t="s">
        <v>6091</v>
      </c>
      <c r="J15" s="840"/>
    </row>
    <row r="16" spans="1:10">
      <c r="A16" s="845" t="s">
        <v>6015</v>
      </c>
      <c r="B16" s="841" t="s">
        <v>3315</v>
      </c>
      <c r="C16" s="857">
        <v>1</v>
      </c>
      <c r="D16" s="858" t="s">
        <v>6092</v>
      </c>
      <c r="E16" s="856" t="s">
        <v>6093</v>
      </c>
      <c r="F16" s="853" t="s">
        <v>6094</v>
      </c>
      <c r="G16" s="840"/>
      <c r="H16" s="840"/>
      <c r="I16" s="840"/>
      <c r="J16" s="840"/>
    </row>
    <row r="17" spans="1:10">
      <c r="A17" s="845" t="s">
        <v>6015</v>
      </c>
      <c r="B17" s="841" t="s">
        <v>6095</v>
      </c>
      <c r="C17" s="857">
        <v>1</v>
      </c>
      <c r="D17" s="858" t="s">
        <v>6096</v>
      </c>
      <c r="E17" s="856" t="s">
        <v>6176</v>
      </c>
      <c r="F17" s="853" t="s">
        <v>6185</v>
      </c>
      <c r="G17" s="840"/>
      <c r="H17" s="840"/>
      <c r="I17" s="840"/>
      <c r="J17" s="840"/>
    </row>
    <row r="18" spans="1:10">
      <c r="A18" s="845" t="s">
        <v>5986</v>
      </c>
      <c r="B18" s="841" t="s">
        <v>3315</v>
      </c>
      <c r="C18" s="857">
        <v>1</v>
      </c>
      <c r="D18" s="858" t="s">
        <v>6097</v>
      </c>
      <c r="E18" s="856" t="s">
        <v>6098</v>
      </c>
      <c r="F18" s="853" t="s">
        <v>6186</v>
      </c>
      <c r="G18" s="840"/>
      <c r="H18" s="840"/>
      <c r="I18" s="840"/>
      <c r="J18" s="840"/>
    </row>
    <row r="19" spans="1:10">
      <c r="A19" s="845" t="s">
        <v>5986</v>
      </c>
      <c r="B19" s="841" t="s">
        <v>3315</v>
      </c>
      <c r="C19" s="857">
        <v>1</v>
      </c>
      <c r="D19" s="858" t="s">
        <v>6099</v>
      </c>
      <c r="E19" s="856" t="s">
        <v>6100</v>
      </c>
      <c r="F19" s="853" t="s">
        <v>6187</v>
      </c>
      <c r="G19" s="840"/>
      <c r="H19" s="840"/>
      <c r="I19" s="840"/>
      <c r="J19" s="840"/>
    </row>
    <row r="20" spans="1:10">
      <c r="A20" s="845" t="s">
        <v>6015</v>
      </c>
      <c r="B20" s="841" t="s">
        <v>3315</v>
      </c>
      <c r="C20" s="857">
        <v>1</v>
      </c>
      <c r="D20" s="858" t="s">
        <v>6101</v>
      </c>
      <c r="E20" s="856" t="s">
        <v>6169</v>
      </c>
      <c r="F20" s="853" t="s">
        <v>6102</v>
      </c>
      <c r="G20" s="840"/>
      <c r="H20" s="840"/>
      <c r="I20" s="840"/>
      <c r="J20" s="840"/>
    </row>
    <row r="21" spans="1:10">
      <c r="A21" s="845" t="s">
        <v>6015</v>
      </c>
      <c r="B21" s="841" t="s">
        <v>3315</v>
      </c>
      <c r="C21" s="857">
        <v>1</v>
      </c>
      <c r="D21" s="858" t="s">
        <v>6103</v>
      </c>
      <c r="E21" s="856" t="s">
        <v>6170</v>
      </c>
      <c r="F21" s="853" t="s">
        <v>6188</v>
      </c>
      <c r="G21" s="840"/>
      <c r="H21" s="840"/>
      <c r="I21" s="840"/>
      <c r="J21" s="840"/>
    </row>
    <row r="22" spans="1:10">
      <c r="A22" s="845" t="s">
        <v>5986</v>
      </c>
      <c r="B22" s="848" t="s">
        <v>6077</v>
      </c>
      <c r="C22" s="860">
        <v>1</v>
      </c>
      <c r="D22" s="856" t="s">
        <v>6104</v>
      </c>
      <c r="E22" s="856" t="s">
        <v>6105</v>
      </c>
      <c r="F22" s="854" t="s">
        <v>6106</v>
      </c>
      <c r="G22" s="845"/>
      <c r="H22" s="845"/>
      <c r="I22" s="845"/>
      <c r="J22" s="845"/>
    </row>
    <row r="23" spans="1:10">
      <c r="A23" s="845" t="s">
        <v>5986</v>
      </c>
      <c r="B23" s="841" t="s">
        <v>3315</v>
      </c>
      <c r="C23" s="857">
        <v>1</v>
      </c>
      <c r="D23" s="858" t="s">
        <v>6107</v>
      </c>
      <c r="E23" s="856" t="s">
        <v>6172</v>
      </c>
      <c r="F23" s="853" t="s">
        <v>6189</v>
      </c>
      <c r="G23" s="840"/>
      <c r="H23" s="840"/>
      <c r="I23" s="840"/>
      <c r="J23" s="840"/>
    </row>
    <row r="24" spans="1:10">
      <c r="A24" s="845" t="s">
        <v>5986</v>
      </c>
      <c r="B24" s="841" t="s">
        <v>3315</v>
      </c>
      <c r="C24" s="857">
        <v>1</v>
      </c>
      <c r="D24" s="858" t="s">
        <v>6108</v>
      </c>
      <c r="E24" s="856" t="s">
        <v>6171</v>
      </c>
      <c r="F24" s="853" t="s">
        <v>6183</v>
      </c>
      <c r="G24" s="840"/>
      <c r="H24" s="840" t="s">
        <v>1702</v>
      </c>
      <c r="I24" s="840" t="s">
        <v>6109</v>
      </c>
      <c r="J24" s="853" t="s">
        <v>6181</v>
      </c>
    </row>
    <row r="25" spans="1:10">
      <c r="A25" s="845" t="s">
        <v>6015</v>
      </c>
      <c r="B25" s="848" t="s">
        <v>3315</v>
      </c>
      <c r="C25" s="860">
        <v>1</v>
      </c>
      <c r="D25" s="856" t="s">
        <v>6110</v>
      </c>
      <c r="E25" s="856" t="s">
        <v>6111</v>
      </c>
      <c r="F25" s="854" t="s">
        <v>6094</v>
      </c>
      <c r="G25" s="845"/>
      <c r="H25" s="845"/>
      <c r="I25" s="845"/>
      <c r="J25" s="845"/>
    </row>
    <row r="26" spans="1:10">
      <c r="A26" s="845" t="s">
        <v>6015</v>
      </c>
      <c r="B26" s="848" t="s">
        <v>3315</v>
      </c>
      <c r="C26" s="860">
        <v>1</v>
      </c>
      <c r="D26" s="856" t="s">
        <v>6112</v>
      </c>
      <c r="E26" s="856" t="s">
        <v>6113</v>
      </c>
      <c r="F26" s="854" t="s">
        <v>6114</v>
      </c>
      <c r="G26" s="845"/>
      <c r="H26" s="845"/>
      <c r="I26" s="845" t="s">
        <v>6115</v>
      </c>
      <c r="J26" s="845"/>
    </row>
    <row r="27" spans="1:10">
      <c r="A27" s="845" t="s">
        <v>5986</v>
      </c>
      <c r="B27" s="841" t="s">
        <v>3315</v>
      </c>
      <c r="C27" s="857">
        <v>1</v>
      </c>
      <c r="D27" s="858" t="s">
        <v>6116</v>
      </c>
      <c r="E27" s="856" t="s">
        <v>6117</v>
      </c>
      <c r="F27" s="853" t="s">
        <v>6118</v>
      </c>
      <c r="G27" s="840"/>
      <c r="H27" s="840"/>
      <c r="I27" s="859" t="s">
        <v>2113</v>
      </c>
      <c r="J27" s="840"/>
    </row>
    <row r="28" spans="1:10">
      <c r="A28" s="845" t="s">
        <v>5986</v>
      </c>
      <c r="B28" s="848" t="s">
        <v>3315</v>
      </c>
      <c r="C28" s="860">
        <v>1</v>
      </c>
      <c r="D28" s="856" t="s">
        <v>6119</v>
      </c>
      <c r="E28" s="856" t="s">
        <v>6120</v>
      </c>
      <c r="F28" s="854"/>
      <c r="G28" s="840" t="s">
        <v>1705</v>
      </c>
      <c r="H28" s="840"/>
      <c r="I28" s="859" t="s">
        <v>6060</v>
      </c>
      <c r="J28" s="845"/>
    </row>
    <row r="29" spans="1:10">
      <c r="A29" s="845" t="s">
        <v>5986</v>
      </c>
      <c r="B29" s="841" t="s">
        <v>3315</v>
      </c>
      <c r="C29" s="857">
        <v>1</v>
      </c>
      <c r="D29" s="858" t="s">
        <v>6121</v>
      </c>
      <c r="E29" s="856" t="s">
        <v>6177</v>
      </c>
      <c r="F29" s="853" t="s">
        <v>6122</v>
      </c>
      <c r="G29" s="840"/>
      <c r="H29" s="840" t="s">
        <v>6123</v>
      </c>
      <c r="I29" s="840" t="s">
        <v>6054</v>
      </c>
      <c r="J29" s="853" t="s">
        <v>6181</v>
      </c>
    </row>
    <row r="30" spans="1:10">
      <c r="A30" s="845" t="s">
        <v>6015</v>
      </c>
      <c r="B30" s="841" t="s">
        <v>3315</v>
      </c>
      <c r="C30" s="857">
        <v>1</v>
      </c>
      <c r="D30" s="858" t="s">
        <v>6124</v>
      </c>
      <c r="E30" s="856" t="s">
        <v>6125</v>
      </c>
      <c r="F30" s="853" t="s">
        <v>6126</v>
      </c>
      <c r="G30" s="840"/>
      <c r="H30" s="840"/>
      <c r="I30" s="840"/>
      <c r="J30" s="840"/>
    </row>
    <row r="31" spans="1:10">
      <c r="A31" s="845" t="s">
        <v>6015</v>
      </c>
      <c r="B31" s="848" t="s">
        <v>3315</v>
      </c>
      <c r="C31" s="860">
        <v>1</v>
      </c>
      <c r="D31" s="856" t="s">
        <v>6127</v>
      </c>
      <c r="E31" s="856" t="s">
        <v>6128</v>
      </c>
      <c r="F31" s="853" t="s">
        <v>6181</v>
      </c>
      <c r="G31" s="845"/>
      <c r="H31" s="845"/>
      <c r="I31" s="862" t="s">
        <v>2113</v>
      </c>
      <c r="J31" s="845"/>
    </row>
    <row r="32" spans="1:10">
      <c r="A32" s="845" t="s">
        <v>5986</v>
      </c>
      <c r="B32" s="848" t="s">
        <v>3315</v>
      </c>
      <c r="C32" s="860">
        <v>1</v>
      </c>
      <c r="D32" s="856" t="s">
        <v>6129</v>
      </c>
      <c r="E32" s="856" t="s">
        <v>6130</v>
      </c>
      <c r="F32" s="854" t="s">
        <v>6131</v>
      </c>
      <c r="G32" s="845"/>
      <c r="H32" s="845"/>
      <c r="I32" s="845"/>
      <c r="J32" s="845"/>
    </row>
    <row r="33" spans="1:10">
      <c r="A33" s="845" t="s">
        <v>5986</v>
      </c>
      <c r="B33" s="848" t="s">
        <v>3315</v>
      </c>
      <c r="C33" s="860">
        <v>1</v>
      </c>
      <c r="D33" s="856" t="s">
        <v>6129</v>
      </c>
      <c r="E33" s="856" t="s">
        <v>6130</v>
      </c>
      <c r="F33" s="854" t="s">
        <v>6132</v>
      </c>
      <c r="G33" s="845"/>
      <c r="H33" s="845"/>
      <c r="I33" s="845"/>
      <c r="J33" s="845"/>
    </row>
    <row r="34" spans="1:10">
      <c r="A34" s="845" t="s">
        <v>5986</v>
      </c>
      <c r="B34" s="848" t="s">
        <v>3315</v>
      </c>
      <c r="C34" s="860">
        <v>1</v>
      </c>
      <c r="D34" s="856" t="s">
        <v>6129</v>
      </c>
      <c r="E34" s="856" t="s">
        <v>6130</v>
      </c>
      <c r="F34" s="854" t="s">
        <v>6133</v>
      </c>
      <c r="G34" s="845"/>
      <c r="H34" s="845"/>
      <c r="I34" s="845"/>
      <c r="J34" s="845"/>
    </row>
    <row r="35" spans="1:10">
      <c r="A35" s="845" t="s">
        <v>6015</v>
      </c>
      <c r="B35" s="848" t="s">
        <v>3315</v>
      </c>
      <c r="C35" s="860">
        <v>1</v>
      </c>
      <c r="D35" s="856" t="s">
        <v>6129</v>
      </c>
      <c r="E35" s="856" t="s">
        <v>6130</v>
      </c>
      <c r="F35" s="854" t="s">
        <v>6134</v>
      </c>
      <c r="G35" s="845"/>
      <c r="H35" s="845"/>
      <c r="I35" s="845"/>
      <c r="J35" s="845"/>
    </row>
    <row r="36" spans="1:10">
      <c r="A36" s="845" t="s">
        <v>6015</v>
      </c>
      <c r="B36" s="841" t="s">
        <v>3315</v>
      </c>
      <c r="C36" s="857">
        <v>1</v>
      </c>
      <c r="D36" s="858" t="s">
        <v>6135</v>
      </c>
      <c r="E36" s="856" t="s">
        <v>6136</v>
      </c>
      <c r="F36" s="853" t="s">
        <v>6137</v>
      </c>
      <c r="G36" s="840"/>
      <c r="H36" s="840" t="s">
        <v>6138</v>
      </c>
      <c r="I36" s="840" t="s">
        <v>6054</v>
      </c>
      <c r="J36" s="853" t="s">
        <v>6181</v>
      </c>
    </row>
    <row r="37" spans="1:10">
      <c r="A37" s="845" t="s">
        <v>5986</v>
      </c>
      <c r="B37" s="841" t="s">
        <v>3315</v>
      </c>
      <c r="C37" s="857">
        <v>1</v>
      </c>
      <c r="D37" s="858" t="s">
        <v>6139</v>
      </c>
      <c r="E37" s="856" t="s">
        <v>6178</v>
      </c>
      <c r="F37" s="853" t="s">
        <v>6140</v>
      </c>
      <c r="G37" s="840"/>
      <c r="H37" s="840" t="s">
        <v>6141</v>
      </c>
      <c r="I37" s="840" t="s">
        <v>6054</v>
      </c>
      <c r="J37" s="853" t="s">
        <v>6181</v>
      </c>
    </row>
    <row r="38" spans="1:10">
      <c r="A38" s="845" t="s">
        <v>5986</v>
      </c>
      <c r="B38" s="841" t="s">
        <v>3315</v>
      </c>
      <c r="C38" s="857">
        <v>1</v>
      </c>
      <c r="D38" s="858" t="s">
        <v>6142</v>
      </c>
      <c r="E38" s="856" t="s">
        <v>6143</v>
      </c>
      <c r="F38" s="853" t="s">
        <v>6144</v>
      </c>
      <c r="G38" s="840"/>
      <c r="H38" s="840" t="s">
        <v>6145</v>
      </c>
      <c r="I38" s="840" t="s">
        <v>6054</v>
      </c>
      <c r="J38" s="853" t="s">
        <v>6181</v>
      </c>
    </row>
    <row r="39" spans="1:10">
      <c r="A39" s="845" t="s">
        <v>5986</v>
      </c>
      <c r="B39" s="848" t="s">
        <v>3315</v>
      </c>
      <c r="C39" s="860">
        <v>1</v>
      </c>
      <c r="D39" s="856" t="s">
        <v>6146</v>
      </c>
      <c r="E39" s="856" t="s">
        <v>6147</v>
      </c>
      <c r="F39" s="854" t="s">
        <v>6184</v>
      </c>
      <c r="G39" s="845"/>
      <c r="H39" s="845"/>
      <c r="I39" s="845"/>
      <c r="J39" s="845"/>
    </row>
    <row r="40" spans="1:10">
      <c r="A40" s="845" t="s">
        <v>6015</v>
      </c>
      <c r="B40" s="841" t="s">
        <v>3315</v>
      </c>
      <c r="C40" s="857">
        <v>1</v>
      </c>
      <c r="D40" s="858" t="s">
        <v>6148</v>
      </c>
      <c r="E40" s="856" t="s">
        <v>6149</v>
      </c>
      <c r="F40" s="853" t="s">
        <v>6150</v>
      </c>
      <c r="G40" s="840"/>
      <c r="H40" s="840" t="s">
        <v>6151</v>
      </c>
      <c r="I40" s="840" t="s">
        <v>6054</v>
      </c>
      <c r="J40" s="853" t="s">
        <v>6181</v>
      </c>
    </row>
    <row r="41" spans="1:10">
      <c r="A41" s="845" t="s">
        <v>6015</v>
      </c>
      <c r="B41" s="841" t="s">
        <v>3315</v>
      </c>
      <c r="C41" s="857">
        <v>1</v>
      </c>
      <c r="D41" s="858" t="s">
        <v>6152</v>
      </c>
      <c r="E41" s="856" t="s">
        <v>6153</v>
      </c>
      <c r="F41" s="855" t="s">
        <v>6190</v>
      </c>
      <c r="G41" s="840"/>
      <c r="H41" s="840"/>
      <c r="I41" s="840"/>
      <c r="J41" s="840"/>
    </row>
    <row r="42" spans="1:10">
      <c r="A42" s="845" t="s">
        <v>5986</v>
      </c>
      <c r="B42" s="841" t="s">
        <v>3315</v>
      </c>
      <c r="C42" s="857">
        <v>1</v>
      </c>
      <c r="D42" s="858" t="s">
        <v>6154</v>
      </c>
      <c r="E42" s="856" t="s">
        <v>6155</v>
      </c>
      <c r="F42" s="853" t="s">
        <v>6191</v>
      </c>
      <c r="G42" s="840"/>
      <c r="H42" s="840" t="s">
        <v>6156</v>
      </c>
      <c r="I42" s="840" t="s">
        <v>6054</v>
      </c>
      <c r="J42" s="853" t="s">
        <v>6181</v>
      </c>
    </row>
    <row r="43" spans="1:10">
      <c r="A43" s="845" t="s">
        <v>5986</v>
      </c>
      <c r="B43" s="848" t="s">
        <v>3315</v>
      </c>
      <c r="C43" s="860">
        <v>1</v>
      </c>
      <c r="D43" s="856" t="s">
        <v>6157</v>
      </c>
      <c r="E43" s="856" t="s">
        <v>6158</v>
      </c>
      <c r="F43" s="854" t="s">
        <v>5988</v>
      </c>
      <c r="G43" s="845"/>
      <c r="H43" s="845"/>
      <c r="I43" s="845"/>
      <c r="J43" s="845"/>
    </row>
    <row r="44" spans="1:10">
      <c r="A44" s="845" t="s">
        <v>5986</v>
      </c>
      <c r="B44" s="841" t="s">
        <v>3315</v>
      </c>
      <c r="C44" s="857">
        <v>1</v>
      </c>
      <c r="D44" s="858" t="s">
        <v>6159</v>
      </c>
      <c r="E44" s="856" t="s">
        <v>6160</v>
      </c>
      <c r="F44" s="853" t="s">
        <v>6180</v>
      </c>
      <c r="G44" s="840"/>
      <c r="H44" s="840" t="s">
        <v>6161</v>
      </c>
      <c r="I44" s="840" t="s">
        <v>6054</v>
      </c>
      <c r="J44" s="853" t="s">
        <v>6181</v>
      </c>
    </row>
    <row r="45" spans="1:10">
      <c r="A45" s="845" t="s">
        <v>6015</v>
      </c>
      <c r="B45" s="841" t="s">
        <v>3315</v>
      </c>
      <c r="C45" s="857">
        <v>2</v>
      </c>
      <c r="D45" s="858" t="s">
        <v>6159</v>
      </c>
      <c r="E45" s="856" t="s">
        <v>6160</v>
      </c>
      <c r="F45" s="853" t="s">
        <v>6162</v>
      </c>
      <c r="G45" s="840"/>
      <c r="H45" s="840" t="s">
        <v>6163</v>
      </c>
      <c r="I45" s="840" t="s">
        <v>6054</v>
      </c>
      <c r="J45" s="853" t="s">
        <v>6181</v>
      </c>
    </row>
    <row r="46" spans="1:10">
      <c r="A46" s="845" t="s">
        <v>6015</v>
      </c>
      <c r="B46" s="841" t="s">
        <v>3315</v>
      </c>
      <c r="C46" s="857">
        <v>3</v>
      </c>
      <c r="D46" s="858" t="s">
        <v>6159</v>
      </c>
      <c r="E46" s="856" t="s">
        <v>6160</v>
      </c>
      <c r="F46" s="853" t="s">
        <v>6164</v>
      </c>
      <c r="G46" s="840"/>
      <c r="H46" s="840" t="s">
        <v>6165</v>
      </c>
      <c r="I46" s="840" t="s">
        <v>6054</v>
      </c>
      <c r="J46" s="853" t="s">
        <v>6181</v>
      </c>
    </row>
    <row r="47" spans="1:10">
      <c r="A47" s="845" t="s">
        <v>5986</v>
      </c>
      <c r="B47" s="841" t="s">
        <v>3315</v>
      </c>
      <c r="C47" s="857">
        <v>4</v>
      </c>
      <c r="D47" s="858" t="s">
        <v>6159</v>
      </c>
      <c r="E47" s="856" t="s">
        <v>6160</v>
      </c>
      <c r="F47" s="853" t="s">
        <v>6166</v>
      </c>
      <c r="G47" s="840"/>
      <c r="H47" s="840" t="s">
        <v>6167</v>
      </c>
      <c r="I47" s="840" t="s">
        <v>6054</v>
      </c>
      <c r="J47" s="853" t="s">
        <v>6181</v>
      </c>
    </row>
  </sheetData>
  <phoneticPr fontId="73"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K61"/>
  <sheetViews>
    <sheetView topLeftCell="A46" zoomScaleNormal="100" workbookViewId="0">
      <selection activeCell="A47" sqref="A47"/>
    </sheetView>
  </sheetViews>
  <sheetFormatPr defaultColWidth="9" defaultRowHeight="13"/>
  <cols>
    <col min="1" max="1" width="9.36328125" style="218" customWidth="1"/>
    <col min="2" max="2" width="15.6328125" style="218" customWidth="1"/>
    <col min="3" max="3" width="4.08984375" style="218" customWidth="1"/>
    <col min="4" max="4" width="5.90625" style="218" customWidth="1"/>
    <col min="5" max="5" width="8.36328125" style="218" customWidth="1"/>
    <col min="6" max="6" width="12.90625" style="218" customWidth="1"/>
    <col min="7" max="7" width="8.90625" style="218" customWidth="1"/>
    <col min="8" max="8" width="34.81640625" style="218" customWidth="1"/>
    <col min="9" max="10" width="9" style="204"/>
    <col min="11" max="11" width="73.453125" style="204" customWidth="1"/>
    <col min="12" max="16384" width="9" style="204"/>
  </cols>
  <sheetData>
    <row r="1" spans="1:11" ht="12.75" customHeight="1">
      <c r="A1" s="722" t="s">
        <v>2586</v>
      </c>
      <c r="B1" s="723"/>
      <c r="C1" s="723"/>
      <c r="D1" s="723"/>
      <c r="E1" s="723"/>
      <c r="F1" s="723"/>
      <c r="G1" s="723"/>
      <c r="H1" s="723"/>
    </row>
    <row r="2" spans="1:11" ht="12.75" customHeight="1">
      <c r="A2" s="724" t="s">
        <v>1780</v>
      </c>
      <c r="B2" s="725"/>
      <c r="C2" s="726"/>
      <c r="D2" s="727" t="str">
        <f>CONTENT!$B$3</f>
        <v>XXXXX</v>
      </c>
      <c r="E2" s="728"/>
      <c r="F2" s="728"/>
      <c r="G2" s="728"/>
      <c r="H2" s="729"/>
    </row>
    <row r="3" spans="1:11" ht="12.75" customHeight="1">
      <c r="A3" s="724" t="s">
        <v>1781</v>
      </c>
      <c r="B3" s="740"/>
      <c r="C3" s="741"/>
      <c r="D3" s="727">
        <f>CONTENT!$B$4</f>
        <v>3.2</v>
      </c>
      <c r="E3" s="728"/>
      <c r="F3" s="728"/>
      <c r="G3" s="728"/>
      <c r="H3" s="729"/>
    </row>
    <row r="4" spans="1:11" ht="12.65" customHeight="1">
      <c r="A4" s="720" t="s">
        <v>2313</v>
      </c>
      <c r="B4" s="720"/>
      <c r="C4" s="720"/>
      <c r="D4" s="721" t="str">
        <f>CONTENT!$B$49</f>
        <v>肿瘤/病灶标识</v>
      </c>
      <c r="E4" s="721"/>
      <c r="F4" s="721"/>
      <c r="G4" s="721"/>
      <c r="H4" s="721"/>
    </row>
    <row r="5" spans="1:11" ht="12.65" customHeight="1">
      <c r="A5" s="724" t="s">
        <v>1783</v>
      </c>
      <c r="B5" s="740"/>
      <c r="C5" s="741"/>
      <c r="D5" s="732" t="str">
        <f>CONTENT!$C$49</f>
        <v>每个受试者每个标识的肿瘤每个评估者一条记录</v>
      </c>
      <c r="E5" s="733"/>
      <c r="F5" s="742"/>
      <c r="G5" s="742"/>
      <c r="H5" s="743"/>
    </row>
    <row r="6" spans="1:11" ht="12.65" customHeight="1">
      <c r="A6" s="736" t="s">
        <v>2006</v>
      </c>
      <c r="B6" s="736"/>
      <c r="C6" s="736"/>
      <c r="D6" s="721" t="str">
        <f>CONTENT!$D$49</f>
        <v>tu.sas</v>
      </c>
      <c r="E6" s="721"/>
      <c r="F6" s="721"/>
      <c r="G6" s="721"/>
      <c r="H6" s="721"/>
    </row>
    <row r="7" spans="1:11" ht="12.65" customHeight="1">
      <c r="A7" s="736" t="s">
        <v>2523</v>
      </c>
      <c r="B7" s="736"/>
      <c r="C7" s="736"/>
      <c r="D7" s="721" t="str">
        <f>CONTENT!$E$49</f>
        <v>发现</v>
      </c>
      <c r="E7" s="721"/>
      <c r="F7" s="721"/>
      <c r="G7" s="721"/>
      <c r="H7" s="721"/>
    </row>
    <row r="8" spans="1:11" ht="12.75" customHeight="1">
      <c r="A8" s="736" t="s">
        <v>2007</v>
      </c>
      <c r="B8" s="736"/>
      <c r="C8" s="736"/>
      <c r="D8" s="721" t="str">
        <f>CONTENT!$F$49</f>
        <v>TLB_DE, NTLB_DE, TL, TL_DE, NTL, NTL_DE, NL, NL_DE, SDTM.DM, SDTM.SE</v>
      </c>
      <c r="E8" s="721"/>
      <c r="F8" s="721"/>
      <c r="G8" s="721"/>
      <c r="H8" s="721"/>
    </row>
    <row r="9" spans="1:11" ht="12.75" customHeight="1">
      <c r="A9" s="736" t="s">
        <v>2008</v>
      </c>
      <c r="B9" s="739"/>
      <c r="C9" s="739"/>
      <c r="D9" s="721" t="str">
        <f>CONTENT!$G$49</f>
        <v>STUDYID, USUBJID, VISITNUM, TUDTC, TUTESTCD, TULNKID</v>
      </c>
      <c r="E9" s="721"/>
      <c r="F9" s="721"/>
      <c r="G9" s="721"/>
      <c r="H9" s="721"/>
    </row>
    <row r="10" spans="1:11" ht="12.75" customHeight="1">
      <c r="A10" s="736" t="s">
        <v>2009</v>
      </c>
      <c r="B10" s="739"/>
      <c r="C10" s="739"/>
      <c r="D10" s="721" t="str">
        <f>CONTENT!$H$49</f>
        <v>STUDYID, USUBJID, VISITNUM, TUDTC, TUTESTCD, TULNKID</v>
      </c>
      <c r="E10" s="721"/>
      <c r="F10" s="721"/>
      <c r="G10" s="721"/>
      <c r="H10" s="721"/>
    </row>
    <row r="11" spans="1:11" ht="12.75" customHeight="1">
      <c r="A11" s="724" t="s">
        <v>2155</v>
      </c>
      <c r="B11" s="740"/>
      <c r="C11" s="741"/>
      <c r="D11" s="721" t="str">
        <f>CONTENT!$I$49</f>
        <v>[RAW.NL]: NL.NLYN='1'</v>
      </c>
      <c r="E11" s="721"/>
      <c r="F11" s="721"/>
      <c r="G11" s="721"/>
      <c r="H11" s="721"/>
    </row>
    <row r="12" spans="1:11">
      <c r="A12" s="737"/>
      <c r="B12" s="737"/>
      <c r="C12" s="737"/>
      <c r="D12" s="744"/>
      <c r="E12" s="744"/>
      <c r="F12" s="744"/>
      <c r="G12" s="744"/>
      <c r="H12" s="744"/>
    </row>
    <row r="13" spans="1:11" ht="19">
      <c r="A13" s="15" t="s">
        <v>2524</v>
      </c>
      <c r="B13" s="16" t="s">
        <v>356</v>
      </c>
      <c r="C13" s="16" t="s">
        <v>357</v>
      </c>
      <c r="D13" s="16" t="s">
        <v>2526</v>
      </c>
      <c r="E13" s="16" t="s">
        <v>2564</v>
      </c>
      <c r="F13" s="16" t="s">
        <v>360</v>
      </c>
      <c r="G13" s="17" t="s">
        <v>2247</v>
      </c>
      <c r="H13" s="16" t="s">
        <v>2565</v>
      </c>
      <c r="I13" s="16" t="s">
        <v>2248</v>
      </c>
      <c r="J13" s="16" t="s">
        <v>1792</v>
      </c>
      <c r="K13" s="16" t="s">
        <v>1793</v>
      </c>
    </row>
    <row r="14" spans="1:11" s="209" customFormat="1">
      <c r="A14" s="205" t="s">
        <v>36</v>
      </c>
      <c r="B14" s="206" t="s">
        <v>2587</v>
      </c>
      <c r="C14" s="207" t="s">
        <v>37</v>
      </c>
      <c r="D14" s="411">
        <v>20</v>
      </c>
      <c r="E14" s="208"/>
      <c r="F14" s="414" t="s">
        <v>347</v>
      </c>
      <c r="G14" s="207" t="s">
        <v>1795</v>
      </c>
      <c r="H14" s="415" t="str">
        <f>[3]CONTENT!B3</f>
        <v>XXXXX</v>
      </c>
      <c r="I14" s="207" t="s">
        <v>225</v>
      </c>
      <c r="J14" s="207">
        <f t="shared" ref="J14:J45" si="0">ROW()-13</f>
        <v>1</v>
      </c>
      <c r="K14" s="207" t="s">
        <v>1797</v>
      </c>
    </row>
    <row r="15" spans="1:11" s="209" customFormat="1">
      <c r="A15" s="205" t="s">
        <v>39</v>
      </c>
      <c r="B15" s="206" t="s">
        <v>2588</v>
      </c>
      <c r="C15" s="207" t="s">
        <v>37</v>
      </c>
      <c r="D15" s="411">
        <v>2</v>
      </c>
      <c r="E15" s="208" t="s">
        <v>2589</v>
      </c>
      <c r="F15" s="414" t="s">
        <v>347</v>
      </c>
      <c r="G15" s="207" t="s">
        <v>1795</v>
      </c>
      <c r="H15" s="414" t="s">
        <v>272</v>
      </c>
      <c r="I15" s="207" t="s">
        <v>225</v>
      </c>
      <c r="J15" s="207">
        <f t="shared" si="0"/>
        <v>2</v>
      </c>
      <c r="K15" s="207" t="s">
        <v>2590</v>
      </c>
    </row>
    <row r="16" spans="1:11" s="209" customFormat="1" ht="47.5">
      <c r="A16" s="205" t="s">
        <v>7</v>
      </c>
      <c r="B16" s="206" t="s">
        <v>2591</v>
      </c>
      <c r="C16" s="207" t="s">
        <v>37</v>
      </c>
      <c r="D16" s="411">
        <v>30</v>
      </c>
      <c r="E16" s="208"/>
      <c r="F16" s="415" t="s">
        <v>399</v>
      </c>
      <c r="G16" s="207" t="s">
        <v>1795</v>
      </c>
      <c r="H16" s="415" t="s">
        <v>5752</v>
      </c>
      <c r="I16" s="207" t="s">
        <v>225</v>
      </c>
      <c r="J16" s="207">
        <f t="shared" si="0"/>
        <v>3</v>
      </c>
      <c r="K16" s="205" t="s">
        <v>1802</v>
      </c>
    </row>
    <row r="17" spans="1:11" s="209" customFormat="1" ht="28.5">
      <c r="A17" s="205" t="s">
        <v>2592</v>
      </c>
      <c r="B17" s="206" t="s">
        <v>2593</v>
      </c>
      <c r="C17" s="207" t="s">
        <v>41</v>
      </c>
      <c r="D17" s="566"/>
      <c r="E17" s="208"/>
      <c r="F17" s="415" t="s">
        <v>399</v>
      </c>
      <c r="G17" s="207" t="s">
        <v>1795</v>
      </c>
      <c r="H17" s="415" t="str">
        <f>CONCATENATE("按照变量",$D$10,"排序。 在每个USUBJID开始的时候从1开始重新编号 (循环地排序)。")</f>
        <v>按照变量STUDYID, USUBJID, VISITNUM, TUDTC, TUTESTCD, TULNKID排序。 在每个USUBJID开始的时候从1开始重新编号 (循环地排序)。</v>
      </c>
      <c r="I17" s="207" t="s">
        <v>225</v>
      </c>
      <c r="J17" s="207">
        <f t="shared" si="0"/>
        <v>4</v>
      </c>
      <c r="K17" s="205" t="s">
        <v>5666</v>
      </c>
    </row>
    <row r="18" spans="1:11" s="209" customFormat="1">
      <c r="A18" s="205" t="s">
        <v>2594</v>
      </c>
      <c r="B18" s="206" t="s">
        <v>1807</v>
      </c>
      <c r="C18" s="205" t="s">
        <v>37</v>
      </c>
      <c r="D18" s="411">
        <v>25</v>
      </c>
      <c r="E18" s="208"/>
      <c r="F18" s="415"/>
      <c r="G18" s="207" t="s">
        <v>1638</v>
      </c>
      <c r="H18" s="415"/>
      <c r="I18" s="207" t="s">
        <v>225</v>
      </c>
      <c r="J18" s="207">
        <f t="shared" si="0"/>
        <v>5</v>
      </c>
      <c r="K18" s="205" t="s">
        <v>2595</v>
      </c>
    </row>
    <row r="19" spans="1:11" s="209" customFormat="1">
      <c r="A19" s="205" t="s">
        <v>2596</v>
      </c>
      <c r="B19" s="206" t="s">
        <v>1812</v>
      </c>
      <c r="C19" s="205" t="s">
        <v>37</v>
      </c>
      <c r="D19" s="411">
        <v>25</v>
      </c>
      <c r="E19" s="208"/>
      <c r="F19" s="415"/>
      <c r="G19" s="207" t="s">
        <v>1638</v>
      </c>
      <c r="H19" s="415"/>
      <c r="I19" s="207" t="s">
        <v>225</v>
      </c>
      <c r="J19" s="207">
        <f t="shared" si="0"/>
        <v>6</v>
      </c>
      <c r="K19" s="205" t="s">
        <v>5375</v>
      </c>
    </row>
    <row r="20" spans="1:11" s="209" customFormat="1" ht="47.5">
      <c r="A20" s="205" t="s">
        <v>273</v>
      </c>
      <c r="B20" s="206" t="s">
        <v>2597</v>
      </c>
      <c r="C20" s="205" t="s">
        <v>37</v>
      </c>
      <c r="D20" s="412">
        <v>25</v>
      </c>
      <c r="E20" s="205"/>
      <c r="F20" s="415" t="s">
        <v>1260</v>
      </c>
      <c r="G20" s="205" t="s">
        <v>1808</v>
      </c>
      <c r="H20" s="591" t="s">
        <v>5753</v>
      </c>
      <c r="I20" s="207" t="s">
        <v>225</v>
      </c>
      <c r="J20" s="207">
        <f t="shared" si="0"/>
        <v>7</v>
      </c>
      <c r="K20" s="207" t="s">
        <v>2598</v>
      </c>
    </row>
    <row r="21" spans="1:11" s="209" customFormat="1" ht="95">
      <c r="A21" s="205" t="s">
        <v>2599</v>
      </c>
      <c r="B21" s="205" t="s">
        <v>373</v>
      </c>
      <c r="C21" s="205" t="s">
        <v>37</v>
      </c>
      <c r="D21" s="412">
        <v>25</v>
      </c>
      <c r="E21" s="205"/>
      <c r="F21" s="415" t="s">
        <v>1260</v>
      </c>
      <c r="G21" s="205" t="s">
        <v>855</v>
      </c>
      <c r="H21" s="591" t="s">
        <v>5754</v>
      </c>
      <c r="I21" s="207" t="s">
        <v>225</v>
      </c>
      <c r="J21" s="207">
        <f t="shared" si="0"/>
        <v>8</v>
      </c>
      <c r="K21" s="207" t="s">
        <v>5667</v>
      </c>
    </row>
    <row r="22" spans="1:11" s="209" customFormat="1" ht="19">
      <c r="A22" s="205" t="s">
        <v>274</v>
      </c>
      <c r="B22" s="205" t="s">
        <v>2600</v>
      </c>
      <c r="C22" s="205" t="s">
        <v>37</v>
      </c>
      <c r="D22" s="412">
        <v>8</v>
      </c>
      <c r="E22" s="205" t="s">
        <v>4894</v>
      </c>
      <c r="F22" s="415" t="s">
        <v>347</v>
      </c>
      <c r="G22" s="205" t="s">
        <v>1795</v>
      </c>
      <c r="H22" s="591" t="s">
        <v>857</v>
      </c>
      <c r="I22" s="207" t="s">
        <v>225</v>
      </c>
      <c r="J22" s="207">
        <f t="shared" si="0"/>
        <v>9</v>
      </c>
      <c r="K22" s="207" t="s">
        <v>5668</v>
      </c>
    </row>
    <row r="23" spans="1:11" s="209" customFormat="1" ht="19">
      <c r="A23" s="205" t="s">
        <v>275</v>
      </c>
      <c r="B23" s="205" t="s">
        <v>2601</v>
      </c>
      <c r="C23" s="205" t="s">
        <v>37</v>
      </c>
      <c r="D23" s="412">
        <v>40</v>
      </c>
      <c r="E23" s="205" t="s">
        <v>4895</v>
      </c>
      <c r="F23" s="415" t="s">
        <v>1260</v>
      </c>
      <c r="G23" s="205" t="s">
        <v>1795</v>
      </c>
      <c r="H23" s="638" t="s">
        <v>2602</v>
      </c>
      <c r="I23" s="207" t="s">
        <v>225</v>
      </c>
      <c r="J23" s="207">
        <f t="shared" si="0"/>
        <v>10</v>
      </c>
      <c r="K23" s="207" t="s">
        <v>5376</v>
      </c>
    </row>
    <row r="24" spans="1:11" s="209" customFormat="1" ht="28.5">
      <c r="A24" s="205" t="s">
        <v>297</v>
      </c>
      <c r="B24" s="205" t="s">
        <v>2603</v>
      </c>
      <c r="C24" s="205" t="s">
        <v>37</v>
      </c>
      <c r="D24" s="412">
        <v>200</v>
      </c>
      <c r="E24" s="205"/>
      <c r="F24" s="415" t="s">
        <v>1260</v>
      </c>
      <c r="G24" s="205" t="s">
        <v>353</v>
      </c>
      <c r="H24" s="591" t="s">
        <v>5755</v>
      </c>
      <c r="I24" s="207" t="s">
        <v>225</v>
      </c>
      <c r="J24" s="207">
        <f t="shared" si="0"/>
        <v>11</v>
      </c>
      <c r="K24" s="207" t="s">
        <v>5669</v>
      </c>
    </row>
    <row r="25" spans="1:11" s="209" customFormat="1">
      <c r="A25" s="205" t="s">
        <v>2604</v>
      </c>
      <c r="B25" s="205" t="s">
        <v>2605</v>
      </c>
      <c r="C25" s="205" t="s">
        <v>444</v>
      </c>
      <c r="D25" s="412">
        <v>200</v>
      </c>
      <c r="E25" s="205" t="s">
        <v>4896</v>
      </c>
      <c r="F25" s="415"/>
      <c r="G25" s="205" t="s">
        <v>2606</v>
      </c>
      <c r="H25" s="591"/>
      <c r="I25" s="207" t="s">
        <v>225</v>
      </c>
      <c r="J25" s="207">
        <f t="shared" si="0"/>
        <v>12</v>
      </c>
      <c r="K25" s="207" t="s">
        <v>2607</v>
      </c>
    </row>
    <row r="26" spans="1:11" s="209" customFormat="1">
      <c r="A26" s="205" t="s">
        <v>2608</v>
      </c>
      <c r="B26" s="205" t="s">
        <v>2210</v>
      </c>
      <c r="C26" s="205" t="s">
        <v>1814</v>
      </c>
      <c r="D26" s="412">
        <v>40</v>
      </c>
      <c r="E26" s="205"/>
      <c r="F26" s="415"/>
      <c r="G26" s="205" t="s">
        <v>2216</v>
      </c>
      <c r="H26" s="591"/>
      <c r="I26" s="207" t="s">
        <v>225</v>
      </c>
      <c r="J26" s="207">
        <f t="shared" si="0"/>
        <v>13</v>
      </c>
      <c r="K26" s="207" t="s">
        <v>5670</v>
      </c>
    </row>
    <row r="27" spans="1:11" s="209" customFormat="1" ht="190">
      <c r="A27" s="205" t="s">
        <v>276</v>
      </c>
      <c r="B27" s="205" t="s">
        <v>2609</v>
      </c>
      <c r="C27" s="205" t="s">
        <v>37</v>
      </c>
      <c r="D27" s="412">
        <v>40</v>
      </c>
      <c r="E27" s="205" t="s">
        <v>2376</v>
      </c>
      <c r="F27" s="415" t="s">
        <v>1265</v>
      </c>
      <c r="G27" s="205" t="s">
        <v>353</v>
      </c>
      <c r="H27" s="591" t="s">
        <v>5756</v>
      </c>
      <c r="I27" s="207" t="s">
        <v>225</v>
      </c>
      <c r="J27" s="207">
        <f t="shared" si="0"/>
        <v>14</v>
      </c>
      <c r="K27" s="207" t="s">
        <v>5757</v>
      </c>
    </row>
    <row r="28" spans="1:11" s="209" customFormat="1">
      <c r="A28" s="205" t="s">
        <v>2610</v>
      </c>
      <c r="B28" s="205" t="s">
        <v>2611</v>
      </c>
      <c r="C28" s="205" t="s">
        <v>1814</v>
      </c>
      <c r="D28" s="412">
        <v>40</v>
      </c>
      <c r="E28" s="205" t="s">
        <v>2379</v>
      </c>
      <c r="F28" s="415"/>
      <c r="G28" s="205" t="s">
        <v>2216</v>
      </c>
      <c r="H28" s="591"/>
      <c r="I28" s="207" t="s">
        <v>225</v>
      </c>
      <c r="J28" s="207">
        <f t="shared" si="0"/>
        <v>15</v>
      </c>
      <c r="K28" s="207" t="s">
        <v>5671</v>
      </c>
    </row>
    <row r="29" spans="1:11" s="209" customFormat="1">
      <c r="A29" s="205" t="s">
        <v>2612</v>
      </c>
      <c r="B29" s="205" t="s">
        <v>2613</v>
      </c>
      <c r="C29" s="205" t="s">
        <v>444</v>
      </c>
      <c r="D29" s="412">
        <v>40</v>
      </c>
      <c r="E29" s="205" t="s">
        <v>2382</v>
      </c>
      <c r="F29" s="415"/>
      <c r="G29" s="205" t="s">
        <v>2216</v>
      </c>
      <c r="H29" s="591"/>
      <c r="I29" s="207" t="s">
        <v>225</v>
      </c>
      <c r="J29" s="207">
        <f t="shared" si="0"/>
        <v>16</v>
      </c>
      <c r="K29" s="207" t="s">
        <v>5672</v>
      </c>
    </row>
    <row r="30" spans="1:11" s="209" customFormat="1">
      <c r="A30" s="205" t="s">
        <v>2614</v>
      </c>
      <c r="B30" s="205" t="s">
        <v>2615</v>
      </c>
      <c r="C30" s="205" t="s">
        <v>1814</v>
      </c>
      <c r="D30" s="412">
        <v>40</v>
      </c>
      <c r="E30" s="205" t="s">
        <v>4821</v>
      </c>
      <c r="F30" s="415"/>
      <c r="G30" s="205" t="s">
        <v>1638</v>
      </c>
      <c r="H30" s="591"/>
      <c r="I30" s="207" t="s">
        <v>225</v>
      </c>
      <c r="J30" s="207">
        <f t="shared" si="0"/>
        <v>17</v>
      </c>
      <c r="K30" s="207" t="s">
        <v>5673</v>
      </c>
    </row>
    <row r="31" spans="1:11" s="209" customFormat="1" ht="123.5">
      <c r="A31" s="205" t="s">
        <v>2616</v>
      </c>
      <c r="B31" s="205" t="s">
        <v>2617</v>
      </c>
      <c r="C31" s="205" t="s">
        <v>37</v>
      </c>
      <c r="D31" s="412">
        <v>100</v>
      </c>
      <c r="E31" s="205" t="s">
        <v>2385</v>
      </c>
      <c r="F31" s="415" t="s">
        <v>1260</v>
      </c>
      <c r="G31" s="205" t="s">
        <v>353</v>
      </c>
      <c r="H31" s="591" t="s">
        <v>5758</v>
      </c>
      <c r="I31" s="207" t="s">
        <v>225</v>
      </c>
      <c r="J31" s="207">
        <f t="shared" si="0"/>
        <v>18</v>
      </c>
      <c r="K31" s="207" t="s">
        <v>5674</v>
      </c>
    </row>
    <row r="32" spans="1:11" s="209" customFormat="1" ht="28.5">
      <c r="A32" s="205" t="s">
        <v>2618</v>
      </c>
      <c r="B32" s="205" t="s">
        <v>2619</v>
      </c>
      <c r="C32" s="205" t="s">
        <v>37</v>
      </c>
      <c r="D32" s="412">
        <v>100</v>
      </c>
      <c r="E32" s="205" t="s">
        <v>2390</v>
      </c>
      <c r="F32" s="415" t="s">
        <v>347</v>
      </c>
      <c r="G32" s="205" t="s">
        <v>353</v>
      </c>
      <c r="H32" s="415" t="s">
        <v>2620</v>
      </c>
      <c r="I32" s="207" t="s">
        <v>225</v>
      </c>
      <c r="J32" s="207">
        <f t="shared" si="0"/>
        <v>19</v>
      </c>
      <c r="K32" s="207" t="s">
        <v>5675</v>
      </c>
    </row>
    <row r="33" spans="1:11" s="209" customFormat="1" ht="38">
      <c r="A33" s="205" t="s">
        <v>2621</v>
      </c>
      <c r="B33" s="205" t="s">
        <v>2622</v>
      </c>
      <c r="C33" s="205" t="s">
        <v>1814</v>
      </c>
      <c r="D33" s="412">
        <v>25</v>
      </c>
      <c r="E33" s="205" t="s">
        <v>4879</v>
      </c>
      <c r="F33" s="415"/>
      <c r="G33" s="205" t="s">
        <v>1638</v>
      </c>
      <c r="H33" s="415"/>
      <c r="I33" s="207" t="s">
        <v>225</v>
      </c>
      <c r="J33" s="207">
        <f t="shared" si="0"/>
        <v>20</v>
      </c>
      <c r="K33" s="207" t="s">
        <v>5676</v>
      </c>
    </row>
    <row r="34" spans="1:11" s="209" customFormat="1" ht="28.5">
      <c r="A34" s="205" t="s">
        <v>2623</v>
      </c>
      <c r="B34" s="205" t="s">
        <v>2624</v>
      </c>
      <c r="C34" s="205" t="s">
        <v>1814</v>
      </c>
      <c r="D34" s="412">
        <v>3</v>
      </c>
      <c r="E34" s="205" t="s">
        <v>45</v>
      </c>
      <c r="F34" s="415"/>
      <c r="G34" s="205" t="s">
        <v>2216</v>
      </c>
      <c r="H34" s="415"/>
      <c r="I34" s="207" t="s">
        <v>225</v>
      </c>
      <c r="J34" s="207">
        <f t="shared" si="0"/>
        <v>21</v>
      </c>
      <c r="K34" s="207" t="s">
        <v>5677</v>
      </c>
    </row>
    <row r="35" spans="1:11" s="209" customFormat="1">
      <c r="A35" s="205" t="s">
        <v>69</v>
      </c>
      <c r="B35" s="205" t="s">
        <v>2625</v>
      </c>
      <c r="C35" s="205" t="s">
        <v>41</v>
      </c>
      <c r="D35" s="412"/>
      <c r="E35" s="205"/>
      <c r="F35" s="415" t="s">
        <v>347</v>
      </c>
      <c r="G35" s="205" t="s">
        <v>353</v>
      </c>
      <c r="H35" s="570" t="s">
        <v>2626</v>
      </c>
      <c r="I35" s="207" t="s">
        <v>225</v>
      </c>
      <c r="J35" s="207">
        <f t="shared" si="0"/>
        <v>22</v>
      </c>
      <c r="K35" s="207" t="s">
        <v>5401</v>
      </c>
    </row>
    <row r="36" spans="1:11" s="209" customFormat="1">
      <c r="A36" s="205" t="s">
        <v>70</v>
      </c>
      <c r="B36" s="205" t="s">
        <v>2228</v>
      </c>
      <c r="C36" s="205" t="s">
        <v>37</v>
      </c>
      <c r="D36" s="412">
        <v>100</v>
      </c>
      <c r="E36" s="205"/>
      <c r="F36" s="415" t="s">
        <v>347</v>
      </c>
      <c r="G36" s="205" t="s">
        <v>1808</v>
      </c>
      <c r="H36" s="570" t="s">
        <v>2626</v>
      </c>
      <c r="I36" s="207" t="s">
        <v>225</v>
      </c>
      <c r="J36" s="207">
        <f t="shared" si="0"/>
        <v>23</v>
      </c>
      <c r="K36" s="207" t="s">
        <v>2627</v>
      </c>
    </row>
    <row r="37" spans="1:11" s="209" customFormat="1">
      <c r="A37" s="205" t="s">
        <v>2628</v>
      </c>
      <c r="B37" s="205" t="s">
        <v>2231</v>
      </c>
      <c r="C37" s="205" t="s">
        <v>1139</v>
      </c>
      <c r="D37" s="412"/>
      <c r="E37" s="205"/>
      <c r="F37" s="415"/>
      <c r="G37" s="205" t="s">
        <v>2216</v>
      </c>
      <c r="H37" s="570"/>
      <c r="I37" s="207" t="s">
        <v>225</v>
      </c>
      <c r="J37" s="207">
        <f t="shared" si="0"/>
        <v>24</v>
      </c>
      <c r="K37" s="207" t="s">
        <v>2534</v>
      </c>
    </row>
    <row r="38" spans="1:11" s="209" customFormat="1" ht="133">
      <c r="A38" s="210" t="s">
        <v>93</v>
      </c>
      <c r="B38" s="205" t="s">
        <v>592</v>
      </c>
      <c r="C38" s="205" t="s">
        <v>37</v>
      </c>
      <c r="D38" s="412">
        <v>100</v>
      </c>
      <c r="E38" s="205"/>
      <c r="F38" s="415" t="s">
        <v>347</v>
      </c>
      <c r="G38" s="205" t="s">
        <v>1808</v>
      </c>
      <c r="H38" s="591" t="s">
        <v>5678</v>
      </c>
      <c r="I38" s="207" t="s">
        <v>225</v>
      </c>
      <c r="J38" s="207">
        <f t="shared" si="0"/>
        <v>25</v>
      </c>
      <c r="K38" s="211" t="s">
        <v>2629</v>
      </c>
    </row>
    <row r="39" spans="1:11" s="209" customFormat="1" ht="47.5">
      <c r="A39" s="210" t="s">
        <v>277</v>
      </c>
      <c r="B39" s="205" t="s">
        <v>2630</v>
      </c>
      <c r="C39" s="205" t="s">
        <v>37</v>
      </c>
      <c r="D39" s="412">
        <v>20</v>
      </c>
      <c r="E39" s="205" t="s">
        <v>4799</v>
      </c>
      <c r="F39" s="415" t="s">
        <v>1260</v>
      </c>
      <c r="G39" s="205" t="s">
        <v>353</v>
      </c>
      <c r="H39" s="591" t="s">
        <v>5759</v>
      </c>
      <c r="I39" s="207" t="s">
        <v>225</v>
      </c>
      <c r="J39" s="207">
        <f t="shared" si="0"/>
        <v>26</v>
      </c>
      <c r="K39" s="207" t="s">
        <v>5679</v>
      </c>
    </row>
    <row r="40" spans="1:11" s="209" customFormat="1" ht="38">
      <c r="A40" s="205" t="s">
        <v>278</v>
      </c>
      <c r="B40" s="205" t="s">
        <v>2631</v>
      </c>
      <c r="C40" s="205" t="s">
        <v>41</v>
      </c>
      <c r="D40" s="412"/>
      <c r="E40" s="212"/>
      <c r="F40" s="415" t="s">
        <v>348</v>
      </c>
      <c r="G40" s="205" t="s">
        <v>1808</v>
      </c>
      <c r="H40" s="415" t="s">
        <v>5680</v>
      </c>
      <c r="I40" s="207" t="s">
        <v>225</v>
      </c>
      <c r="J40" s="207">
        <f t="shared" si="0"/>
        <v>27</v>
      </c>
      <c r="K40" s="205" t="s">
        <v>5681</v>
      </c>
    </row>
    <row r="41" spans="1:11" s="209" customFormat="1" ht="28.5">
      <c r="A41" s="213" t="s">
        <v>2632</v>
      </c>
      <c r="B41" s="213" t="s">
        <v>859</v>
      </c>
      <c r="C41" s="213" t="s">
        <v>37</v>
      </c>
      <c r="D41" s="425">
        <v>200</v>
      </c>
      <c r="E41" s="213"/>
      <c r="F41" s="430" t="s">
        <v>1265</v>
      </c>
      <c r="G41" s="213"/>
      <c r="H41" s="639" t="s">
        <v>2633</v>
      </c>
      <c r="I41" s="214" t="s">
        <v>445</v>
      </c>
      <c r="J41" s="214">
        <f t="shared" si="0"/>
        <v>28</v>
      </c>
      <c r="K41" s="215"/>
    </row>
    <row r="42" spans="1:11" s="209" customFormat="1" ht="47.5">
      <c r="A42" s="213" t="s">
        <v>2634</v>
      </c>
      <c r="B42" s="213" t="s">
        <v>2635</v>
      </c>
      <c r="C42" s="213" t="s">
        <v>37</v>
      </c>
      <c r="D42" s="425">
        <v>200</v>
      </c>
      <c r="E42" s="213"/>
      <c r="F42" s="430" t="s">
        <v>1260</v>
      </c>
      <c r="G42" s="213"/>
      <c r="H42" s="639" t="s">
        <v>5760</v>
      </c>
      <c r="I42" s="214" t="s">
        <v>445</v>
      </c>
      <c r="J42" s="214">
        <f t="shared" si="0"/>
        <v>29</v>
      </c>
      <c r="K42" s="215"/>
    </row>
    <row r="43" spans="1:11" s="209" customFormat="1" ht="95">
      <c r="A43" s="213" t="s">
        <v>2636</v>
      </c>
      <c r="B43" s="213" t="s">
        <v>858</v>
      </c>
      <c r="C43" s="213" t="s">
        <v>37</v>
      </c>
      <c r="D43" s="425">
        <v>200</v>
      </c>
      <c r="E43" s="213"/>
      <c r="F43" s="466" t="s">
        <v>1260</v>
      </c>
      <c r="G43" s="213"/>
      <c r="H43" s="639" t="s">
        <v>5761</v>
      </c>
      <c r="I43" s="214" t="s">
        <v>445</v>
      </c>
      <c r="J43" s="214">
        <f t="shared" si="0"/>
        <v>30</v>
      </c>
      <c r="K43" s="215"/>
    </row>
    <row r="44" spans="1:11" s="209" customFormat="1" ht="180.5">
      <c r="A44" s="213" t="s">
        <v>2637</v>
      </c>
      <c r="B44" s="213" t="s">
        <v>2638</v>
      </c>
      <c r="C44" s="213" t="s">
        <v>37</v>
      </c>
      <c r="D44" s="425">
        <v>200</v>
      </c>
      <c r="E44" s="213"/>
      <c r="F44" s="430" t="s">
        <v>1263</v>
      </c>
      <c r="G44" s="213"/>
      <c r="H44" s="639" t="s">
        <v>5744</v>
      </c>
      <c r="I44" s="214" t="s">
        <v>445</v>
      </c>
      <c r="J44" s="214">
        <f t="shared" si="0"/>
        <v>31</v>
      </c>
      <c r="K44" s="215"/>
    </row>
    <row r="45" spans="1:11" s="209" customFormat="1" ht="28.5">
      <c r="A45" s="213" t="s">
        <v>2639</v>
      </c>
      <c r="B45" s="213" t="s">
        <v>2640</v>
      </c>
      <c r="C45" s="213" t="s">
        <v>37</v>
      </c>
      <c r="D45" s="425">
        <v>200</v>
      </c>
      <c r="E45" s="213"/>
      <c r="F45" s="430" t="s">
        <v>1263</v>
      </c>
      <c r="G45" s="213"/>
      <c r="H45" s="639" t="s">
        <v>5762</v>
      </c>
      <c r="I45" s="214" t="s">
        <v>445</v>
      </c>
      <c r="J45" s="214">
        <f t="shared" si="0"/>
        <v>32</v>
      </c>
      <c r="K45" s="215"/>
    </row>
    <row r="46" spans="1:11">
      <c r="A46" s="24"/>
      <c r="B46" s="24"/>
      <c r="C46" s="24"/>
      <c r="D46" s="216"/>
      <c r="E46" s="24"/>
      <c r="F46" s="24"/>
      <c r="G46" s="35"/>
      <c r="H46" s="24"/>
      <c r="I46" s="217"/>
      <c r="J46" s="217"/>
    </row>
    <row r="47" spans="1:11">
      <c r="A47" s="198" t="s">
        <v>52</v>
      </c>
      <c r="B47" s="25"/>
      <c r="C47" s="25"/>
      <c r="D47" s="25"/>
      <c r="E47" s="25"/>
      <c r="F47" s="25"/>
      <c r="G47" s="25"/>
      <c r="H47" s="25"/>
    </row>
    <row r="48" spans="1:11">
      <c r="A48" s="25"/>
      <c r="B48" s="25"/>
      <c r="C48" s="25"/>
      <c r="D48" s="25"/>
      <c r="E48" s="25"/>
      <c r="F48" s="25"/>
      <c r="G48" s="25"/>
      <c r="H48" s="25"/>
    </row>
    <row r="49" spans="1:8">
      <c r="A49" s="25"/>
      <c r="B49" s="25"/>
      <c r="C49" s="25"/>
      <c r="D49" s="25"/>
      <c r="E49" s="25"/>
      <c r="F49" s="25"/>
      <c r="G49" s="25"/>
      <c r="H49" s="25"/>
    </row>
    <row r="50" spans="1:8">
      <c r="A50" s="25"/>
      <c r="B50" s="25"/>
      <c r="C50" s="25"/>
      <c r="D50" s="25"/>
      <c r="E50" s="25"/>
      <c r="F50" s="25"/>
      <c r="G50" s="25"/>
      <c r="H50" s="25"/>
    </row>
    <row r="51" spans="1:8">
      <c r="A51" s="25"/>
      <c r="B51" s="25"/>
      <c r="C51" s="25"/>
      <c r="D51" s="25"/>
      <c r="E51" s="25"/>
      <c r="F51" s="25"/>
      <c r="G51" s="25"/>
      <c r="H51" s="25"/>
    </row>
    <row r="52" spans="1:8">
      <c r="A52" s="25"/>
      <c r="B52" s="25"/>
      <c r="C52" s="25"/>
      <c r="D52" s="25"/>
      <c r="E52" s="25"/>
      <c r="F52" s="25"/>
      <c r="G52" s="25"/>
      <c r="H52" s="25"/>
    </row>
    <row r="53" spans="1:8">
      <c r="A53" s="25"/>
      <c r="B53" s="25"/>
      <c r="C53" s="25"/>
      <c r="D53" s="25"/>
      <c r="E53" s="25"/>
      <c r="F53" s="25"/>
      <c r="G53" s="25"/>
      <c r="H53" s="25"/>
    </row>
    <row r="54" spans="1:8">
      <c r="A54" s="25"/>
      <c r="B54" s="25"/>
      <c r="C54" s="25"/>
      <c r="D54" s="25"/>
      <c r="E54" s="25"/>
      <c r="F54" s="25"/>
      <c r="G54" s="25"/>
      <c r="H54" s="25"/>
    </row>
    <row r="55" spans="1:8">
      <c r="A55" s="25"/>
      <c r="B55" s="25"/>
      <c r="C55" s="25"/>
      <c r="D55" s="25"/>
      <c r="E55" s="25"/>
      <c r="F55" s="25"/>
      <c r="G55" s="25"/>
      <c r="H55" s="25"/>
    </row>
    <row r="56" spans="1:8">
      <c r="A56" s="25"/>
      <c r="B56" s="25"/>
      <c r="C56" s="25"/>
      <c r="D56" s="25"/>
      <c r="E56" s="25"/>
      <c r="F56" s="25"/>
      <c r="G56" s="25"/>
      <c r="H56" s="25"/>
    </row>
    <row r="57" spans="1:8">
      <c r="A57" s="25"/>
      <c r="B57" s="25"/>
      <c r="C57" s="25"/>
      <c r="D57" s="25"/>
      <c r="E57" s="25"/>
      <c r="F57" s="25"/>
      <c r="G57" s="25"/>
      <c r="H57" s="25"/>
    </row>
    <row r="58" spans="1:8">
      <c r="A58" s="25"/>
      <c r="B58" s="25"/>
      <c r="C58" s="25"/>
      <c r="D58" s="25"/>
      <c r="E58" s="25"/>
      <c r="F58" s="25"/>
      <c r="G58" s="25"/>
      <c r="H58" s="25"/>
    </row>
    <row r="59" spans="1:8">
      <c r="A59" s="25"/>
      <c r="B59" s="25"/>
      <c r="C59" s="25"/>
      <c r="D59" s="25"/>
      <c r="E59" s="25"/>
      <c r="F59" s="25"/>
      <c r="G59" s="25"/>
      <c r="H59" s="25"/>
    </row>
    <row r="60" spans="1:8">
      <c r="A60" s="25"/>
      <c r="B60" s="25"/>
      <c r="C60" s="25"/>
      <c r="D60" s="25"/>
      <c r="E60" s="25"/>
      <c r="F60" s="25"/>
      <c r="G60" s="25"/>
      <c r="H60" s="25"/>
    </row>
    <row r="61" spans="1:8">
      <c r="A61" s="25"/>
      <c r="B61" s="25"/>
      <c r="C61" s="25"/>
      <c r="D61" s="25"/>
      <c r="E61" s="25"/>
      <c r="F61" s="25"/>
      <c r="G61" s="25"/>
      <c r="H61" s="25"/>
    </row>
  </sheetData>
  <sheetProtection formatCells="0" formatColumns="0" formatRows="0" insertRows="0" deleteRows="0" sort="0" autoFilter="0"/>
  <autoFilter ref="A13:K45"/>
  <customSheetViews>
    <customSheetView guid="{F52FD1CD-C9F9-411A-82A2-AC58001253B0}">
      <pane ySplit="13" topLeftCell="A14" activePane="bottomLeft" state="frozen"/>
      <selection pane="bottomLeft" sqref="A1:H1"/>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pane ySplit="13" topLeftCell="A14" activePane="bottomLeft" state="frozen"/>
      <selection pane="bottomLeft" activeCell="A43" sqref="A43:XFD43"/>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14" activePane="bottomLeft" state="frozen"/>
      <selection pane="bottomLeft" activeCell="I38" sqref="I38"/>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29" activePane="bottomLeft" state="frozen"/>
      <selection pane="bottomLeft" activeCell="K1" sqref="K1:K6553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14" activePane="bottomLeft" state="frozen"/>
      <selection pane="bottomLeft" activeCell="E33" sqref="E33"/>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17" activePane="bottomLeft" state="frozen"/>
      <selection pane="bottomLeft" activeCell="L18" sqref="L18"/>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29" activePane="bottomLeft" state="frozen"/>
      <selection pane="bottomLeft" activeCell="K1" sqref="K1:K6553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29" activePane="bottomLeft" state="frozen"/>
      <selection pane="bottomLeft" activeCell="K1" sqref="K1:K65536"/>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32" activePane="bottomLeft" state="frozen"/>
      <selection pane="bottomLeft" activeCell="A39" sqref="A39:A40"/>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14" activePane="bottomLeft" state="frozen"/>
      <selection pane="bottomLeft" activeCell="I38" sqref="I38"/>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14" activePane="bottomLeft" state="frozen"/>
      <selection pane="bottomLeft" activeCell="A43" sqref="A43:XFD43"/>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topLeftCell="A32">
      <selection activeCell="H28" sqref="H28"/>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pane ySplit="11" topLeftCell="A14" activePane="bottomLeft" state="frozen"/>
      <selection pane="bottomLeft" activeCell="I38" sqref="I38"/>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pane ySplit="12" topLeftCell="A14" activePane="bottomLeft" state="frozen"/>
      <selection pane="bottomLeft" activeCell="I38" sqref="I38"/>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pane ySplit="12" topLeftCell="A14" activePane="bottomLeft" state="frozen"/>
      <selection pane="bottomLeft" activeCell="A43" sqref="A43:XFD43"/>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pane ySplit="11" topLeftCell="A14" activePane="bottomLeft" state="frozen"/>
      <selection pane="bottomLeft" activeCell="A43" sqref="A43:XFD43"/>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4" activePane="bottomLeft" state="frozen"/>
      <selection pane="bottomLeft" activeCell="A44" sqref="A44:XFD45"/>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topLeftCell="A8">
      <selection activeCell="H28" sqref="H28"/>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topLeftCell="A8">
      <selection activeCell="H28" sqref="H28"/>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H1"/>
    <mergeCell ref="A2:C2"/>
    <mergeCell ref="D2:H2"/>
    <mergeCell ref="A3:C3"/>
    <mergeCell ref="D3:H3"/>
    <mergeCell ref="A4:C4"/>
    <mergeCell ref="D4:H4"/>
    <mergeCell ref="A5:C5"/>
    <mergeCell ref="D5:H5"/>
    <mergeCell ref="A6:C6"/>
    <mergeCell ref="D6:H6"/>
    <mergeCell ref="A7:C7"/>
    <mergeCell ref="D7:H7"/>
    <mergeCell ref="A11:C11"/>
    <mergeCell ref="D11:H11"/>
    <mergeCell ref="A12:H12"/>
    <mergeCell ref="A8:C8"/>
    <mergeCell ref="D8:H8"/>
    <mergeCell ref="A9:C9"/>
    <mergeCell ref="D9:H9"/>
    <mergeCell ref="A10:C10"/>
    <mergeCell ref="D10:H10"/>
  </mergeCells>
  <phoneticPr fontId="39" type="noConversion"/>
  <hyperlinks>
    <hyperlink ref="A47" location="CONTENT!A1" display="CONTENT"/>
    <hyperlink ref="H35:H36" location="VISIT!A1" display="转换定义参考VISIT表"/>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zoomScale="115" zoomScaleNormal="115" workbookViewId="0">
      <selection sqref="A1:H1"/>
    </sheetView>
  </sheetViews>
  <sheetFormatPr defaultRowHeight="14"/>
  <cols>
    <col min="1" max="1" width="8.7265625" style="199"/>
    <col min="2" max="2" width="17.1796875" style="199" customWidth="1"/>
    <col min="3" max="3" width="7.6328125" style="199" customWidth="1"/>
    <col min="4" max="7" width="8.7265625" style="199"/>
    <col min="8" max="8" width="27.81640625" style="199" customWidth="1"/>
    <col min="9" max="10" width="8.7265625" style="199"/>
    <col min="11" max="11" width="48.08984375" style="199" customWidth="1"/>
    <col min="12" max="16384" width="8.7265625" style="199"/>
  </cols>
  <sheetData>
    <row r="1" spans="1:11" s="195" customFormat="1" ht="12.75" customHeight="1">
      <c r="A1" s="722" t="s">
        <v>1761</v>
      </c>
      <c r="B1" s="723"/>
      <c r="C1" s="723"/>
      <c r="D1" s="723"/>
      <c r="E1" s="723"/>
      <c r="F1" s="723"/>
      <c r="G1" s="723"/>
      <c r="H1" s="723"/>
    </row>
    <row r="2" spans="1:11" s="195" customFormat="1" ht="12.75" customHeight="1">
      <c r="A2" s="724" t="s">
        <v>1780</v>
      </c>
      <c r="B2" s="725"/>
      <c r="C2" s="726"/>
      <c r="D2" s="727" t="str">
        <f>CONTENT!$B$3</f>
        <v>XXXXX</v>
      </c>
      <c r="E2" s="728"/>
      <c r="F2" s="728"/>
      <c r="G2" s="728"/>
      <c r="H2" s="729"/>
    </row>
    <row r="3" spans="1:11" s="195" customFormat="1" ht="12.75" customHeight="1">
      <c r="A3" s="724" t="s">
        <v>1781</v>
      </c>
      <c r="B3" s="730"/>
      <c r="C3" s="731"/>
      <c r="D3" s="727">
        <f>CONTENT!$B$4</f>
        <v>3.2</v>
      </c>
      <c r="E3" s="728"/>
      <c r="F3" s="728"/>
      <c r="G3" s="728"/>
      <c r="H3" s="729"/>
    </row>
    <row r="4" spans="1:11" s="195" customFormat="1" ht="11.25" customHeight="1">
      <c r="A4" s="720" t="s">
        <v>1782</v>
      </c>
      <c r="B4" s="720"/>
      <c r="C4" s="720"/>
      <c r="D4" s="721" t="str">
        <f>CONTENT!$B$50</f>
        <v>试验访视</v>
      </c>
      <c r="E4" s="721"/>
      <c r="F4" s="721"/>
      <c r="G4" s="721"/>
      <c r="H4" s="721"/>
    </row>
    <row r="5" spans="1:11" s="195" customFormat="1" ht="11.25" customHeight="1">
      <c r="A5" s="724" t="s">
        <v>1783</v>
      </c>
      <c r="B5" s="730"/>
      <c r="C5" s="731"/>
      <c r="D5" s="732" t="str">
        <f>CONTENT!$C$50</f>
        <v>每个分组每个计划访视一条记录</v>
      </c>
      <c r="E5" s="733"/>
      <c r="F5" s="734"/>
      <c r="G5" s="734"/>
      <c r="H5" s="735"/>
    </row>
    <row r="6" spans="1:11" s="195" customFormat="1" ht="12.75" customHeight="1">
      <c r="A6" s="736" t="s">
        <v>1784</v>
      </c>
      <c r="B6" s="736"/>
      <c r="C6" s="736"/>
      <c r="D6" s="721" t="str">
        <f>CONTENT!$D$50</f>
        <v>tv.sas</v>
      </c>
      <c r="E6" s="721"/>
      <c r="F6" s="721"/>
      <c r="G6" s="721"/>
      <c r="H6" s="721"/>
    </row>
    <row r="7" spans="1:11" s="195" customFormat="1" ht="12.75" customHeight="1">
      <c r="A7" s="736" t="s">
        <v>1785</v>
      </c>
      <c r="B7" s="736"/>
      <c r="C7" s="736"/>
      <c r="D7" s="721" t="str">
        <f>CONTENT!$E$50</f>
        <v>试验设计</v>
      </c>
      <c r="E7" s="721"/>
      <c r="F7" s="721"/>
      <c r="G7" s="721"/>
      <c r="H7" s="721"/>
    </row>
    <row r="8" spans="1:11" s="195" customFormat="1" ht="12.75" customHeight="1">
      <c r="A8" s="736" t="s">
        <v>1786</v>
      </c>
      <c r="B8" s="736"/>
      <c r="C8" s="736"/>
      <c r="D8" s="721" t="str">
        <f>CONTENT!$F$50</f>
        <v>XXXX</v>
      </c>
      <c r="E8" s="721"/>
      <c r="F8" s="721"/>
      <c r="G8" s="721"/>
      <c r="H8" s="721"/>
    </row>
    <row r="9" spans="1:11" s="195" customFormat="1" ht="12.75" customHeight="1">
      <c r="A9" s="736" t="s">
        <v>1787</v>
      </c>
      <c r="B9" s="739"/>
      <c r="C9" s="739"/>
      <c r="D9" s="721" t="str">
        <f>CONTENT!$G$50</f>
        <v>STUDYID, VISITNUM, ARMCD</v>
      </c>
      <c r="E9" s="721"/>
      <c r="F9" s="721"/>
      <c r="G9" s="721"/>
      <c r="H9" s="721"/>
    </row>
    <row r="10" spans="1:11" s="195" customFormat="1" ht="12.75" customHeight="1">
      <c r="A10" s="736" t="s">
        <v>1788</v>
      </c>
      <c r="B10" s="739"/>
      <c r="C10" s="739"/>
      <c r="D10" s="721" t="str">
        <f>CONTENT!$H$50</f>
        <v>STUDYID, VISITNUM, ARMCD</v>
      </c>
      <c r="E10" s="721"/>
      <c r="F10" s="721"/>
      <c r="G10" s="721"/>
      <c r="H10" s="721"/>
    </row>
    <row r="11" spans="1:11" s="195" customFormat="1" ht="12.75" customHeight="1">
      <c r="A11" s="724" t="s">
        <v>1789</v>
      </c>
      <c r="B11" s="730"/>
      <c r="C11" s="731"/>
      <c r="D11" s="721" t="str">
        <f>CONTENT!$I$50</f>
        <v>XXXX</v>
      </c>
      <c r="E11" s="721"/>
      <c r="F11" s="721"/>
      <c r="G11" s="721"/>
      <c r="H11" s="721"/>
    </row>
    <row r="12" spans="1:11" s="195" customFormat="1" ht="9.5">
      <c r="A12" s="737"/>
      <c r="B12" s="737"/>
      <c r="C12" s="737"/>
      <c r="D12" s="738"/>
      <c r="E12" s="738"/>
      <c r="F12" s="738"/>
      <c r="G12" s="738"/>
      <c r="H12" s="738"/>
    </row>
    <row r="13" spans="1:11" s="195" customFormat="1" ht="19">
      <c r="A13" s="15" t="s">
        <v>355</v>
      </c>
      <c r="B13" s="16" t="s">
        <v>356</v>
      </c>
      <c r="C13" s="16" t="s">
        <v>357</v>
      </c>
      <c r="D13" s="16" t="s">
        <v>358</v>
      </c>
      <c r="E13" s="16" t="s">
        <v>359</v>
      </c>
      <c r="F13" s="16" t="s">
        <v>360</v>
      </c>
      <c r="G13" s="17" t="s">
        <v>361</v>
      </c>
      <c r="H13" s="16" t="s">
        <v>362</v>
      </c>
      <c r="I13" s="16" t="s">
        <v>363</v>
      </c>
      <c r="J13" s="16" t="s">
        <v>364</v>
      </c>
      <c r="K13" s="16" t="s">
        <v>365</v>
      </c>
    </row>
    <row r="14" spans="1:11" s="259" customFormat="1" ht="9.5">
      <c r="A14" s="245" t="s">
        <v>36</v>
      </c>
      <c r="B14" s="246" t="s">
        <v>309</v>
      </c>
      <c r="C14" s="245" t="s">
        <v>37</v>
      </c>
      <c r="D14" s="388">
        <v>20</v>
      </c>
      <c r="E14" s="247"/>
      <c r="F14" s="439"/>
      <c r="G14" s="246" t="s">
        <v>3058</v>
      </c>
      <c r="H14" s="441"/>
      <c r="I14" s="245" t="s">
        <v>225</v>
      </c>
      <c r="J14" s="245">
        <f t="shared" ref="J14:J22" si="0">ROW()-13</f>
        <v>1</v>
      </c>
      <c r="K14" s="246" t="s">
        <v>2664</v>
      </c>
    </row>
    <row r="15" spans="1:11" s="259" customFormat="1" ht="9.5">
      <c r="A15" s="245" t="s">
        <v>39</v>
      </c>
      <c r="B15" s="246" t="s">
        <v>310</v>
      </c>
      <c r="C15" s="245" t="s">
        <v>37</v>
      </c>
      <c r="D15" s="388">
        <v>2</v>
      </c>
      <c r="E15" s="247" t="s">
        <v>3333</v>
      </c>
      <c r="F15" s="439"/>
      <c r="G15" s="246" t="s">
        <v>2663</v>
      </c>
      <c r="H15" s="441"/>
      <c r="I15" s="245" t="s">
        <v>225</v>
      </c>
      <c r="J15" s="245">
        <f t="shared" si="0"/>
        <v>2</v>
      </c>
      <c r="K15" s="246" t="s">
        <v>2928</v>
      </c>
    </row>
    <row r="16" spans="1:11" s="259" customFormat="1" ht="9.5">
      <c r="A16" s="245" t="s">
        <v>69</v>
      </c>
      <c r="B16" s="246" t="s">
        <v>2391</v>
      </c>
      <c r="C16" s="245" t="s">
        <v>1947</v>
      </c>
      <c r="D16" s="410"/>
      <c r="E16" s="247"/>
      <c r="F16" s="410"/>
      <c r="G16" s="246" t="s">
        <v>2663</v>
      </c>
      <c r="H16" s="410"/>
      <c r="I16" s="245" t="s">
        <v>225</v>
      </c>
      <c r="J16" s="245">
        <f t="shared" si="0"/>
        <v>3</v>
      </c>
      <c r="K16" s="246" t="s">
        <v>5116</v>
      </c>
    </row>
    <row r="17" spans="1:11" s="259" customFormat="1" ht="9.5">
      <c r="A17" s="245" t="s">
        <v>70</v>
      </c>
      <c r="B17" s="246" t="s">
        <v>2392</v>
      </c>
      <c r="C17" s="245" t="s">
        <v>3347</v>
      </c>
      <c r="D17" s="388">
        <v>100</v>
      </c>
      <c r="E17" s="247"/>
      <c r="F17" s="410"/>
      <c r="G17" s="246" t="s">
        <v>2673</v>
      </c>
      <c r="H17" s="410"/>
      <c r="I17" s="245" t="s">
        <v>225</v>
      </c>
      <c r="J17" s="245">
        <f t="shared" si="0"/>
        <v>4</v>
      </c>
      <c r="K17" s="246" t="s">
        <v>3334</v>
      </c>
    </row>
    <row r="18" spans="1:11" s="259" customFormat="1" ht="9.5">
      <c r="A18" s="245" t="s">
        <v>2394</v>
      </c>
      <c r="B18" s="246" t="s">
        <v>3335</v>
      </c>
      <c r="C18" s="245" t="s">
        <v>3348</v>
      </c>
      <c r="D18" s="388"/>
      <c r="E18" s="247"/>
      <c r="F18" s="410"/>
      <c r="G18" s="246" t="s">
        <v>1825</v>
      </c>
      <c r="H18" s="410"/>
      <c r="I18" s="245" t="s">
        <v>225</v>
      </c>
      <c r="J18" s="245">
        <f t="shared" si="0"/>
        <v>5</v>
      </c>
      <c r="K18" s="246" t="s">
        <v>3336</v>
      </c>
    </row>
    <row r="19" spans="1:11" s="259" customFormat="1" ht="47.5">
      <c r="A19" s="245" t="s">
        <v>83</v>
      </c>
      <c r="B19" s="246" t="s">
        <v>2549</v>
      </c>
      <c r="C19" s="245" t="s">
        <v>3347</v>
      </c>
      <c r="D19" s="388">
        <v>20</v>
      </c>
      <c r="E19" s="247" t="s">
        <v>3337</v>
      </c>
      <c r="F19" s="410"/>
      <c r="G19" s="246" t="s">
        <v>3338</v>
      </c>
      <c r="H19" s="410"/>
      <c r="I19" s="245" t="s">
        <v>225</v>
      </c>
      <c r="J19" s="245">
        <f t="shared" si="0"/>
        <v>6</v>
      </c>
      <c r="K19" s="246" t="s">
        <v>5682</v>
      </c>
    </row>
    <row r="20" spans="1:11" s="259" customFormat="1" ht="19">
      <c r="A20" s="245" t="s">
        <v>84</v>
      </c>
      <c r="B20" s="246" t="s">
        <v>3339</v>
      </c>
      <c r="C20" s="245" t="s">
        <v>3347</v>
      </c>
      <c r="D20" s="388">
        <v>100</v>
      </c>
      <c r="E20" s="247" t="s">
        <v>1964</v>
      </c>
      <c r="F20" s="410"/>
      <c r="G20" s="246" t="s">
        <v>2673</v>
      </c>
      <c r="H20" s="410"/>
      <c r="I20" s="245" t="s">
        <v>225</v>
      </c>
      <c r="J20" s="245">
        <f t="shared" si="0"/>
        <v>7</v>
      </c>
      <c r="K20" s="246" t="s">
        <v>5683</v>
      </c>
    </row>
    <row r="21" spans="1:11" s="259" customFormat="1" ht="9.5">
      <c r="A21" s="245" t="s">
        <v>3340</v>
      </c>
      <c r="B21" s="246" t="s">
        <v>3341</v>
      </c>
      <c r="C21" s="245" t="s">
        <v>3347</v>
      </c>
      <c r="D21" s="388">
        <v>200</v>
      </c>
      <c r="E21" s="247"/>
      <c r="F21" s="410"/>
      <c r="G21" s="246" t="s">
        <v>2663</v>
      </c>
      <c r="H21" s="410"/>
      <c r="I21" s="245" t="s">
        <v>225</v>
      </c>
      <c r="J21" s="245">
        <f t="shared" si="0"/>
        <v>8</v>
      </c>
      <c r="K21" s="246" t="s">
        <v>3342</v>
      </c>
    </row>
    <row r="22" spans="1:11" s="259" customFormat="1" ht="9.5">
      <c r="A22" s="245" t="s">
        <v>3343</v>
      </c>
      <c r="B22" s="246" t="s">
        <v>3344</v>
      </c>
      <c r="C22" s="245" t="s">
        <v>3347</v>
      </c>
      <c r="D22" s="388">
        <v>200</v>
      </c>
      <c r="E22" s="247"/>
      <c r="F22" s="410"/>
      <c r="G22" s="246" t="s">
        <v>2673</v>
      </c>
      <c r="H22" s="410"/>
      <c r="I22" s="245" t="s">
        <v>225</v>
      </c>
      <c r="J22" s="245">
        <f t="shared" si="0"/>
        <v>9</v>
      </c>
      <c r="K22" s="246" t="s">
        <v>3345</v>
      </c>
    </row>
    <row r="24" spans="1:11">
      <c r="A24" s="198" t="s">
        <v>52</v>
      </c>
    </row>
  </sheetData>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3" type="noConversion"/>
  <hyperlinks>
    <hyperlink ref="A24" location="CONTENT!A1" display="CONTENT"/>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8"/>
  <sheetViews>
    <sheetView tabSelected="1" workbookViewId="0">
      <selection activeCell="J16" sqref="J16"/>
    </sheetView>
  </sheetViews>
  <sheetFormatPr defaultRowHeight="14"/>
  <cols>
    <col min="3" max="3" width="13.1796875" customWidth="1"/>
    <col min="4" max="4" width="17.36328125" customWidth="1"/>
    <col min="5" max="5" width="18.7265625" customWidth="1"/>
    <col min="6" max="6" width="24.7265625" customWidth="1"/>
  </cols>
  <sheetData>
    <row r="1" spans="1:6" ht="14.5">
      <c r="A1" s="863" t="s">
        <v>5976</v>
      </c>
      <c r="B1" s="863" t="s">
        <v>6192</v>
      </c>
      <c r="C1" s="863" t="s">
        <v>6193</v>
      </c>
      <c r="D1" s="863" t="s">
        <v>2227</v>
      </c>
      <c r="E1" s="863" t="s">
        <v>6194</v>
      </c>
      <c r="F1" s="863" t="s">
        <v>6195</v>
      </c>
    </row>
    <row r="2" spans="1:6">
      <c r="A2" s="845" t="s">
        <v>5986</v>
      </c>
      <c r="B2" s="841" t="s">
        <v>6196</v>
      </c>
      <c r="C2" s="864">
        <v>900</v>
      </c>
      <c r="D2" s="840" t="s">
        <v>6197</v>
      </c>
      <c r="E2" s="840" t="s">
        <v>6198</v>
      </c>
      <c r="F2" s="840" t="s">
        <v>6199</v>
      </c>
    </row>
    <row r="3" spans="1:6">
      <c r="A3" s="845" t="s">
        <v>5986</v>
      </c>
      <c r="B3" s="841" t="s">
        <v>6200</v>
      </c>
      <c r="C3" s="864">
        <v>1000</v>
      </c>
      <c r="D3" s="840" t="s">
        <v>6201</v>
      </c>
      <c r="E3" s="840" t="s">
        <v>6202</v>
      </c>
      <c r="F3" s="840" t="s">
        <v>6203</v>
      </c>
    </row>
    <row r="4" spans="1:6">
      <c r="A4" s="845" t="s">
        <v>5986</v>
      </c>
      <c r="B4" s="841" t="s">
        <v>3333</v>
      </c>
      <c r="C4" s="864">
        <v>1007</v>
      </c>
      <c r="D4" s="840" t="s">
        <v>6204</v>
      </c>
      <c r="E4" s="840" t="s">
        <v>6205</v>
      </c>
      <c r="F4" s="840" t="s">
        <v>6206</v>
      </c>
    </row>
    <row r="5" spans="1:6">
      <c r="A5" s="845" t="s">
        <v>5986</v>
      </c>
      <c r="B5" s="841" t="s">
        <v>3333</v>
      </c>
      <c r="C5" s="864" t="s">
        <v>6212</v>
      </c>
      <c r="D5" s="840" t="s">
        <v>6030</v>
      </c>
      <c r="E5" s="840" t="s">
        <v>6213</v>
      </c>
      <c r="F5" s="840" t="s">
        <v>6214</v>
      </c>
    </row>
    <row r="6" spans="1:6">
      <c r="A6" s="845" t="s">
        <v>5986</v>
      </c>
      <c r="B6" s="841" t="s">
        <v>6207</v>
      </c>
      <c r="C6" s="864">
        <v>10101</v>
      </c>
      <c r="D6" s="840" t="s">
        <v>597</v>
      </c>
      <c r="E6" s="840" t="s">
        <v>6208</v>
      </c>
      <c r="F6" s="840" t="s">
        <v>6209</v>
      </c>
    </row>
    <row r="7" spans="1:6">
      <c r="A7" s="845" t="s">
        <v>5986</v>
      </c>
      <c r="B7" s="841" t="s">
        <v>3333</v>
      </c>
      <c r="C7" s="864">
        <v>10201</v>
      </c>
      <c r="D7" s="840" t="s">
        <v>600</v>
      </c>
      <c r="E7" s="840" t="s">
        <v>6210</v>
      </c>
      <c r="F7" s="840" t="s">
        <v>6211</v>
      </c>
    </row>
    <row r="8" spans="1:6">
      <c r="A8" s="845" t="s">
        <v>5986</v>
      </c>
      <c r="B8" s="841" t="s">
        <v>3333</v>
      </c>
      <c r="C8" s="864" t="s">
        <v>6030</v>
      </c>
      <c r="D8" s="840" t="s">
        <v>6030</v>
      </c>
      <c r="E8" s="840" t="s">
        <v>6215</v>
      </c>
      <c r="F8" s="840" t="s">
        <v>6216</v>
      </c>
    </row>
  </sheetData>
  <phoneticPr fontId="73"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K66"/>
  <sheetViews>
    <sheetView zoomScaleNormal="100" workbookViewId="0">
      <selection activeCell="F22" sqref="F22"/>
    </sheetView>
  </sheetViews>
  <sheetFormatPr defaultColWidth="9" defaultRowHeight="13"/>
  <cols>
    <col min="1" max="1" width="10.26953125" style="218" customWidth="1"/>
    <col min="2" max="2" width="17.54296875" style="218" customWidth="1"/>
    <col min="3" max="3" width="4.08984375" style="218" customWidth="1"/>
    <col min="4" max="4" width="5.90625" style="218" customWidth="1"/>
    <col min="5" max="5" width="13.08984375" style="218" customWidth="1"/>
    <col min="6" max="6" width="16.90625" style="218" customWidth="1"/>
    <col min="7" max="7" width="9.7265625" style="218" customWidth="1"/>
    <col min="8" max="8" width="49.90625" style="218" customWidth="1"/>
    <col min="9" max="10" width="9" style="204"/>
    <col min="11" max="11" width="49.6328125" style="204" customWidth="1"/>
    <col min="12" max="16384" width="9" style="204"/>
  </cols>
  <sheetData>
    <row r="1" spans="1:11" ht="12.75" customHeight="1">
      <c r="A1" s="722" t="s">
        <v>168</v>
      </c>
      <c r="B1" s="723"/>
      <c r="C1" s="723"/>
      <c r="D1" s="723"/>
      <c r="E1" s="723"/>
      <c r="F1" s="723"/>
      <c r="G1" s="723"/>
      <c r="H1" s="723"/>
    </row>
    <row r="2" spans="1:11" ht="12.75" customHeight="1">
      <c r="A2" s="724" t="s">
        <v>2312</v>
      </c>
      <c r="B2" s="725"/>
      <c r="C2" s="726"/>
      <c r="D2" s="727" t="str">
        <f>CONTENT!$B$3</f>
        <v>XXXXX</v>
      </c>
      <c r="E2" s="728"/>
      <c r="F2" s="728"/>
      <c r="G2" s="728"/>
      <c r="H2" s="729"/>
    </row>
    <row r="3" spans="1:11" ht="12.75" customHeight="1">
      <c r="A3" s="724" t="s">
        <v>2153</v>
      </c>
      <c r="B3" s="740"/>
      <c r="C3" s="741"/>
      <c r="D3" s="727">
        <f>CONTENT!$B$4</f>
        <v>3.2</v>
      </c>
      <c r="E3" s="728"/>
      <c r="F3" s="728"/>
      <c r="G3" s="728"/>
      <c r="H3" s="729"/>
    </row>
    <row r="4" spans="1:11" ht="12.65" customHeight="1">
      <c r="A4" s="720" t="s">
        <v>2246</v>
      </c>
      <c r="B4" s="720"/>
      <c r="C4" s="720"/>
      <c r="D4" s="721" t="str">
        <f>CONTENT!$B$51</f>
        <v>生命体征</v>
      </c>
      <c r="E4" s="721"/>
      <c r="F4" s="721"/>
      <c r="G4" s="721"/>
      <c r="H4" s="721"/>
    </row>
    <row r="5" spans="1:11" ht="12.65" customHeight="1">
      <c r="A5" s="724" t="s">
        <v>2314</v>
      </c>
      <c r="B5" s="740"/>
      <c r="C5" s="741"/>
      <c r="D5" s="732" t="str">
        <f>CONTENT!$C$51</f>
        <v>每个受试者每个访视每个时间点每个生命体征测量一条记录</v>
      </c>
      <c r="E5" s="733"/>
      <c r="F5" s="742"/>
      <c r="G5" s="742"/>
      <c r="H5" s="743"/>
    </row>
    <row r="6" spans="1:11" ht="12.65" customHeight="1">
      <c r="A6" s="736" t="s">
        <v>2006</v>
      </c>
      <c r="B6" s="736"/>
      <c r="C6" s="736"/>
      <c r="D6" s="721" t="str">
        <f>CONTENT!$D$51</f>
        <v>vs.sas</v>
      </c>
      <c r="E6" s="721"/>
      <c r="F6" s="721"/>
      <c r="G6" s="721"/>
      <c r="H6" s="721"/>
    </row>
    <row r="7" spans="1:11" ht="12.65" customHeight="1">
      <c r="A7" s="736" t="s">
        <v>4120</v>
      </c>
      <c r="B7" s="736"/>
      <c r="C7" s="736"/>
      <c r="D7" s="721" t="str">
        <f>CONTENT!$E$51</f>
        <v>发现</v>
      </c>
      <c r="E7" s="721"/>
      <c r="F7" s="721"/>
      <c r="G7" s="721"/>
      <c r="H7" s="721"/>
    </row>
    <row r="8" spans="1:11" ht="12.75" customHeight="1">
      <c r="A8" s="736" t="s">
        <v>2007</v>
      </c>
      <c r="B8" s="736"/>
      <c r="C8" s="736"/>
      <c r="D8" s="721" t="str">
        <f>CONTENT!$F$51</f>
        <v>VS1, VS1_DE, VS1_OTH, VS2, HT, WT, SDTM.DM, SDTM.SE</v>
      </c>
      <c r="E8" s="721"/>
      <c r="F8" s="721"/>
      <c r="G8" s="721"/>
      <c r="H8" s="721"/>
    </row>
    <row r="9" spans="1:11" ht="12.75" customHeight="1">
      <c r="A9" s="736" t="s">
        <v>2008</v>
      </c>
      <c r="B9" s="739"/>
      <c r="C9" s="739"/>
      <c r="D9" s="721" t="str">
        <f>CONTENT!$G$51</f>
        <v>STUDYID, USUBJID, VSTESTCD, VISITNUM, VSTPTNUM, VSDTC, VSSPID, VSSTRESN</v>
      </c>
      <c r="E9" s="721"/>
      <c r="F9" s="721"/>
      <c r="G9" s="721"/>
      <c r="H9" s="721"/>
    </row>
    <row r="10" spans="1:11" ht="12.75" customHeight="1">
      <c r="A10" s="736" t="s">
        <v>2009</v>
      </c>
      <c r="B10" s="739"/>
      <c r="C10" s="739"/>
      <c r="D10" s="721" t="str">
        <f>CONTENT!$H$51</f>
        <v>STUDYID, USUBJID, VSTESTCD, VISITNUM, VSTPTNUM, VSDTC, VSSPID, VSSTRESN</v>
      </c>
      <c r="E10" s="721"/>
      <c r="F10" s="721"/>
      <c r="G10" s="721"/>
      <c r="H10" s="721"/>
    </row>
    <row r="11" spans="1:11" ht="12.75" customHeight="1">
      <c r="A11" s="724" t="s">
        <v>3973</v>
      </c>
      <c r="B11" s="740"/>
      <c r="C11" s="741"/>
      <c r="D11" s="721" t="str">
        <f>CONTENT!$I$51</f>
        <v>如果VS1.VS1YN="1"或者VS1.VS1OYN="1"</v>
      </c>
      <c r="E11" s="721"/>
      <c r="F11" s="721"/>
      <c r="G11" s="721"/>
      <c r="H11" s="721"/>
    </row>
    <row r="12" spans="1:11">
      <c r="A12" s="737"/>
      <c r="B12" s="737"/>
      <c r="C12" s="737"/>
      <c r="D12" s="744"/>
      <c r="E12" s="744"/>
      <c r="F12" s="744"/>
      <c r="G12" s="744"/>
      <c r="H12" s="744"/>
    </row>
    <row r="13" spans="1:11">
      <c r="A13" s="15" t="s">
        <v>355</v>
      </c>
      <c r="B13" s="16" t="s">
        <v>356</v>
      </c>
      <c r="C13" s="16" t="s">
        <v>357</v>
      </c>
      <c r="D13" s="16" t="s">
        <v>358</v>
      </c>
      <c r="E13" s="16" t="s">
        <v>359</v>
      </c>
      <c r="F13" s="16" t="s">
        <v>360</v>
      </c>
      <c r="G13" s="17" t="s">
        <v>361</v>
      </c>
      <c r="H13" s="16" t="s">
        <v>362</v>
      </c>
      <c r="I13" s="16" t="s">
        <v>363</v>
      </c>
      <c r="J13" s="16" t="s">
        <v>364</v>
      </c>
      <c r="K13" s="16" t="s">
        <v>365</v>
      </c>
    </row>
    <row r="14" spans="1:11" s="242" customFormat="1">
      <c r="A14" s="207" t="s">
        <v>36</v>
      </c>
      <c r="B14" s="207" t="s">
        <v>309</v>
      </c>
      <c r="C14" s="207" t="s">
        <v>37</v>
      </c>
      <c r="D14" s="411">
        <v>20</v>
      </c>
      <c r="E14" s="212"/>
      <c r="F14" s="414" t="s">
        <v>4122</v>
      </c>
      <c r="G14" s="284" t="s">
        <v>1795</v>
      </c>
      <c r="H14" s="415" t="str">
        <f>[1]CONTENT!B25</f>
        <v>病史</v>
      </c>
      <c r="I14" s="207" t="s">
        <v>225</v>
      </c>
      <c r="J14" s="344">
        <f t="shared" ref="J14:J45" si="0">ROW()-13</f>
        <v>1</v>
      </c>
      <c r="K14" s="207" t="s">
        <v>4071</v>
      </c>
    </row>
    <row r="15" spans="1:11" s="242" customFormat="1">
      <c r="A15" s="207" t="s">
        <v>39</v>
      </c>
      <c r="B15" s="207" t="s">
        <v>329</v>
      </c>
      <c r="C15" s="207" t="s">
        <v>37</v>
      </c>
      <c r="D15" s="411">
        <v>2</v>
      </c>
      <c r="E15" s="208" t="s">
        <v>4072</v>
      </c>
      <c r="F15" s="414" t="s">
        <v>347</v>
      </c>
      <c r="G15" s="284" t="s">
        <v>1795</v>
      </c>
      <c r="H15" s="414" t="s">
        <v>29</v>
      </c>
      <c r="I15" s="207" t="s">
        <v>225</v>
      </c>
      <c r="J15" s="344">
        <f t="shared" si="0"/>
        <v>2</v>
      </c>
      <c r="K15" s="207" t="s">
        <v>4073</v>
      </c>
    </row>
    <row r="16" spans="1:11" s="242" customFormat="1">
      <c r="A16" s="207" t="s">
        <v>7</v>
      </c>
      <c r="B16" s="207" t="s">
        <v>330</v>
      </c>
      <c r="C16" s="207" t="s">
        <v>37</v>
      </c>
      <c r="D16" s="411">
        <v>30</v>
      </c>
      <c r="E16" s="208"/>
      <c r="F16" s="415" t="s">
        <v>789</v>
      </c>
      <c r="G16" s="284" t="s">
        <v>1795</v>
      </c>
      <c r="H16" s="415" t="s">
        <v>5275</v>
      </c>
      <c r="I16" s="207" t="s">
        <v>225</v>
      </c>
      <c r="J16" s="344">
        <f t="shared" si="0"/>
        <v>3</v>
      </c>
      <c r="K16" s="205" t="s">
        <v>5684</v>
      </c>
    </row>
    <row r="17" spans="1:11" s="242" customFormat="1" ht="28.5">
      <c r="A17" s="207" t="s">
        <v>169</v>
      </c>
      <c r="B17" s="207" t="s">
        <v>328</v>
      </c>
      <c r="C17" s="207" t="s">
        <v>41</v>
      </c>
      <c r="D17" s="411"/>
      <c r="E17" s="208"/>
      <c r="F17" s="415" t="s">
        <v>348</v>
      </c>
      <c r="G17" s="284" t="s">
        <v>1795</v>
      </c>
      <c r="H17" s="415" t="str">
        <f>CONCATENATE("按照变量", $D$10, "进行排序。 在每个USUBJID开始的时候从1开始重新编号 (循环地排序)。")</f>
        <v>按照变量STUDYID, USUBJID, VSTESTCD, VISITNUM, VSTPTNUM, VSDTC, VSSPID, VSSTRESN进行排序。 在每个USUBJID开始的时候从1开始重新编号 (循环地排序)。</v>
      </c>
      <c r="I17" s="207" t="s">
        <v>225</v>
      </c>
      <c r="J17" s="344">
        <f t="shared" si="0"/>
        <v>4</v>
      </c>
      <c r="K17" s="205" t="s">
        <v>5685</v>
      </c>
    </row>
    <row r="18" spans="1:11" s="242" customFormat="1">
      <c r="A18" s="207" t="s">
        <v>4074</v>
      </c>
      <c r="B18" s="207" t="s">
        <v>4075</v>
      </c>
      <c r="C18" s="207" t="s">
        <v>37</v>
      </c>
      <c r="D18" s="411">
        <v>25</v>
      </c>
      <c r="E18" s="208"/>
      <c r="F18" s="415"/>
      <c r="G18" s="284" t="s">
        <v>4076</v>
      </c>
      <c r="H18" s="415"/>
      <c r="I18" s="207" t="s">
        <v>225</v>
      </c>
      <c r="J18" s="344">
        <f t="shared" si="0"/>
        <v>5</v>
      </c>
      <c r="K18" s="205" t="s">
        <v>4077</v>
      </c>
    </row>
    <row r="19" spans="1:11" s="242" customFormat="1" ht="30.65" customHeight="1">
      <c r="A19" s="207" t="s">
        <v>170</v>
      </c>
      <c r="B19" s="207" t="s">
        <v>4078</v>
      </c>
      <c r="C19" s="207" t="s">
        <v>37</v>
      </c>
      <c r="D19" s="411">
        <v>25</v>
      </c>
      <c r="E19" s="208"/>
      <c r="F19" s="433" t="s">
        <v>347</v>
      </c>
      <c r="G19" s="284" t="s">
        <v>1808</v>
      </c>
      <c r="H19" s="672" t="s">
        <v>5686</v>
      </c>
      <c r="I19" s="207" t="s">
        <v>225</v>
      </c>
      <c r="J19" s="344">
        <f t="shared" si="0"/>
        <v>6</v>
      </c>
      <c r="K19" s="207" t="s">
        <v>5578</v>
      </c>
    </row>
    <row r="20" spans="1:11" s="242" customFormat="1" ht="38">
      <c r="A20" s="207" t="s">
        <v>171</v>
      </c>
      <c r="B20" s="207" t="s">
        <v>3398</v>
      </c>
      <c r="C20" s="207" t="s">
        <v>37</v>
      </c>
      <c r="D20" s="411">
        <v>8</v>
      </c>
      <c r="E20" s="208" t="s">
        <v>172</v>
      </c>
      <c r="F20" s="414" t="s">
        <v>347</v>
      </c>
      <c r="G20" s="284" t="s">
        <v>1795</v>
      </c>
      <c r="H20" s="570" t="s">
        <v>388</v>
      </c>
      <c r="I20" s="207" t="s">
        <v>225</v>
      </c>
      <c r="J20" s="344">
        <f t="shared" si="0"/>
        <v>7</v>
      </c>
      <c r="K20" s="207" t="s">
        <v>5687</v>
      </c>
    </row>
    <row r="21" spans="1:11" s="242" customFormat="1" ht="28.5">
      <c r="A21" s="207" t="s">
        <v>173</v>
      </c>
      <c r="B21" s="207" t="s">
        <v>3399</v>
      </c>
      <c r="C21" s="207" t="s">
        <v>37</v>
      </c>
      <c r="D21" s="411">
        <v>40</v>
      </c>
      <c r="E21" s="208" t="s">
        <v>174</v>
      </c>
      <c r="F21" s="433" t="s">
        <v>1266</v>
      </c>
      <c r="G21" s="284" t="s">
        <v>1795</v>
      </c>
      <c r="H21" s="570" t="s">
        <v>388</v>
      </c>
      <c r="I21" s="207" t="s">
        <v>225</v>
      </c>
      <c r="J21" s="344">
        <f t="shared" si="0"/>
        <v>8</v>
      </c>
      <c r="K21" s="207" t="s">
        <v>5377</v>
      </c>
    </row>
    <row r="22" spans="1:11" s="242" customFormat="1">
      <c r="A22" s="207" t="s">
        <v>175</v>
      </c>
      <c r="B22" s="207" t="s">
        <v>3009</v>
      </c>
      <c r="C22" s="207" t="s">
        <v>37</v>
      </c>
      <c r="D22" s="411">
        <v>100</v>
      </c>
      <c r="E22" s="208" t="s">
        <v>4079</v>
      </c>
      <c r="F22" s="433" t="s">
        <v>1267</v>
      </c>
      <c r="G22" s="284" t="s">
        <v>1808</v>
      </c>
      <c r="H22" s="570" t="s">
        <v>388</v>
      </c>
      <c r="I22" s="207" t="s">
        <v>225</v>
      </c>
      <c r="J22" s="344">
        <f t="shared" si="0"/>
        <v>9</v>
      </c>
      <c r="K22" s="207" t="s">
        <v>4080</v>
      </c>
    </row>
    <row r="23" spans="1:11" s="242" customFormat="1">
      <c r="A23" s="207" t="s">
        <v>4081</v>
      </c>
      <c r="B23" s="207" t="s">
        <v>4082</v>
      </c>
      <c r="C23" s="207" t="s">
        <v>37</v>
      </c>
      <c r="D23" s="411">
        <v>100</v>
      </c>
      <c r="E23" s="208" t="s">
        <v>4079</v>
      </c>
      <c r="F23" s="433"/>
      <c r="G23" s="284" t="s">
        <v>1808</v>
      </c>
      <c r="H23" s="570"/>
      <c r="I23" s="207" t="s">
        <v>225</v>
      </c>
      <c r="J23" s="344">
        <f t="shared" si="0"/>
        <v>10</v>
      </c>
      <c r="K23" s="207" t="s">
        <v>4083</v>
      </c>
    </row>
    <row r="24" spans="1:11" s="242" customFormat="1">
      <c r="A24" s="207" t="s">
        <v>4084</v>
      </c>
      <c r="B24" s="207" t="s">
        <v>4085</v>
      </c>
      <c r="C24" s="207" t="s">
        <v>37</v>
      </c>
      <c r="D24" s="411">
        <v>40</v>
      </c>
      <c r="E24" s="208" t="s">
        <v>2948</v>
      </c>
      <c r="F24" s="433"/>
      <c r="G24" s="284" t="s">
        <v>1808</v>
      </c>
      <c r="H24" s="570"/>
      <c r="I24" s="207" t="s">
        <v>225</v>
      </c>
      <c r="J24" s="344">
        <f t="shared" si="0"/>
        <v>11</v>
      </c>
      <c r="K24" s="207" t="s">
        <v>5378</v>
      </c>
    </row>
    <row r="25" spans="1:11" s="242" customFormat="1">
      <c r="A25" s="207" t="s">
        <v>176</v>
      </c>
      <c r="B25" s="207" t="s">
        <v>4086</v>
      </c>
      <c r="C25" s="207" t="s">
        <v>37</v>
      </c>
      <c r="D25" s="411">
        <v>200</v>
      </c>
      <c r="E25" s="208"/>
      <c r="F25" s="433" t="s">
        <v>1266</v>
      </c>
      <c r="G25" s="284" t="s">
        <v>353</v>
      </c>
      <c r="H25" s="570" t="s">
        <v>388</v>
      </c>
      <c r="I25" s="207" t="s">
        <v>225</v>
      </c>
      <c r="J25" s="344">
        <f t="shared" si="0"/>
        <v>12</v>
      </c>
      <c r="K25" s="207" t="s">
        <v>4087</v>
      </c>
    </row>
    <row r="26" spans="1:11" s="242" customFormat="1">
      <c r="A26" s="207" t="s">
        <v>177</v>
      </c>
      <c r="B26" s="207" t="s">
        <v>326</v>
      </c>
      <c r="C26" s="207" t="s">
        <v>37</v>
      </c>
      <c r="D26" s="411">
        <v>20</v>
      </c>
      <c r="E26" s="208" t="s">
        <v>4897</v>
      </c>
      <c r="F26" s="433" t="s">
        <v>1266</v>
      </c>
      <c r="G26" s="284" t="s">
        <v>353</v>
      </c>
      <c r="H26" s="570" t="s">
        <v>388</v>
      </c>
      <c r="I26" s="207" t="s">
        <v>225</v>
      </c>
      <c r="J26" s="344">
        <f t="shared" si="0"/>
        <v>13</v>
      </c>
      <c r="K26" s="207" t="s">
        <v>5688</v>
      </c>
    </row>
    <row r="27" spans="1:11" s="242" customFormat="1" ht="57" customHeight="1">
      <c r="A27" s="207" t="s">
        <v>178</v>
      </c>
      <c r="B27" s="207" t="s">
        <v>4088</v>
      </c>
      <c r="C27" s="207" t="s">
        <v>37</v>
      </c>
      <c r="D27" s="411">
        <v>200</v>
      </c>
      <c r="E27" s="205"/>
      <c r="F27" s="415" t="s">
        <v>348</v>
      </c>
      <c r="G27" s="284" t="s">
        <v>353</v>
      </c>
      <c r="H27" s="570" t="s">
        <v>388</v>
      </c>
      <c r="I27" s="207" t="s">
        <v>225</v>
      </c>
      <c r="J27" s="344">
        <f t="shared" si="0"/>
        <v>14</v>
      </c>
      <c r="K27" s="207" t="s">
        <v>5763</v>
      </c>
    </row>
    <row r="28" spans="1:11" s="242" customFormat="1" ht="24" customHeight="1">
      <c r="A28" s="207" t="s">
        <v>4089</v>
      </c>
      <c r="B28" s="207" t="s">
        <v>4826</v>
      </c>
      <c r="C28" s="207" t="s">
        <v>41</v>
      </c>
      <c r="D28" s="411"/>
      <c r="E28" s="208"/>
      <c r="F28" s="415" t="s">
        <v>348</v>
      </c>
      <c r="G28" s="284" t="s">
        <v>353</v>
      </c>
      <c r="H28" s="474" t="s">
        <v>4112</v>
      </c>
      <c r="I28" s="207" t="s">
        <v>225</v>
      </c>
      <c r="J28" s="344">
        <f t="shared" si="0"/>
        <v>15</v>
      </c>
      <c r="K28" s="207" t="s">
        <v>5764</v>
      </c>
    </row>
    <row r="29" spans="1:11" s="242" customFormat="1">
      <c r="A29" s="207" t="s">
        <v>179</v>
      </c>
      <c r="B29" s="207" t="s">
        <v>4090</v>
      </c>
      <c r="C29" s="207" t="s">
        <v>37</v>
      </c>
      <c r="D29" s="411">
        <v>20</v>
      </c>
      <c r="E29" s="208" t="s">
        <v>4897</v>
      </c>
      <c r="F29" s="415" t="s">
        <v>347</v>
      </c>
      <c r="G29" s="284" t="s">
        <v>353</v>
      </c>
      <c r="H29" s="570" t="s">
        <v>388</v>
      </c>
      <c r="I29" s="207" t="s">
        <v>225</v>
      </c>
      <c r="J29" s="344">
        <f t="shared" si="0"/>
        <v>16</v>
      </c>
      <c r="K29" s="207" t="s">
        <v>4119</v>
      </c>
    </row>
    <row r="30" spans="1:11" s="242" customFormat="1">
      <c r="A30" s="207" t="s">
        <v>180</v>
      </c>
      <c r="B30" s="207" t="s">
        <v>4091</v>
      </c>
      <c r="C30" s="207" t="s">
        <v>37</v>
      </c>
      <c r="D30" s="411">
        <v>10</v>
      </c>
      <c r="E30" s="208" t="s">
        <v>2028</v>
      </c>
      <c r="F30" s="433" t="s">
        <v>1268</v>
      </c>
      <c r="G30" s="284" t="s">
        <v>4092</v>
      </c>
      <c r="H30" s="570" t="s">
        <v>388</v>
      </c>
      <c r="I30" s="207" t="s">
        <v>225</v>
      </c>
      <c r="J30" s="344">
        <f t="shared" si="0"/>
        <v>17</v>
      </c>
      <c r="K30" s="207" t="s">
        <v>5689</v>
      </c>
    </row>
    <row r="31" spans="1:11" s="242" customFormat="1" ht="19">
      <c r="A31" s="207" t="s">
        <v>4093</v>
      </c>
      <c r="B31" s="207" t="s">
        <v>4094</v>
      </c>
      <c r="C31" s="207" t="s">
        <v>37</v>
      </c>
      <c r="D31" s="411">
        <v>200</v>
      </c>
      <c r="E31" s="208"/>
      <c r="F31" s="433"/>
      <c r="G31" s="284" t="s">
        <v>1808</v>
      </c>
      <c r="H31" s="570"/>
      <c r="I31" s="207" t="s">
        <v>225</v>
      </c>
      <c r="J31" s="344">
        <f t="shared" si="0"/>
        <v>18</v>
      </c>
      <c r="K31" s="207" t="s">
        <v>5379</v>
      </c>
    </row>
    <row r="32" spans="1:11" s="242" customFormat="1">
      <c r="A32" s="207" t="s">
        <v>4095</v>
      </c>
      <c r="B32" s="207" t="s">
        <v>4096</v>
      </c>
      <c r="C32" s="207" t="s">
        <v>37</v>
      </c>
      <c r="D32" s="411">
        <v>40</v>
      </c>
      <c r="E32" s="208" t="s">
        <v>2376</v>
      </c>
      <c r="F32" s="433"/>
      <c r="G32" s="284" t="s">
        <v>1808</v>
      </c>
      <c r="H32" s="570"/>
      <c r="I32" s="207" t="s">
        <v>225</v>
      </c>
      <c r="J32" s="344">
        <f t="shared" si="0"/>
        <v>19</v>
      </c>
      <c r="K32" s="207" t="s">
        <v>5380</v>
      </c>
    </row>
    <row r="33" spans="1:11" s="242" customFormat="1" ht="19">
      <c r="A33" s="207" t="s">
        <v>4097</v>
      </c>
      <c r="B33" s="207" t="s">
        <v>4098</v>
      </c>
      <c r="C33" s="207" t="s">
        <v>37</v>
      </c>
      <c r="D33" s="411">
        <v>40</v>
      </c>
      <c r="E33" s="208" t="s">
        <v>2379</v>
      </c>
      <c r="F33" s="433"/>
      <c r="G33" s="284" t="s">
        <v>1808</v>
      </c>
      <c r="H33" s="570"/>
      <c r="I33" s="207" t="s">
        <v>225</v>
      </c>
      <c r="J33" s="344">
        <f t="shared" si="0"/>
        <v>20</v>
      </c>
      <c r="K33" s="207" t="s">
        <v>5690</v>
      </c>
    </row>
    <row r="34" spans="1:11" s="242" customFormat="1">
      <c r="A34" s="207" t="s">
        <v>4099</v>
      </c>
      <c r="B34" s="207" t="s">
        <v>376</v>
      </c>
      <c r="C34" s="207" t="s">
        <v>37</v>
      </c>
      <c r="D34" s="411">
        <v>3</v>
      </c>
      <c r="E34" s="208" t="s">
        <v>45</v>
      </c>
      <c r="F34" s="415" t="s">
        <v>348</v>
      </c>
      <c r="G34" s="284" t="s">
        <v>353</v>
      </c>
      <c r="H34" s="591" t="s">
        <v>4121</v>
      </c>
      <c r="I34" s="207" t="s">
        <v>225</v>
      </c>
      <c r="J34" s="344">
        <f t="shared" si="0"/>
        <v>21</v>
      </c>
      <c r="K34" s="207" t="s">
        <v>4113</v>
      </c>
    </row>
    <row r="35" spans="1:11" s="242" customFormat="1" ht="28.5">
      <c r="A35" s="207" t="s">
        <v>4100</v>
      </c>
      <c r="B35" s="207" t="s">
        <v>4101</v>
      </c>
      <c r="C35" s="207" t="s">
        <v>37</v>
      </c>
      <c r="D35" s="411">
        <v>3</v>
      </c>
      <c r="E35" s="208" t="s">
        <v>45</v>
      </c>
      <c r="F35" s="415"/>
      <c r="G35" s="284" t="s">
        <v>1808</v>
      </c>
      <c r="H35" s="591"/>
      <c r="I35" s="207" t="s">
        <v>225</v>
      </c>
      <c r="J35" s="344">
        <f t="shared" si="0"/>
        <v>22</v>
      </c>
      <c r="K35" s="207" t="s">
        <v>5691</v>
      </c>
    </row>
    <row r="36" spans="1:11" s="242" customFormat="1">
      <c r="A36" s="207" t="s">
        <v>69</v>
      </c>
      <c r="B36" s="207" t="s">
        <v>331</v>
      </c>
      <c r="C36" s="207" t="s">
        <v>41</v>
      </c>
      <c r="D36" s="411"/>
      <c r="E36" s="208"/>
      <c r="F36" s="415" t="s">
        <v>347</v>
      </c>
      <c r="G36" s="284" t="s">
        <v>353</v>
      </c>
      <c r="H36" s="570" t="s">
        <v>4114</v>
      </c>
      <c r="I36" s="207" t="s">
        <v>225</v>
      </c>
      <c r="J36" s="344">
        <f t="shared" si="0"/>
        <v>23</v>
      </c>
      <c r="K36" s="207" t="s">
        <v>5401</v>
      </c>
    </row>
    <row r="37" spans="1:11" s="242" customFormat="1">
      <c r="A37" s="207" t="s">
        <v>70</v>
      </c>
      <c r="B37" s="207" t="s">
        <v>332</v>
      </c>
      <c r="C37" s="207" t="s">
        <v>37</v>
      </c>
      <c r="D37" s="411">
        <v>100</v>
      </c>
      <c r="E37" s="208"/>
      <c r="F37" s="415" t="s">
        <v>347</v>
      </c>
      <c r="G37" s="284" t="s">
        <v>1808</v>
      </c>
      <c r="H37" s="570" t="s">
        <v>4114</v>
      </c>
      <c r="I37" s="207" t="s">
        <v>225</v>
      </c>
      <c r="J37" s="344">
        <f t="shared" si="0"/>
        <v>24</v>
      </c>
      <c r="K37" s="207" t="s">
        <v>4115</v>
      </c>
    </row>
    <row r="38" spans="1:11" s="242" customFormat="1" ht="38.25" customHeight="1">
      <c r="A38" s="337" t="s">
        <v>4102</v>
      </c>
      <c r="B38" s="337" t="s">
        <v>2231</v>
      </c>
      <c r="C38" s="207" t="s">
        <v>41</v>
      </c>
      <c r="D38" s="601">
        <v>25</v>
      </c>
      <c r="E38" s="339"/>
      <c r="F38" s="603" t="s">
        <v>348</v>
      </c>
      <c r="G38" s="337" t="s">
        <v>1808</v>
      </c>
      <c r="H38" s="591" t="s">
        <v>5692</v>
      </c>
      <c r="I38" s="207" t="s">
        <v>225</v>
      </c>
      <c r="J38" s="344">
        <f t="shared" si="0"/>
        <v>25</v>
      </c>
      <c r="K38" s="207" t="s">
        <v>4116</v>
      </c>
    </row>
    <row r="39" spans="1:11" s="242" customFormat="1">
      <c r="A39" s="207" t="s">
        <v>181</v>
      </c>
      <c r="B39" s="207" t="s">
        <v>2630</v>
      </c>
      <c r="C39" s="207" t="s">
        <v>37</v>
      </c>
      <c r="D39" s="411">
        <v>20</v>
      </c>
      <c r="E39" s="212" t="s">
        <v>4103</v>
      </c>
      <c r="F39" s="433" t="s">
        <v>1266</v>
      </c>
      <c r="G39" s="284" t="s">
        <v>353</v>
      </c>
      <c r="H39" s="570" t="s">
        <v>388</v>
      </c>
      <c r="I39" s="207" t="s">
        <v>225</v>
      </c>
      <c r="J39" s="344">
        <f t="shared" si="0"/>
        <v>26</v>
      </c>
      <c r="K39" s="207"/>
    </row>
    <row r="40" spans="1:11" s="242" customFormat="1" ht="19">
      <c r="A40" s="207" t="s">
        <v>182</v>
      </c>
      <c r="B40" s="207" t="s">
        <v>4104</v>
      </c>
      <c r="C40" s="207" t="s">
        <v>41</v>
      </c>
      <c r="D40" s="411"/>
      <c r="E40" s="212"/>
      <c r="F40" s="414" t="s">
        <v>348</v>
      </c>
      <c r="G40" s="284" t="s">
        <v>1808</v>
      </c>
      <c r="H40" s="414" t="s">
        <v>5381</v>
      </c>
      <c r="I40" s="207" t="s">
        <v>225</v>
      </c>
      <c r="J40" s="344">
        <f t="shared" si="0"/>
        <v>27</v>
      </c>
      <c r="K40" s="207" t="s">
        <v>5693</v>
      </c>
    </row>
    <row r="41" spans="1:11" s="242" customFormat="1" ht="19">
      <c r="A41" s="207" t="s">
        <v>183</v>
      </c>
      <c r="B41" s="207" t="s">
        <v>374</v>
      </c>
      <c r="C41" s="207" t="s">
        <v>37</v>
      </c>
      <c r="D41" s="411">
        <v>100</v>
      </c>
      <c r="E41" s="345"/>
      <c r="F41" s="433" t="s">
        <v>4105</v>
      </c>
      <c r="G41" s="284" t="s">
        <v>1808</v>
      </c>
      <c r="H41" s="570" t="s">
        <v>388</v>
      </c>
      <c r="I41" s="207" t="s">
        <v>225</v>
      </c>
      <c r="J41" s="344">
        <f t="shared" si="0"/>
        <v>28</v>
      </c>
      <c r="K41" s="207" t="s">
        <v>5694</v>
      </c>
    </row>
    <row r="42" spans="1:11" s="242" customFormat="1">
      <c r="A42" s="207" t="s">
        <v>184</v>
      </c>
      <c r="B42" s="207" t="s">
        <v>375</v>
      </c>
      <c r="C42" s="207" t="s">
        <v>41</v>
      </c>
      <c r="D42" s="411"/>
      <c r="E42" s="345"/>
      <c r="F42" s="433" t="s">
        <v>347</v>
      </c>
      <c r="G42" s="284" t="s">
        <v>1808</v>
      </c>
      <c r="H42" s="570" t="s">
        <v>4117</v>
      </c>
      <c r="I42" s="207" t="s">
        <v>225</v>
      </c>
      <c r="J42" s="344">
        <f t="shared" si="0"/>
        <v>29</v>
      </c>
      <c r="K42" s="207" t="s">
        <v>5695</v>
      </c>
    </row>
    <row r="43" spans="1:11" s="242" customFormat="1" ht="38">
      <c r="A43" s="207" t="s">
        <v>4106</v>
      </c>
      <c r="B43" s="207" t="s">
        <v>4107</v>
      </c>
      <c r="C43" s="207" t="s">
        <v>37</v>
      </c>
      <c r="D43" s="411">
        <v>20</v>
      </c>
      <c r="E43" s="212" t="s">
        <v>4103</v>
      </c>
      <c r="F43" s="433"/>
      <c r="G43" s="284" t="s">
        <v>1808</v>
      </c>
      <c r="H43" s="570"/>
      <c r="I43" s="207" t="s">
        <v>225</v>
      </c>
      <c r="J43" s="344">
        <f t="shared" si="0"/>
        <v>30</v>
      </c>
      <c r="K43" s="207" t="s">
        <v>5696</v>
      </c>
    </row>
    <row r="44" spans="1:11" s="242" customFormat="1" ht="19">
      <c r="A44" s="207" t="s">
        <v>4108</v>
      </c>
      <c r="B44" s="207" t="s">
        <v>4109</v>
      </c>
      <c r="C44" s="207" t="s">
        <v>37</v>
      </c>
      <c r="D44" s="411">
        <v>100</v>
      </c>
      <c r="E44" s="345"/>
      <c r="F44" s="433"/>
      <c r="G44" s="284" t="s">
        <v>1808</v>
      </c>
      <c r="H44" s="570"/>
      <c r="I44" s="207" t="s">
        <v>225</v>
      </c>
      <c r="J44" s="344">
        <f t="shared" si="0"/>
        <v>31</v>
      </c>
      <c r="K44" s="207" t="s">
        <v>5697</v>
      </c>
    </row>
    <row r="45" spans="1:11" s="242" customFormat="1">
      <c r="A45" s="207" t="s">
        <v>4110</v>
      </c>
      <c r="B45" s="207" t="s">
        <v>4111</v>
      </c>
      <c r="C45" s="207" t="s">
        <v>4809</v>
      </c>
      <c r="D45" s="411">
        <v>20</v>
      </c>
      <c r="E45" s="212" t="s">
        <v>4103</v>
      </c>
      <c r="F45" s="433"/>
      <c r="G45" s="284" t="s">
        <v>1808</v>
      </c>
      <c r="H45" s="570"/>
      <c r="I45" s="207" t="s">
        <v>225</v>
      </c>
      <c r="J45" s="344">
        <f t="shared" si="0"/>
        <v>32</v>
      </c>
      <c r="K45" s="207" t="s">
        <v>4118</v>
      </c>
    </row>
    <row r="46" spans="1:11" ht="28.5">
      <c r="A46" s="214" t="s">
        <v>394</v>
      </c>
      <c r="B46" s="214" t="s">
        <v>5698</v>
      </c>
      <c r="C46" s="214" t="s">
        <v>37</v>
      </c>
      <c r="D46" s="444">
        <v>200</v>
      </c>
      <c r="E46" s="297"/>
      <c r="F46" s="446" t="s">
        <v>1267</v>
      </c>
      <c r="G46" s="321"/>
      <c r="H46" s="640" t="s">
        <v>5765</v>
      </c>
      <c r="I46" s="214" t="s">
        <v>396</v>
      </c>
      <c r="J46" s="346">
        <v>23</v>
      </c>
      <c r="K46" s="335"/>
    </row>
    <row r="47" spans="1:11">
      <c r="A47" s="25"/>
      <c r="B47" s="25"/>
      <c r="C47" s="25"/>
      <c r="D47" s="25"/>
      <c r="E47" s="25"/>
      <c r="F47" s="25"/>
      <c r="G47" s="25"/>
      <c r="H47" s="25"/>
    </row>
    <row r="48" spans="1:11">
      <c r="A48" s="198" t="s">
        <v>52</v>
      </c>
      <c r="B48" s="25"/>
      <c r="C48" s="25"/>
      <c r="D48" s="25"/>
      <c r="E48" s="25"/>
      <c r="F48" s="25"/>
      <c r="G48" s="25"/>
      <c r="H48" s="25"/>
    </row>
    <row r="49" spans="1:8">
      <c r="A49" s="25"/>
      <c r="B49" s="25"/>
      <c r="C49" s="25"/>
      <c r="D49" s="25"/>
      <c r="E49" s="25"/>
      <c r="F49" s="25"/>
      <c r="G49" s="25"/>
      <c r="H49" s="25"/>
    </row>
    <row r="50" spans="1:8">
      <c r="A50" s="25"/>
      <c r="B50" s="25"/>
      <c r="C50" s="25"/>
      <c r="D50" s="25"/>
      <c r="E50" s="25"/>
      <c r="F50" s="25"/>
      <c r="G50" s="25"/>
      <c r="H50" s="25"/>
    </row>
    <row r="51" spans="1:8">
      <c r="A51" s="25"/>
      <c r="B51" s="25"/>
      <c r="C51" s="25"/>
      <c r="D51" s="25"/>
      <c r="E51" s="25"/>
      <c r="F51" s="25"/>
      <c r="G51" s="25"/>
      <c r="H51" s="25"/>
    </row>
    <row r="52" spans="1:8">
      <c r="A52" s="25"/>
      <c r="B52" s="25"/>
      <c r="C52" s="25"/>
      <c r="D52" s="25"/>
      <c r="E52" s="25"/>
      <c r="F52" s="25"/>
      <c r="G52" s="25"/>
      <c r="H52" s="25"/>
    </row>
    <row r="53" spans="1:8">
      <c r="A53" s="25"/>
      <c r="B53" s="25"/>
      <c r="C53" s="25"/>
      <c r="D53" s="25"/>
      <c r="E53" s="25"/>
      <c r="F53" s="25"/>
      <c r="G53" s="25"/>
      <c r="H53" s="25"/>
    </row>
    <row r="54" spans="1:8">
      <c r="A54" s="25"/>
      <c r="B54" s="25"/>
      <c r="C54" s="25"/>
      <c r="D54" s="25"/>
      <c r="E54" s="25"/>
      <c r="F54" s="25"/>
      <c r="G54" s="25"/>
      <c r="H54" s="25"/>
    </row>
    <row r="55" spans="1:8">
      <c r="A55" s="25"/>
      <c r="B55" s="25"/>
      <c r="C55" s="25"/>
      <c r="D55" s="25"/>
      <c r="E55" s="25"/>
      <c r="F55" s="25"/>
      <c r="G55" s="25"/>
      <c r="H55" s="25"/>
    </row>
    <row r="56" spans="1:8">
      <c r="A56" s="25"/>
      <c r="B56" s="25"/>
      <c r="C56" s="25"/>
      <c r="D56" s="25"/>
      <c r="E56" s="25"/>
      <c r="F56" s="25"/>
      <c r="G56" s="25"/>
      <c r="H56" s="25"/>
    </row>
    <row r="57" spans="1:8">
      <c r="A57" s="25"/>
      <c r="B57" s="25"/>
      <c r="C57" s="25"/>
      <c r="D57" s="25"/>
      <c r="E57" s="25"/>
      <c r="F57" s="25"/>
      <c r="G57" s="25"/>
      <c r="H57" s="25"/>
    </row>
    <row r="58" spans="1:8">
      <c r="A58" s="25"/>
      <c r="B58" s="25"/>
      <c r="C58" s="25"/>
      <c r="D58" s="25"/>
      <c r="E58" s="25"/>
      <c r="F58" s="25"/>
      <c r="G58" s="25"/>
      <c r="H58" s="25"/>
    </row>
    <row r="59" spans="1:8">
      <c r="A59" s="25"/>
      <c r="B59" s="25"/>
      <c r="C59" s="25"/>
      <c r="D59" s="25"/>
      <c r="E59" s="25"/>
      <c r="F59" s="25"/>
      <c r="G59" s="25"/>
      <c r="H59" s="25"/>
    </row>
    <row r="60" spans="1:8">
      <c r="A60" s="25"/>
      <c r="B60" s="25"/>
      <c r="C60" s="25"/>
      <c r="D60" s="25"/>
      <c r="E60" s="25"/>
      <c r="F60" s="25"/>
      <c r="G60" s="25"/>
      <c r="H60" s="25"/>
    </row>
    <row r="61" spans="1:8">
      <c r="A61" s="25"/>
      <c r="B61" s="25"/>
      <c r="C61" s="25"/>
      <c r="D61" s="25"/>
      <c r="E61" s="25"/>
      <c r="F61" s="25"/>
      <c r="G61" s="25"/>
      <c r="H61" s="25"/>
    </row>
    <row r="62" spans="1:8">
      <c r="A62" s="25"/>
      <c r="B62" s="25"/>
      <c r="C62" s="25"/>
      <c r="D62" s="25"/>
      <c r="E62" s="25"/>
      <c r="F62" s="25"/>
      <c r="G62" s="25"/>
      <c r="H62" s="25"/>
    </row>
    <row r="63" spans="1:8">
      <c r="A63" s="25"/>
      <c r="B63" s="25"/>
      <c r="C63" s="25"/>
      <c r="D63" s="25"/>
      <c r="E63" s="25"/>
      <c r="F63" s="25"/>
      <c r="G63" s="25"/>
      <c r="H63" s="25"/>
    </row>
    <row r="64" spans="1:8">
      <c r="A64" s="25"/>
      <c r="B64" s="25"/>
      <c r="C64" s="25"/>
      <c r="D64" s="25"/>
      <c r="E64" s="25"/>
      <c r="F64" s="25"/>
      <c r="G64" s="25"/>
      <c r="H64" s="25"/>
    </row>
    <row r="65" spans="1:8">
      <c r="A65" s="25"/>
      <c r="B65" s="25"/>
      <c r="C65" s="25"/>
      <c r="D65" s="25"/>
      <c r="E65" s="25"/>
      <c r="F65" s="25"/>
      <c r="G65" s="25"/>
      <c r="H65" s="25"/>
    </row>
    <row r="66" spans="1:8">
      <c r="A66" s="25"/>
      <c r="B66" s="25"/>
      <c r="C66" s="25"/>
      <c r="D66" s="25"/>
      <c r="E66" s="25"/>
      <c r="F66" s="25"/>
      <c r="G66" s="25"/>
      <c r="H66" s="25"/>
    </row>
  </sheetData>
  <sheetProtection formatCells="0" formatColumns="0" formatRows="0" insertRows="0" deleteRows="0" sort="0" autoFilter="0"/>
  <autoFilter ref="A13:K46"/>
  <customSheetViews>
    <customSheetView guid="{F52FD1CD-C9F9-411A-82A2-AC58001253B0}" scale="120">
      <pane ySplit="12" topLeftCell="A29" activePane="bottomLeft" state="frozen"/>
      <selection pane="bottomLeft" activeCell="A31" sqref="A31:XFD31"/>
      <pageMargins left="0.75" right="0.75" top="1" bottom="1" header="0.5" footer="0.5"/>
      <pageSetup scale="74" orientation="landscape" r:id="rId1"/>
      <headerFooter alignWithMargins="0">
        <oddFooter>&amp;L&amp;8Filename/Tab: &amp;F / &amp;A&amp;C&amp;8&amp;P of &amp;N&amp;R&amp;8Print Date: &amp;D</oddFooter>
      </headerFooter>
    </customSheetView>
    <customSheetView guid="{DD6CB69E-579A-474E-AD52-D4A9062E7832}" scale="120">
      <pane ySplit="13" topLeftCell="A29" activePane="bottomLeft" state="frozen"/>
      <selection pane="bottomLeft" activeCell="A31" sqref="A31:XFD31"/>
      <pageMargins left="0.75" right="0.75" top="1" bottom="1" header="0.5" footer="0.5"/>
      <pageSetup scale="74" orientation="landscape" r:id="rId2"/>
      <headerFooter alignWithMargins="0">
        <oddFooter>&amp;L&amp;8Filename/Tab: &amp;F / &amp;A&amp;C&amp;8&amp;P of &amp;N&amp;R&amp;8Print Date: &amp;D</oddFooter>
      </headerFooter>
    </customSheetView>
    <customSheetView guid="{2C3FCAA7-87BD-4830-9CEE-C2279ACAC734}">
      <pane ySplit="13" topLeftCell="A38" activePane="bottomLeft" state="frozen"/>
      <selection pane="bottomLeft" activeCell="K14" sqref="K14:K46"/>
      <pageMargins left="0.75" right="0.75" top="1" bottom="1" header="0.5" footer="0.5"/>
      <pageSetup scale="74" orientation="landscape" r:id="rId3"/>
      <headerFooter alignWithMargins="0">
        <oddFooter>&amp;L&amp;8Filename/Tab: &amp;F / &amp;A&amp;C&amp;8&amp;P of &amp;N&amp;R&amp;8Print Date: &amp;D</oddFooter>
      </headerFooter>
    </customSheetView>
    <customSheetView guid="{1CD920D7-030C-4079-910D-7F949B4EFCEA}">
      <pane ySplit="13" topLeftCell="A35" activePane="bottomLeft" state="frozen"/>
      <selection pane="bottomLeft" activeCell="K1" sqref="K1:K65536"/>
      <pageMargins left="0.75" right="0.75" top="1" bottom="1" header="0.5" footer="0.5"/>
      <pageSetup scale="74" orientation="landscape" r:id="rId4"/>
      <headerFooter alignWithMargins="0">
        <oddFooter>&amp;L&amp;8Filename/Tab: &amp;F / &amp;A&amp;C&amp;8&amp;P of &amp;N&amp;R&amp;8Print Date: &amp;D</oddFooter>
      </headerFooter>
    </customSheetView>
    <customSheetView guid="{0CF6DCD8-25B3-4E93-A281-B3E9163A7430}">
      <pane ySplit="13" topLeftCell="A38" activePane="bottomLeft" state="frozen"/>
      <selection pane="bottomLeft" activeCell="E30" sqref="E30"/>
      <pageMargins left="0.75" right="0.75" top="1" bottom="1" header="0.5" footer="0.5"/>
      <pageSetup scale="74" orientation="landscape" r:id="rId5"/>
      <headerFooter alignWithMargins="0">
        <oddFooter>&amp;L&amp;8Filename/Tab: &amp;F / &amp;A&amp;C&amp;8&amp;P of &amp;N&amp;R&amp;8Print Date: &amp;D</oddFooter>
      </headerFooter>
    </customSheetView>
    <customSheetView guid="{C529C456-D2A3-4F0E-8FDD-14BEC6A66AA0}">
      <pane ySplit="13" topLeftCell="A26" activePane="bottomLeft" state="frozen"/>
      <selection pane="bottomLeft" activeCell="L18" sqref="L18"/>
      <pageMargins left="0.75" right="0.75" top="1" bottom="1" header="0.5" footer="0.5"/>
      <pageSetup scale="74" orientation="landscape" r:id="rId6"/>
      <headerFooter alignWithMargins="0">
        <oddFooter>&amp;L&amp;8Filename/Tab: &amp;F / &amp;A&amp;C&amp;8&amp;P of &amp;N&amp;R&amp;8Print Date: &amp;D</oddFooter>
      </headerFooter>
    </customSheetView>
    <customSheetView guid="{E08E1B1E-28FA-48E4-A2C8-336CA07228AF}">
      <pane ySplit="13" topLeftCell="A35" activePane="bottomLeft" state="frozen"/>
      <selection pane="bottomLeft" activeCell="K1" sqref="K1:K65536"/>
      <pageMargins left="0.75" right="0.75" top="1" bottom="1" header="0.5" footer="0.5"/>
      <pageSetup scale="74" orientation="landscape" r:id="rId7"/>
      <headerFooter alignWithMargins="0">
        <oddFooter>&amp;L&amp;8Filename/Tab: &amp;F / &amp;A&amp;C&amp;8&amp;P of &amp;N&amp;R&amp;8Print Date: &amp;D</oddFooter>
      </headerFooter>
    </customSheetView>
    <customSheetView guid="{C7DE87C5-E97C-4EF1-BACB-77DADAF05146}">
      <pane ySplit="13" topLeftCell="A35" activePane="bottomLeft" state="frozen"/>
      <selection pane="bottomLeft" activeCell="K1" sqref="K1:K65536"/>
      <pageMargins left="0.75" right="0.75" top="1" bottom="1" header="0.5" footer="0.5"/>
      <pageSetup scale="74" orientation="landscape" r:id="rId8"/>
      <headerFooter alignWithMargins="0">
        <oddFooter>&amp;L&amp;8Filename/Tab: &amp;F / &amp;A&amp;C&amp;8&amp;P of &amp;N&amp;R&amp;8Print Date: &amp;D</oddFooter>
      </headerFooter>
    </customSheetView>
    <customSheetView guid="{564FA703-1B6C-405D-9AF6-8C930F8DB9A8}">
      <pane ySplit="13" topLeftCell="A14" activePane="bottomLeft" state="frozen"/>
      <selection pane="bottomLeft" activeCell="H16" sqref="H16"/>
      <pageMargins left="0.75" right="0.75" top="1" bottom="1" header="0.5" footer="0.5"/>
      <pageSetup scale="74" orientation="landscape" r:id="rId9"/>
      <headerFooter alignWithMargins="0">
        <oddFooter>&amp;L&amp;8Filename/Tab: &amp;F / &amp;A&amp;C&amp;8&amp;P of &amp;N&amp;R&amp;8Print Date: &amp;D</oddFooter>
      </headerFooter>
    </customSheetView>
    <customSheetView guid="{7F529FCE-0654-472E-98F4-083CD47C5777}">
      <pane ySplit="13" topLeftCell="A38" activePane="bottomLeft" state="frozen"/>
      <selection pane="bottomLeft" activeCell="K14" sqref="K14:K46"/>
      <pageMargins left="0.75" right="0.75" top="1" bottom="1" header="0.5" footer="0.5"/>
      <pageSetup scale="74" orientation="landscape" r:id="rId10"/>
      <headerFooter alignWithMargins="0">
        <oddFooter>&amp;L&amp;8Filename/Tab: &amp;F / &amp;A&amp;C&amp;8&amp;P of &amp;N&amp;R&amp;8Print Date: &amp;D</oddFooter>
      </headerFooter>
    </customSheetView>
    <customSheetView guid="{C5BAFE3E-719A-4A6D-864A-987543BE22CD}">
      <pane ySplit="13" topLeftCell="A38" activePane="bottomLeft" state="frozen"/>
      <selection pane="bottomLeft" activeCell="K14" sqref="K14:K46"/>
      <pageMargins left="0.75" right="0.75" top="1" bottom="1" header="0.5" footer="0.5"/>
      <pageSetup scale="74" orientation="landscape" r:id="rId11"/>
      <headerFooter alignWithMargins="0">
        <oddFooter>&amp;L&amp;8Filename/Tab: &amp;F / &amp;A&amp;C&amp;8&amp;P of &amp;N&amp;R&amp;8Print Date: &amp;D</oddFooter>
      </headerFooter>
    </customSheetView>
    <customSheetView guid="{688943BB-BF34-4821-9BB8-4F0C0CC40ADA}" scale="120">
      <pane ySplit="13" topLeftCell="A29" activePane="bottomLeft" state="frozen"/>
      <selection pane="bottomLeft" activeCell="H34" sqref="H34"/>
      <pageMargins left="0.75" right="0.75" top="1" bottom="1" header="0.5" footer="0.5"/>
      <pageSetup scale="74" orientation="landscape" r:id="rId12"/>
      <headerFooter alignWithMargins="0">
        <oddFooter>&amp;L&amp;8Filename/Tab: &amp;F / &amp;A&amp;C&amp;8&amp;P of &amp;N&amp;R&amp;8Print Date: &amp;D</oddFooter>
      </headerFooter>
    </customSheetView>
    <customSheetView guid="{F9C70793-296D-4A94-A7B6-1A0A490D516C}" scale="120">
      <pane ySplit="11" topLeftCell="A14" activePane="bottomLeft" state="frozen"/>
      <selection pane="bottomLeft" activeCell="A31" sqref="A31:XFD31"/>
      <pageMargins left="0.75" right="0.75" top="1" bottom="1" header="0.5" footer="0.5"/>
      <pageSetup scale="74" orientation="landscape" r:id="rId13"/>
      <headerFooter alignWithMargins="0">
        <oddFooter>&amp;L&amp;8Filename/Tab: &amp;F / &amp;A&amp;C&amp;8&amp;P of &amp;N&amp;R&amp;8Print Date: &amp;D</oddFooter>
      </headerFooter>
    </customSheetView>
    <customSheetView guid="{262D3C59-0F75-4E36-8540-422D339E4A30}" scale="120">
      <pane ySplit="11" topLeftCell="A14" activePane="bottomLeft" state="frozen"/>
      <selection pane="bottomLeft" activeCell="H36" sqref="H36"/>
      <pageMargins left="0.75" right="0.75" top="1" bottom="1" header="0.5" footer="0.5"/>
      <pageSetup scale="74" orientation="landscape" r:id="rId14"/>
      <headerFooter alignWithMargins="0">
        <oddFooter>&amp;L&amp;8Filename/Tab: &amp;F / &amp;A&amp;C&amp;8&amp;P of &amp;N&amp;R&amp;8Print Date: &amp;D</oddFooter>
      </headerFooter>
    </customSheetView>
    <customSheetView guid="{542A9533-2ED1-4FE5-AA97-4E8B5E2254F9}" scale="120">
      <pane ySplit="12" topLeftCell="A29" activePane="bottomLeft" state="frozen"/>
      <selection pane="bottomLeft" activeCell="A31" sqref="A31:XFD31"/>
      <pageMargins left="0.75" right="0.75" top="1" bottom="1" header="0.5" footer="0.5"/>
      <pageSetup scale="74" orientation="landscape" r:id="rId15"/>
      <headerFooter alignWithMargins="0">
        <oddFooter>&amp;L&amp;8Filename/Tab: &amp;F / &amp;A&amp;C&amp;8&amp;P of &amp;N&amp;R&amp;8Print Date: &amp;D</oddFooter>
      </headerFooter>
    </customSheetView>
    <customSheetView guid="{6E3ADFDF-9BC6-4CA1-BD12-7E86FF7A6CCD}" scale="120">
      <pane ySplit="11" topLeftCell="A12" activePane="bottomLeft" state="frozen"/>
      <selection pane="bottomLeft" activeCell="D9" sqref="D9:H9"/>
      <pageMargins left="0.75" right="0.75" top="1" bottom="1" header="0.5" footer="0.5"/>
      <pageSetup scale="74" orientation="landscape" r:id="rId16"/>
      <headerFooter alignWithMargins="0">
        <oddFooter>&amp;L&amp;8Filename/Tab: &amp;F / &amp;A&amp;C&amp;8&amp;P of &amp;N&amp;R&amp;8Print Date: &amp;D</oddFooter>
      </headerFooter>
    </customSheetView>
    <customSheetView guid="{16D31944-8AA9-4646-8CD2-C81EC8259013}">
      <pane ySplit="12" topLeftCell="A13" activePane="bottomLeft" state="frozen"/>
      <selection pane="bottomLeft" activeCell="H24" sqref="H24"/>
      <pageMargins left="0.75" right="0.75" top="1" bottom="1" header="0.5" footer="0.5"/>
      <pageSetup scale="74" orientation="landscape" r:id="rId17"/>
      <headerFooter alignWithMargins="0">
        <oddFooter>&amp;L&amp;8Filename/Tab: &amp;F / &amp;A&amp;C&amp;8&amp;P of &amp;N&amp;R&amp;8Print Date: &amp;D</oddFooter>
      </headerFooter>
    </customSheetView>
    <customSheetView guid="{D91DD750-48F2-4D19-A653-1C25386AD393}" scale="120" topLeftCell="A25">
      <selection activeCell="K49" sqref="K49"/>
      <pageMargins left="0.75" right="0.75" top="1" bottom="1" header="0.5" footer="0.5"/>
      <pageSetup scale="74" orientation="landscape" r:id="rId18"/>
      <headerFooter alignWithMargins="0">
        <oddFooter>&amp;L&amp;8Filename/Tab: &amp;F / &amp;A&amp;C&amp;8&amp;P of &amp;N&amp;R&amp;8Print Date: &amp;D</oddFooter>
      </headerFooter>
    </customSheetView>
    <customSheetView guid="{D4C65735-E0DF-4886-8A92-1B419579BDF9}" scale="120" topLeftCell="A25">
      <selection activeCell="K49" sqref="K49"/>
      <pageMargins left="0.75" right="0.75" top="1" bottom="1" header="0.5" footer="0.5"/>
      <pageSetup scale="74" orientation="landscape" r:id="rId19"/>
      <headerFooter alignWithMargins="0">
        <oddFooter>&amp;L&amp;8Filename/Tab: &amp;F / &amp;A&amp;C&amp;8&amp;P of &amp;N&amp;R&amp;8Print Date: &amp;D</oddFooter>
      </headerFooter>
    </customSheetView>
  </customSheetViews>
  <mergeCells count="22">
    <mergeCell ref="A11:C11"/>
    <mergeCell ref="D11:H11"/>
    <mergeCell ref="A12:H12"/>
    <mergeCell ref="A8:C8"/>
    <mergeCell ref="D8:H8"/>
    <mergeCell ref="A9:C9"/>
    <mergeCell ref="D9:H9"/>
    <mergeCell ref="A10:C10"/>
    <mergeCell ref="D10:H10"/>
    <mergeCell ref="A5:C5"/>
    <mergeCell ref="D5:H5"/>
    <mergeCell ref="A6:C6"/>
    <mergeCell ref="D6:H6"/>
    <mergeCell ref="A7:C7"/>
    <mergeCell ref="D7:H7"/>
    <mergeCell ref="A4:C4"/>
    <mergeCell ref="D4:H4"/>
    <mergeCell ref="A1:H1"/>
    <mergeCell ref="A2:C2"/>
    <mergeCell ref="D2:H2"/>
    <mergeCell ref="A3:C3"/>
    <mergeCell ref="D3:H3"/>
  </mergeCells>
  <phoneticPr fontId="7" type="noConversion"/>
  <hyperlinks>
    <hyperlink ref="A48" location="CONTENT!A1" display="CONTENT"/>
    <hyperlink ref="H20" location="VSTEST!A1" display="转换定义参考VSTEST表"/>
    <hyperlink ref="H21" location="VSTEST!A1" display="转换定义参考VSTEST表"/>
    <hyperlink ref="H25" location="VSTEST!A1" display="转换定义参考VSTEST表"/>
    <hyperlink ref="H26" location="VSTEST!A1" display="转换定义参考VSTEST表"/>
    <hyperlink ref="H27" location="VSTEST!A1" display="转换定义参考VSTEST表"/>
    <hyperlink ref="H29" location="VSTEST!A1" display="转换定义参考VSTEST表"/>
    <hyperlink ref="H30" location="VSTEST!A1" display="转换定义参考VSTEST表"/>
    <hyperlink ref="H36" location="VISIT!A1" display="转换定义参考 VISIT 表"/>
    <hyperlink ref="H37" location="VISIT!A1" display="转换定义参考 VISIT 表"/>
    <hyperlink ref="H39" location="VSTEST!A1" display="转换定义参考VSTEST表"/>
    <hyperlink ref="H41" location="VSTEST!A1" display="转换定义参考VSTEST表"/>
    <hyperlink ref="H42" location="VSTPTNUM" display="转换定义参考CODELIST表"/>
    <hyperlink ref="H22" location="VSTEST!A1" display="转换定义参考VSTEST表"/>
  </hyperlinks>
  <pageMargins left="0.75" right="0.75" top="1" bottom="1" header="0.5" footer="0.5"/>
  <pageSetup scale="74" orientation="landscape" r:id="rId20"/>
  <headerFooter alignWithMargins="0">
    <oddFooter>&amp;L&amp;8Filename/Tab: &amp;F / &amp;A&amp;C&amp;8&amp;P of &amp;N&amp;R&amp;8Print Date: &amp;D</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theme="3" tint="0.79998168889431442"/>
  </sheetPr>
  <dimension ref="A1:N25"/>
  <sheetViews>
    <sheetView zoomScale="115" zoomScaleNormal="115" workbookViewId="0">
      <selection activeCell="A25" sqref="A25"/>
    </sheetView>
  </sheetViews>
  <sheetFormatPr defaultRowHeight="9.5"/>
  <cols>
    <col min="1" max="1" width="10.26953125" style="10" customWidth="1"/>
    <col min="2" max="2" width="10.7265625" style="10" customWidth="1"/>
    <col min="3" max="3" width="22.26953125" style="10" customWidth="1"/>
    <col min="4" max="4" width="26.54296875" style="10" customWidth="1"/>
    <col min="5" max="5" width="10.08984375" style="10" customWidth="1"/>
    <col min="6" max="6" width="30.1796875" style="10" customWidth="1"/>
    <col min="7" max="7" width="11.90625" style="10" customWidth="1"/>
    <col min="8" max="8" width="11.1796875" style="10" customWidth="1"/>
    <col min="9" max="9" width="10.26953125" style="10" customWidth="1"/>
    <col min="10" max="10" width="9.26953125" style="10" customWidth="1"/>
    <col min="11" max="11" width="38.1796875" style="10" customWidth="1"/>
    <col min="12" max="12" width="47.453125" style="10" customWidth="1"/>
    <col min="13" max="13" width="8.7265625" style="10"/>
    <col min="14" max="14" width="24.36328125" style="10" customWidth="1"/>
    <col min="15" max="16384" width="8.7265625" style="10"/>
  </cols>
  <sheetData>
    <row r="1" spans="1:14">
      <c r="A1" s="542" t="s">
        <v>391</v>
      </c>
      <c r="B1" s="542" t="s">
        <v>788</v>
      </c>
      <c r="C1" s="542" t="s">
        <v>392</v>
      </c>
      <c r="D1" s="542" t="s">
        <v>4638</v>
      </c>
      <c r="E1" s="542" t="s">
        <v>4639</v>
      </c>
      <c r="F1" s="542" t="s">
        <v>4640</v>
      </c>
      <c r="G1" s="542" t="s">
        <v>177</v>
      </c>
      <c r="H1" s="542" t="s">
        <v>178</v>
      </c>
      <c r="I1" s="542" t="s">
        <v>179</v>
      </c>
      <c r="J1" s="542" t="s">
        <v>180</v>
      </c>
      <c r="K1" s="542" t="s">
        <v>4641</v>
      </c>
      <c r="L1" s="542" t="s">
        <v>390</v>
      </c>
    </row>
    <row r="2" spans="1:14">
      <c r="A2" s="824" t="s">
        <v>4642</v>
      </c>
      <c r="B2" s="832" t="s">
        <v>1307</v>
      </c>
      <c r="C2" s="538" t="s">
        <v>925</v>
      </c>
      <c r="D2" s="641" t="s">
        <v>791</v>
      </c>
      <c r="E2" s="641" t="s">
        <v>799</v>
      </c>
      <c r="F2" s="538"/>
      <c r="G2" s="538"/>
      <c r="H2" s="641"/>
      <c r="I2" s="538"/>
      <c r="J2" s="538" t="s">
        <v>806</v>
      </c>
      <c r="K2" s="538"/>
      <c r="L2" s="538"/>
    </row>
    <row r="3" spans="1:14" ht="20.149999999999999" customHeight="1">
      <c r="A3" s="825"/>
      <c r="B3" s="833"/>
      <c r="C3" s="832" t="s">
        <v>926</v>
      </c>
      <c r="D3" s="641" t="s">
        <v>792</v>
      </c>
      <c r="E3" s="641" t="s">
        <v>800</v>
      </c>
      <c r="F3" s="538" t="s">
        <v>929</v>
      </c>
      <c r="G3" s="538" t="s">
        <v>807</v>
      </c>
      <c r="H3" s="826" t="s">
        <v>815</v>
      </c>
      <c r="I3" s="538" t="s">
        <v>807</v>
      </c>
      <c r="J3" s="773"/>
      <c r="K3" s="838" t="s">
        <v>1122</v>
      </c>
      <c r="L3" s="837" t="s">
        <v>945</v>
      </c>
      <c r="N3" s="642"/>
    </row>
    <row r="4" spans="1:14">
      <c r="A4" s="825"/>
      <c r="B4" s="833"/>
      <c r="C4" s="833"/>
      <c r="D4" s="641" t="s">
        <v>793</v>
      </c>
      <c r="E4" s="641" t="s">
        <v>801</v>
      </c>
      <c r="F4" s="538" t="s">
        <v>930</v>
      </c>
      <c r="G4" s="538" t="s">
        <v>807</v>
      </c>
      <c r="H4" s="827"/>
      <c r="I4" s="538" t="s">
        <v>807</v>
      </c>
      <c r="J4" s="825"/>
      <c r="K4" s="829"/>
      <c r="L4" s="833"/>
      <c r="N4" s="642"/>
    </row>
    <row r="5" spans="1:14" ht="14.15" customHeight="1">
      <c r="A5" s="825"/>
      <c r="B5" s="833"/>
      <c r="C5" s="833"/>
      <c r="D5" s="641" t="s">
        <v>794</v>
      </c>
      <c r="E5" s="641" t="s">
        <v>802</v>
      </c>
      <c r="F5" s="538" t="s">
        <v>931</v>
      </c>
      <c r="G5" s="538" t="s">
        <v>808</v>
      </c>
      <c r="H5" s="827"/>
      <c r="I5" s="538" t="s">
        <v>814</v>
      </c>
      <c r="J5" s="825"/>
      <c r="K5" s="829"/>
      <c r="L5" s="833"/>
      <c r="N5" s="642"/>
    </row>
    <row r="6" spans="1:14">
      <c r="A6" s="825"/>
      <c r="B6" s="833"/>
      <c r="C6" s="833"/>
      <c r="D6" s="641" t="s">
        <v>795</v>
      </c>
      <c r="E6" s="641" t="s">
        <v>803</v>
      </c>
      <c r="F6" s="538" t="s">
        <v>932</v>
      </c>
      <c r="G6" s="538" t="s">
        <v>808</v>
      </c>
      <c r="H6" s="827"/>
      <c r="I6" s="538" t="s">
        <v>814</v>
      </c>
      <c r="J6" s="825"/>
      <c r="K6" s="829"/>
      <c r="L6" s="833"/>
      <c r="N6" s="642"/>
    </row>
    <row r="7" spans="1:14">
      <c r="A7" s="775"/>
      <c r="B7" s="833"/>
      <c r="C7" s="834"/>
      <c r="D7" s="641" t="s">
        <v>796</v>
      </c>
      <c r="E7" s="641" t="s">
        <v>804</v>
      </c>
      <c r="F7" s="538" t="s">
        <v>933</v>
      </c>
      <c r="G7" s="538" t="s">
        <v>809</v>
      </c>
      <c r="H7" s="828"/>
      <c r="I7" s="538" t="s">
        <v>813</v>
      </c>
      <c r="J7" s="775"/>
      <c r="K7" s="830"/>
      <c r="L7" s="834"/>
      <c r="N7" s="642"/>
    </row>
    <row r="8" spans="1:14" ht="28.5">
      <c r="A8" s="824" t="s">
        <v>4643</v>
      </c>
      <c r="B8" s="833"/>
      <c r="C8" s="643"/>
      <c r="D8" s="641" t="s">
        <v>1434</v>
      </c>
      <c r="E8" s="641" t="s">
        <v>1305</v>
      </c>
      <c r="F8" s="539" t="s">
        <v>5699</v>
      </c>
      <c r="G8" s="538"/>
      <c r="H8" s="826" t="s">
        <v>815</v>
      </c>
      <c r="I8" s="538"/>
      <c r="J8" s="538"/>
      <c r="K8" s="538"/>
      <c r="L8" s="538"/>
      <c r="N8" s="642"/>
    </row>
    <row r="9" spans="1:14" ht="14.15" customHeight="1">
      <c r="A9" s="825"/>
      <c r="B9" s="833"/>
      <c r="C9" s="832" t="s">
        <v>1306</v>
      </c>
      <c r="D9" s="641" t="s">
        <v>792</v>
      </c>
      <c r="E9" s="641" t="s">
        <v>800</v>
      </c>
      <c r="F9" s="538" t="s">
        <v>934</v>
      </c>
      <c r="G9" s="538" t="s">
        <v>807</v>
      </c>
      <c r="H9" s="836"/>
      <c r="I9" s="538" t="s">
        <v>807</v>
      </c>
      <c r="J9" s="773"/>
      <c r="K9" s="832" t="s">
        <v>946</v>
      </c>
      <c r="L9" s="826" t="s">
        <v>1310</v>
      </c>
    </row>
    <row r="10" spans="1:14">
      <c r="A10" s="825"/>
      <c r="B10" s="833"/>
      <c r="C10" s="833"/>
      <c r="D10" s="641" t="s">
        <v>793</v>
      </c>
      <c r="E10" s="641" t="s">
        <v>801</v>
      </c>
      <c r="F10" s="538" t="s">
        <v>935</v>
      </c>
      <c r="G10" s="538" t="s">
        <v>807</v>
      </c>
      <c r="H10" s="836"/>
      <c r="I10" s="538" t="s">
        <v>807</v>
      </c>
      <c r="J10" s="825"/>
      <c r="K10" s="835"/>
      <c r="L10" s="836"/>
    </row>
    <row r="11" spans="1:14">
      <c r="A11" s="825"/>
      <c r="B11" s="833"/>
      <c r="C11" s="833"/>
      <c r="D11" s="641" t="s">
        <v>794</v>
      </c>
      <c r="E11" s="641" t="s">
        <v>802</v>
      </c>
      <c r="F11" s="538" t="s">
        <v>1313</v>
      </c>
      <c r="G11" s="538" t="s">
        <v>808</v>
      </c>
      <c r="H11" s="836"/>
      <c r="I11" s="538" t="s">
        <v>814</v>
      </c>
      <c r="J11" s="825"/>
      <c r="K11" s="835"/>
      <c r="L11" s="836"/>
    </row>
    <row r="12" spans="1:14">
      <c r="A12" s="825"/>
      <c r="B12" s="833"/>
      <c r="C12" s="833"/>
      <c r="D12" s="641" t="s">
        <v>795</v>
      </c>
      <c r="E12" s="641" t="s">
        <v>803</v>
      </c>
      <c r="F12" s="538" t="s">
        <v>936</v>
      </c>
      <c r="G12" s="538" t="s">
        <v>808</v>
      </c>
      <c r="H12" s="836"/>
      <c r="I12" s="538" t="s">
        <v>814</v>
      </c>
      <c r="J12" s="825"/>
      <c r="K12" s="835"/>
      <c r="L12" s="836"/>
    </row>
    <row r="13" spans="1:14">
      <c r="A13" s="775"/>
      <c r="B13" s="834"/>
      <c r="C13" s="834"/>
      <c r="D13" s="641" t="s">
        <v>796</v>
      </c>
      <c r="E13" s="641" t="s">
        <v>804</v>
      </c>
      <c r="F13" s="538" t="s">
        <v>937</v>
      </c>
      <c r="G13" s="538" t="s">
        <v>809</v>
      </c>
      <c r="H13" s="828"/>
      <c r="I13" s="538" t="s">
        <v>813</v>
      </c>
      <c r="J13" s="775"/>
      <c r="K13" s="834"/>
      <c r="L13" s="828"/>
    </row>
    <row r="14" spans="1:14">
      <c r="A14" s="773" t="s">
        <v>4644</v>
      </c>
      <c r="B14" s="832" t="s">
        <v>790</v>
      </c>
      <c r="C14" s="644" t="s">
        <v>941</v>
      </c>
      <c r="D14" s="641" t="s">
        <v>1303</v>
      </c>
      <c r="E14" s="641" t="s">
        <v>1304</v>
      </c>
      <c r="F14" s="538"/>
      <c r="G14" s="538"/>
      <c r="H14" s="645"/>
      <c r="I14" s="538"/>
      <c r="J14" s="538" t="s">
        <v>806</v>
      </c>
      <c r="K14" s="646"/>
      <c r="L14" s="646"/>
    </row>
    <row r="15" spans="1:14" ht="14.15" customHeight="1">
      <c r="A15" s="774"/>
      <c r="B15" s="835"/>
      <c r="C15" s="832" t="s">
        <v>927</v>
      </c>
      <c r="D15" s="641" t="s">
        <v>1285</v>
      </c>
      <c r="E15" s="641" t="s">
        <v>1286</v>
      </c>
      <c r="F15" s="538" t="s">
        <v>1287</v>
      </c>
      <c r="G15" s="538" t="s">
        <v>1288</v>
      </c>
      <c r="H15" s="826" t="s">
        <v>816</v>
      </c>
      <c r="I15" s="538" t="s">
        <v>807</v>
      </c>
      <c r="J15" s="773"/>
      <c r="K15" s="832" t="s">
        <v>947</v>
      </c>
      <c r="L15" s="832"/>
    </row>
    <row r="16" spans="1:14">
      <c r="A16" s="774"/>
      <c r="B16" s="835"/>
      <c r="C16" s="833"/>
      <c r="D16" s="641" t="s">
        <v>1289</v>
      </c>
      <c r="E16" s="641" t="s">
        <v>1290</v>
      </c>
      <c r="F16" s="538" t="s">
        <v>1291</v>
      </c>
      <c r="G16" s="538" t="s">
        <v>807</v>
      </c>
      <c r="H16" s="829"/>
      <c r="I16" s="538" t="s">
        <v>807</v>
      </c>
      <c r="J16" s="825"/>
      <c r="K16" s="835"/>
      <c r="L16" s="835"/>
    </row>
    <row r="17" spans="1:12">
      <c r="A17" s="774"/>
      <c r="B17" s="835"/>
      <c r="C17" s="833"/>
      <c r="D17" s="641" t="s">
        <v>1292</v>
      </c>
      <c r="E17" s="641" t="s">
        <v>1293</v>
      </c>
      <c r="F17" s="538" t="s">
        <v>1294</v>
      </c>
      <c r="G17" s="538" t="s">
        <v>1295</v>
      </c>
      <c r="H17" s="829"/>
      <c r="I17" s="538" t="s">
        <v>814</v>
      </c>
      <c r="J17" s="825"/>
      <c r="K17" s="835"/>
      <c r="L17" s="835"/>
    </row>
    <row r="18" spans="1:12">
      <c r="A18" s="774"/>
      <c r="B18" s="835"/>
      <c r="C18" s="833"/>
      <c r="D18" s="641" t="s">
        <v>1296</v>
      </c>
      <c r="E18" s="641" t="s">
        <v>1297</v>
      </c>
      <c r="F18" s="538" t="s">
        <v>1298</v>
      </c>
      <c r="G18" s="538" t="s">
        <v>808</v>
      </c>
      <c r="H18" s="829"/>
      <c r="I18" s="538" t="s">
        <v>1308</v>
      </c>
      <c r="J18" s="825"/>
      <c r="K18" s="835"/>
      <c r="L18" s="835"/>
    </row>
    <row r="19" spans="1:12">
      <c r="A19" s="775"/>
      <c r="B19" s="834"/>
      <c r="C19" s="834"/>
      <c r="D19" s="641" t="s">
        <v>1299</v>
      </c>
      <c r="E19" s="641" t="s">
        <v>1300</v>
      </c>
      <c r="F19" s="538" t="s">
        <v>1301</v>
      </c>
      <c r="G19" s="538" t="s">
        <v>1302</v>
      </c>
      <c r="H19" s="830"/>
      <c r="I19" s="538" t="s">
        <v>813</v>
      </c>
      <c r="J19" s="775"/>
      <c r="K19" s="834"/>
      <c r="L19" s="834"/>
    </row>
    <row r="20" spans="1:12">
      <c r="A20" s="552"/>
      <c r="B20" s="647"/>
      <c r="C20" s="643" t="s">
        <v>1199</v>
      </c>
      <c r="D20" s="641" t="s">
        <v>1278</v>
      </c>
      <c r="E20" s="641" t="s">
        <v>1279</v>
      </c>
      <c r="F20" s="538"/>
      <c r="G20" s="538"/>
      <c r="H20" s="648"/>
      <c r="I20" s="538"/>
      <c r="J20" s="538" t="s">
        <v>1280</v>
      </c>
      <c r="K20" s="647"/>
      <c r="L20" s="647"/>
    </row>
    <row r="21" spans="1:12">
      <c r="A21" s="552" t="s">
        <v>942</v>
      </c>
      <c r="B21" s="552"/>
      <c r="C21" s="643" t="s">
        <v>928</v>
      </c>
      <c r="D21" s="641" t="s">
        <v>797</v>
      </c>
      <c r="E21" s="641" t="s">
        <v>805</v>
      </c>
      <c r="F21" s="643" t="s">
        <v>938</v>
      </c>
      <c r="G21" s="538" t="s">
        <v>810</v>
      </c>
      <c r="H21" s="649" t="s">
        <v>817</v>
      </c>
      <c r="I21" s="538" t="s">
        <v>810</v>
      </c>
      <c r="J21" s="643"/>
      <c r="K21" s="643" t="s">
        <v>943</v>
      </c>
      <c r="L21" s="643"/>
    </row>
    <row r="22" spans="1:12">
      <c r="A22" s="823" t="s">
        <v>4645</v>
      </c>
      <c r="B22" s="773"/>
      <c r="C22" s="773"/>
      <c r="D22" s="641" t="s">
        <v>1281</v>
      </c>
      <c r="E22" s="641" t="s">
        <v>1282</v>
      </c>
      <c r="F22" s="538" t="s">
        <v>939</v>
      </c>
      <c r="G22" s="538" t="s">
        <v>811</v>
      </c>
      <c r="H22" s="831" t="s">
        <v>817</v>
      </c>
      <c r="I22" s="538" t="s">
        <v>811</v>
      </c>
      <c r="J22" s="773"/>
      <c r="K22" s="832" t="s">
        <v>944</v>
      </c>
      <c r="L22" s="773"/>
    </row>
    <row r="23" spans="1:12">
      <c r="A23" s="775"/>
      <c r="B23" s="775"/>
      <c r="C23" s="775"/>
      <c r="D23" s="641" t="s">
        <v>1283</v>
      </c>
      <c r="E23" s="641" t="s">
        <v>798</v>
      </c>
      <c r="F23" s="538" t="s">
        <v>940</v>
      </c>
      <c r="G23" s="538" t="s">
        <v>1284</v>
      </c>
      <c r="H23" s="830"/>
      <c r="I23" s="538" t="s">
        <v>812</v>
      </c>
      <c r="J23" s="775"/>
      <c r="K23" s="834"/>
      <c r="L23" s="775"/>
    </row>
    <row r="25" spans="1:12">
      <c r="A25" s="155" t="s">
        <v>393</v>
      </c>
      <c r="B25" s="155"/>
    </row>
  </sheetData>
  <customSheetViews>
    <customSheetView guid="{F52FD1CD-C9F9-411A-82A2-AC58001253B0}">
      <selection activeCell="B2" sqref="B2:B13"/>
      <pageMargins left="0.7" right="0.7" top="0.75" bottom="0.75" header="0.3" footer="0.3"/>
    </customSheetView>
    <customSheetView guid="{DD6CB69E-579A-474E-AD52-D4A9062E7832}">
      <selection activeCell="B2" sqref="B2:B13"/>
      <pageMargins left="0.7" right="0.7" top="0.75" bottom="0.75" header="0.3" footer="0.3"/>
    </customSheetView>
    <customSheetView guid="{C5BAFE3E-719A-4A6D-864A-987543BE22CD}">
      <selection activeCell="I23" sqref="I23"/>
      <pageMargins left="0.7" right="0.7" top="0.75" bottom="0.75" header="0.3" footer="0.3"/>
    </customSheetView>
    <customSheetView guid="{688943BB-BF34-4821-9BB8-4F0C0CC40ADA}">
      <selection activeCell="E9" sqref="E9"/>
      <pageMargins left="0.7" right="0.7" top="0.75" bottom="0.75" header="0.3" footer="0.3"/>
    </customSheetView>
    <customSheetView guid="{F9C70793-296D-4A94-A7B6-1A0A490D516C}">
      <selection activeCell="E9" sqref="E9:E13"/>
      <pageMargins left="0.7" right="0.7" top="0.75" bottom="0.75" header="0.3" footer="0.3"/>
    </customSheetView>
    <customSheetView guid="{262D3C59-0F75-4E36-8540-422D339E4A30}">
      <selection activeCell="E9" sqref="E9"/>
      <pageMargins left="0.7" right="0.7" top="0.75" bottom="0.75" header="0.3" footer="0.3"/>
    </customSheetView>
    <customSheetView guid="{542A9533-2ED1-4FE5-AA97-4E8B5E2254F9}">
      <selection activeCell="B2" sqref="B2:B13"/>
      <pageMargins left="0.7" right="0.7" top="0.75" bottom="0.75" header="0.3" footer="0.3"/>
    </customSheetView>
    <customSheetView guid="{6E3ADFDF-9BC6-4CA1-BD12-7E86FF7A6CCD}">
      <selection activeCell="D36" sqref="D36"/>
      <pageMargins left="0.7" right="0.7" top="0.75" bottom="0.75" header="0.3" footer="0.3"/>
    </customSheetView>
    <customSheetView guid="{16D31944-8AA9-4646-8CD2-C81EC8259013}">
      <selection activeCell="K26" sqref="K26"/>
      <pageMargins left="0.7" right="0.7" top="0.75" bottom="0.75" header="0.3" footer="0.3"/>
    </customSheetView>
    <customSheetView guid="{D91DD750-48F2-4D19-A653-1C25386AD393}">
      <selection activeCell="E9" sqref="E9"/>
      <pageMargins left="0.7" right="0.7" top="0.75" bottom="0.75" header="0.3" footer="0.3"/>
    </customSheetView>
    <customSheetView guid="{D4C65735-E0DF-4886-8A92-1B419579BDF9}">
      <selection activeCell="E9" sqref="E9"/>
      <pageMargins left="0.7" right="0.7" top="0.75" bottom="0.75" header="0.3" footer="0.3"/>
    </customSheetView>
  </customSheetViews>
  <mergeCells count="27">
    <mergeCell ref="L22:L23"/>
    <mergeCell ref="J3:J7"/>
    <mergeCell ref="J9:J13"/>
    <mergeCell ref="J15:J19"/>
    <mergeCell ref="J22:J23"/>
    <mergeCell ref="K22:K23"/>
    <mergeCell ref="L3:L7"/>
    <mergeCell ref="K3:K7"/>
    <mergeCell ref="K9:K13"/>
    <mergeCell ref="L9:L13"/>
    <mergeCell ref="K15:K19"/>
    <mergeCell ref="L15:L19"/>
    <mergeCell ref="A22:A23"/>
    <mergeCell ref="A2:A7"/>
    <mergeCell ref="A8:A13"/>
    <mergeCell ref="A14:A19"/>
    <mergeCell ref="H3:H7"/>
    <mergeCell ref="H15:H19"/>
    <mergeCell ref="B22:B23"/>
    <mergeCell ref="H22:H23"/>
    <mergeCell ref="C3:C7"/>
    <mergeCell ref="C9:C13"/>
    <mergeCell ref="C15:C19"/>
    <mergeCell ref="C22:C23"/>
    <mergeCell ref="B2:B13"/>
    <mergeCell ref="B14:B19"/>
    <mergeCell ref="H8:H13"/>
  </mergeCells>
  <phoneticPr fontId="73" type="noConversion"/>
  <hyperlinks>
    <hyperlink ref="A25" location="VS!A1" display="VS"/>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I14"/>
  <sheetViews>
    <sheetView zoomScale="115" zoomScaleNormal="115" workbookViewId="0">
      <selection activeCell="A14" sqref="A14"/>
    </sheetView>
  </sheetViews>
  <sheetFormatPr defaultColWidth="9" defaultRowHeight="13"/>
  <cols>
    <col min="1" max="1" width="30.36328125" style="204" customWidth="1"/>
    <col min="2" max="2" width="18.90625" style="204" customWidth="1"/>
    <col min="3" max="3" width="10.08984375" style="204" customWidth="1"/>
    <col min="4" max="4" width="9" style="204"/>
    <col min="5" max="5" width="15.90625" style="204" customWidth="1"/>
    <col min="6" max="6" width="20.90625" style="204" customWidth="1"/>
    <col min="7" max="16384" width="9" style="204"/>
  </cols>
  <sheetData>
    <row r="1" spans="1:9">
      <c r="A1" s="650" t="s">
        <v>4646</v>
      </c>
    </row>
    <row r="2" spans="1:9" ht="22.5" customHeight="1">
      <c r="A2" s="15" t="s">
        <v>355</v>
      </c>
      <c r="B2" s="16" t="s">
        <v>356</v>
      </c>
      <c r="C2" s="16" t="s">
        <v>357</v>
      </c>
      <c r="D2" s="16" t="s">
        <v>358</v>
      </c>
      <c r="E2" s="16" t="s">
        <v>359</v>
      </c>
      <c r="F2" s="16" t="s">
        <v>360</v>
      </c>
      <c r="G2" s="351"/>
      <c r="H2" s="351"/>
      <c r="I2" s="351"/>
    </row>
    <row r="3" spans="1:9" ht="12.75" customHeight="1">
      <c r="A3" s="14" t="s">
        <v>36</v>
      </c>
      <c r="B3" s="14" t="s">
        <v>336</v>
      </c>
      <c r="C3" s="14" t="s">
        <v>37</v>
      </c>
      <c r="D3" s="651">
        <v>20</v>
      </c>
      <c r="E3" s="651"/>
      <c r="F3" s="14" t="s">
        <v>349</v>
      </c>
      <c r="G3" s="351"/>
      <c r="H3" s="351"/>
      <c r="I3" s="351"/>
    </row>
    <row r="4" spans="1:9" ht="12.75" customHeight="1">
      <c r="A4" s="14" t="s">
        <v>66</v>
      </c>
      <c r="B4" s="14" t="s">
        <v>385</v>
      </c>
      <c r="C4" s="14" t="s">
        <v>37</v>
      </c>
      <c r="D4" s="651">
        <v>2</v>
      </c>
      <c r="E4" s="651"/>
      <c r="F4" s="14" t="s">
        <v>347</v>
      </c>
      <c r="G4" s="351"/>
      <c r="H4" s="351"/>
      <c r="I4" s="351"/>
    </row>
    <row r="5" spans="1:9" ht="12.75" customHeight="1">
      <c r="A5" s="14" t="s">
        <v>7</v>
      </c>
      <c r="B5" s="14" t="s">
        <v>311</v>
      </c>
      <c r="C5" s="14" t="s">
        <v>37</v>
      </c>
      <c r="D5" s="651">
        <v>30</v>
      </c>
      <c r="E5" s="651"/>
      <c r="F5" s="14" t="s">
        <v>348</v>
      </c>
      <c r="G5" s="351"/>
      <c r="H5" s="351"/>
      <c r="I5" s="351"/>
    </row>
    <row r="6" spans="1:9" ht="12.75" customHeight="1">
      <c r="A6" s="14" t="s">
        <v>67</v>
      </c>
      <c r="B6" s="14" t="s">
        <v>346</v>
      </c>
      <c r="C6" s="14" t="s">
        <v>37</v>
      </c>
      <c r="D6" s="651">
        <v>8</v>
      </c>
      <c r="E6" s="651"/>
      <c r="F6" s="14" t="s">
        <v>347</v>
      </c>
      <c r="G6" s="351"/>
      <c r="H6" s="351"/>
      <c r="I6" s="351"/>
    </row>
    <row r="7" spans="1:9" ht="12.75" customHeight="1">
      <c r="A7" s="14" t="s">
        <v>68</v>
      </c>
      <c r="B7" s="14" t="s">
        <v>1202</v>
      </c>
      <c r="C7" s="14" t="s">
        <v>37</v>
      </c>
      <c r="D7" s="651">
        <v>40</v>
      </c>
      <c r="E7" s="651"/>
      <c r="F7" s="14" t="s">
        <v>347</v>
      </c>
      <c r="G7" s="351"/>
      <c r="H7" s="351"/>
      <c r="I7" s="351"/>
    </row>
    <row r="8" spans="1:9" ht="12.75" customHeight="1">
      <c r="A8" s="14" t="s">
        <v>185</v>
      </c>
      <c r="B8" s="14" t="s">
        <v>354</v>
      </c>
      <c r="C8" s="14" t="s">
        <v>37</v>
      </c>
      <c r="D8" s="651">
        <v>8</v>
      </c>
      <c r="E8" s="651"/>
      <c r="F8" s="14" t="s">
        <v>347</v>
      </c>
      <c r="G8" s="351"/>
      <c r="H8" s="351"/>
      <c r="I8" s="351"/>
    </row>
    <row r="9" spans="1:9" ht="12.75" customHeight="1">
      <c r="A9" s="14" t="s">
        <v>186</v>
      </c>
      <c r="B9" s="14" t="s">
        <v>1203</v>
      </c>
      <c r="C9" s="14" t="s">
        <v>37</v>
      </c>
      <c r="D9" s="651">
        <v>60</v>
      </c>
      <c r="E9" s="651"/>
      <c r="F9" s="14" t="s">
        <v>347</v>
      </c>
      <c r="G9" s="351"/>
      <c r="H9" s="351"/>
      <c r="I9" s="351"/>
    </row>
    <row r="10" spans="1:9" ht="12.75" customHeight="1">
      <c r="A10" s="14" t="s">
        <v>187</v>
      </c>
      <c r="B10" s="14" t="s">
        <v>1204</v>
      </c>
      <c r="C10" s="14" t="s">
        <v>37</v>
      </c>
      <c r="D10" s="651">
        <v>200</v>
      </c>
      <c r="E10" s="651"/>
      <c r="F10" s="14" t="s">
        <v>347</v>
      </c>
      <c r="G10" s="351"/>
      <c r="H10" s="351"/>
      <c r="I10" s="351"/>
    </row>
    <row r="11" spans="1:9" ht="17.5" customHeight="1">
      <c r="A11" s="14" t="s">
        <v>53</v>
      </c>
      <c r="B11" s="14" t="s">
        <v>1205</v>
      </c>
      <c r="C11" s="14" t="s">
        <v>37</v>
      </c>
      <c r="D11" s="651">
        <v>40</v>
      </c>
      <c r="E11" s="651"/>
      <c r="F11" s="14" t="s">
        <v>5973</v>
      </c>
      <c r="G11" s="351" t="s">
        <v>4898</v>
      </c>
      <c r="H11" s="351"/>
      <c r="I11" s="351"/>
    </row>
    <row r="12" spans="1:9" ht="12.75" customHeight="1">
      <c r="A12" s="14" t="s">
        <v>188</v>
      </c>
      <c r="B12" s="14" t="s">
        <v>337</v>
      </c>
      <c r="C12" s="14" t="s">
        <v>37</v>
      </c>
      <c r="D12" s="651">
        <v>100</v>
      </c>
      <c r="E12" s="651"/>
      <c r="F12" s="14" t="s">
        <v>347</v>
      </c>
      <c r="G12" s="351"/>
      <c r="H12" s="351"/>
      <c r="I12" s="351"/>
    </row>
    <row r="14" spans="1:9">
      <c r="A14" s="198" t="s">
        <v>52</v>
      </c>
    </row>
  </sheetData>
  <customSheetViews>
    <customSheetView guid="{F52FD1CD-C9F9-411A-82A2-AC58001253B0}">
      <selection activeCell="J30" sqref="J30"/>
      <pageMargins left="0.75" right="0.75" top="1" bottom="1" header="0.5" footer="0.5"/>
      <headerFooter alignWithMargins="0"/>
    </customSheetView>
    <customSheetView guid="{DD6CB69E-579A-474E-AD52-D4A9062E7832}">
      <selection activeCell="J30" sqref="J30"/>
      <pageMargins left="0.75" right="0.75" top="1" bottom="1" header="0.5" footer="0.5"/>
      <headerFooter alignWithMargins="0"/>
    </customSheetView>
    <customSheetView guid="{2C3FCAA7-87BD-4830-9CEE-C2279ACAC734}">
      <selection activeCell="J30" sqref="J30"/>
      <pageMargins left="0.75" right="0.75" top="1" bottom="1" header="0.5" footer="0.5"/>
      <headerFooter alignWithMargins="0"/>
    </customSheetView>
    <customSheetView guid="{1CD920D7-030C-4079-910D-7F949B4EFCEA}">
      <selection activeCell="H30" sqref="H30"/>
      <pageMargins left="0.75" right="0.75" top="1" bottom="1" header="0.5" footer="0.5"/>
      <headerFooter alignWithMargins="0"/>
    </customSheetView>
    <customSheetView guid="{0CF6DCD8-25B3-4E93-A281-B3E9163A7430}">
      <selection activeCell="H30" sqref="H30"/>
      <pageMargins left="0.75" right="0.75" top="1" bottom="1" header="0.5" footer="0.5"/>
      <headerFooter alignWithMargins="0"/>
    </customSheetView>
    <customSheetView guid="{C529C456-D2A3-4F0E-8FDD-14BEC6A66AA0}">
      <selection activeCell="H30" sqref="H30"/>
      <pageMargins left="0.75" right="0.75" top="1" bottom="1" header="0.5" footer="0.5"/>
      <headerFooter alignWithMargins="0"/>
    </customSheetView>
    <customSheetView guid="{E08E1B1E-28FA-48E4-A2C8-336CA07228AF}">
      <selection activeCell="H30" sqref="H30"/>
      <pageMargins left="0.75" right="0.75" top="1" bottom="1" header="0.5" footer="0.5"/>
      <headerFooter alignWithMargins="0"/>
    </customSheetView>
    <customSheetView guid="{C7DE87C5-E97C-4EF1-BACB-77DADAF05146}">
      <selection activeCell="D17" sqref="D17"/>
      <pageMargins left="0.75" right="0.75" top="1" bottom="1" header="0.5" footer="0.5"/>
      <headerFooter alignWithMargins="0"/>
    </customSheetView>
    <customSheetView guid="{564FA703-1B6C-405D-9AF6-8C930F8DB9A8}">
      <selection activeCell="J13" sqref="J13"/>
      <pageMargins left="0.75" right="0.75" top="1" bottom="1" header="0.5" footer="0.5"/>
      <headerFooter alignWithMargins="0"/>
    </customSheetView>
    <customSheetView guid="{7F529FCE-0654-472E-98F4-083CD47C5777}">
      <selection activeCell="J30" sqref="J30"/>
      <pageMargins left="0.75" right="0.75" top="1" bottom="1" header="0.5" footer="0.5"/>
      <headerFooter alignWithMargins="0"/>
    </customSheetView>
    <customSheetView guid="{C5BAFE3E-719A-4A6D-864A-987543BE22CD}">
      <selection activeCell="J30" sqref="J30"/>
      <pageMargins left="0.75" right="0.75" top="1" bottom="1" header="0.5" footer="0.5"/>
      <headerFooter alignWithMargins="0"/>
    </customSheetView>
    <customSheetView guid="{688943BB-BF34-4821-9BB8-4F0C0CC40ADA}">
      <selection activeCell="M10" sqref="M10"/>
      <pageMargins left="0.75" right="0.75" top="1" bottom="1" header="0.5" footer="0.5"/>
      <headerFooter alignWithMargins="0"/>
    </customSheetView>
    <customSheetView guid="{F9C70793-296D-4A94-A7B6-1A0A490D516C}">
      <selection activeCell="J30" sqref="J30"/>
      <pageMargins left="0.75" right="0.75" top="1" bottom="1" header="0.5" footer="0.5"/>
      <headerFooter alignWithMargins="0"/>
    </customSheetView>
    <customSheetView guid="{262D3C59-0F75-4E36-8540-422D339E4A30}">
      <selection activeCell="J30" sqref="J30"/>
      <pageMargins left="0.75" right="0.75" top="1" bottom="1" header="0.5" footer="0.5"/>
      <headerFooter alignWithMargins="0"/>
    </customSheetView>
    <customSheetView guid="{542A9533-2ED1-4FE5-AA97-4E8B5E2254F9}">
      <selection activeCell="B22" sqref="B22"/>
      <pageMargins left="0.75" right="0.75" top="1" bottom="1" header="0.5" footer="0.5"/>
      <headerFooter alignWithMargins="0"/>
    </customSheetView>
    <customSheetView guid="{6E3ADFDF-9BC6-4CA1-BD12-7E86FF7A6CCD}">
      <selection activeCell="B22" sqref="B22"/>
      <pageMargins left="0.75" right="0.75" top="1" bottom="1" header="0.5" footer="0.5"/>
      <headerFooter alignWithMargins="0"/>
    </customSheetView>
    <customSheetView guid="{16D31944-8AA9-4646-8CD2-C81EC8259013}">
      <selection activeCell="J30" sqref="J30"/>
      <pageMargins left="0.75" right="0.75" top="1" bottom="1" header="0.5" footer="0.5"/>
      <headerFooter alignWithMargins="0"/>
    </customSheetView>
    <customSheetView guid="{D91DD750-48F2-4D19-A653-1C25386AD393}">
      <selection activeCell="M10" sqref="M10"/>
      <pageMargins left="0.75" right="0.75" top="1" bottom="1" header="0.5" footer="0.5"/>
      <headerFooter alignWithMargins="0"/>
    </customSheetView>
    <customSheetView guid="{D4C65735-E0DF-4886-8A92-1B419579BDF9}">
      <selection activeCell="M10" sqref="M10"/>
      <pageMargins left="0.75" right="0.75" top="1" bottom="1" header="0.5" footer="0.5"/>
      <headerFooter alignWithMargins="0"/>
    </customSheetView>
  </customSheetViews>
  <phoneticPr fontId="5" type="noConversion"/>
  <hyperlinks>
    <hyperlink ref="A14" location="CONTENT!A1" display="CONTENT"/>
  </hyperlink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68</vt:i4>
      </vt:variant>
      <vt:variant>
        <vt:lpstr>命名范围</vt:lpstr>
      </vt:variant>
      <vt:variant>
        <vt:i4>4</vt:i4>
      </vt:variant>
    </vt:vector>
  </HeadingPairs>
  <TitlesOfParts>
    <vt:vector size="72" baseType="lpstr">
      <vt:lpstr>CONTENT</vt:lpstr>
      <vt:lpstr>Revision History</vt:lpstr>
      <vt:lpstr>CODELIST</vt:lpstr>
      <vt:lpstr>AE</vt:lpstr>
      <vt:lpstr>CE</vt:lpstr>
      <vt:lpstr>CM</vt:lpstr>
      <vt:lpstr>CMTRT</vt:lpstr>
      <vt:lpstr>CO</vt:lpstr>
      <vt:lpstr>DA</vt:lpstr>
      <vt:lpstr>DD</vt:lpstr>
      <vt:lpstr>DM</vt:lpstr>
      <vt:lpstr>DS</vt:lpstr>
      <vt:lpstr>DSTERM</vt:lpstr>
      <vt:lpstr>DV</vt:lpstr>
      <vt:lpstr>EC</vt:lpstr>
      <vt:lpstr>EG</vt:lpstr>
      <vt:lpstr>EGTEST</vt:lpstr>
      <vt:lpstr>EX</vt:lpstr>
      <vt:lpstr>FA</vt:lpstr>
      <vt:lpstr>FATEST</vt:lpstr>
      <vt:lpstr>HO</vt:lpstr>
      <vt:lpstr>IE</vt:lpstr>
      <vt:lpstr>IETEST</vt:lpstr>
      <vt:lpstr>IS</vt:lpstr>
      <vt:lpstr>LB</vt:lpstr>
      <vt:lpstr>LBTEST</vt:lpstr>
      <vt:lpstr>LB_UNIT</vt:lpstr>
      <vt:lpstr>MB</vt:lpstr>
      <vt:lpstr>MH</vt:lpstr>
      <vt:lpstr>MI</vt:lpstr>
      <vt:lpstr>MO</vt:lpstr>
      <vt:lpstr>MS</vt:lpstr>
      <vt:lpstr>PC</vt:lpstr>
      <vt:lpstr>PE</vt:lpstr>
      <vt:lpstr>PETEST</vt:lpstr>
      <vt:lpstr>PP</vt:lpstr>
      <vt:lpstr>PR</vt:lpstr>
      <vt:lpstr>PRTRT</vt:lpstr>
      <vt:lpstr>QS</vt:lpstr>
      <vt:lpstr>RELREC</vt:lpstr>
      <vt:lpstr>RP</vt:lpstr>
      <vt:lpstr>RS</vt:lpstr>
      <vt:lpstr>RSTEST</vt:lpstr>
      <vt:lpstr>SC</vt:lpstr>
      <vt:lpstr>SE</vt:lpstr>
      <vt:lpstr>SEETCD</vt:lpstr>
      <vt:lpstr>SR</vt:lpstr>
      <vt:lpstr>SS</vt:lpstr>
      <vt:lpstr>SU</vt:lpstr>
      <vt:lpstr>SV</vt:lpstr>
      <vt:lpstr>VISIT</vt:lpstr>
      <vt:lpstr>TA</vt:lpstr>
      <vt:lpstr>TA_DE</vt:lpstr>
      <vt:lpstr>TD</vt:lpstr>
      <vt:lpstr>TE</vt:lpstr>
      <vt:lpstr>TE_DE</vt:lpstr>
      <vt:lpstr>TI</vt:lpstr>
      <vt:lpstr>TI_DE</vt:lpstr>
      <vt:lpstr>TR</vt:lpstr>
      <vt:lpstr>TRTEST</vt:lpstr>
      <vt:lpstr>TS</vt:lpstr>
      <vt:lpstr>TS_DE</vt:lpstr>
      <vt:lpstr>TU</vt:lpstr>
      <vt:lpstr>TV</vt:lpstr>
      <vt:lpstr>TV_DE</vt:lpstr>
      <vt:lpstr>VS</vt:lpstr>
      <vt:lpstr>VSTEST</vt:lpstr>
      <vt:lpstr>SUPPQUAL</vt:lpstr>
      <vt:lpstr>CONTENT!OLE_LINK73</vt:lpstr>
      <vt:lpstr>VSTESTCD</vt:lpstr>
      <vt:lpstr>VSTPT</vt:lpstr>
      <vt:lpstr>VSTPTNUM</vt:lpstr>
    </vt:vector>
  </TitlesOfParts>
  <Company>Boehringer Ingelheim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 Xuebo</dc:creator>
  <cp:lastModifiedBy>金藜勤</cp:lastModifiedBy>
  <dcterms:created xsi:type="dcterms:W3CDTF">2015-05-06T05:55:14Z</dcterms:created>
  <dcterms:modified xsi:type="dcterms:W3CDTF">2023-12-25T07:56:09Z</dcterms:modified>
</cp:coreProperties>
</file>