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mall/Documents/3 Research/"/>
    </mc:Choice>
  </mc:AlternateContent>
  <xr:revisionPtr revIDLastSave="0" documentId="13_ncr:1_{D3E03840-5903-CA47-96F7-62B61F117571}" xr6:coauthVersionLast="47" xr6:coauthVersionMax="47" xr10:uidLastSave="{00000000-0000-0000-0000-000000000000}"/>
  <bookViews>
    <workbookView xWindow="320" yWindow="820" windowWidth="13920" windowHeight="8260" xr2:uid="{A9A02E20-A283-ED4F-85A6-9E3A8FC6674E}"/>
  </bookViews>
  <sheets>
    <sheet name="Main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 s="1"/>
  <c r="J28" i="3"/>
  <c r="I27" i="3"/>
  <c r="J27" i="3" s="1"/>
  <c r="J25" i="3"/>
  <c r="J9" i="3"/>
  <c r="J16" i="3"/>
  <c r="J11" i="2"/>
  <c r="J10" i="2"/>
  <c r="J9" i="2"/>
  <c r="J8" i="2"/>
  <c r="J7" i="2"/>
  <c r="J6" i="2"/>
  <c r="J5" i="2"/>
  <c r="J4" i="2"/>
  <c r="J3" i="2"/>
  <c r="J2" i="2"/>
  <c r="J1" i="2"/>
  <c r="A2" i="2"/>
  <c r="A3" i="2" s="1"/>
  <c r="G30" i="1"/>
  <c r="G23" i="1"/>
  <c r="G24" i="1"/>
  <c r="G27" i="1"/>
  <c r="F26" i="1"/>
  <c r="F25" i="1" s="1"/>
  <c r="F24" i="1" s="1"/>
  <c r="F23" i="1" s="1"/>
  <c r="F22" i="1" s="1"/>
  <c r="G22" i="1" s="1"/>
  <c r="F27" i="1"/>
  <c r="F30" i="1"/>
  <c r="F31" i="1" s="1"/>
  <c r="F29" i="1"/>
  <c r="B15" i="1"/>
  <c r="B16" i="1"/>
  <c r="B17" i="1"/>
  <c r="B18" i="1"/>
  <c r="B19" i="1"/>
  <c r="B20" i="1"/>
  <c r="B21" i="1"/>
  <c r="B22" i="1"/>
  <c r="B23" i="1"/>
  <c r="B24" i="1"/>
  <c r="B14" i="1"/>
  <c r="A2" i="1"/>
  <c r="A3" i="1" s="1"/>
  <c r="I26" i="3" l="1"/>
  <c r="I30" i="3"/>
  <c r="J30" i="3"/>
  <c r="J26" i="3"/>
  <c r="A4" i="2"/>
  <c r="B3" i="2"/>
  <c r="G31" i="1"/>
  <c r="F32" i="1"/>
  <c r="G26" i="1"/>
  <c r="G25" i="1"/>
  <c r="B3" i="1"/>
  <c r="A4" i="1"/>
  <c r="B4" i="2" l="1"/>
  <c r="C4" i="2" s="1"/>
  <c r="A5" i="2"/>
  <c r="G32" i="1"/>
  <c r="F33" i="1"/>
  <c r="A5" i="1"/>
  <c r="B4" i="1"/>
  <c r="C4" i="1" s="1"/>
  <c r="A6" i="2" l="1"/>
  <c r="B5" i="2"/>
  <c r="C5" i="2" s="1"/>
  <c r="F34" i="1"/>
  <c r="G34" i="1" s="1"/>
  <c r="G33" i="1"/>
  <c r="A6" i="1"/>
  <c r="B5" i="1"/>
  <c r="C5" i="1" s="1"/>
  <c r="B6" i="2" l="1"/>
  <c r="C6" i="2" s="1"/>
  <c r="D6" i="2" s="1"/>
  <c r="A7" i="2"/>
  <c r="A7" i="1"/>
  <c r="B6" i="1"/>
  <c r="C6" i="1" s="1"/>
  <c r="D6" i="1" s="1"/>
  <c r="A8" i="2" l="1"/>
  <c r="B7" i="2"/>
  <c r="C7" i="2" s="1"/>
  <c r="D7" i="2" s="1"/>
  <c r="E7" i="2" s="1"/>
  <c r="A8" i="1"/>
  <c r="B7" i="1"/>
  <c r="C7" i="1" s="1"/>
  <c r="D7" i="1" s="1"/>
  <c r="E7" i="1" s="1"/>
  <c r="B8" i="2" l="1"/>
  <c r="C8" i="2" s="1"/>
  <c r="D8" i="2" s="1"/>
  <c r="E8" i="2" s="1"/>
  <c r="F8" i="2" s="1"/>
  <c r="A9" i="2"/>
  <c r="A9" i="1"/>
  <c r="B8" i="1"/>
  <c r="C8" i="1" s="1"/>
  <c r="D8" i="1" s="1"/>
  <c r="E8" i="1" s="1"/>
  <c r="F8" i="1" s="1"/>
  <c r="A10" i="2" l="1"/>
  <c r="B9" i="2"/>
  <c r="C9" i="2" s="1"/>
  <c r="D9" i="2" s="1"/>
  <c r="E9" i="2" s="1"/>
  <c r="F9" i="2" s="1"/>
  <c r="A10" i="1"/>
  <c r="B9" i="1"/>
  <c r="C9" i="1" s="1"/>
  <c r="D9" i="1" s="1"/>
  <c r="E9" i="1" s="1"/>
  <c r="F9" i="1" s="1"/>
  <c r="B10" i="2" l="1"/>
  <c r="C10" i="2" s="1"/>
  <c r="D10" i="2" s="1"/>
  <c r="E10" i="2" s="1"/>
  <c r="F10" i="2" s="1"/>
  <c r="G10" i="2" s="1"/>
  <c r="A11" i="2"/>
  <c r="B11" i="2" s="1"/>
  <c r="C11" i="2" s="1"/>
  <c r="D11" i="2" s="1"/>
  <c r="E11" i="2" s="1"/>
  <c r="F11" i="2" s="1"/>
  <c r="G11" i="2" s="1"/>
  <c r="H11" i="2" s="1"/>
  <c r="A11" i="1"/>
  <c r="B11" i="1" s="1"/>
  <c r="C11" i="1" s="1"/>
  <c r="D11" i="1" s="1"/>
  <c r="E11" i="1" s="1"/>
  <c r="F11" i="1" s="1"/>
  <c r="G11" i="1" s="1"/>
  <c r="H11" i="1" s="1"/>
  <c r="B10" i="1"/>
  <c r="C10" i="1" s="1"/>
  <c r="D10" i="1" s="1"/>
  <c r="E10" i="1" s="1"/>
  <c r="F10" i="1" s="1"/>
  <c r="G10" i="1" s="1"/>
  <c r="I15" i="3"/>
  <c r="I14" i="3" s="1"/>
  <c r="I17" i="3"/>
  <c r="I18" i="3" s="1"/>
  <c r="I19" i="3" l="1"/>
  <c r="J18" i="3"/>
  <c r="I13" i="3"/>
  <c r="J14" i="3"/>
  <c r="J17" i="3"/>
  <c r="J15" i="3"/>
  <c r="I12" i="3" l="1"/>
  <c r="J13" i="3"/>
  <c r="I20" i="3"/>
  <c r="J19" i="3"/>
  <c r="I21" i="3" l="1"/>
  <c r="J21" i="3" s="1"/>
  <c r="J20" i="3"/>
  <c r="J12" i="3"/>
  <c r="I11" i="3"/>
  <c r="I10" i="3" l="1"/>
  <c r="J10" i="3" s="1"/>
  <c r="J11" i="3"/>
</calcChain>
</file>

<file path=xl/sharedStrings.xml><?xml version="1.0" encoding="utf-8"?>
<sst xmlns="http://schemas.openxmlformats.org/spreadsheetml/2006/main" count="78" uniqueCount="49">
  <si>
    <t>single octave</t>
  </si>
  <si>
    <t>all wrong</t>
  </si>
  <si>
    <t>pretty sure it's actually</t>
  </si>
  <si>
    <t>(based on A)</t>
  </si>
  <si>
    <t>330 hz is the other special one we chuck in</t>
  </si>
  <si>
    <t>sorted</t>
  </si>
  <si>
    <t>doesn't seem like this one gets used!!</t>
  </si>
  <si>
    <t>ooooh THE THIRTEENTH NOTE</t>
  </si>
  <si>
    <t>E</t>
  </si>
  <si>
    <t>A</t>
  </si>
  <si>
    <t>because if A is the root, then E is the thing which is a fifth above A, so we make it the base note too</t>
  </si>
  <si>
    <t>F</t>
  </si>
  <si>
    <t>F#</t>
  </si>
  <si>
    <t>G</t>
  </si>
  <si>
    <t>G#</t>
  </si>
  <si>
    <t>A#</t>
  </si>
  <si>
    <t>B</t>
  </si>
  <si>
    <t>C</t>
  </si>
  <si>
    <t>C#</t>
  </si>
  <si>
    <t>D</t>
  </si>
  <si>
    <t>D#</t>
  </si>
  <si>
    <t>perfect fifth from A?</t>
  </si>
  <si>
    <t>nope, A is a perfect fifth from D</t>
  </si>
  <si>
    <t>perfect fifth from A!</t>
  </si>
  <si>
    <t>Column1</t>
  </si>
  <si>
    <t>Octave Adjusted</t>
  </si>
  <si>
    <r>
      <t>E</t>
    </r>
    <r>
      <rPr>
        <vertAlign val="subscript"/>
        <sz val="14"/>
        <color rgb="FF000000"/>
        <rFont val="Times"/>
      </rPr>
      <t>4</t>
    </r>
  </si>
  <si>
    <r>
      <t>F</t>
    </r>
    <r>
      <rPr>
        <vertAlign val="subscript"/>
        <sz val="14"/>
        <color rgb="FF000000"/>
        <rFont val="Times"/>
      </rPr>
      <t>4</t>
    </r>
  </si>
  <si>
    <r>
      <t> F</t>
    </r>
    <r>
      <rPr>
        <vertAlign val="superscript"/>
        <sz val="14"/>
        <color rgb="FF000000"/>
        <rFont val="Times"/>
      </rPr>
      <t>#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/G</t>
    </r>
    <r>
      <rPr>
        <vertAlign val="superscript"/>
        <sz val="14"/>
        <color rgb="FF000000"/>
        <rFont val="Times"/>
      </rPr>
      <t>b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 </t>
    </r>
  </si>
  <si>
    <r>
      <t>G</t>
    </r>
    <r>
      <rPr>
        <vertAlign val="subscript"/>
        <sz val="14"/>
        <color rgb="FF000000"/>
        <rFont val="Times"/>
      </rPr>
      <t>4</t>
    </r>
  </si>
  <si>
    <r>
      <t> G</t>
    </r>
    <r>
      <rPr>
        <vertAlign val="superscript"/>
        <sz val="14"/>
        <color rgb="FF000000"/>
        <rFont val="Times"/>
      </rPr>
      <t>#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/A</t>
    </r>
    <r>
      <rPr>
        <vertAlign val="superscript"/>
        <sz val="14"/>
        <color rgb="FF000000"/>
        <rFont val="Times"/>
      </rPr>
      <t>b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 </t>
    </r>
  </si>
  <si>
    <r>
      <t>A</t>
    </r>
    <r>
      <rPr>
        <vertAlign val="subscript"/>
        <sz val="14"/>
        <color rgb="FF000000"/>
        <rFont val="Times"/>
      </rPr>
      <t>4</t>
    </r>
  </si>
  <si>
    <r>
      <t> A</t>
    </r>
    <r>
      <rPr>
        <vertAlign val="superscript"/>
        <sz val="14"/>
        <color rgb="FF000000"/>
        <rFont val="Times"/>
      </rPr>
      <t>#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/B</t>
    </r>
    <r>
      <rPr>
        <vertAlign val="superscript"/>
        <sz val="14"/>
        <color rgb="FF000000"/>
        <rFont val="Times"/>
      </rPr>
      <t>b</t>
    </r>
    <r>
      <rPr>
        <vertAlign val="subscript"/>
        <sz val="14"/>
        <color rgb="FF000000"/>
        <rFont val="Times"/>
      </rPr>
      <t>4</t>
    </r>
    <r>
      <rPr>
        <sz val="14"/>
        <color rgb="FF000000"/>
        <rFont val="Times"/>
      </rPr>
      <t> </t>
    </r>
  </si>
  <si>
    <r>
      <t>B</t>
    </r>
    <r>
      <rPr>
        <vertAlign val="subscript"/>
        <sz val="14"/>
        <color rgb="FF000000"/>
        <rFont val="Times"/>
      </rPr>
      <t>4</t>
    </r>
  </si>
  <si>
    <r>
      <t>C</t>
    </r>
    <r>
      <rPr>
        <vertAlign val="subscript"/>
        <sz val="14"/>
        <color rgb="FF000000"/>
        <rFont val="Times"/>
      </rPr>
      <t>5</t>
    </r>
  </si>
  <si>
    <r>
      <t> C</t>
    </r>
    <r>
      <rPr>
        <vertAlign val="superscript"/>
        <sz val="14"/>
        <color rgb="FF000000"/>
        <rFont val="Times"/>
      </rPr>
      <t>#</t>
    </r>
    <r>
      <rPr>
        <vertAlign val="subscript"/>
        <sz val="14"/>
        <color rgb="FF000000"/>
        <rFont val="Times"/>
      </rPr>
      <t>5</t>
    </r>
    <r>
      <rPr>
        <sz val="14"/>
        <color rgb="FF000000"/>
        <rFont val="Times"/>
      </rPr>
      <t>/D</t>
    </r>
    <r>
      <rPr>
        <vertAlign val="superscript"/>
        <sz val="14"/>
        <color rgb="FF000000"/>
        <rFont val="Times"/>
      </rPr>
      <t>b</t>
    </r>
    <r>
      <rPr>
        <vertAlign val="subscript"/>
        <sz val="14"/>
        <color rgb="FF000000"/>
        <rFont val="Times"/>
      </rPr>
      <t>5</t>
    </r>
    <r>
      <rPr>
        <sz val="14"/>
        <color rgb="FF000000"/>
        <rFont val="Times"/>
      </rPr>
      <t> </t>
    </r>
  </si>
  <si>
    <r>
      <t>D</t>
    </r>
    <r>
      <rPr>
        <vertAlign val="subscript"/>
        <sz val="14"/>
        <color rgb="FF000000"/>
        <rFont val="Times"/>
      </rPr>
      <t>5</t>
    </r>
  </si>
  <si>
    <r>
      <t> D</t>
    </r>
    <r>
      <rPr>
        <vertAlign val="superscript"/>
        <sz val="14"/>
        <color rgb="FF000000"/>
        <rFont val="Times"/>
      </rPr>
      <t>#</t>
    </r>
    <r>
      <rPr>
        <vertAlign val="subscript"/>
        <sz val="14"/>
        <color rgb="FF000000"/>
        <rFont val="Times"/>
      </rPr>
      <t>5</t>
    </r>
    <r>
      <rPr>
        <sz val="14"/>
        <color rgb="FF000000"/>
        <rFont val="Times"/>
      </rPr>
      <t>/E</t>
    </r>
    <r>
      <rPr>
        <vertAlign val="superscript"/>
        <sz val="14"/>
        <color rgb="FF000000"/>
        <rFont val="Times"/>
      </rPr>
      <t>b</t>
    </r>
    <r>
      <rPr>
        <vertAlign val="subscript"/>
        <sz val="14"/>
        <color rgb="FF000000"/>
        <rFont val="Times"/>
      </rPr>
      <t>5</t>
    </r>
    <r>
      <rPr>
        <sz val="14"/>
        <color rgb="FF000000"/>
        <rFont val="Times"/>
      </rPr>
      <t> </t>
    </r>
  </si>
  <si>
    <r>
      <t>E</t>
    </r>
    <r>
      <rPr>
        <vertAlign val="subscript"/>
        <sz val="14"/>
        <color rgb="FF000000"/>
        <rFont val="Times"/>
      </rPr>
      <t>5</t>
    </r>
  </si>
  <si>
    <t xml:space="preserve">From MIT </t>
  </si>
  <si>
    <t>https://pages.mtu.edu/~suits/notefreqs.html</t>
  </si>
  <si>
    <t>Original 12 note</t>
  </si>
  <si>
    <t>Original 5 note</t>
  </si>
  <si>
    <t>Not in major</t>
  </si>
  <si>
    <t>Odd that it is in major, though probably the first one you'd leave out</t>
  </si>
  <si>
    <t>Note Name</t>
  </si>
  <si>
    <t>Major</t>
  </si>
  <si>
    <t>Minor</t>
  </si>
  <si>
    <t>Not in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</si>
</sst>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elveticaNeue"/>
      <family val="2"/>
    </font>
    <font>
      <u/>
      <sz val="12"/>
      <color theme="10"/>
      <name val="HelveticaNeue"/>
      <family val="2"/>
    </font>
    <font>
      <sz val="14"/>
      <color rgb="FF000000"/>
      <name val="Times"/>
    </font>
    <font>
      <vertAlign val="subscript"/>
      <sz val="14"/>
      <color rgb="FF000000"/>
      <name val="Times"/>
    </font>
    <font>
      <vertAlign val="superscript"/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6CBFB-569E-9A4F-81BB-6D1586B3F184}" name="Table3" displayName="Table3" ref="L8:P21" totalsRowShown="0">
  <autoFilter ref="L8:P21" xr:uid="{9C56CBFB-569E-9A4F-81BB-6D1586B3F184}"/>
  <sortState xmlns:xlrd2="http://schemas.microsoft.com/office/spreadsheetml/2017/richdata2" ref="L9:M21">
    <sortCondition ref="M8:M21"/>
  </sortState>
  <tableColumns count="5">
    <tableColumn id="1" xr3:uid="{57DE1F29-B43B-4B4A-9934-6A382AC6AC2A}" name="Original 12 note"/>
    <tableColumn id="2" xr3:uid="{2F3563B4-8AA7-CD44-94D4-562F86CCD508}" name="Octave Adjusted"/>
    <tableColumn id="3" xr3:uid="{FF52746B-2108-4145-A366-D9EABE8E280C}" name="Note Name"/>
    <tableColumn id="4" xr3:uid="{DCAA1966-BA3C-C644-9EC0-C64AEB223E87}" name="Major"/>
    <tableColumn id="5" xr3:uid="{F0AC452F-7BE2-9D42-B484-B93C98602BEF}" name="Mino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261261-E46C-A842-97CF-B265E67AD81F}" name="Table4" displayName="Table4" ref="L24:M30" totalsRowShown="0">
  <autoFilter ref="L24:M30" xr:uid="{AD261261-E46C-A842-97CF-B265E67AD81F}"/>
  <sortState xmlns:xlrd2="http://schemas.microsoft.com/office/spreadsheetml/2017/richdata2" ref="L25:M30">
    <sortCondition ref="M24:M30"/>
  </sortState>
  <tableColumns count="2">
    <tableColumn id="1" xr3:uid="{2DB0AC10-9DDD-EC41-8965-320FB652DFD3}" name="Original 5 note"/>
    <tableColumn id="2" xr3:uid="{D34B9BD1-F30D-AE46-8A69-479A4397688E}" name="Octave Adjust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D0FB7-98A6-3D4D-AC1B-9686BF179875}" name="Table1" displayName="Table1" ref="A20:A31" totalsRowShown="0">
  <autoFilter ref="A20:A31" xr:uid="{BC3D0FB7-98A6-3D4D-AC1B-9686BF179875}"/>
  <sortState xmlns:xlrd2="http://schemas.microsoft.com/office/spreadsheetml/2017/richdata2" ref="A21:A31">
    <sortCondition ref="A20:A31"/>
  </sortState>
  <tableColumns count="1">
    <tableColumn id="1" xr3:uid="{08CD2D06-6BAD-3548-8683-73B88BDC5667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pages.mtu.edu/~suits/notefreq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D8B1-7F74-3743-BBBA-4024F7181379}">
  <dimension ref="G8:T30"/>
  <sheetViews>
    <sheetView tabSelected="1" topLeftCell="D7" zoomScale="83" workbookViewId="0">
      <selection activeCell="K11" sqref="K11"/>
    </sheetView>
  </sheetViews>
  <sheetFormatPr baseColWidth="10" defaultRowHeight="16"/>
  <cols>
    <col min="12" max="12" width="17.28515625" bestFit="1" customWidth="1"/>
    <col min="13" max="13" width="17.7109375" bestFit="1" customWidth="1"/>
    <col min="14" max="14" width="13" bestFit="1" customWidth="1"/>
    <col min="15" max="16" width="13" customWidth="1"/>
  </cols>
  <sheetData>
    <row r="8" spans="7:20">
      <c r="G8" t="s">
        <v>47</v>
      </c>
      <c r="H8" t="s">
        <v>46</v>
      </c>
      <c r="I8" t="s">
        <v>41</v>
      </c>
      <c r="J8" t="s">
        <v>25</v>
      </c>
      <c r="L8" t="s">
        <v>41</v>
      </c>
      <c r="M8" t="s">
        <v>25</v>
      </c>
      <c r="N8" t="s">
        <v>45</v>
      </c>
      <c r="O8" t="s">
        <v>46</v>
      </c>
      <c r="P8" t="s">
        <v>47</v>
      </c>
      <c r="R8" t="s">
        <v>39</v>
      </c>
      <c r="S8" s="2" t="s">
        <v>40</v>
      </c>
    </row>
    <row r="9" spans="7:20" ht="20">
      <c r="I9">
        <v>330</v>
      </c>
      <c r="J9">
        <f>I9</f>
        <v>330</v>
      </c>
      <c r="L9">
        <v>330</v>
      </c>
      <c r="M9">
        <v>330</v>
      </c>
      <c r="N9" t="s">
        <v>8</v>
      </c>
      <c r="O9">
        <v>1</v>
      </c>
      <c r="P9">
        <v>1</v>
      </c>
      <c r="R9" s="1" t="s">
        <v>26</v>
      </c>
      <c r="S9" s="1">
        <v>329.63</v>
      </c>
      <c r="T9" s="1">
        <v>104.66</v>
      </c>
    </row>
    <row r="10" spans="7:20" ht="20">
      <c r="G10" t="s">
        <v>48</v>
      </c>
      <c r="H10" t="s">
        <v>44</v>
      </c>
      <c r="I10">
        <f>I11/1.5</f>
        <v>38.628257887517144</v>
      </c>
      <c r="J10">
        <f>I10*16</f>
        <v>618.0521262002743</v>
      </c>
      <c r="L10">
        <v>86.913580246913568</v>
      </c>
      <c r="M10">
        <v>347.65432098765427</v>
      </c>
      <c r="N10" t="s">
        <v>11</v>
      </c>
      <c r="O10">
        <v>0</v>
      </c>
      <c r="P10">
        <v>0</v>
      </c>
      <c r="R10" s="1" t="s">
        <v>27</v>
      </c>
      <c r="S10" s="1">
        <v>349.23</v>
      </c>
      <c r="T10" s="1">
        <v>98.79</v>
      </c>
    </row>
    <row r="11" spans="7:20" ht="22">
      <c r="G11" t="s">
        <v>48</v>
      </c>
      <c r="H11" t="s">
        <v>43</v>
      </c>
      <c r="I11">
        <f>I12/1.5</f>
        <v>57.942386831275712</v>
      </c>
      <c r="J11">
        <f>I11*8</f>
        <v>463.5390946502057</v>
      </c>
      <c r="L11">
        <v>1485</v>
      </c>
      <c r="M11">
        <v>371.25</v>
      </c>
      <c r="N11" t="s">
        <v>12</v>
      </c>
      <c r="O11">
        <v>1</v>
      </c>
      <c r="P11">
        <v>1</v>
      </c>
      <c r="R11" s="1" t="s">
        <v>28</v>
      </c>
      <c r="S11" s="1">
        <v>369.99</v>
      </c>
      <c r="T11" s="1">
        <v>93.24</v>
      </c>
    </row>
    <row r="12" spans="7:20" ht="20">
      <c r="G12" t="s">
        <v>48</v>
      </c>
      <c r="H12" t="s">
        <v>43</v>
      </c>
      <c r="I12">
        <f>I13/1.5</f>
        <v>86.913580246913568</v>
      </c>
      <c r="J12">
        <f>I12*4</f>
        <v>347.65432098765427</v>
      </c>
      <c r="L12">
        <v>195.55555555555554</v>
      </c>
      <c r="M12">
        <v>391.11111111111109</v>
      </c>
      <c r="N12" t="s">
        <v>13</v>
      </c>
      <c r="O12">
        <v>0</v>
      </c>
      <c r="P12">
        <v>1</v>
      </c>
      <c r="R12" s="1" t="s">
        <v>29</v>
      </c>
      <c r="S12" s="1">
        <v>392</v>
      </c>
      <c r="T12" s="1">
        <v>88.01</v>
      </c>
    </row>
    <row r="13" spans="7:20" ht="22">
      <c r="H13" t="s">
        <v>43</v>
      </c>
      <c r="I13">
        <f>I14/1.5</f>
        <v>130.37037037037035</v>
      </c>
      <c r="J13">
        <f>I13*4</f>
        <v>521.48148148148141</v>
      </c>
      <c r="L13">
        <v>3341.25</v>
      </c>
      <c r="M13">
        <v>417.65625</v>
      </c>
      <c r="N13" t="s">
        <v>14</v>
      </c>
      <c r="O13">
        <v>1</v>
      </c>
      <c r="P13">
        <v>0</v>
      </c>
      <c r="R13" s="1" t="s">
        <v>30</v>
      </c>
      <c r="S13" s="1">
        <v>415.3</v>
      </c>
      <c r="T13" s="1">
        <v>83.07</v>
      </c>
    </row>
    <row r="14" spans="7:20" ht="20">
      <c r="H14" t="s">
        <v>43</v>
      </c>
      <c r="I14">
        <f>I15/1.5</f>
        <v>195.55555555555554</v>
      </c>
      <c r="J14">
        <f>I14*2</f>
        <v>391.11111111111109</v>
      </c>
      <c r="L14">
        <v>440</v>
      </c>
      <c r="M14">
        <v>440</v>
      </c>
      <c r="N14" t="s">
        <v>9</v>
      </c>
      <c r="O14">
        <v>1</v>
      </c>
      <c r="P14">
        <v>1</v>
      </c>
      <c r="R14" s="1" t="s">
        <v>31</v>
      </c>
      <c r="S14" s="1">
        <v>440</v>
      </c>
      <c r="T14" s="1">
        <v>78.41</v>
      </c>
    </row>
    <row r="15" spans="7:20" ht="22">
      <c r="H15" t="s">
        <v>43</v>
      </c>
      <c r="I15">
        <f>I16/1.5</f>
        <v>293.33333333333331</v>
      </c>
      <c r="J15">
        <f>I15*2</f>
        <v>586.66666666666663</v>
      </c>
      <c r="L15">
        <v>57.942386831275712</v>
      </c>
      <c r="M15">
        <v>463.5390946502057</v>
      </c>
      <c r="N15" t="s">
        <v>15</v>
      </c>
      <c r="O15">
        <v>0</v>
      </c>
      <c r="P15">
        <v>0</v>
      </c>
      <c r="R15" s="1" t="s">
        <v>32</v>
      </c>
      <c r="S15" s="1">
        <v>466.16</v>
      </c>
      <c r="T15" s="1">
        <v>74.010000000000005</v>
      </c>
    </row>
    <row r="16" spans="7:20" ht="20">
      <c r="I16">
        <v>440</v>
      </c>
      <c r="J16">
        <f>I16</f>
        <v>440</v>
      </c>
      <c r="L16">
        <v>990</v>
      </c>
      <c r="M16">
        <v>495</v>
      </c>
      <c r="N16" t="s">
        <v>16</v>
      </c>
      <c r="O16">
        <v>1</v>
      </c>
      <c r="P16">
        <v>1</v>
      </c>
      <c r="R16" s="1" t="s">
        <v>33</v>
      </c>
      <c r="S16" s="1">
        <v>493.88</v>
      </c>
      <c r="T16" s="1">
        <v>69.849999999999994</v>
      </c>
    </row>
    <row r="17" spans="7:20" ht="20">
      <c r="I17">
        <f>I16*1.5</f>
        <v>660</v>
      </c>
      <c r="J17">
        <f>I17</f>
        <v>660</v>
      </c>
      <c r="L17">
        <v>130.37037037037035</v>
      </c>
      <c r="M17">
        <v>521.48148148148141</v>
      </c>
      <c r="N17" t="s">
        <v>17</v>
      </c>
      <c r="O17">
        <v>0</v>
      </c>
      <c r="P17">
        <v>1</v>
      </c>
      <c r="R17" s="1" t="s">
        <v>34</v>
      </c>
      <c r="S17" s="1">
        <v>523.25</v>
      </c>
      <c r="T17" s="1">
        <v>65.930000000000007</v>
      </c>
    </row>
    <row r="18" spans="7:20" ht="22">
      <c r="I18">
        <f>I17*1.5</f>
        <v>990</v>
      </c>
      <c r="J18">
        <f>I18/2</f>
        <v>495</v>
      </c>
      <c r="L18">
        <v>2227.5</v>
      </c>
      <c r="M18">
        <v>556.875</v>
      </c>
      <c r="N18" t="s">
        <v>18</v>
      </c>
      <c r="O18">
        <v>1</v>
      </c>
      <c r="P18">
        <v>0</v>
      </c>
      <c r="R18" s="1" t="s">
        <v>35</v>
      </c>
      <c r="S18" s="1">
        <v>554.37</v>
      </c>
      <c r="T18" s="1">
        <v>62.23</v>
      </c>
    </row>
    <row r="19" spans="7:20" ht="20">
      <c r="I19">
        <f>I18*1.5</f>
        <v>1485</v>
      </c>
      <c r="J19">
        <f>I19/4</f>
        <v>371.25</v>
      </c>
      <c r="L19">
        <v>293.33333333333331</v>
      </c>
      <c r="M19">
        <v>586.66666666666663</v>
      </c>
      <c r="N19" t="s">
        <v>19</v>
      </c>
      <c r="O19">
        <v>0</v>
      </c>
      <c r="P19">
        <v>1</v>
      </c>
      <c r="R19" s="1" t="s">
        <v>36</v>
      </c>
      <c r="S19" s="1">
        <v>587.33000000000004</v>
      </c>
      <c r="T19" s="1">
        <v>58.74</v>
      </c>
    </row>
    <row r="20" spans="7:20" ht="22">
      <c r="G20" t="s">
        <v>48</v>
      </c>
      <c r="I20">
        <f>I19*1.5</f>
        <v>2227.5</v>
      </c>
      <c r="J20">
        <f>I20/4</f>
        <v>556.875</v>
      </c>
      <c r="L20">
        <v>38.628257887517144</v>
      </c>
      <c r="M20">
        <v>618.0521262002743</v>
      </c>
      <c r="N20" t="s">
        <v>20</v>
      </c>
      <c r="O20">
        <v>1</v>
      </c>
      <c r="P20">
        <v>0</v>
      </c>
      <c r="R20" s="1" t="s">
        <v>37</v>
      </c>
      <c r="S20" s="1">
        <v>622.25</v>
      </c>
      <c r="T20" s="1">
        <v>55.44</v>
      </c>
    </row>
    <row r="21" spans="7:20" ht="20">
      <c r="G21" t="s">
        <v>48</v>
      </c>
      <c r="I21">
        <f>I20*1.5</f>
        <v>3341.25</v>
      </c>
      <c r="J21">
        <f>I21/8</f>
        <v>417.65625</v>
      </c>
      <c r="L21">
        <v>660</v>
      </c>
      <c r="M21">
        <v>660</v>
      </c>
      <c r="N21" t="s">
        <v>8</v>
      </c>
      <c r="O21">
        <v>1</v>
      </c>
      <c r="P21">
        <v>1</v>
      </c>
      <c r="R21" s="1" t="s">
        <v>38</v>
      </c>
      <c r="S21" s="1">
        <v>659.25</v>
      </c>
      <c r="T21" s="1">
        <v>52.33</v>
      </c>
    </row>
    <row r="24" spans="7:20">
      <c r="I24" t="s">
        <v>42</v>
      </c>
      <c r="J24" t="s">
        <v>25</v>
      </c>
      <c r="L24" t="s">
        <v>42</v>
      </c>
      <c r="M24" t="s">
        <v>25</v>
      </c>
    </row>
    <row r="25" spans="7:20">
      <c r="I25">
        <v>330</v>
      </c>
      <c r="J25">
        <f>I25</f>
        <v>330</v>
      </c>
      <c r="L25">
        <v>330</v>
      </c>
      <c r="M25">
        <v>330</v>
      </c>
    </row>
    <row r="26" spans="7:20">
      <c r="I26">
        <f>I27/1.5</f>
        <v>195.55555555555554</v>
      </c>
      <c r="J26">
        <f>I26*2</f>
        <v>391.11111111111109</v>
      </c>
      <c r="L26">
        <v>195.55555555555554</v>
      </c>
      <c r="M26">
        <v>391.11111111111109</v>
      </c>
    </row>
    <row r="27" spans="7:20">
      <c r="I27">
        <f>I28/1.5</f>
        <v>293.33333333333331</v>
      </c>
      <c r="J27">
        <f>I27*2</f>
        <v>586.66666666666663</v>
      </c>
      <c r="L27">
        <v>440</v>
      </c>
      <c r="M27">
        <v>440</v>
      </c>
    </row>
    <row r="28" spans="7:20">
      <c r="I28">
        <v>440</v>
      </c>
      <c r="J28">
        <f>I28</f>
        <v>440</v>
      </c>
      <c r="L28">
        <v>990</v>
      </c>
      <c r="M28">
        <v>495</v>
      </c>
    </row>
    <row r="29" spans="7:20">
      <c r="I29">
        <f>I28*1.5</f>
        <v>660</v>
      </c>
      <c r="J29">
        <f>I29</f>
        <v>660</v>
      </c>
      <c r="L29">
        <v>293.33333333333331</v>
      </c>
      <c r="M29">
        <v>586.66666666666663</v>
      </c>
    </row>
    <row r="30" spans="7:20">
      <c r="I30">
        <f>I29*1.5</f>
        <v>990</v>
      </c>
      <c r="J30">
        <f>I30/2</f>
        <v>495</v>
      </c>
      <c r="L30">
        <v>660</v>
      </c>
      <c r="M30">
        <v>660</v>
      </c>
    </row>
  </sheetData>
  <hyperlinks>
    <hyperlink ref="S8" r:id="rId1" xr:uid="{37AEFAA3-A2ED-C647-A169-B3A7F1E3B593}"/>
  </hyperlinks>
  <pageMargins left="0.7" right="0.7" top="0.75" bottom="0.75" header="0.3" footer="0.3"/>
  <pageSetup paperSize="9" orientation="portrait" horizontalDpi="0" verticalDpi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B9B9-776E-CB4E-A4F0-39274BCC98BB}">
  <dimension ref="A1:N35"/>
  <sheetViews>
    <sheetView workbookViewId="0">
      <selection activeCell="G22" sqref="G22"/>
    </sheetView>
  </sheetViews>
  <sheetFormatPr baseColWidth="10" defaultRowHeight="16"/>
  <sheetData>
    <row r="1" spans="1:8">
      <c r="A1">
        <v>400</v>
      </c>
    </row>
    <row r="2" spans="1:8">
      <c r="A2">
        <f>A1/1.5+A1</f>
        <v>666.66666666666674</v>
      </c>
    </row>
    <row r="3" spans="1:8">
      <c r="A3">
        <f>A2/1.5+A2</f>
        <v>1111.1111111111113</v>
      </c>
      <c r="B3">
        <f>A3/2</f>
        <v>555.55555555555566</v>
      </c>
    </row>
    <row r="4" spans="1:8">
      <c r="A4">
        <f t="shared" ref="A4:A11" si="0">A3/1.5+A3</f>
        <v>1851.8518518518522</v>
      </c>
      <c r="B4">
        <f t="shared" ref="B4:H11" si="1">A4/2</f>
        <v>925.92592592592609</v>
      </c>
      <c r="C4">
        <f>B4/2</f>
        <v>462.96296296296305</v>
      </c>
    </row>
    <row r="5" spans="1:8">
      <c r="A5">
        <f t="shared" si="0"/>
        <v>3086.4197530864203</v>
      </c>
      <c r="B5">
        <f t="shared" si="1"/>
        <v>1543.2098765432102</v>
      </c>
      <c r="C5">
        <f t="shared" si="1"/>
        <v>771.60493827160508</v>
      </c>
    </row>
    <row r="6" spans="1:8">
      <c r="A6">
        <f t="shared" si="0"/>
        <v>5144.0329218106999</v>
      </c>
      <c r="B6">
        <f t="shared" si="1"/>
        <v>2572.01646090535</v>
      </c>
      <c r="C6">
        <f t="shared" si="1"/>
        <v>1286.008230452675</v>
      </c>
      <c r="D6">
        <f t="shared" si="1"/>
        <v>643.00411522633749</v>
      </c>
    </row>
    <row r="7" spans="1:8">
      <c r="A7">
        <f t="shared" si="0"/>
        <v>8573.3882030178338</v>
      </c>
      <c r="B7">
        <f t="shared" si="1"/>
        <v>4286.6941015089169</v>
      </c>
      <c r="C7">
        <f t="shared" si="1"/>
        <v>2143.3470507544585</v>
      </c>
      <c r="D7">
        <f t="shared" si="1"/>
        <v>1071.6735253772292</v>
      </c>
      <c r="E7">
        <f t="shared" si="1"/>
        <v>535.83676268861461</v>
      </c>
    </row>
    <row r="8" spans="1:8">
      <c r="A8">
        <f t="shared" si="0"/>
        <v>14288.980338363057</v>
      </c>
      <c r="B8">
        <f t="shared" si="1"/>
        <v>7144.4901691815285</v>
      </c>
      <c r="C8">
        <f t="shared" si="1"/>
        <v>3572.2450845907642</v>
      </c>
      <c r="D8">
        <f t="shared" si="1"/>
        <v>1786.1225422953821</v>
      </c>
      <c r="E8">
        <f t="shared" si="1"/>
        <v>893.06127114769106</v>
      </c>
      <c r="F8">
        <f t="shared" si="1"/>
        <v>446.53063557384553</v>
      </c>
    </row>
    <row r="9" spans="1:8">
      <c r="A9">
        <f t="shared" si="0"/>
        <v>23814.967230605092</v>
      </c>
      <c r="B9">
        <f t="shared" si="1"/>
        <v>11907.483615302546</v>
      </c>
      <c r="C9">
        <f t="shared" si="1"/>
        <v>5953.7418076512731</v>
      </c>
      <c r="D9">
        <f t="shared" si="1"/>
        <v>2976.8709038256366</v>
      </c>
      <c r="E9">
        <f t="shared" si="1"/>
        <v>1488.4354519128183</v>
      </c>
      <c r="F9">
        <f t="shared" si="1"/>
        <v>744.21772595640914</v>
      </c>
    </row>
    <row r="10" spans="1:8">
      <c r="A10">
        <f t="shared" si="0"/>
        <v>39691.612051008487</v>
      </c>
      <c r="B10">
        <f t="shared" si="1"/>
        <v>19845.806025504244</v>
      </c>
      <c r="C10">
        <f t="shared" si="1"/>
        <v>9922.9030127521219</v>
      </c>
      <c r="D10">
        <f t="shared" si="1"/>
        <v>4961.4515063760609</v>
      </c>
      <c r="E10">
        <f t="shared" si="1"/>
        <v>2480.7257531880305</v>
      </c>
      <c r="F10">
        <f t="shared" si="1"/>
        <v>1240.3628765940152</v>
      </c>
      <c r="G10">
        <f t="shared" si="1"/>
        <v>620.18143829700762</v>
      </c>
    </row>
    <row r="11" spans="1:8">
      <c r="A11">
        <f t="shared" si="0"/>
        <v>66152.686751680812</v>
      </c>
      <c r="B11">
        <f t="shared" si="1"/>
        <v>33076.343375840406</v>
      </c>
      <c r="C11">
        <f t="shared" si="1"/>
        <v>16538.171687920203</v>
      </c>
      <c r="D11">
        <f t="shared" si="1"/>
        <v>8269.0858439601016</v>
      </c>
      <c r="E11">
        <f t="shared" si="1"/>
        <v>4134.5429219800508</v>
      </c>
      <c r="F11">
        <f t="shared" si="1"/>
        <v>2067.2714609900254</v>
      </c>
      <c r="G11">
        <f t="shared" si="1"/>
        <v>1033.6357304950127</v>
      </c>
      <c r="H11">
        <f t="shared" si="1"/>
        <v>516.81786524750635</v>
      </c>
    </row>
    <row r="13" spans="1:8">
      <c r="A13" t="s">
        <v>0</v>
      </c>
    </row>
    <row r="14" spans="1:8">
      <c r="A14">
        <v>400</v>
      </c>
      <c r="B14">
        <f>A14*1.1</f>
        <v>440.00000000000006</v>
      </c>
    </row>
    <row r="15" spans="1:8">
      <c r="A15">
        <v>446.53063557384553</v>
      </c>
      <c r="B15">
        <f t="shared" ref="B15:B24" si="2">A15*1.1</f>
        <v>491.18369913123013</v>
      </c>
    </row>
    <row r="16" spans="1:8">
      <c r="A16">
        <v>462.96296296296305</v>
      </c>
      <c r="B16">
        <f t="shared" si="2"/>
        <v>509.25925925925941</v>
      </c>
    </row>
    <row r="17" spans="1:12">
      <c r="A17">
        <v>516.81786524750635</v>
      </c>
      <c r="B17">
        <f t="shared" si="2"/>
        <v>568.49965177225704</v>
      </c>
    </row>
    <row r="18" spans="1:12">
      <c r="A18">
        <v>535.83676268861461</v>
      </c>
      <c r="B18">
        <f t="shared" si="2"/>
        <v>589.42043895747611</v>
      </c>
    </row>
    <row r="19" spans="1:12">
      <c r="A19">
        <v>555.55555555555566</v>
      </c>
      <c r="B19">
        <f t="shared" si="2"/>
        <v>611.11111111111131</v>
      </c>
    </row>
    <row r="20" spans="1:12">
      <c r="A20">
        <v>620.18143829700762</v>
      </c>
      <c r="B20">
        <f t="shared" si="2"/>
        <v>682.19958212670838</v>
      </c>
    </row>
    <row r="21" spans="1:12">
      <c r="A21">
        <v>643.00411522633749</v>
      </c>
      <c r="B21">
        <f t="shared" si="2"/>
        <v>707.30452674897128</v>
      </c>
      <c r="H21" t="s">
        <v>5</v>
      </c>
    </row>
    <row r="22" spans="1:12">
      <c r="A22">
        <v>666.66666666666674</v>
      </c>
      <c r="B22">
        <f t="shared" si="2"/>
        <v>733.33333333333348</v>
      </c>
      <c r="F22">
        <f t="shared" ref="F22:F26" si="3">F23/1.5</f>
        <v>38.628257887517144</v>
      </c>
      <c r="G22">
        <f>F22*16</f>
        <v>618.0521262002743</v>
      </c>
      <c r="H22">
        <v>330</v>
      </c>
      <c r="I22" t="s">
        <v>8</v>
      </c>
    </row>
    <row r="23" spans="1:12">
      <c r="A23">
        <v>744.21772595640914</v>
      </c>
      <c r="B23">
        <f t="shared" si="2"/>
        <v>818.6394985520501</v>
      </c>
      <c r="F23">
        <f t="shared" si="3"/>
        <v>57.942386831275712</v>
      </c>
      <c r="G23">
        <f>F23*8</f>
        <v>463.5390946502057</v>
      </c>
      <c r="H23">
        <v>347.65432098765427</v>
      </c>
      <c r="I23" t="s">
        <v>11</v>
      </c>
    </row>
    <row r="24" spans="1:12">
      <c r="A24">
        <v>771.60493827160508</v>
      </c>
      <c r="B24">
        <f t="shared" si="2"/>
        <v>848.7654320987657</v>
      </c>
      <c r="F24">
        <f t="shared" si="3"/>
        <v>86.913580246913568</v>
      </c>
      <c r="G24">
        <f>F24*4</f>
        <v>347.65432098765427</v>
      </c>
      <c r="H24">
        <v>371.25</v>
      </c>
      <c r="I24" t="s">
        <v>12</v>
      </c>
    </row>
    <row r="25" spans="1:12">
      <c r="F25">
        <f t="shared" si="3"/>
        <v>130.37037037037035</v>
      </c>
      <c r="G25">
        <f>F25*4</f>
        <v>521.48148148148141</v>
      </c>
      <c r="H25">
        <v>391.11111111111109</v>
      </c>
      <c r="I25" t="s">
        <v>13</v>
      </c>
    </row>
    <row r="26" spans="1:12">
      <c r="F26">
        <f t="shared" si="3"/>
        <v>195.55555555555554</v>
      </c>
      <c r="G26">
        <f>F26*2</f>
        <v>391.11111111111109</v>
      </c>
      <c r="H26">
        <v>417.65625</v>
      </c>
      <c r="I26" t="s">
        <v>14</v>
      </c>
    </row>
    <row r="27" spans="1:12">
      <c r="D27" t="s">
        <v>1</v>
      </c>
      <c r="F27">
        <f>F28/1.5</f>
        <v>293.33333333333331</v>
      </c>
      <c r="G27">
        <f>F27*2</f>
        <v>586.66666666666663</v>
      </c>
      <c r="H27">
        <v>440</v>
      </c>
      <c r="I27" t="s">
        <v>9</v>
      </c>
    </row>
    <row r="28" spans="1:12">
      <c r="D28" t="s">
        <v>2</v>
      </c>
      <c r="F28">
        <v>440</v>
      </c>
      <c r="G28">
        <v>440</v>
      </c>
      <c r="H28">
        <v>463.5390946502057</v>
      </c>
      <c r="I28" t="s">
        <v>15</v>
      </c>
    </row>
    <row r="29" spans="1:12">
      <c r="D29" t="s">
        <v>3</v>
      </c>
      <c r="F29">
        <f t="shared" ref="F29:F34" si="4">F28*1.5</f>
        <v>660</v>
      </c>
      <c r="G29">
        <v>660</v>
      </c>
      <c r="H29">
        <v>495</v>
      </c>
      <c r="I29" t="s">
        <v>16</v>
      </c>
    </row>
    <row r="30" spans="1:12">
      <c r="D30" t="s">
        <v>4</v>
      </c>
      <c r="F30">
        <f t="shared" si="4"/>
        <v>990</v>
      </c>
      <c r="G30">
        <f>F30/2</f>
        <v>495</v>
      </c>
      <c r="H30">
        <v>521.48148148148141</v>
      </c>
      <c r="I30" t="s">
        <v>17</v>
      </c>
    </row>
    <row r="31" spans="1:12">
      <c r="D31" t="s">
        <v>10</v>
      </c>
      <c r="F31">
        <f t="shared" si="4"/>
        <v>1485</v>
      </c>
      <c r="G31">
        <f>F31/4</f>
        <v>371.25</v>
      </c>
      <c r="H31">
        <v>556.875</v>
      </c>
      <c r="I31" t="s">
        <v>18</v>
      </c>
    </row>
    <row r="32" spans="1:12">
      <c r="F32">
        <f t="shared" si="4"/>
        <v>2227.5</v>
      </c>
      <c r="G32">
        <f>F32/4</f>
        <v>556.875</v>
      </c>
      <c r="H32">
        <v>586.66666666666663</v>
      </c>
      <c r="I32" t="s">
        <v>19</v>
      </c>
      <c r="J32" t="s">
        <v>21</v>
      </c>
      <c r="L32" t="s">
        <v>22</v>
      </c>
    </row>
    <row r="33" spans="6:14">
      <c r="F33">
        <f t="shared" si="4"/>
        <v>3341.25</v>
      </c>
      <c r="G33">
        <f>F33/8</f>
        <v>417.65625</v>
      </c>
      <c r="H33">
        <v>618.0521262002743</v>
      </c>
      <c r="I33" t="s">
        <v>20</v>
      </c>
      <c r="K33" t="s">
        <v>6</v>
      </c>
      <c r="N33" t="s">
        <v>7</v>
      </c>
    </row>
    <row r="34" spans="6:14">
      <c r="F34">
        <f t="shared" si="4"/>
        <v>5011.875</v>
      </c>
      <c r="G34">
        <f>F34/8</f>
        <v>626.484375</v>
      </c>
      <c r="H34">
        <v>626.484375</v>
      </c>
    </row>
    <row r="35" spans="6:14">
      <c r="G35">
        <v>330</v>
      </c>
      <c r="H35">
        <v>660</v>
      </c>
      <c r="I35" t="s">
        <v>8</v>
      </c>
      <c r="J35" t="s">
        <v>23</v>
      </c>
    </row>
  </sheetData>
  <sortState xmlns:xlrd2="http://schemas.microsoft.com/office/spreadsheetml/2017/richdata2" ref="H22:H35">
    <sortCondition ref="H21:H35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67A1-7913-F743-A0FB-E3C7BD1D7D5B}">
  <dimension ref="A1:J31"/>
  <sheetViews>
    <sheetView workbookViewId="0">
      <selection activeCell="A21" sqref="A21:A31"/>
    </sheetView>
  </sheetViews>
  <sheetFormatPr baseColWidth="10" defaultRowHeight="16"/>
  <sheetData>
    <row r="1" spans="1:10">
      <c r="A1">
        <v>440</v>
      </c>
      <c r="J1">
        <f>A1</f>
        <v>440</v>
      </c>
    </row>
    <row r="2" spans="1:10">
      <c r="A2">
        <f>A1/1.5+A1</f>
        <v>733.33333333333326</v>
      </c>
      <c r="J2">
        <f>A2</f>
        <v>733.33333333333326</v>
      </c>
    </row>
    <row r="3" spans="1:10">
      <c r="A3">
        <f>A2/1.5+A2</f>
        <v>1222.2222222222222</v>
      </c>
      <c r="B3">
        <f>A3/2</f>
        <v>611.11111111111109</v>
      </c>
      <c r="J3">
        <f>B3</f>
        <v>611.11111111111109</v>
      </c>
    </row>
    <row r="4" spans="1:10">
      <c r="A4">
        <f t="shared" ref="A4:A11" si="0">A3/1.5+A3</f>
        <v>2037.037037037037</v>
      </c>
      <c r="B4">
        <f t="shared" ref="B4:H11" si="1">A4/2</f>
        <v>1018.5185185185185</v>
      </c>
      <c r="C4">
        <f>B4/2</f>
        <v>509.25925925925924</v>
      </c>
      <c r="J4">
        <f>C4</f>
        <v>509.25925925925924</v>
      </c>
    </row>
    <row r="5" spans="1:10">
      <c r="A5">
        <f t="shared" si="0"/>
        <v>3395.0617283950614</v>
      </c>
      <c r="B5">
        <f t="shared" si="1"/>
        <v>1697.5308641975307</v>
      </c>
      <c r="C5">
        <f t="shared" si="1"/>
        <v>848.76543209876536</v>
      </c>
      <c r="J5">
        <f>C5</f>
        <v>848.76543209876536</v>
      </c>
    </row>
    <row r="6" spans="1:10">
      <c r="A6">
        <f t="shared" si="0"/>
        <v>5658.4362139917685</v>
      </c>
      <c r="B6">
        <f t="shared" si="1"/>
        <v>2829.2181069958842</v>
      </c>
      <c r="C6">
        <f t="shared" si="1"/>
        <v>1414.6090534979421</v>
      </c>
      <c r="D6">
        <f t="shared" si="1"/>
        <v>707.30452674897106</v>
      </c>
      <c r="J6">
        <f>D6</f>
        <v>707.30452674897106</v>
      </c>
    </row>
    <row r="7" spans="1:10">
      <c r="A7">
        <f t="shared" si="0"/>
        <v>9430.7270233196141</v>
      </c>
      <c r="B7">
        <f t="shared" si="1"/>
        <v>4715.363511659807</v>
      </c>
      <c r="C7">
        <f t="shared" si="1"/>
        <v>2357.6817558299035</v>
      </c>
      <c r="D7">
        <f t="shared" si="1"/>
        <v>1178.8408779149518</v>
      </c>
      <c r="E7">
        <f t="shared" si="1"/>
        <v>589.42043895747588</v>
      </c>
      <c r="J7">
        <f>E7</f>
        <v>589.42043895747588</v>
      </c>
    </row>
    <row r="8" spans="1:10">
      <c r="A8">
        <f t="shared" si="0"/>
        <v>15717.878372199357</v>
      </c>
      <c r="B8">
        <f t="shared" si="1"/>
        <v>7858.9391860996784</v>
      </c>
      <c r="C8">
        <f t="shared" si="1"/>
        <v>3929.4695930498392</v>
      </c>
      <c r="D8">
        <f t="shared" si="1"/>
        <v>1964.7347965249196</v>
      </c>
      <c r="E8">
        <f t="shared" si="1"/>
        <v>982.3673982624598</v>
      </c>
      <c r="F8">
        <f t="shared" si="1"/>
        <v>491.1836991312299</v>
      </c>
      <c r="J8">
        <f>F8</f>
        <v>491.1836991312299</v>
      </c>
    </row>
    <row r="9" spans="1:10">
      <c r="A9">
        <f t="shared" si="0"/>
        <v>26196.463953665596</v>
      </c>
      <c r="B9">
        <f t="shared" si="1"/>
        <v>13098.231976832798</v>
      </c>
      <c r="C9">
        <f t="shared" si="1"/>
        <v>6549.115988416399</v>
      </c>
      <c r="D9">
        <f t="shared" si="1"/>
        <v>3274.5579942081995</v>
      </c>
      <c r="E9">
        <f t="shared" si="1"/>
        <v>1637.2789971040997</v>
      </c>
      <c r="F9">
        <f t="shared" si="1"/>
        <v>818.63949855204987</v>
      </c>
      <c r="J9">
        <f>F9</f>
        <v>818.63949855204987</v>
      </c>
    </row>
    <row r="10" spans="1:10">
      <c r="A10">
        <f t="shared" si="0"/>
        <v>43660.773256109329</v>
      </c>
      <c r="B10">
        <f t="shared" si="1"/>
        <v>21830.386628054664</v>
      </c>
      <c r="C10">
        <f t="shared" si="1"/>
        <v>10915.193314027332</v>
      </c>
      <c r="D10">
        <f t="shared" si="1"/>
        <v>5457.5966570136661</v>
      </c>
      <c r="E10">
        <f t="shared" si="1"/>
        <v>2728.7983285068331</v>
      </c>
      <c r="F10">
        <f t="shared" si="1"/>
        <v>1364.3991642534165</v>
      </c>
      <c r="G10">
        <f t="shared" si="1"/>
        <v>682.19958212670826</v>
      </c>
      <c r="J10">
        <f>G10</f>
        <v>682.19958212670826</v>
      </c>
    </row>
    <row r="11" spans="1:10">
      <c r="A11">
        <f t="shared" si="0"/>
        <v>72767.955426848886</v>
      </c>
      <c r="B11">
        <f t="shared" si="1"/>
        <v>36383.977713424443</v>
      </c>
      <c r="C11">
        <f t="shared" si="1"/>
        <v>18191.988856712222</v>
      </c>
      <c r="D11">
        <f t="shared" si="1"/>
        <v>9095.9944283561108</v>
      </c>
      <c r="E11">
        <f t="shared" si="1"/>
        <v>4547.9972141780554</v>
      </c>
      <c r="F11">
        <f t="shared" si="1"/>
        <v>2273.9986070890277</v>
      </c>
      <c r="G11">
        <f t="shared" si="1"/>
        <v>1136.9993035445139</v>
      </c>
      <c r="H11">
        <f t="shared" si="1"/>
        <v>568.49965177225693</v>
      </c>
      <c r="J11">
        <f>H11</f>
        <v>568.49965177225693</v>
      </c>
    </row>
    <row r="20" spans="1:1">
      <c r="A20" t="s">
        <v>24</v>
      </c>
    </row>
    <row r="21" spans="1:1">
      <c r="A21">
        <v>440</v>
      </c>
    </row>
    <row r="22" spans="1:1">
      <c r="A22">
        <v>491.1836991312299</v>
      </c>
    </row>
    <row r="23" spans="1:1">
      <c r="A23">
        <v>509.25925925925924</v>
      </c>
    </row>
    <row r="24" spans="1:1">
      <c r="A24">
        <v>568.49965177225693</v>
      </c>
    </row>
    <row r="25" spans="1:1">
      <c r="A25">
        <v>589.42043895747588</v>
      </c>
    </row>
    <row r="26" spans="1:1">
      <c r="A26">
        <v>611.11111111111109</v>
      </c>
    </row>
    <row r="27" spans="1:1">
      <c r="A27">
        <v>682.19958212670826</v>
      </c>
    </row>
    <row r="28" spans="1:1">
      <c r="A28">
        <v>707.30452674897106</v>
      </c>
    </row>
    <row r="29" spans="1:1">
      <c r="A29">
        <v>733.33333333333326</v>
      </c>
    </row>
    <row r="30" spans="1:1">
      <c r="A30">
        <v>818.63949855204987</v>
      </c>
    </row>
    <row r="31" spans="1:1">
      <c r="A31">
        <v>848.76543209876536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Small</dc:creator>
  <cp:lastModifiedBy>Jo Small</cp:lastModifiedBy>
  <dcterms:created xsi:type="dcterms:W3CDTF">2023-03-15T14:18:39Z</dcterms:created>
  <dcterms:modified xsi:type="dcterms:W3CDTF">2023-03-27T04:32:05Z</dcterms:modified>
</cp:coreProperties>
</file>