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cn9\Desktop\drax\ver9\"/>
    </mc:Choice>
  </mc:AlternateContent>
  <xr:revisionPtr revIDLastSave="0" documentId="13_ncr:1_{753C1F16-5783-4CE4-BF34-8C7BC71F56E5}" xr6:coauthVersionLast="44" xr6:coauthVersionMax="44" xr10:uidLastSave="{00000000-0000-0000-0000-000000000000}"/>
  <bookViews>
    <workbookView xWindow="-110" yWindow="-110" windowWidth="19420" windowHeight="10420" xr2:uid="{E1824994-3A64-4FB0-A600-37553D394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6" i="1" l="1"/>
  <c r="R156" i="1"/>
  <c r="Q157" i="1"/>
  <c r="R157" i="1"/>
  <c r="Q158" i="1"/>
  <c r="R158" i="1"/>
  <c r="Q159" i="1"/>
  <c r="R159" i="1"/>
  <c r="Q160" i="1"/>
  <c r="R160" i="1"/>
  <c r="Q161" i="1"/>
  <c r="R161" i="1"/>
  <c r="P157" i="1"/>
  <c r="P158" i="1"/>
  <c r="P159" i="1"/>
  <c r="P160" i="1"/>
  <c r="P161" i="1"/>
  <c r="P156" i="1"/>
  <c r="H160" i="1"/>
  <c r="J152" i="1" s="1"/>
  <c r="J148" i="1"/>
  <c r="J151" i="1"/>
  <c r="J147" i="1"/>
  <c r="I157" i="1"/>
  <c r="I158" i="1"/>
  <c r="I156" i="1"/>
  <c r="H156" i="1"/>
  <c r="H157" i="1"/>
  <c r="J149" i="1" s="1"/>
  <c r="H158" i="1"/>
  <c r="J150" i="1" s="1"/>
  <c r="H159" i="1"/>
  <c r="I159" i="1" s="1"/>
  <c r="H161" i="1"/>
  <c r="J153" i="1" s="1"/>
  <c r="H155" i="1"/>
  <c r="I4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T180" i="1"/>
  <c r="T181" i="1"/>
  <c r="T182" i="1"/>
  <c r="T183" i="1"/>
  <c r="T184" i="1"/>
  <c r="T185" i="1"/>
  <c r="T17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P141" i="1"/>
  <c r="P142" i="1"/>
  <c r="P143" i="1"/>
  <c r="P144" i="1"/>
  <c r="P145" i="1"/>
  <c r="P14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T132" i="1"/>
  <c r="T133" i="1"/>
  <c r="T134" i="1"/>
  <c r="T135" i="1"/>
  <c r="T136" i="1"/>
  <c r="T137" i="1"/>
  <c r="T131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T164" i="1"/>
  <c r="T165" i="1"/>
  <c r="T166" i="1"/>
  <c r="T167" i="1"/>
  <c r="T168" i="1"/>
  <c r="T169" i="1"/>
  <c r="T163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T148" i="1"/>
  <c r="T149" i="1"/>
  <c r="T150" i="1"/>
  <c r="T151" i="1"/>
  <c r="T152" i="1"/>
  <c r="T153" i="1"/>
  <c r="T147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T52" i="1"/>
  <c r="T53" i="1"/>
  <c r="T54" i="1"/>
  <c r="T55" i="1"/>
  <c r="T56" i="1"/>
  <c r="T57" i="1"/>
  <c r="T51" i="1"/>
  <c r="I160" i="1" l="1"/>
  <c r="I161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P189" i="1"/>
  <c r="P190" i="1"/>
  <c r="P191" i="1"/>
  <c r="P192" i="1"/>
  <c r="P193" i="1"/>
  <c r="P188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P173" i="1"/>
  <c r="P174" i="1"/>
  <c r="P175" i="1"/>
  <c r="P176" i="1"/>
  <c r="P177" i="1"/>
  <c r="P172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P165" i="1"/>
  <c r="P166" i="1"/>
  <c r="P167" i="1"/>
  <c r="P168" i="1"/>
  <c r="P169" i="1"/>
  <c r="P164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P149" i="1"/>
  <c r="P150" i="1"/>
  <c r="P151" i="1"/>
  <c r="P152" i="1"/>
  <c r="P153" i="1"/>
  <c r="P148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P133" i="1"/>
  <c r="P134" i="1"/>
  <c r="P135" i="1"/>
  <c r="P136" i="1"/>
  <c r="P137" i="1"/>
  <c r="P132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T116" i="1"/>
  <c r="T117" i="1"/>
  <c r="T118" i="1"/>
  <c r="T119" i="1"/>
  <c r="T120" i="1"/>
  <c r="T121" i="1"/>
  <c r="T115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P125" i="1"/>
  <c r="P126" i="1"/>
  <c r="P127" i="1"/>
  <c r="P128" i="1"/>
  <c r="P129" i="1"/>
  <c r="P124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P117" i="1"/>
  <c r="P118" i="1"/>
  <c r="P119" i="1"/>
  <c r="P120" i="1"/>
  <c r="P121" i="1"/>
  <c r="P116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T100" i="1"/>
  <c r="T101" i="1"/>
  <c r="T102" i="1"/>
  <c r="T103" i="1"/>
  <c r="T104" i="1"/>
  <c r="T105" i="1"/>
  <c r="T99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P109" i="1"/>
  <c r="P110" i="1"/>
  <c r="P111" i="1"/>
  <c r="P112" i="1"/>
  <c r="P113" i="1"/>
  <c r="P108" i="1"/>
  <c r="T39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T36" i="1"/>
  <c r="T37" i="1"/>
  <c r="T38" i="1"/>
  <c r="T40" i="1"/>
  <c r="T41" i="1"/>
  <c r="T35" i="1"/>
  <c r="Q44" i="1"/>
  <c r="R44" i="1"/>
  <c r="Q45" i="1"/>
  <c r="R45" i="1"/>
  <c r="Q46" i="1"/>
  <c r="R46" i="1"/>
  <c r="Q47" i="1"/>
  <c r="R47" i="1"/>
  <c r="Q48" i="1"/>
  <c r="R48" i="1"/>
  <c r="Q49" i="1"/>
  <c r="R49" i="1"/>
  <c r="P45" i="1"/>
  <c r="P46" i="1"/>
  <c r="P47" i="1"/>
  <c r="P48" i="1"/>
  <c r="P49" i="1"/>
  <c r="P44" i="1"/>
  <c r="U83" i="1" l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T84" i="1"/>
  <c r="T85" i="1"/>
  <c r="T86" i="1"/>
  <c r="T87" i="1"/>
  <c r="T88" i="1"/>
  <c r="T89" i="1"/>
  <c r="T83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T68" i="1"/>
  <c r="T69" i="1"/>
  <c r="T70" i="1"/>
  <c r="T71" i="1"/>
  <c r="T72" i="1"/>
  <c r="T73" i="1"/>
  <c r="T67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T20" i="1"/>
  <c r="T21" i="1"/>
  <c r="T22" i="1"/>
  <c r="T23" i="1"/>
  <c r="T24" i="1"/>
  <c r="T25" i="1"/>
  <c r="T19" i="1"/>
  <c r="V3" i="1"/>
  <c r="U3" i="1"/>
  <c r="U4" i="1"/>
  <c r="V4" i="1"/>
  <c r="U5" i="1"/>
  <c r="V5" i="1"/>
  <c r="U6" i="1"/>
  <c r="V6" i="1"/>
  <c r="U7" i="1"/>
  <c r="V7" i="1"/>
  <c r="U8" i="1"/>
  <c r="V8" i="1"/>
  <c r="U9" i="1"/>
  <c r="V9" i="1"/>
  <c r="T4" i="1"/>
  <c r="T5" i="1"/>
  <c r="T6" i="1"/>
  <c r="T7" i="1"/>
  <c r="T8" i="1"/>
  <c r="T9" i="1"/>
  <c r="T3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P101" i="1"/>
  <c r="P102" i="1"/>
  <c r="P103" i="1"/>
  <c r="P104" i="1"/>
  <c r="P105" i="1"/>
  <c r="P100" i="1"/>
  <c r="Q92" i="1"/>
  <c r="R92" i="1"/>
  <c r="Q93" i="1"/>
  <c r="R93" i="1"/>
  <c r="Q94" i="1"/>
  <c r="R94" i="1"/>
  <c r="Q95" i="1"/>
  <c r="R95" i="1"/>
  <c r="Q96" i="1"/>
  <c r="R96" i="1"/>
  <c r="Q97" i="1"/>
  <c r="R97" i="1"/>
  <c r="P93" i="1"/>
  <c r="P94" i="1"/>
  <c r="P95" i="1"/>
  <c r="P96" i="1"/>
  <c r="P97" i="1"/>
  <c r="P92" i="1"/>
  <c r="Q84" i="1"/>
  <c r="R84" i="1"/>
  <c r="Q85" i="1"/>
  <c r="R85" i="1"/>
  <c r="Q86" i="1"/>
  <c r="R86" i="1"/>
  <c r="Q87" i="1"/>
  <c r="R87" i="1"/>
  <c r="Q88" i="1"/>
  <c r="R88" i="1"/>
  <c r="Q89" i="1"/>
  <c r="R89" i="1"/>
  <c r="P85" i="1"/>
  <c r="P86" i="1"/>
  <c r="P87" i="1"/>
  <c r="P88" i="1"/>
  <c r="P89" i="1"/>
  <c r="P84" i="1"/>
  <c r="Q76" i="1"/>
  <c r="R76" i="1"/>
  <c r="Q77" i="1"/>
  <c r="R77" i="1"/>
  <c r="Q78" i="1"/>
  <c r="R78" i="1"/>
  <c r="Q79" i="1"/>
  <c r="R79" i="1"/>
  <c r="Q80" i="1"/>
  <c r="R80" i="1"/>
  <c r="Q81" i="1"/>
  <c r="R81" i="1"/>
  <c r="P77" i="1"/>
  <c r="P78" i="1"/>
  <c r="P79" i="1"/>
  <c r="P80" i="1"/>
  <c r="P81" i="1"/>
  <c r="P76" i="1"/>
  <c r="Q68" i="1"/>
  <c r="R68" i="1"/>
  <c r="Q69" i="1"/>
  <c r="R69" i="1"/>
  <c r="Q70" i="1"/>
  <c r="R70" i="1"/>
  <c r="Q71" i="1"/>
  <c r="R71" i="1"/>
  <c r="Q72" i="1"/>
  <c r="R72" i="1"/>
  <c r="Q73" i="1"/>
  <c r="R73" i="1"/>
  <c r="P69" i="1"/>
  <c r="P70" i="1"/>
  <c r="P71" i="1"/>
  <c r="P72" i="1"/>
  <c r="P73" i="1"/>
  <c r="P68" i="1"/>
  <c r="Q60" i="1"/>
  <c r="R60" i="1"/>
  <c r="Q61" i="1"/>
  <c r="R61" i="1"/>
  <c r="Q62" i="1"/>
  <c r="R62" i="1"/>
  <c r="Q63" i="1"/>
  <c r="R63" i="1"/>
  <c r="Q64" i="1"/>
  <c r="R64" i="1"/>
  <c r="Q65" i="1"/>
  <c r="R65" i="1"/>
  <c r="P61" i="1"/>
  <c r="P62" i="1"/>
  <c r="P63" i="1"/>
  <c r="P64" i="1"/>
  <c r="P65" i="1"/>
  <c r="P60" i="1"/>
  <c r="Q52" i="1"/>
  <c r="R52" i="1"/>
  <c r="Q53" i="1"/>
  <c r="R53" i="1"/>
  <c r="Q54" i="1"/>
  <c r="R54" i="1"/>
  <c r="Q55" i="1"/>
  <c r="R55" i="1"/>
  <c r="Q56" i="1"/>
  <c r="R56" i="1"/>
  <c r="Q57" i="1"/>
  <c r="R57" i="1"/>
  <c r="P53" i="1"/>
  <c r="P54" i="1"/>
  <c r="P55" i="1"/>
  <c r="P56" i="1"/>
  <c r="P57" i="1"/>
  <c r="P52" i="1"/>
  <c r="Q36" i="1"/>
  <c r="R36" i="1"/>
  <c r="Q37" i="1"/>
  <c r="R37" i="1"/>
  <c r="Q38" i="1"/>
  <c r="R38" i="1"/>
  <c r="Q39" i="1"/>
  <c r="R39" i="1"/>
  <c r="Q40" i="1"/>
  <c r="R40" i="1"/>
  <c r="Q41" i="1"/>
  <c r="R41" i="1"/>
  <c r="P37" i="1"/>
  <c r="P38" i="1"/>
  <c r="P39" i="1"/>
  <c r="P40" i="1"/>
  <c r="P41" i="1"/>
  <c r="P36" i="1"/>
  <c r="Q28" i="1"/>
  <c r="R28" i="1"/>
  <c r="Q29" i="1"/>
  <c r="R29" i="1"/>
  <c r="Q30" i="1"/>
  <c r="R30" i="1"/>
  <c r="Q31" i="1"/>
  <c r="R31" i="1"/>
  <c r="Q32" i="1"/>
  <c r="R32" i="1"/>
  <c r="Q33" i="1"/>
  <c r="R33" i="1"/>
  <c r="P29" i="1"/>
  <c r="P30" i="1"/>
  <c r="P31" i="1"/>
  <c r="P32" i="1"/>
  <c r="P33" i="1"/>
  <c r="P28" i="1"/>
  <c r="Q20" i="1"/>
  <c r="R20" i="1"/>
  <c r="Q21" i="1"/>
  <c r="R21" i="1"/>
  <c r="Q22" i="1"/>
  <c r="R22" i="1"/>
  <c r="Q23" i="1"/>
  <c r="R23" i="1"/>
  <c r="Q24" i="1"/>
  <c r="R24" i="1"/>
  <c r="Q25" i="1"/>
  <c r="R25" i="1"/>
  <c r="P21" i="1"/>
  <c r="P22" i="1"/>
  <c r="P23" i="1"/>
  <c r="P24" i="1"/>
  <c r="P25" i="1"/>
  <c r="P20" i="1"/>
  <c r="Q12" i="1"/>
  <c r="R12" i="1"/>
  <c r="Q13" i="1"/>
  <c r="R13" i="1"/>
  <c r="Q14" i="1"/>
  <c r="R14" i="1"/>
  <c r="Q15" i="1"/>
  <c r="R15" i="1"/>
  <c r="Q16" i="1"/>
  <c r="R16" i="1"/>
  <c r="Q17" i="1"/>
  <c r="R17" i="1"/>
  <c r="Q4" i="1"/>
  <c r="R4" i="1"/>
  <c r="Q5" i="1"/>
  <c r="R5" i="1"/>
  <c r="Q6" i="1"/>
  <c r="R6" i="1"/>
  <c r="Q7" i="1"/>
  <c r="R7" i="1"/>
  <c r="Q8" i="1"/>
  <c r="R8" i="1"/>
  <c r="Q9" i="1"/>
  <c r="R9" i="1"/>
  <c r="P13" i="1"/>
  <c r="P14" i="1"/>
  <c r="P15" i="1"/>
  <c r="P16" i="1"/>
  <c r="P17" i="1"/>
  <c r="P12" i="1"/>
  <c r="P5" i="1"/>
  <c r="P6" i="1"/>
  <c r="P7" i="1"/>
  <c r="P8" i="1"/>
  <c r="P9" i="1"/>
  <c r="P4" i="1"/>
  <c r="I141" i="1"/>
  <c r="I142" i="1"/>
  <c r="I143" i="1"/>
  <c r="I144" i="1"/>
  <c r="I145" i="1"/>
  <c r="I140" i="1"/>
  <c r="I45" i="1"/>
  <c r="I46" i="1"/>
  <c r="I47" i="1"/>
  <c r="I48" i="1"/>
  <c r="I49" i="1"/>
  <c r="I44" i="1"/>
  <c r="I109" i="1"/>
  <c r="I110" i="1"/>
  <c r="I111" i="1"/>
  <c r="I112" i="1"/>
  <c r="I113" i="1"/>
  <c r="I108" i="1"/>
  <c r="J180" i="1"/>
  <c r="J181" i="1"/>
  <c r="J182" i="1"/>
  <c r="J183" i="1"/>
  <c r="J184" i="1"/>
  <c r="J185" i="1"/>
  <c r="J179" i="1"/>
  <c r="I189" i="1"/>
  <c r="I190" i="1"/>
  <c r="I191" i="1"/>
  <c r="I192" i="1"/>
  <c r="I193" i="1"/>
  <c r="I188" i="1"/>
  <c r="J116" i="1"/>
  <c r="J117" i="1"/>
  <c r="J118" i="1"/>
  <c r="J119" i="1"/>
  <c r="J120" i="1"/>
  <c r="J121" i="1"/>
  <c r="J115" i="1"/>
  <c r="I125" i="1"/>
  <c r="I126" i="1"/>
  <c r="I127" i="1"/>
  <c r="I128" i="1"/>
  <c r="I129" i="1"/>
  <c r="I124" i="1"/>
  <c r="J52" i="1"/>
  <c r="J53" i="1"/>
  <c r="J54" i="1"/>
  <c r="J55" i="1"/>
  <c r="J56" i="1"/>
  <c r="J57" i="1"/>
  <c r="J51" i="1"/>
  <c r="I181" i="1"/>
  <c r="I182" i="1"/>
  <c r="I183" i="1"/>
  <c r="I184" i="1"/>
  <c r="I185" i="1"/>
  <c r="I180" i="1"/>
  <c r="J164" i="1"/>
  <c r="J165" i="1"/>
  <c r="J166" i="1"/>
  <c r="J167" i="1"/>
  <c r="J168" i="1"/>
  <c r="J169" i="1"/>
  <c r="J163" i="1"/>
  <c r="I173" i="1"/>
  <c r="I174" i="1"/>
  <c r="I175" i="1"/>
  <c r="I176" i="1"/>
  <c r="I177" i="1"/>
  <c r="I172" i="1"/>
  <c r="I165" i="1"/>
  <c r="I166" i="1"/>
  <c r="I167" i="1"/>
  <c r="I168" i="1"/>
  <c r="I169" i="1"/>
  <c r="I164" i="1"/>
  <c r="J132" i="1"/>
  <c r="J133" i="1"/>
  <c r="J134" i="1"/>
  <c r="J135" i="1"/>
  <c r="J136" i="1"/>
  <c r="J137" i="1"/>
  <c r="J131" i="1"/>
  <c r="J68" i="1"/>
  <c r="J69" i="1"/>
  <c r="J70" i="1"/>
  <c r="J71" i="1"/>
  <c r="J72" i="1"/>
  <c r="J73" i="1"/>
  <c r="J67" i="1"/>
  <c r="I77" i="1"/>
  <c r="I78" i="1"/>
  <c r="I79" i="1"/>
  <c r="I80" i="1"/>
  <c r="I81" i="1"/>
  <c r="I76" i="1"/>
  <c r="I149" i="1"/>
  <c r="I150" i="1"/>
  <c r="I151" i="1"/>
  <c r="I152" i="1"/>
  <c r="I153" i="1"/>
  <c r="I148" i="1"/>
  <c r="I133" i="1"/>
  <c r="I134" i="1"/>
  <c r="I135" i="1"/>
  <c r="I136" i="1"/>
  <c r="I137" i="1"/>
  <c r="I132" i="1"/>
  <c r="J20" i="1" l="1"/>
  <c r="J21" i="1"/>
  <c r="J22" i="1"/>
  <c r="J23" i="1"/>
  <c r="J24" i="1"/>
  <c r="J25" i="1"/>
  <c r="J19" i="1"/>
  <c r="I29" i="1"/>
  <c r="I30" i="1"/>
  <c r="I31" i="1"/>
  <c r="I32" i="1"/>
  <c r="I33" i="1"/>
  <c r="I28" i="1"/>
  <c r="J100" i="1"/>
  <c r="J101" i="1"/>
  <c r="J102" i="1"/>
  <c r="J103" i="1"/>
  <c r="J104" i="1"/>
  <c r="J105" i="1"/>
  <c r="J99" i="1"/>
  <c r="J84" i="1"/>
  <c r="J85" i="1"/>
  <c r="J86" i="1"/>
  <c r="J87" i="1"/>
  <c r="J88" i="1"/>
  <c r="J89" i="1"/>
  <c r="J83" i="1"/>
  <c r="I93" i="1"/>
  <c r="I94" i="1"/>
  <c r="I95" i="1"/>
  <c r="I96" i="1"/>
  <c r="I97" i="1"/>
  <c r="I92" i="1"/>
  <c r="I117" i="1"/>
  <c r="I118" i="1"/>
  <c r="I119" i="1"/>
  <c r="I120" i="1"/>
  <c r="I121" i="1"/>
  <c r="I116" i="1"/>
  <c r="I101" i="1"/>
  <c r="I102" i="1"/>
  <c r="I103" i="1"/>
  <c r="I104" i="1"/>
  <c r="I105" i="1"/>
  <c r="I100" i="1"/>
  <c r="I69" i="1"/>
  <c r="I70" i="1"/>
  <c r="I71" i="1"/>
  <c r="I72" i="1"/>
  <c r="I73" i="1"/>
  <c r="I68" i="1"/>
  <c r="I85" i="1"/>
  <c r="I86" i="1"/>
  <c r="I87" i="1"/>
  <c r="I88" i="1"/>
  <c r="I89" i="1"/>
  <c r="I84" i="1"/>
  <c r="I61" i="1" l="1"/>
  <c r="I62" i="1"/>
  <c r="I63" i="1"/>
  <c r="I64" i="1"/>
  <c r="I65" i="1"/>
  <c r="I60" i="1"/>
  <c r="I53" i="1"/>
  <c r="I54" i="1"/>
  <c r="I55" i="1"/>
  <c r="I56" i="1"/>
  <c r="I57" i="1"/>
  <c r="I52" i="1"/>
  <c r="I37" i="1"/>
  <c r="I38" i="1"/>
  <c r="I39" i="1"/>
  <c r="I40" i="1"/>
  <c r="I41" i="1"/>
  <c r="I36" i="1"/>
  <c r="J36" i="1"/>
  <c r="J37" i="1"/>
  <c r="J38" i="1"/>
  <c r="J39" i="1"/>
  <c r="J40" i="1"/>
  <c r="J41" i="1"/>
  <c r="J35" i="1"/>
  <c r="J4" i="1"/>
  <c r="J5" i="1"/>
  <c r="J6" i="1"/>
  <c r="J7" i="1"/>
  <c r="J8" i="1"/>
  <c r="J9" i="1"/>
  <c r="J3" i="1"/>
  <c r="I13" i="1"/>
  <c r="I14" i="1"/>
  <c r="I15" i="1"/>
  <c r="I16" i="1"/>
  <c r="I17" i="1"/>
  <c r="I12" i="1"/>
  <c r="I21" i="1"/>
  <c r="I22" i="1"/>
  <c r="I23" i="1"/>
  <c r="I24" i="1"/>
  <c r="I25" i="1"/>
  <c r="I20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<sst xmlns="http://schemas.openxmlformats.org/spreadsheetml/2006/main" count="538" uniqueCount="73">
  <si>
    <t>add schedule variation</t>
  </si>
  <si>
    <t>introduce driving variation</t>
  </si>
  <si>
    <t>fleet0_case5</t>
  </si>
  <si>
    <t>fleet0_case5_drivingVariation</t>
  </si>
  <si>
    <t>fleet1_case5</t>
  </si>
  <si>
    <t>fleet0_case2</t>
  </si>
  <si>
    <t>fleet0_case1</t>
  </si>
  <si>
    <t>fleet0_case1_increasedBreak</t>
  </si>
  <si>
    <t>fleet6_case5</t>
  </si>
  <si>
    <t>fleet0_case2_increasedBreak</t>
  </si>
  <si>
    <t>increase batt size (from 30kW to 40kW)</t>
  </si>
  <si>
    <t>double the number of vehicles (from 4 to 8)</t>
  </si>
  <si>
    <t>change from 1hr non-charging break to 1.5hr charging break</t>
  </si>
  <si>
    <t>fleet12_case5</t>
  </si>
  <si>
    <t>increase non-charging break length (from 1hr to 4hr)</t>
  </si>
  <si>
    <t>increase charging break length (from 1.5hr to 2.5hr)</t>
  </si>
  <si>
    <t>reduce max charge of charge points</t>
  </si>
  <si>
    <t>fleet3_case5</t>
  </si>
  <si>
    <t>fleet3_case2</t>
  </si>
  <si>
    <t>remove 1 cp (varied schedule)</t>
  </si>
  <si>
    <t>remove 1 cp (same schedule)</t>
  </si>
  <si>
    <t>RCs</t>
  </si>
  <si>
    <t>Total Cost</t>
  </si>
  <si>
    <t>different schedules</t>
  </si>
  <si>
    <t>fleet6_shift4</t>
  </si>
  <si>
    <t>fleet6_shift5</t>
  </si>
  <si>
    <t>RC Cost (30p/kW)</t>
  </si>
  <si>
    <t>High Tariff Cost (17.88p/ kW)</t>
  </si>
  <si>
    <t>Low Tariff Cost (11.84p/ kW)</t>
  </si>
  <si>
    <t>Normalised Cost</t>
  </si>
  <si>
    <t>BattLeft</t>
  </si>
  <si>
    <t>Filename</t>
  </si>
  <si>
    <t>Changes</t>
  </si>
  <si>
    <r>
      <rPr>
        <b/>
        <sz val="11"/>
        <color theme="1"/>
        <rFont val="Calibri"/>
        <family val="2"/>
        <scheme val="minor"/>
      </rPr>
      <t xml:space="preserve">base case parameters:
</t>
    </r>
    <r>
      <rPr>
        <sz val="11"/>
        <color theme="1"/>
        <rFont val="Calibri"/>
        <family val="2"/>
        <scheme val="minor"/>
      </rPr>
      <t>rcPerc = 20%
simnulation runs on 15 min intervals</t>
    </r>
  </si>
  <si>
    <t>use different company's tariff</t>
  </si>
  <si>
    <t>fleet0_case5_octopus</t>
  </si>
  <si>
    <t>Algos</t>
  </si>
  <si>
    <t>dumb</t>
  </si>
  <si>
    <t>leaveT</t>
  </si>
  <si>
    <t>batt</t>
  </si>
  <si>
    <t>priority</t>
  </si>
  <si>
    <t>cost</t>
  </si>
  <si>
    <t>cost2</t>
  </si>
  <si>
    <t>extra</t>
  </si>
  <si>
    <t>20RC</t>
  </si>
  <si>
    <t>0kW</t>
  </si>
  <si>
    <t>11.2kW</t>
  </si>
  <si>
    <t>5kW</t>
  </si>
  <si>
    <t>6kW</t>
  </si>
  <si>
    <t>40RC</t>
  </si>
  <si>
    <t>22RC</t>
  </si>
  <si>
    <t>21RC</t>
  </si>
  <si>
    <t>21kW</t>
  </si>
  <si>
    <t>10kW</t>
  </si>
  <si>
    <t>25kW</t>
  </si>
  <si>
    <t>13kW</t>
  </si>
  <si>
    <t>10RC</t>
  </si>
  <si>
    <t>15RC</t>
  </si>
  <si>
    <t>14RC</t>
  </si>
  <si>
    <t>43kW</t>
  </si>
  <si>
    <t>38.8kW</t>
  </si>
  <si>
    <t>0RC</t>
  </si>
  <si>
    <t>8RC</t>
  </si>
  <si>
    <t>1RC</t>
  </si>
  <si>
    <t>4kW</t>
  </si>
  <si>
    <t>71.9kW</t>
  </si>
  <si>
    <t>25.3kW</t>
  </si>
  <si>
    <t>12RC</t>
  </si>
  <si>
    <t>81.4kW</t>
  </si>
  <si>
    <t>35.8kW</t>
  </si>
  <si>
    <t>Normalised Cost Diff (between algorithms)</t>
  </si>
  <si>
    <t>Normalised Cost Diff (between scenario)</t>
  </si>
  <si>
    <t>31RC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</si>
</sst>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8" fontId="0" fillId="0" borderId="0" xfId="0" applyNumberForma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164" fontId="1" fillId="0" borderId="0" xfId="0" applyNumberFormat="1" applyFont="1" applyFill="1"/>
    <xf numFmtId="164" fontId="4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0" fillId="0" borderId="0" xfId="0" applyNumberFormat="1" applyFont="1" applyFill="1"/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1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EC1D-297D-4106-ABA6-44730C87F7E4}">
  <dimension ref="A1:V196"/>
  <sheetViews>
    <sheetView tabSelected="1" topLeftCell="D1" zoomScale="88" zoomScaleNormal="88" workbookViewId="0">
      <pane ySplit="1" topLeftCell="A105" activePane="bottomLeft" state="frozen"/>
      <selection pane="bottomLeft" activeCell="M111" sqref="M111"/>
    </sheetView>
  </sheetViews>
  <sheetFormatPr defaultRowHeight="14.5" x14ac:dyDescent="0.35"/>
  <cols>
    <col min="1" max="1" width="20.6328125" customWidth="1"/>
    <col min="2" max="2" width="25.26953125" style="2" customWidth="1"/>
    <col min="3" max="3" width="25.26953125" style="4" customWidth="1"/>
    <col min="4" max="4" width="9.1796875" style="5" customWidth="1"/>
    <col min="5" max="5" width="5.08984375" style="5" bestFit="1" customWidth="1"/>
    <col min="6" max="6" width="9.26953125" style="5" bestFit="1" customWidth="1"/>
    <col min="7" max="7" width="7.6328125" style="5" bestFit="1" customWidth="1"/>
    <col min="8" max="8" width="10.26953125" style="4" customWidth="1"/>
    <col min="9" max="9" width="10.36328125" style="7" bestFit="1" customWidth="1"/>
    <col min="10" max="10" width="10.1796875" style="7" customWidth="1"/>
    <col min="11" max="11" width="6.26953125" style="4" customWidth="1"/>
    <col min="12" max="12" width="8.90625" style="10" customWidth="1"/>
    <col min="13" max="13" width="9.1796875" style="9" customWidth="1"/>
    <col min="14" max="14" width="9.1796875" style="8" customWidth="1"/>
    <col min="15" max="15" width="6" style="5" customWidth="1"/>
    <col min="16" max="16" width="11.1796875" style="6" customWidth="1"/>
    <col min="17" max="17" width="11.36328125" style="6" customWidth="1"/>
    <col min="18" max="18" width="11" style="6" customWidth="1"/>
    <col min="19" max="19" width="5.08984375" customWidth="1"/>
    <col min="20" max="22" width="8.7265625" style="1"/>
  </cols>
  <sheetData>
    <row r="1" spans="1:22" s="1" customFormat="1" ht="72.5" x14ac:dyDescent="0.35">
      <c r="A1" s="2" t="s">
        <v>33</v>
      </c>
      <c r="B1" s="3" t="s">
        <v>32</v>
      </c>
      <c r="C1" s="7" t="s">
        <v>31</v>
      </c>
      <c r="D1" s="6" t="s">
        <v>36</v>
      </c>
      <c r="E1" s="6" t="s">
        <v>21</v>
      </c>
      <c r="F1" s="6" t="s">
        <v>22</v>
      </c>
      <c r="G1" s="6" t="s">
        <v>30</v>
      </c>
      <c r="H1" s="7" t="s">
        <v>29</v>
      </c>
      <c r="I1" s="7" t="s">
        <v>70</v>
      </c>
      <c r="J1" s="7" t="s">
        <v>71</v>
      </c>
      <c r="K1" s="7"/>
      <c r="L1" s="10" t="s">
        <v>26</v>
      </c>
      <c r="M1" s="9" t="s">
        <v>27</v>
      </c>
      <c r="N1" s="8" t="s">
        <v>28</v>
      </c>
      <c r="O1" s="6"/>
      <c r="P1" s="6"/>
      <c r="Q1" s="6"/>
      <c r="R1" s="6"/>
    </row>
    <row r="2" spans="1:22" s="1" customFormat="1" x14ac:dyDescent="0.35">
      <c r="A2" s="2"/>
      <c r="B2" s="3"/>
      <c r="C2" s="7"/>
      <c r="D2" s="6"/>
      <c r="E2" s="6"/>
      <c r="F2" s="14"/>
      <c r="G2" s="6"/>
      <c r="H2" s="21"/>
      <c r="I2" s="21"/>
      <c r="J2" s="21"/>
      <c r="K2" s="7"/>
      <c r="L2" s="15"/>
      <c r="M2" s="16"/>
      <c r="N2" s="17"/>
      <c r="O2" s="6"/>
      <c r="P2" s="6"/>
      <c r="Q2" s="6"/>
      <c r="R2" s="6"/>
    </row>
    <row r="3" spans="1:22" s="1" customFormat="1" ht="43.5" x14ac:dyDescent="0.35">
      <c r="A3" s="2"/>
      <c r="B3" s="2" t="s">
        <v>12</v>
      </c>
      <c r="C3" s="13" t="s">
        <v>6</v>
      </c>
      <c r="D3" s="12" t="s">
        <v>37</v>
      </c>
      <c r="E3" s="12" t="s">
        <v>44</v>
      </c>
      <c r="F3" s="18">
        <v>210.79</v>
      </c>
      <c r="G3" s="12" t="s">
        <v>45</v>
      </c>
      <c r="H3" s="18">
        <v>210.79</v>
      </c>
      <c r="I3" s="21"/>
      <c r="J3" s="21">
        <f t="shared" ref="J3:J9" si="0">H11-H3</f>
        <v>-8.3599999999999852</v>
      </c>
      <c r="K3" s="7"/>
      <c r="L3" s="15">
        <v>150</v>
      </c>
      <c r="M3" s="16">
        <v>59</v>
      </c>
      <c r="N3" s="17">
        <v>0</v>
      </c>
      <c r="O3" s="6"/>
      <c r="P3" s="6"/>
      <c r="Q3" s="6"/>
      <c r="R3" s="6"/>
      <c r="T3" s="23">
        <f>L11-L3</f>
        <v>-3</v>
      </c>
      <c r="U3" s="23">
        <f t="shared" ref="U3:V9" si="1">M11-M3</f>
        <v>-5.2000000000000028</v>
      </c>
      <c r="V3" s="23">
        <f>N11-N3</f>
        <v>0</v>
      </c>
    </row>
    <row r="4" spans="1:22" s="1" customFormat="1" x14ac:dyDescent="0.35">
      <c r="A4" s="2"/>
      <c r="B4" s="3"/>
      <c r="C4" s="7"/>
      <c r="D4" s="12" t="s">
        <v>38</v>
      </c>
      <c r="E4" s="12" t="s">
        <v>44</v>
      </c>
      <c r="F4" s="18">
        <v>210.26</v>
      </c>
      <c r="G4" s="12" t="s">
        <v>45</v>
      </c>
      <c r="H4" s="18">
        <v>210.26</v>
      </c>
      <c r="I4" s="21">
        <f t="shared" ref="I3:I9" si="2">H4-H$3</f>
        <v>-0.53000000000000114</v>
      </c>
      <c r="J4" s="21">
        <f t="shared" si="0"/>
        <v>-7.2299999999999898</v>
      </c>
      <c r="K4" s="7"/>
      <c r="L4" s="15">
        <v>150</v>
      </c>
      <c r="M4" s="16">
        <v>58.55</v>
      </c>
      <c r="N4" s="17">
        <v>1.05</v>
      </c>
      <c r="O4" s="6"/>
      <c r="P4" s="14">
        <f>L4-L$3</f>
        <v>0</v>
      </c>
      <c r="Q4" s="14">
        <f t="shared" ref="Q4:R9" si="3">M4-M$3</f>
        <v>-0.45000000000000284</v>
      </c>
      <c r="R4" s="14">
        <f t="shared" si="3"/>
        <v>1.05</v>
      </c>
      <c r="T4" s="23">
        <f t="shared" ref="T4:T9" si="4">L12-L4</f>
        <v>-1.5</v>
      </c>
      <c r="U4" s="23">
        <f t="shared" si="1"/>
        <v>-4.6499999999999986</v>
      </c>
      <c r="V4" s="23">
        <f t="shared" si="1"/>
        <v>-1.05</v>
      </c>
    </row>
    <row r="5" spans="1:22" s="1" customFormat="1" x14ac:dyDescent="0.35">
      <c r="A5" s="2"/>
      <c r="B5" s="3"/>
      <c r="C5" s="7"/>
      <c r="D5" s="12" t="s">
        <v>39</v>
      </c>
      <c r="E5" s="12" t="s">
        <v>44</v>
      </c>
      <c r="F5" s="18">
        <v>210.79</v>
      </c>
      <c r="G5" s="12" t="s">
        <v>45</v>
      </c>
      <c r="H5" s="18">
        <v>210.79</v>
      </c>
      <c r="I5" s="21">
        <f t="shared" si="2"/>
        <v>0</v>
      </c>
      <c r="J5" s="21">
        <f t="shared" si="0"/>
        <v>-7.7599999999999909</v>
      </c>
      <c r="K5" s="7"/>
      <c r="L5" s="15">
        <v>150</v>
      </c>
      <c r="M5" s="16">
        <v>60.5</v>
      </c>
      <c r="N5" s="17">
        <v>0</v>
      </c>
      <c r="O5" s="6"/>
      <c r="P5" s="14">
        <f t="shared" ref="P5:P9" si="5">L5-L$3</f>
        <v>0</v>
      </c>
      <c r="Q5" s="14">
        <f t="shared" si="3"/>
        <v>1.5</v>
      </c>
      <c r="R5" s="14">
        <f t="shared" si="3"/>
        <v>0</v>
      </c>
      <c r="T5" s="23">
        <f t="shared" si="4"/>
        <v>-1.5</v>
      </c>
      <c r="U5" s="23">
        <f t="shared" si="1"/>
        <v>-7</v>
      </c>
      <c r="V5" s="23">
        <f t="shared" si="1"/>
        <v>0</v>
      </c>
    </row>
    <row r="6" spans="1:22" s="1" customFormat="1" x14ac:dyDescent="0.35">
      <c r="A6" s="2"/>
      <c r="B6" s="3"/>
      <c r="C6" s="7"/>
      <c r="D6" s="12" t="s">
        <v>40</v>
      </c>
      <c r="E6" s="12" t="s">
        <v>44</v>
      </c>
      <c r="F6" s="18">
        <v>210.79</v>
      </c>
      <c r="G6" s="12" t="s">
        <v>45</v>
      </c>
      <c r="H6" s="18">
        <v>210.79</v>
      </c>
      <c r="I6" s="21">
        <f t="shared" si="2"/>
        <v>0</v>
      </c>
      <c r="J6" s="21">
        <f t="shared" si="0"/>
        <v>-8.3599999999999852</v>
      </c>
      <c r="K6" s="7"/>
      <c r="L6" s="15">
        <v>150</v>
      </c>
      <c r="M6" s="16">
        <v>59</v>
      </c>
      <c r="N6" s="17">
        <v>0</v>
      </c>
      <c r="O6" s="6"/>
      <c r="P6" s="14">
        <f t="shared" si="5"/>
        <v>0</v>
      </c>
      <c r="Q6" s="14">
        <f t="shared" si="3"/>
        <v>0</v>
      </c>
      <c r="R6" s="14">
        <f t="shared" si="3"/>
        <v>0</v>
      </c>
      <c r="T6" s="23">
        <f t="shared" si="4"/>
        <v>-3</v>
      </c>
      <c r="U6" s="23">
        <f t="shared" si="1"/>
        <v>-15.600000000000001</v>
      </c>
      <c r="V6" s="23">
        <f t="shared" si="1"/>
        <v>10.4</v>
      </c>
    </row>
    <row r="7" spans="1:22" s="1" customFormat="1" x14ac:dyDescent="0.35">
      <c r="A7" s="2"/>
      <c r="B7" s="3"/>
      <c r="C7" s="7"/>
      <c r="D7" s="12" t="s">
        <v>41</v>
      </c>
      <c r="E7" s="12" t="s">
        <v>44</v>
      </c>
      <c r="F7" s="18">
        <v>205.74</v>
      </c>
      <c r="G7" s="12" t="s">
        <v>46</v>
      </c>
      <c r="H7" s="22">
        <v>207.74</v>
      </c>
      <c r="I7" s="21">
        <f t="shared" si="2"/>
        <v>-3.0499999999999829</v>
      </c>
      <c r="J7" s="21">
        <f t="shared" si="0"/>
        <v>-7.9699999999999989</v>
      </c>
      <c r="K7" s="7"/>
      <c r="L7" s="15">
        <v>150</v>
      </c>
      <c r="M7" s="16">
        <v>47.2</v>
      </c>
      <c r="N7" s="17">
        <v>7.2</v>
      </c>
      <c r="O7" s="6"/>
      <c r="P7" s="14">
        <f t="shared" si="5"/>
        <v>0</v>
      </c>
      <c r="Q7" s="14">
        <f t="shared" si="3"/>
        <v>-11.799999999999997</v>
      </c>
      <c r="R7" s="14">
        <f t="shared" si="3"/>
        <v>7.2</v>
      </c>
      <c r="T7" s="23">
        <f t="shared" si="4"/>
        <v>-3</v>
      </c>
      <c r="U7" s="23">
        <f t="shared" si="1"/>
        <v>-11.440000000000005</v>
      </c>
      <c r="V7" s="23">
        <f t="shared" si="1"/>
        <v>8.48</v>
      </c>
    </row>
    <row r="8" spans="1:22" s="1" customFormat="1" x14ac:dyDescent="0.35">
      <c r="A8" s="2"/>
      <c r="B8" s="3"/>
      <c r="C8" s="7"/>
      <c r="D8" s="12" t="s">
        <v>42</v>
      </c>
      <c r="E8" s="12" t="s">
        <v>44</v>
      </c>
      <c r="F8" s="18">
        <v>189.31</v>
      </c>
      <c r="G8" s="12" t="s">
        <v>46</v>
      </c>
      <c r="H8" s="22">
        <v>191.31</v>
      </c>
      <c r="I8" s="21">
        <f t="shared" si="2"/>
        <v>-19.47999999999999</v>
      </c>
      <c r="J8" s="21">
        <f t="shared" si="0"/>
        <v>-2.1700000000000159</v>
      </c>
      <c r="K8" s="7"/>
      <c r="L8" s="15">
        <v>150</v>
      </c>
      <c r="M8" s="16">
        <v>0</v>
      </c>
      <c r="N8" s="17">
        <v>39.840000000000003</v>
      </c>
      <c r="O8" s="6"/>
      <c r="P8" s="14">
        <f t="shared" si="5"/>
        <v>0</v>
      </c>
      <c r="Q8" s="14">
        <f t="shared" si="3"/>
        <v>-59</v>
      </c>
      <c r="R8" s="14">
        <f t="shared" si="3"/>
        <v>39.840000000000003</v>
      </c>
      <c r="T8" s="23">
        <f t="shared" si="4"/>
        <v>-3</v>
      </c>
      <c r="U8" s="23">
        <f t="shared" si="1"/>
        <v>15.6</v>
      </c>
      <c r="V8" s="23">
        <f t="shared" si="1"/>
        <v>-13.440000000000005</v>
      </c>
    </row>
    <row r="9" spans="1:22" s="1" customFormat="1" x14ac:dyDescent="0.35">
      <c r="A9" s="2"/>
      <c r="B9" s="3"/>
      <c r="C9" s="7"/>
      <c r="D9" s="12" t="s">
        <v>43</v>
      </c>
      <c r="E9" s="12" t="s">
        <v>44</v>
      </c>
      <c r="F9" s="18">
        <v>189.31</v>
      </c>
      <c r="G9" s="12" t="s">
        <v>46</v>
      </c>
      <c r="H9" s="22">
        <v>191.31</v>
      </c>
      <c r="I9" s="21">
        <f t="shared" si="2"/>
        <v>-19.47999999999999</v>
      </c>
      <c r="J9" s="21">
        <f t="shared" si="0"/>
        <v>-2.1700000000000159</v>
      </c>
      <c r="K9" s="7"/>
      <c r="L9" s="15">
        <v>150</v>
      </c>
      <c r="M9" s="16">
        <v>0</v>
      </c>
      <c r="N9" s="17">
        <v>39.840000000000003</v>
      </c>
      <c r="O9" s="6"/>
      <c r="P9" s="14">
        <f t="shared" si="5"/>
        <v>0</v>
      </c>
      <c r="Q9" s="14">
        <f t="shared" si="3"/>
        <v>-59</v>
      </c>
      <c r="R9" s="14">
        <f t="shared" si="3"/>
        <v>39.840000000000003</v>
      </c>
      <c r="T9" s="23">
        <f t="shared" si="4"/>
        <v>-3</v>
      </c>
      <c r="U9" s="23">
        <f t="shared" si="1"/>
        <v>15.6</v>
      </c>
      <c r="V9" s="23">
        <f t="shared" si="1"/>
        <v>-13.440000000000005</v>
      </c>
    </row>
    <row r="10" spans="1:22" s="1" customFormat="1" x14ac:dyDescent="0.35">
      <c r="A10" s="2"/>
      <c r="B10" s="3"/>
      <c r="C10" s="7"/>
      <c r="D10" s="12"/>
      <c r="E10" s="12"/>
      <c r="F10" s="18"/>
      <c r="G10" s="12"/>
      <c r="H10" s="22"/>
      <c r="I10" s="21"/>
      <c r="J10" s="21"/>
      <c r="K10" s="7"/>
      <c r="L10" s="15"/>
      <c r="M10" s="16"/>
      <c r="N10" s="17"/>
      <c r="O10" s="6"/>
      <c r="P10" s="6"/>
      <c r="Q10" s="6"/>
      <c r="R10" s="6"/>
    </row>
    <row r="11" spans="1:22" s="1" customFormat="1" x14ac:dyDescent="0.35">
      <c r="A11" s="2"/>
      <c r="B11" s="3"/>
      <c r="C11" s="13" t="s">
        <v>5</v>
      </c>
      <c r="D11" s="12" t="s">
        <v>37</v>
      </c>
      <c r="E11" s="12" t="s">
        <v>44</v>
      </c>
      <c r="F11" s="18">
        <v>202.43</v>
      </c>
      <c r="G11" s="12" t="s">
        <v>45</v>
      </c>
      <c r="H11" s="18">
        <v>202.43</v>
      </c>
      <c r="I11" s="21"/>
      <c r="J11" s="21"/>
      <c r="K11" s="7"/>
      <c r="L11" s="15">
        <v>147</v>
      </c>
      <c r="M11" s="16">
        <v>53.8</v>
      </c>
      <c r="N11" s="17">
        <v>0</v>
      </c>
      <c r="O11" s="6"/>
      <c r="P11" s="6"/>
      <c r="Q11" s="6"/>
      <c r="R11" s="6"/>
    </row>
    <row r="12" spans="1:22" s="1" customFormat="1" x14ac:dyDescent="0.35">
      <c r="A12" s="2"/>
      <c r="B12" s="3"/>
      <c r="C12" s="7"/>
      <c r="D12" s="12" t="s">
        <v>38</v>
      </c>
      <c r="E12" s="12" t="s">
        <v>44</v>
      </c>
      <c r="F12" s="18">
        <v>203.03</v>
      </c>
      <c r="G12" s="12" t="s">
        <v>45</v>
      </c>
      <c r="H12" s="18">
        <v>203.03</v>
      </c>
      <c r="I12" s="21">
        <f t="shared" ref="I12:I17" si="6">H12-H$11</f>
        <v>0.59999999999999432</v>
      </c>
      <c r="J12" s="21"/>
      <c r="K12" s="7"/>
      <c r="L12" s="15">
        <v>148.5</v>
      </c>
      <c r="M12" s="16">
        <v>53.9</v>
      </c>
      <c r="N12" s="17">
        <v>0</v>
      </c>
      <c r="O12" s="6"/>
      <c r="P12" s="14">
        <f>L12-L$11</f>
        <v>1.5</v>
      </c>
      <c r="Q12" s="14">
        <f t="shared" ref="Q12:R17" si="7">M12-M$11</f>
        <v>0.10000000000000142</v>
      </c>
      <c r="R12" s="14">
        <f t="shared" si="7"/>
        <v>0</v>
      </c>
    </row>
    <row r="13" spans="1:22" s="1" customFormat="1" x14ac:dyDescent="0.35">
      <c r="A13" s="2"/>
      <c r="B13" s="3"/>
      <c r="C13" s="7"/>
      <c r="D13" s="12" t="s">
        <v>39</v>
      </c>
      <c r="E13" s="12" t="s">
        <v>44</v>
      </c>
      <c r="F13" s="18">
        <v>203.03</v>
      </c>
      <c r="G13" s="12" t="s">
        <v>45</v>
      </c>
      <c r="H13" s="18">
        <v>203.03</v>
      </c>
      <c r="I13" s="21">
        <f t="shared" si="6"/>
        <v>0.59999999999999432</v>
      </c>
      <c r="J13" s="21"/>
      <c r="K13" s="7"/>
      <c r="L13" s="15">
        <v>148.5</v>
      </c>
      <c r="M13" s="16">
        <v>53.5</v>
      </c>
      <c r="N13" s="17">
        <v>0</v>
      </c>
      <c r="O13" s="6"/>
      <c r="P13" s="14">
        <f t="shared" ref="P13:P17" si="8">L13-L$11</f>
        <v>1.5</v>
      </c>
      <c r="Q13" s="14">
        <f t="shared" si="7"/>
        <v>-0.29999999999999716</v>
      </c>
      <c r="R13" s="14">
        <f t="shared" si="7"/>
        <v>0</v>
      </c>
    </row>
    <row r="14" spans="1:22" s="1" customFormat="1" x14ac:dyDescent="0.35">
      <c r="A14" s="2"/>
      <c r="B14" s="3"/>
      <c r="C14" s="7"/>
      <c r="D14" s="12" t="s">
        <v>40</v>
      </c>
      <c r="E14" s="12" t="s">
        <v>44</v>
      </c>
      <c r="F14" s="18">
        <v>202.43</v>
      </c>
      <c r="G14" s="12" t="s">
        <v>45</v>
      </c>
      <c r="H14" s="18">
        <v>202.43</v>
      </c>
      <c r="I14" s="21">
        <f t="shared" si="6"/>
        <v>0</v>
      </c>
      <c r="J14" s="21"/>
      <c r="K14" s="7"/>
      <c r="L14" s="15">
        <v>147</v>
      </c>
      <c r="M14" s="16">
        <v>43.4</v>
      </c>
      <c r="N14" s="17">
        <v>10.4</v>
      </c>
      <c r="O14" s="6"/>
      <c r="P14" s="14">
        <f t="shared" si="8"/>
        <v>0</v>
      </c>
      <c r="Q14" s="14">
        <f t="shared" si="7"/>
        <v>-10.399999999999999</v>
      </c>
      <c r="R14" s="14">
        <f t="shared" si="7"/>
        <v>10.4</v>
      </c>
    </row>
    <row r="15" spans="1:22" s="1" customFormat="1" x14ac:dyDescent="0.35">
      <c r="A15" s="2"/>
      <c r="B15" s="3"/>
      <c r="C15" s="7"/>
      <c r="D15" s="12" t="s">
        <v>41</v>
      </c>
      <c r="E15" s="12" t="s">
        <v>44</v>
      </c>
      <c r="F15" s="18">
        <v>199.77</v>
      </c>
      <c r="G15" s="12" t="s">
        <v>45</v>
      </c>
      <c r="H15" s="18">
        <v>199.77</v>
      </c>
      <c r="I15" s="21">
        <f t="shared" si="6"/>
        <v>-2.6599999999999966</v>
      </c>
      <c r="J15" s="21"/>
      <c r="K15" s="7"/>
      <c r="L15" s="15">
        <v>147</v>
      </c>
      <c r="M15" s="16">
        <v>35.76</v>
      </c>
      <c r="N15" s="17">
        <v>15.68</v>
      </c>
      <c r="O15" s="6"/>
      <c r="P15" s="14">
        <f t="shared" si="8"/>
        <v>0</v>
      </c>
      <c r="Q15" s="14">
        <f t="shared" si="7"/>
        <v>-18.04</v>
      </c>
      <c r="R15" s="14">
        <f t="shared" si="7"/>
        <v>15.68</v>
      </c>
    </row>
    <row r="16" spans="1:22" s="1" customFormat="1" x14ac:dyDescent="0.35">
      <c r="A16" s="2"/>
      <c r="B16" s="3"/>
      <c r="C16" s="7"/>
      <c r="D16" s="12" t="s">
        <v>42</v>
      </c>
      <c r="E16" s="12" t="s">
        <v>44</v>
      </c>
      <c r="F16" s="18">
        <v>189.14</v>
      </c>
      <c r="G16" s="12" t="s">
        <v>45</v>
      </c>
      <c r="H16" s="18">
        <v>189.14</v>
      </c>
      <c r="I16" s="21">
        <f t="shared" si="6"/>
        <v>-13.29000000000002</v>
      </c>
      <c r="J16" s="21"/>
      <c r="K16" s="7"/>
      <c r="L16" s="15">
        <v>147</v>
      </c>
      <c r="M16" s="16">
        <v>15.6</v>
      </c>
      <c r="N16" s="17">
        <v>26.4</v>
      </c>
      <c r="O16" s="6"/>
      <c r="P16" s="14">
        <f t="shared" si="8"/>
        <v>0</v>
      </c>
      <c r="Q16" s="14">
        <f t="shared" si="7"/>
        <v>-38.199999999999996</v>
      </c>
      <c r="R16" s="14">
        <f t="shared" si="7"/>
        <v>26.4</v>
      </c>
    </row>
    <row r="17" spans="1:22" s="1" customFormat="1" x14ac:dyDescent="0.35">
      <c r="A17" s="2"/>
      <c r="B17" s="3"/>
      <c r="C17" s="7"/>
      <c r="D17" s="12" t="s">
        <v>43</v>
      </c>
      <c r="E17" s="12" t="s">
        <v>44</v>
      </c>
      <c r="F17" s="18">
        <v>189.14</v>
      </c>
      <c r="G17" s="12" t="s">
        <v>45</v>
      </c>
      <c r="H17" s="18">
        <v>189.14</v>
      </c>
      <c r="I17" s="21">
        <f t="shared" si="6"/>
        <v>-13.29000000000002</v>
      </c>
      <c r="J17" s="21"/>
      <c r="K17" s="7"/>
      <c r="L17" s="15">
        <v>147</v>
      </c>
      <c r="M17" s="16">
        <v>15.6</v>
      </c>
      <c r="N17" s="17">
        <v>26.4</v>
      </c>
      <c r="O17" s="6"/>
      <c r="P17" s="14">
        <f t="shared" si="8"/>
        <v>0</v>
      </c>
      <c r="Q17" s="14">
        <f t="shared" si="7"/>
        <v>-38.199999999999996</v>
      </c>
      <c r="R17" s="14">
        <f t="shared" si="7"/>
        <v>26.4</v>
      </c>
    </row>
    <row r="18" spans="1:22" x14ac:dyDescent="0.35">
      <c r="D18" s="4"/>
      <c r="E18" s="4"/>
      <c r="F18" s="19"/>
      <c r="G18" s="4"/>
      <c r="H18" s="19"/>
      <c r="I18" s="21"/>
      <c r="J18" s="21"/>
      <c r="L18" s="15"/>
      <c r="M18" s="16"/>
      <c r="N18" s="17"/>
    </row>
    <row r="19" spans="1:22" s="1" customFormat="1" ht="29" x14ac:dyDescent="0.35">
      <c r="A19" s="2"/>
      <c r="B19" s="2" t="s">
        <v>14</v>
      </c>
      <c r="C19" s="13" t="s">
        <v>6</v>
      </c>
      <c r="D19" s="12" t="s">
        <v>37</v>
      </c>
      <c r="E19" s="12" t="s">
        <v>44</v>
      </c>
      <c r="F19" s="18">
        <v>210.79</v>
      </c>
      <c r="G19" s="12" t="s">
        <v>45</v>
      </c>
      <c r="H19" s="18">
        <v>210.79</v>
      </c>
      <c r="I19" s="21"/>
      <c r="J19" s="21">
        <f t="shared" ref="J19:J25" si="9">H27-H19</f>
        <v>-42.91</v>
      </c>
      <c r="K19" s="7"/>
      <c r="L19" s="15">
        <v>150</v>
      </c>
      <c r="M19" s="16">
        <v>59</v>
      </c>
      <c r="N19" s="17">
        <v>0</v>
      </c>
      <c r="O19" s="6"/>
      <c r="P19" s="6"/>
      <c r="Q19" s="6"/>
      <c r="R19" s="6"/>
      <c r="T19" s="23">
        <f>L27-L19</f>
        <v>0</v>
      </c>
      <c r="U19" s="23">
        <f t="shared" ref="U19:V25" si="10">M27-M19</f>
        <v>-41.6</v>
      </c>
      <c r="V19" s="23">
        <f t="shared" si="10"/>
        <v>0</v>
      </c>
    </row>
    <row r="20" spans="1:22" s="1" customFormat="1" x14ac:dyDescent="0.35">
      <c r="A20" s="2"/>
      <c r="B20" s="3"/>
      <c r="C20" s="7"/>
      <c r="D20" s="12" t="s">
        <v>38</v>
      </c>
      <c r="E20" s="12" t="s">
        <v>44</v>
      </c>
      <c r="F20" s="18">
        <v>210.26</v>
      </c>
      <c r="G20" s="12" t="s">
        <v>45</v>
      </c>
      <c r="H20" s="18">
        <v>210.26</v>
      </c>
      <c r="I20" s="21">
        <f t="shared" ref="I19:I25" si="11">H20-H$19</f>
        <v>-0.53000000000000114</v>
      </c>
      <c r="J20" s="21">
        <f t="shared" si="9"/>
        <v>-42.379999999999995</v>
      </c>
      <c r="K20" s="7"/>
      <c r="L20" s="15">
        <v>150</v>
      </c>
      <c r="M20" s="16">
        <v>58.55</v>
      </c>
      <c r="N20" s="17">
        <v>1.05</v>
      </c>
      <c r="O20" s="6"/>
      <c r="P20" s="14">
        <f>L20-L$19</f>
        <v>0</v>
      </c>
      <c r="Q20" s="14">
        <f t="shared" ref="Q20:R25" si="12">M20-M$19</f>
        <v>-0.45000000000000284</v>
      </c>
      <c r="R20" s="14">
        <f t="shared" si="12"/>
        <v>1.05</v>
      </c>
      <c r="T20" s="23">
        <f t="shared" ref="T20:T25" si="13">L28-L20</f>
        <v>0</v>
      </c>
      <c r="U20" s="23">
        <f t="shared" si="10"/>
        <v>-40.9</v>
      </c>
      <c r="V20" s="23">
        <f t="shared" si="10"/>
        <v>-1.05</v>
      </c>
    </row>
    <row r="21" spans="1:22" s="1" customFormat="1" x14ac:dyDescent="0.35">
      <c r="A21" s="2"/>
      <c r="B21" s="3"/>
      <c r="C21" s="7"/>
      <c r="D21" s="12" t="s">
        <v>39</v>
      </c>
      <c r="E21" s="12" t="s">
        <v>44</v>
      </c>
      <c r="F21" s="18">
        <v>210.79</v>
      </c>
      <c r="G21" s="12" t="s">
        <v>45</v>
      </c>
      <c r="H21" s="18">
        <v>210.79</v>
      </c>
      <c r="I21" s="21">
        <f t="shared" si="11"/>
        <v>0</v>
      </c>
      <c r="J21" s="21">
        <f t="shared" si="9"/>
        <v>-42.91</v>
      </c>
      <c r="K21" s="7"/>
      <c r="L21" s="15">
        <v>150</v>
      </c>
      <c r="M21" s="16">
        <v>60.5</v>
      </c>
      <c r="N21" s="17">
        <v>0</v>
      </c>
      <c r="O21" s="6"/>
      <c r="P21" s="14">
        <f t="shared" ref="P21:P25" si="14">L21-L$19</f>
        <v>0</v>
      </c>
      <c r="Q21" s="14">
        <f t="shared" si="12"/>
        <v>1.5</v>
      </c>
      <c r="R21" s="14">
        <f t="shared" si="12"/>
        <v>0</v>
      </c>
      <c r="T21" s="23">
        <f t="shared" si="13"/>
        <v>0</v>
      </c>
      <c r="U21" s="23">
        <f t="shared" si="10"/>
        <v>-42.8</v>
      </c>
      <c r="V21" s="23">
        <f t="shared" si="10"/>
        <v>0</v>
      </c>
    </row>
    <row r="22" spans="1:22" s="1" customFormat="1" x14ac:dyDescent="0.35">
      <c r="A22" s="2"/>
      <c r="B22" s="3"/>
      <c r="C22" s="7"/>
      <c r="D22" s="12" t="s">
        <v>40</v>
      </c>
      <c r="E22" s="12" t="s">
        <v>44</v>
      </c>
      <c r="F22" s="18">
        <v>210.79</v>
      </c>
      <c r="G22" s="12" t="s">
        <v>45</v>
      </c>
      <c r="H22" s="18">
        <v>210.79</v>
      </c>
      <c r="I22" s="21">
        <f t="shared" si="11"/>
        <v>0</v>
      </c>
      <c r="J22" s="21">
        <f t="shared" si="9"/>
        <v>-42.91</v>
      </c>
      <c r="K22" s="7"/>
      <c r="L22" s="15">
        <v>150</v>
      </c>
      <c r="M22" s="16">
        <v>59</v>
      </c>
      <c r="N22" s="17">
        <v>0</v>
      </c>
      <c r="O22" s="6"/>
      <c r="P22" s="14">
        <f t="shared" si="14"/>
        <v>0</v>
      </c>
      <c r="Q22" s="14">
        <f t="shared" si="12"/>
        <v>0</v>
      </c>
      <c r="R22" s="14">
        <f t="shared" si="12"/>
        <v>0</v>
      </c>
      <c r="T22" s="23">
        <f t="shared" si="13"/>
        <v>0</v>
      </c>
      <c r="U22" s="23">
        <f t="shared" si="10"/>
        <v>-41.6</v>
      </c>
      <c r="V22" s="23">
        <f t="shared" si="10"/>
        <v>0</v>
      </c>
    </row>
    <row r="23" spans="1:22" s="1" customFormat="1" x14ac:dyDescent="0.35">
      <c r="A23" s="2"/>
      <c r="B23" s="3"/>
      <c r="C23" s="7"/>
      <c r="D23" s="12" t="s">
        <v>41</v>
      </c>
      <c r="E23" s="12" t="s">
        <v>44</v>
      </c>
      <c r="F23" s="18">
        <v>205.74</v>
      </c>
      <c r="G23" s="12" t="s">
        <v>46</v>
      </c>
      <c r="H23" s="22">
        <v>207.74</v>
      </c>
      <c r="I23" s="21">
        <f t="shared" si="11"/>
        <v>-3.0499999999999829</v>
      </c>
      <c r="J23" s="21">
        <f t="shared" si="9"/>
        <v>-41.070000000000022</v>
      </c>
      <c r="K23" s="7"/>
      <c r="L23" s="15">
        <v>150</v>
      </c>
      <c r="M23" s="16">
        <v>47.2</v>
      </c>
      <c r="N23" s="17">
        <v>7.2</v>
      </c>
      <c r="O23" s="6"/>
      <c r="P23" s="14">
        <f t="shared" si="14"/>
        <v>0</v>
      </c>
      <c r="Q23" s="14">
        <f t="shared" si="12"/>
        <v>-11.799999999999997</v>
      </c>
      <c r="R23" s="14">
        <f t="shared" si="12"/>
        <v>7.2</v>
      </c>
      <c r="T23" s="23">
        <f t="shared" si="13"/>
        <v>0</v>
      </c>
      <c r="U23" s="23">
        <f t="shared" si="10"/>
        <v>-30.880000000000003</v>
      </c>
      <c r="V23" s="23">
        <f t="shared" si="10"/>
        <v>-7.2</v>
      </c>
    </row>
    <row r="24" spans="1:22" s="1" customFormat="1" x14ac:dyDescent="0.35">
      <c r="A24" s="2"/>
      <c r="B24" s="3"/>
      <c r="C24" s="7"/>
      <c r="D24" s="12" t="s">
        <v>42</v>
      </c>
      <c r="E24" s="12" t="s">
        <v>44</v>
      </c>
      <c r="F24" s="18">
        <v>189.31</v>
      </c>
      <c r="G24" s="12" t="s">
        <v>46</v>
      </c>
      <c r="H24" s="22">
        <v>191.31</v>
      </c>
      <c r="I24" s="21">
        <f t="shared" si="11"/>
        <v>-19.47999999999999</v>
      </c>
      <c r="J24" s="21">
        <f t="shared" si="9"/>
        <v>-29.47</v>
      </c>
      <c r="K24" s="7"/>
      <c r="L24" s="15">
        <v>150</v>
      </c>
      <c r="M24" s="16">
        <v>0</v>
      </c>
      <c r="N24" s="17">
        <v>39.840000000000003</v>
      </c>
      <c r="O24" s="6"/>
      <c r="P24" s="14">
        <f t="shared" si="14"/>
        <v>0</v>
      </c>
      <c r="Q24" s="14">
        <f t="shared" si="12"/>
        <v>-59</v>
      </c>
      <c r="R24" s="14">
        <f t="shared" si="12"/>
        <v>39.840000000000003</v>
      </c>
      <c r="T24" s="23">
        <f t="shared" si="13"/>
        <v>0</v>
      </c>
      <c r="U24" s="23">
        <f t="shared" si="10"/>
        <v>0</v>
      </c>
      <c r="V24" s="23">
        <f t="shared" si="10"/>
        <v>-27.840000000000003</v>
      </c>
    </row>
    <row r="25" spans="1:22" s="1" customFormat="1" x14ac:dyDescent="0.35">
      <c r="A25" s="2"/>
      <c r="B25" s="3"/>
      <c r="C25" s="7"/>
      <c r="D25" s="12" t="s">
        <v>43</v>
      </c>
      <c r="E25" s="12" t="s">
        <v>44</v>
      </c>
      <c r="F25" s="18">
        <v>189.31</v>
      </c>
      <c r="G25" s="12" t="s">
        <v>46</v>
      </c>
      <c r="H25" s="22">
        <v>191.31</v>
      </c>
      <c r="I25" s="21">
        <f t="shared" si="11"/>
        <v>-19.47999999999999</v>
      </c>
      <c r="J25" s="21">
        <f t="shared" si="9"/>
        <v>-29.47</v>
      </c>
      <c r="K25" s="7"/>
      <c r="L25" s="15">
        <v>150</v>
      </c>
      <c r="M25" s="16">
        <v>0</v>
      </c>
      <c r="N25" s="17">
        <v>39.840000000000003</v>
      </c>
      <c r="O25" s="6"/>
      <c r="P25" s="14">
        <f t="shared" si="14"/>
        <v>0</v>
      </c>
      <c r="Q25" s="14">
        <f t="shared" si="12"/>
        <v>-59</v>
      </c>
      <c r="R25" s="14">
        <f t="shared" si="12"/>
        <v>39.840000000000003</v>
      </c>
      <c r="T25" s="23">
        <f t="shared" si="13"/>
        <v>0</v>
      </c>
      <c r="U25" s="23">
        <f t="shared" si="10"/>
        <v>0</v>
      </c>
      <c r="V25" s="23">
        <f t="shared" si="10"/>
        <v>-27.840000000000003</v>
      </c>
    </row>
    <row r="26" spans="1:22" s="6" customFormat="1" x14ac:dyDescent="0.35">
      <c r="A26" s="4"/>
      <c r="B26" s="7"/>
      <c r="C26" s="7"/>
      <c r="D26" s="12"/>
      <c r="E26" s="12"/>
      <c r="F26" s="18"/>
      <c r="G26" s="12"/>
      <c r="H26" s="22"/>
      <c r="I26" s="21"/>
      <c r="J26" s="21"/>
      <c r="K26" s="7"/>
      <c r="L26" s="15"/>
      <c r="M26" s="16"/>
      <c r="N26" s="17"/>
    </row>
    <row r="27" spans="1:22" s="6" customFormat="1" x14ac:dyDescent="0.35">
      <c r="A27" s="4"/>
      <c r="B27" s="7"/>
      <c r="C27" s="4" t="s">
        <v>7</v>
      </c>
      <c r="D27" s="12" t="s">
        <v>37</v>
      </c>
      <c r="E27" s="12" t="s">
        <v>44</v>
      </c>
      <c r="F27" s="18">
        <v>167.88</v>
      </c>
      <c r="G27" s="12" t="s">
        <v>45</v>
      </c>
      <c r="H27" s="18">
        <v>167.88</v>
      </c>
      <c r="I27" s="21"/>
      <c r="J27" s="21"/>
      <c r="K27" s="7"/>
      <c r="L27" s="15">
        <v>150</v>
      </c>
      <c r="M27" s="16">
        <v>17.399999999999999</v>
      </c>
      <c r="N27" s="17">
        <v>0</v>
      </c>
    </row>
    <row r="28" spans="1:22" s="6" customFormat="1" x14ac:dyDescent="0.35">
      <c r="A28" s="4"/>
      <c r="B28" s="7"/>
      <c r="C28" s="7"/>
      <c r="D28" s="12" t="s">
        <v>38</v>
      </c>
      <c r="E28" s="12" t="s">
        <v>44</v>
      </c>
      <c r="F28" s="18">
        <v>167.88</v>
      </c>
      <c r="G28" s="12" t="s">
        <v>45</v>
      </c>
      <c r="H28" s="18">
        <v>167.88</v>
      </c>
      <c r="I28" s="21">
        <f t="shared" ref="I28:I33" si="15">H28-H$27</f>
        <v>0</v>
      </c>
      <c r="J28" s="21"/>
      <c r="K28" s="7"/>
      <c r="L28" s="15">
        <v>150</v>
      </c>
      <c r="M28" s="16">
        <v>17.649999999999999</v>
      </c>
      <c r="N28" s="17">
        <v>0</v>
      </c>
      <c r="P28" s="14">
        <f>L28-L$27</f>
        <v>0</v>
      </c>
      <c r="Q28" s="14">
        <f t="shared" ref="Q28:R33" si="16">M28-M$27</f>
        <v>0.25</v>
      </c>
      <c r="R28" s="14">
        <f t="shared" si="16"/>
        <v>0</v>
      </c>
    </row>
    <row r="29" spans="1:22" s="6" customFormat="1" x14ac:dyDescent="0.35">
      <c r="A29" s="4"/>
      <c r="B29" s="7"/>
      <c r="C29" s="7"/>
      <c r="D29" s="12" t="s">
        <v>39</v>
      </c>
      <c r="E29" s="12" t="s">
        <v>44</v>
      </c>
      <c r="F29" s="18">
        <v>167.88</v>
      </c>
      <c r="G29" s="12" t="s">
        <v>45</v>
      </c>
      <c r="H29" s="18">
        <v>167.88</v>
      </c>
      <c r="I29" s="21">
        <f t="shared" si="15"/>
        <v>0</v>
      </c>
      <c r="J29" s="21"/>
      <c r="K29" s="7"/>
      <c r="L29" s="15">
        <v>150</v>
      </c>
      <c r="M29" s="16">
        <v>17.7</v>
      </c>
      <c r="N29" s="17">
        <v>0</v>
      </c>
      <c r="P29" s="14">
        <f t="shared" ref="P29:P33" si="17">L29-L$27</f>
        <v>0</v>
      </c>
      <c r="Q29" s="14">
        <f t="shared" si="16"/>
        <v>0.30000000000000071</v>
      </c>
      <c r="R29" s="14">
        <f t="shared" si="16"/>
        <v>0</v>
      </c>
    </row>
    <row r="30" spans="1:22" s="6" customFormat="1" x14ac:dyDescent="0.35">
      <c r="A30" s="4"/>
      <c r="B30" s="7"/>
      <c r="C30" s="7"/>
      <c r="D30" s="12" t="s">
        <v>40</v>
      </c>
      <c r="E30" s="12" t="s">
        <v>44</v>
      </c>
      <c r="F30" s="18">
        <v>167.88</v>
      </c>
      <c r="G30" s="12" t="s">
        <v>45</v>
      </c>
      <c r="H30" s="18">
        <v>167.88</v>
      </c>
      <c r="I30" s="21">
        <f t="shared" si="15"/>
        <v>0</v>
      </c>
      <c r="J30" s="21"/>
      <c r="K30" s="7"/>
      <c r="L30" s="15">
        <v>150</v>
      </c>
      <c r="M30" s="16">
        <v>17.399999999999999</v>
      </c>
      <c r="N30" s="17">
        <v>0</v>
      </c>
      <c r="P30" s="14">
        <f t="shared" si="17"/>
        <v>0</v>
      </c>
      <c r="Q30" s="14">
        <f t="shared" si="16"/>
        <v>0</v>
      </c>
      <c r="R30" s="14">
        <f t="shared" si="16"/>
        <v>0</v>
      </c>
    </row>
    <row r="31" spans="1:22" s="6" customFormat="1" x14ac:dyDescent="0.35">
      <c r="A31" s="4"/>
      <c r="B31" s="7"/>
      <c r="C31" s="7"/>
      <c r="D31" s="12" t="s">
        <v>41</v>
      </c>
      <c r="E31" s="12" t="s">
        <v>44</v>
      </c>
      <c r="F31" s="18">
        <v>166.67</v>
      </c>
      <c r="G31" s="12" t="s">
        <v>45</v>
      </c>
      <c r="H31" s="18">
        <v>166.67</v>
      </c>
      <c r="I31" s="21">
        <f t="shared" si="15"/>
        <v>-1.210000000000008</v>
      </c>
      <c r="J31" s="21"/>
      <c r="K31" s="7"/>
      <c r="L31" s="15">
        <v>150</v>
      </c>
      <c r="M31" s="16">
        <v>16.32</v>
      </c>
      <c r="N31" s="17">
        <v>0</v>
      </c>
      <c r="P31" s="14">
        <f t="shared" si="17"/>
        <v>0</v>
      </c>
      <c r="Q31" s="14">
        <f t="shared" si="16"/>
        <v>-1.0799999999999983</v>
      </c>
      <c r="R31" s="14">
        <f t="shared" si="16"/>
        <v>0</v>
      </c>
    </row>
    <row r="32" spans="1:22" s="6" customFormat="1" x14ac:dyDescent="0.35">
      <c r="A32" s="4"/>
      <c r="B32" s="7"/>
      <c r="C32" s="7"/>
      <c r="D32" s="12" t="s">
        <v>42</v>
      </c>
      <c r="E32" s="12" t="s">
        <v>44</v>
      </c>
      <c r="F32" s="18">
        <v>161.84</v>
      </c>
      <c r="G32" s="12" t="s">
        <v>45</v>
      </c>
      <c r="H32" s="18">
        <v>161.84</v>
      </c>
      <c r="I32" s="21">
        <f t="shared" si="15"/>
        <v>-6.039999999999992</v>
      </c>
      <c r="J32" s="21"/>
      <c r="K32" s="7"/>
      <c r="L32" s="15">
        <v>150</v>
      </c>
      <c r="M32" s="16">
        <v>0</v>
      </c>
      <c r="N32" s="17">
        <v>12</v>
      </c>
      <c r="P32" s="14">
        <f t="shared" si="17"/>
        <v>0</v>
      </c>
      <c r="Q32" s="14">
        <f t="shared" si="16"/>
        <v>-17.399999999999999</v>
      </c>
      <c r="R32" s="14">
        <f t="shared" si="16"/>
        <v>12</v>
      </c>
    </row>
    <row r="33" spans="1:22" s="6" customFormat="1" x14ac:dyDescent="0.35">
      <c r="A33" s="4"/>
      <c r="B33" s="7"/>
      <c r="C33" s="7"/>
      <c r="D33" s="12" t="s">
        <v>43</v>
      </c>
      <c r="E33" s="12" t="s">
        <v>44</v>
      </c>
      <c r="F33" s="18">
        <v>161.84</v>
      </c>
      <c r="G33" s="12" t="s">
        <v>45</v>
      </c>
      <c r="H33" s="18">
        <v>161.84</v>
      </c>
      <c r="I33" s="21">
        <f t="shared" si="15"/>
        <v>-6.039999999999992</v>
      </c>
      <c r="J33" s="21"/>
      <c r="K33" s="7"/>
      <c r="L33" s="15">
        <v>150</v>
      </c>
      <c r="M33" s="16">
        <v>0</v>
      </c>
      <c r="N33" s="17">
        <v>12</v>
      </c>
      <c r="P33" s="14">
        <f t="shared" si="17"/>
        <v>0</v>
      </c>
      <c r="Q33" s="14">
        <f t="shared" si="16"/>
        <v>-17.399999999999999</v>
      </c>
      <c r="R33" s="14">
        <f t="shared" si="16"/>
        <v>12</v>
      </c>
    </row>
    <row r="34" spans="1:22" x14ac:dyDescent="0.35">
      <c r="D34" s="4"/>
      <c r="E34" s="4"/>
      <c r="F34" s="19"/>
      <c r="G34" s="4"/>
      <c r="H34" s="19"/>
      <c r="I34" s="21"/>
      <c r="J34" s="21"/>
      <c r="L34" s="15"/>
      <c r="M34" s="16"/>
      <c r="N34" s="17"/>
    </row>
    <row r="35" spans="1:22" ht="29" x14ac:dyDescent="0.35">
      <c r="B35" s="2" t="s">
        <v>15</v>
      </c>
      <c r="C35" s="13" t="s">
        <v>5</v>
      </c>
      <c r="D35" s="12" t="s">
        <v>37</v>
      </c>
      <c r="E35" s="12" t="s">
        <v>44</v>
      </c>
      <c r="F35" s="18">
        <v>202.43</v>
      </c>
      <c r="G35" s="12" t="s">
        <v>45</v>
      </c>
      <c r="H35" s="18">
        <v>202.43</v>
      </c>
      <c r="I35" s="21"/>
      <c r="J35" s="21">
        <f t="shared" ref="J35:J41" si="18">H43-H35</f>
        <v>-14.310000000000002</v>
      </c>
      <c r="L35" s="15">
        <v>147</v>
      </c>
      <c r="M35" s="16">
        <v>53.8</v>
      </c>
      <c r="N35" s="17">
        <v>0</v>
      </c>
      <c r="T35" s="23">
        <f>L43-L35</f>
        <v>0</v>
      </c>
      <c r="U35" s="23">
        <f t="shared" ref="U35:V41" si="19">M43-M35</f>
        <v>-14</v>
      </c>
      <c r="V35" s="23">
        <f t="shared" si="19"/>
        <v>0</v>
      </c>
    </row>
    <row r="36" spans="1:22" x14ac:dyDescent="0.35">
      <c r="C36" s="7"/>
      <c r="D36" s="12" t="s">
        <v>38</v>
      </c>
      <c r="E36" s="12" t="s">
        <v>44</v>
      </c>
      <c r="F36" s="18">
        <v>203.03</v>
      </c>
      <c r="G36" s="12" t="s">
        <v>45</v>
      </c>
      <c r="H36" s="18">
        <v>203.03</v>
      </c>
      <c r="I36" s="21">
        <f t="shared" ref="I36:I41" si="20">H36-H$35</f>
        <v>0.59999999999999432</v>
      </c>
      <c r="J36" s="21">
        <f t="shared" si="18"/>
        <v>-33.740000000000009</v>
      </c>
      <c r="L36" s="15">
        <v>148.5</v>
      </c>
      <c r="M36" s="16">
        <v>53.9</v>
      </c>
      <c r="N36" s="17">
        <v>0</v>
      </c>
      <c r="P36" s="14">
        <f>L36-L$35</f>
        <v>1.5</v>
      </c>
      <c r="Q36" s="14">
        <f t="shared" ref="Q36:R41" si="21">M36-M$35</f>
        <v>0.10000000000000142</v>
      </c>
      <c r="R36" s="14">
        <f t="shared" si="21"/>
        <v>0</v>
      </c>
      <c r="T36" s="23">
        <f t="shared" ref="T36:T41" si="22">L44-L36</f>
        <v>-54.75</v>
      </c>
      <c r="U36" s="23">
        <f t="shared" si="19"/>
        <v>20.750000000000007</v>
      </c>
      <c r="V36" s="23">
        <f t="shared" si="19"/>
        <v>0</v>
      </c>
    </row>
    <row r="37" spans="1:22" x14ac:dyDescent="0.35">
      <c r="C37" s="7"/>
      <c r="D37" s="12" t="s">
        <v>39</v>
      </c>
      <c r="E37" s="12" t="s">
        <v>44</v>
      </c>
      <c r="F37" s="18">
        <v>203.03</v>
      </c>
      <c r="G37" s="12" t="s">
        <v>45</v>
      </c>
      <c r="H37" s="18">
        <v>203.03</v>
      </c>
      <c r="I37" s="21">
        <f t="shared" si="20"/>
        <v>0.59999999999999432</v>
      </c>
      <c r="J37" s="21">
        <f t="shared" si="18"/>
        <v>-33.740000000000009</v>
      </c>
      <c r="L37" s="15">
        <v>148.5</v>
      </c>
      <c r="M37" s="16">
        <v>53.5</v>
      </c>
      <c r="N37" s="17">
        <v>0</v>
      </c>
      <c r="P37" s="14">
        <f t="shared" ref="P37:P41" si="23">L37-L$35</f>
        <v>1.5</v>
      </c>
      <c r="Q37" s="14">
        <f t="shared" si="21"/>
        <v>-0.29999999999999716</v>
      </c>
      <c r="R37" s="14">
        <f t="shared" si="21"/>
        <v>0</v>
      </c>
      <c r="T37" s="23">
        <f t="shared" si="22"/>
        <v>-54.75</v>
      </c>
      <c r="U37" s="23">
        <f t="shared" si="19"/>
        <v>21.150000000000006</v>
      </c>
      <c r="V37" s="23">
        <f t="shared" si="19"/>
        <v>0</v>
      </c>
    </row>
    <row r="38" spans="1:22" x14ac:dyDescent="0.35">
      <c r="C38" s="7"/>
      <c r="D38" s="12" t="s">
        <v>40</v>
      </c>
      <c r="E38" s="12" t="s">
        <v>44</v>
      </c>
      <c r="F38" s="18">
        <v>202.43</v>
      </c>
      <c r="G38" s="12" t="s">
        <v>45</v>
      </c>
      <c r="H38" s="18">
        <v>202.43</v>
      </c>
      <c r="I38" s="21">
        <f t="shared" si="20"/>
        <v>0</v>
      </c>
      <c r="J38" s="21">
        <f t="shared" si="18"/>
        <v>-14.310000000000002</v>
      </c>
      <c r="L38" s="15">
        <v>147</v>
      </c>
      <c r="M38" s="16">
        <v>43.4</v>
      </c>
      <c r="N38" s="17">
        <v>10.4</v>
      </c>
      <c r="P38" s="14">
        <f t="shared" si="23"/>
        <v>0</v>
      </c>
      <c r="Q38" s="14">
        <f t="shared" si="21"/>
        <v>-10.399999999999999</v>
      </c>
      <c r="R38" s="14">
        <f t="shared" si="21"/>
        <v>10.4</v>
      </c>
      <c r="T38" s="23">
        <f t="shared" si="22"/>
        <v>0</v>
      </c>
      <c r="U38" s="23">
        <f t="shared" si="19"/>
        <v>-3.6000000000000014</v>
      </c>
      <c r="V38" s="23">
        <f t="shared" si="19"/>
        <v>-10.4</v>
      </c>
    </row>
    <row r="39" spans="1:22" x14ac:dyDescent="0.35">
      <c r="C39" s="7"/>
      <c r="D39" s="12" t="s">
        <v>41</v>
      </c>
      <c r="E39" s="12" t="s">
        <v>44</v>
      </c>
      <c r="F39" s="18">
        <v>199.77</v>
      </c>
      <c r="G39" s="12" t="s">
        <v>45</v>
      </c>
      <c r="H39" s="18">
        <v>199.77</v>
      </c>
      <c r="I39" s="21">
        <f t="shared" si="20"/>
        <v>-2.6599999999999966</v>
      </c>
      <c r="J39" s="21">
        <f t="shared" si="18"/>
        <v>-12.610000000000014</v>
      </c>
      <c r="L39" s="15">
        <v>147</v>
      </c>
      <c r="M39" s="16">
        <v>35.76</v>
      </c>
      <c r="N39" s="17">
        <v>15.68</v>
      </c>
      <c r="P39" s="14">
        <f t="shared" si="23"/>
        <v>0</v>
      </c>
      <c r="Q39" s="14">
        <f t="shared" si="21"/>
        <v>-18.04</v>
      </c>
      <c r="R39" s="14">
        <f t="shared" si="21"/>
        <v>15.68</v>
      </c>
      <c r="T39" s="23">
        <f>L47-L39</f>
        <v>0</v>
      </c>
      <c r="U39" s="23">
        <f t="shared" si="19"/>
        <v>1.2800000000000011</v>
      </c>
      <c r="V39" s="23">
        <f t="shared" si="19"/>
        <v>-13.76</v>
      </c>
    </row>
    <row r="40" spans="1:22" x14ac:dyDescent="0.35">
      <c r="C40" s="7"/>
      <c r="D40" s="12" t="s">
        <v>42</v>
      </c>
      <c r="E40" s="12" t="s">
        <v>44</v>
      </c>
      <c r="F40" s="18">
        <v>189.14</v>
      </c>
      <c r="G40" s="12" t="s">
        <v>45</v>
      </c>
      <c r="H40" s="18">
        <v>189.14</v>
      </c>
      <c r="I40" s="21">
        <f t="shared" si="20"/>
        <v>-13.29000000000002</v>
      </c>
      <c r="J40" s="21">
        <f t="shared" si="18"/>
        <v>-189.14</v>
      </c>
      <c r="L40" s="15">
        <v>147</v>
      </c>
      <c r="M40" s="16">
        <v>15.6</v>
      </c>
      <c r="N40" s="17">
        <v>26.4</v>
      </c>
      <c r="P40" s="14">
        <f t="shared" si="23"/>
        <v>0</v>
      </c>
      <c r="Q40" s="14">
        <f t="shared" si="21"/>
        <v>-38.199999999999996</v>
      </c>
      <c r="R40" s="14">
        <f t="shared" si="21"/>
        <v>26.4</v>
      </c>
      <c r="T40" s="23">
        <f t="shared" si="22"/>
        <v>-147</v>
      </c>
      <c r="U40" s="23">
        <f t="shared" si="19"/>
        <v>-15.6</v>
      </c>
      <c r="V40" s="23">
        <f t="shared" si="19"/>
        <v>-26.4</v>
      </c>
    </row>
    <row r="41" spans="1:22" x14ac:dyDescent="0.35">
      <c r="C41" s="7"/>
      <c r="D41" s="12" t="s">
        <v>43</v>
      </c>
      <c r="E41" s="12" t="s">
        <v>44</v>
      </c>
      <c r="F41" s="18">
        <v>189.14</v>
      </c>
      <c r="G41" s="12" t="s">
        <v>45</v>
      </c>
      <c r="H41" s="18">
        <v>189.14</v>
      </c>
      <c r="I41" s="21">
        <f t="shared" si="20"/>
        <v>-13.29000000000002</v>
      </c>
      <c r="J41" s="21">
        <f t="shared" si="18"/>
        <v>-5.8499999999999943</v>
      </c>
      <c r="L41" s="15">
        <v>147</v>
      </c>
      <c r="M41" s="16">
        <v>15.6</v>
      </c>
      <c r="N41" s="17">
        <v>26.4</v>
      </c>
      <c r="P41" s="14">
        <f t="shared" si="23"/>
        <v>0</v>
      </c>
      <c r="Q41" s="14">
        <f t="shared" si="21"/>
        <v>-38.199999999999996</v>
      </c>
      <c r="R41" s="14">
        <f t="shared" si="21"/>
        <v>26.4</v>
      </c>
      <c r="T41" s="23">
        <f t="shared" si="22"/>
        <v>0</v>
      </c>
      <c r="U41" s="23">
        <f t="shared" si="19"/>
        <v>10.4</v>
      </c>
      <c r="V41" s="23">
        <f t="shared" si="19"/>
        <v>-16.799999999999997</v>
      </c>
    </row>
    <row r="42" spans="1:22" x14ac:dyDescent="0.35">
      <c r="C42" s="7"/>
      <c r="D42" s="12"/>
      <c r="E42" s="12"/>
      <c r="F42" s="18"/>
      <c r="G42" s="12"/>
      <c r="H42" s="18"/>
      <c r="I42" s="21"/>
      <c r="J42" s="21"/>
      <c r="L42" s="15"/>
      <c r="M42" s="16"/>
      <c r="N42" s="17"/>
    </row>
    <row r="43" spans="1:22" x14ac:dyDescent="0.35">
      <c r="C43" s="4" t="s">
        <v>9</v>
      </c>
      <c r="D43" s="12" t="s">
        <v>37</v>
      </c>
      <c r="E43" s="12"/>
      <c r="F43" s="18">
        <v>188.12</v>
      </c>
      <c r="G43" s="12" t="s">
        <v>45</v>
      </c>
      <c r="H43" s="18">
        <v>188.12</v>
      </c>
      <c r="I43" s="21"/>
      <c r="J43" s="21"/>
      <c r="L43" s="15">
        <v>147</v>
      </c>
      <c r="M43" s="16">
        <v>39.799999999999997</v>
      </c>
      <c r="N43" s="17">
        <v>0</v>
      </c>
    </row>
    <row r="44" spans="1:22" x14ac:dyDescent="0.35">
      <c r="C44" s="7"/>
      <c r="D44" s="12" t="s">
        <v>38</v>
      </c>
      <c r="E44" s="12"/>
      <c r="F44" s="18">
        <v>169.29</v>
      </c>
      <c r="G44" s="12" t="s">
        <v>45</v>
      </c>
      <c r="H44" s="18">
        <v>169.29</v>
      </c>
      <c r="I44" s="21">
        <f t="shared" ref="I44:I49" si="24">H44-H$43</f>
        <v>-18.830000000000013</v>
      </c>
      <c r="J44" s="21"/>
      <c r="L44" s="15">
        <v>93.75</v>
      </c>
      <c r="M44" s="16">
        <v>74.650000000000006</v>
      </c>
      <c r="N44" s="17">
        <v>0</v>
      </c>
      <c r="P44" s="14">
        <f>L44-L$43</f>
        <v>-53.25</v>
      </c>
      <c r="Q44" s="14">
        <f t="shared" ref="Q44:R49" si="25">M44-M$43</f>
        <v>34.850000000000009</v>
      </c>
      <c r="R44" s="14">
        <f t="shared" si="25"/>
        <v>0</v>
      </c>
    </row>
    <row r="45" spans="1:22" x14ac:dyDescent="0.35">
      <c r="C45" s="7"/>
      <c r="D45" s="12" t="s">
        <v>39</v>
      </c>
      <c r="E45" s="12"/>
      <c r="F45" s="18">
        <v>169.29</v>
      </c>
      <c r="G45" s="12" t="s">
        <v>45</v>
      </c>
      <c r="H45" s="18">
        <v>169.29</v>
      </c>
      <c r="I45" s="21">
        <f t="shared" si="24"/>
        <v>-18.830000000000013</v>
      </c>
      <c r="J45" s="21"/>
      <c r="L45" s="15">
        <v>93.75</v>
      </c>
      <c r="M45" s="16">
        <v>74.650000000000006</v>
      </c>
      <c r="N45" s="17">
        <v>0</v>
      </c>
      <c r="P45" s="14">
        <f t="shared" ref="P45:P49" si="26">L45-L$43</f>
        <v>-53.25</v>
      </c>
      <c r="Q45" s="14">
        <f t="shared" si="25"/>
        <v>34.850000000000009</v>
      </c>
      <c r="R45" s="14">
        <f t="shared" si="25"/>
        <v>0</v>
      </c>
    </row>
    <row r="46" spans="1:22" x14ac:dyDescent="0.35">
      <c r="C46" s="7"/>
      <c r="D46" s="12" t="s">
        <v>40</v>
      </c>
      <c r="E46" s="12"/>
      <c r="F46" s="18">
        <v>188.12</v>
      </c>
      <c r="G46" s="12" t="s">
        <v>45</v>
      </c>
      <c r="H46" s="18">
        <v>188.12</v>
      </c>
      <c r="I46" s="21">
        <f t="shared" si="24"/>
        <v>0</v>
      </c>
      <c r="J46" s="21"/>
      <c r="L46" s="15">
        <v>147</v>
      </c>
      <c r="M46" s="16">
        <v>39.799999999999997</v>
      </c>
      <c r="N46" s="17">
        <v>0</v>
      </c>
      <c r="P46" s="14">
        <f t="shared" si="26"/>
        <v>0</v>
      </c>
      <c r="Q46" s="14">
        <f t="shared" si="25"/>
        <v>0</v>
      </c>
      <c r="R46" s="14">
        <f t="shared" si="25"/>
        <v>0</v>
      </c>
    </row>
    <row r="47" spans="1:22" x14ac:dyDescent="0.35">
      <c r="C47" s="7"/>
      <c r="D47" s="12" t="s">
        <v>41</v>
      </c>
      <c r="E47" s="12"/>
      <c r="F47" s="18">
        <v>187.16</v>
      </c>
      <c r="G47" s="12" t="s">
        <v>45</v>
      </c>
      <c r="H47" s="18">
        <v>187.16</v>
      </c>
      <c r="I47" s="21">
        <f t="shared" si="24"/>
        <v>-0.96000000000000796</v>
      </c>
      <c r="J47" s="21"/>
      <c r="L47" s="15">
        <v>147</v>
      </c>
      <c r="M47" s="16">
        <v>37.04</v>
      </c>
      <c r="N47" s="17">
        <v>1.92</v>
      </c>
      <c r="P47" s="14">
        <f t="shared" si="26"/>
        <v>0</v>
      </c>
      <c r="Q47" s="14">
        <f t="shared" si="25"/>
        <v>-2.759999999999998</v>
      </c>
      <c r="R47" s="14">
        <f t="shared" si="25"/>
        <v>1.92</v>
      </c>
    </row>
    <row r="48" spans="1:22" x14ac:dyDescent="0.35">
      <c r="C48" s="7"/>
      <c r="D48" s="12" t="s">
        <v>42</v>
      </c>
      <c r="E48" s="12"/>
      <c r="F48" s="18"/>
      <c r="G48" s="12"/>
      <c r="H48" s="18"/>
      <c r="I48" s="21">
        <f t="shared" si="24"/>
        <v>-188.12</v>
      </c>
      <c r="J48" s="21"/>
      <c r="L48" s="15"/>
      <c r="M48" s="16"/>
      <c r="N48" s="17"/>
      <c r="P48" s="14">
        <f t="shared" si="26"/>
        <v>-147</v>
      </c>
      <c r="Q48" s="14">
        <f t="shared" si="25"/>
        <v>-39.799999999999997</v>
      </c>
      <c r="R48" s="14">
        <f t="shared" si="25"/>
        <v>0</v>
      </c>
    </row>
    <row r="49" spans="2:22" x14ac:dyDescent="0.35">
      <c r="D49" s="12" t="s">
        <v>43</v>
      </c>
      <c r="E49" s="4"/>
      <c r="F49" s="19">
        <v>183.29</v>
      </c>
      <c r="G49" s="12" t="s">
        <v>45</v>
      </c>
      <c r="H49" s="19">
        <v>183.29</v>
      </c>
      <c r="I49" s="21">
        <f t="shared" si="24"/>
        <v>-4.8300000000000125</v>
      </c>
      <c r="J49" s="21"/>
      <c r="K49" s="11"/>
      <c r="L49" s="15">
        <v>147</v>
      </c>
      <c r="M49" s="16">
        <v>26</v>
      </c>
      <c r="N49" s="17">
        <v>9.6</v>
      </c>
      <c r="P49" s="14">
        <f t="shared" si="26"/>
        <v>0</v>
      </c>
      <c r="Q49" s="14">
        <f t="shared" si="25"/>
        <v>-13.799999999999997</v>
      </c>
      <c r="R49" s="14">
        <f t="shared" si="25"/>
        <v>9.6</v>
      </c>
    </row>
    <row r="50" spans="2:22" s="5" customFormat="1" x14ac:dyDescent="0.35">
      <c r="B50" s="4"/>
      <c r="C50" s="4"/>
      <c r="D50" s="12"/>
      <c r="E50" s="4"/>
      <c r="F50" s="19"/>
      <c r="G50" s="4"/>
      <c r="H50" s="19"/>
      <c r="I50" s="21"/>
      <c r="J50" s="21"/>
      <c r="K50" s="11"/>
      <c r="L50" s="15"/>
      <c r="M50" s="16"/>
      <c r="N50" s="17"/>
      <c r="P50" s="6"/>
      <c r="Q50" s="6"/>
      <c r="R50" s="6"/>
      <c r="T50" s="6"/>
      <c r="U50" s="6"/>
      <c r="V50" s="6"/>
    </row>
    <row r="51" spans="2:22" s="5" customFormat="1" x14ac:dyDescent="0.35">
      <c r="B51" s="2" t="s">
        <v>0</v>
      </c>
      <c r="C51" s="13" t="s">
        <v>5</v>
      </c>
      <c r="D51" s="12" t="s">
        <v>37</v>
      </c>
      <c r="E51" s="12" t="s">
        <v>44</v>
      </c>
      <c r="F51" s="18">
        <v>202.43</v>
      </c>
      <c r="G51" s="12" t="s">
        <v>45</v>
      </c>
      <c r="H51" s="18">
        <v>202.43</v>
      </c>
      <c r="I51" s="21"/>
      <c r="J51" s="21">
        <f t="shared" ref="J51:J57" si="27">H59-H51</f>
        <v>0.59999999999999432</v>
      </c>
      <c r="K51" s="11"/>
      <c r="L51" s="15">
        <v>147</v>
      </c>
      <c r="M51" s="16">
        <v>53.8</v>
      </c>
      <c r="N51" s="17">
        <v>0</v>
      </c>
      <c r="P51" s="6"/>
      <c r="Q51" s="6"/>
      <c r="R51" s="6"/>
      <c r="T51" s="14">
        <f>L59-L51</f>
        <v>1.5</v>
      </c>
      <c r="U51" s="14">
        <f t="shared" ref="U51:V57" si="28">M59-M51</f>
        <v>0.5</v>
      </c>
      <c r="V51" s="14">
        <f t="shared" si="28"/>
        <v>0</v>
      </c>
    </row>
    <row r="52" spans="2:22" s="5" customFormat="1" x14ac:dyDescent="0.35">
      <c r="B52" s="4"/>
      <c r="C52" s="7"/>
      <c r="D52" s="12" t="s">
        <v>38</v>
      </c>
      <c r="E52" s="12" t="s">
        <v>44</v>
      </c>
      <c r="F52" s="18">
        <v>203.03</v>
      </c>
      <c r="G52" s="12" t="s">
        <v>45</v>
      </c>
      <c r="H52" s="18">
        <v>203.03</v>
      </c>
      <c r="I52" s="21">
        <f t="shared" ref="I52:I57" si="29">H52-H$51</f>
        <v>0.59999999999999432</v>
      </c>
      <c r="J52" s="21">
        <f t="shared" si="27"/>
        <v>-0.59999999999999432</v>
      </c>
      <c r="K52" s="11"/>
      <c r="L52" s="15">
        <v>148.5</v>
      </c>
      <c r="M52" s="16">
        <v>53.9</v>
      </c>
      <c r="N52" s="17">
        <v>0</v>
      </c>
      <c r="P52" s="14">
        <f>L52-L$51</f>
        <v>1.5</v>
      </c>
      <c r="Q52" s="14">
        <f t="shared" ref="Q52:R57" si="30">M52-M$51</f>
        <v>0.10000000000000142</v>
      </c>
      <c r="R52" s="14">
        <f t="shared" si="30"/>
        <v>0</v>
      </c>
      <c r="T52" s="14">
        <f t="shared" ref="T52:T57" si="31">L60-L52</f>
        <v>-1.5</v>
      </c>
      <c r="U52" s="14">
        <f t="shared" si="28"/>
        <v>0.95000000000000284</v>
      </c>
      <c r="V52" s="14">
        <f t="shared" si="28"/>
        <v>0</v>
      </c>
    </row>
    <row r="53" spans="2:22" s="5" customFormat="1" x14ac:dyDescent="0.35">
      <c r="B53" s="4"/>
      <c r="C53" s="7"/>
      <c r="D53" s="12" t="s">
        <v>39</v>
      </c>
      <c r="E53" s="12" t="s">
        <v>44</v>
      </c>
      <c r="F53" s="18">
        <v>203.03</v>
      </c>
      <c r="G53" s="12" t="s">
        <v>45</v>
      </c>
      <c r="H53" s="18">
        <v>203.03</v>
      </c>
      <c r="I53" s="21">
        <f t="shared" si="29"/>
        <v>0.59999999999999432</v>
      </c>
      <c r="J53" s="21">
        <f t="shared" si="27"/>
        <v>-0.59999999999999432</v>
      </c>
      <c r="K53" s="11"/>
      <c r="L53" s="15">
        <v>148.5</v>
      </c>
      <c r="M53" s="16">
        <v>53.5</v>
      </c>
      <c r="N53" s="17">
        <v>0</v>
      </c>
      <c r="P53" s="14">
        <f t="shared" ref="P53:P57" si="32">L53-L$51</f>
        <v>1.5</v>
      </c>
      <c r="Q53" s="14">
        <f t="shared" si="30"/>
        <v>-0.29999999999999716</v>
      </c>
      <c r="R53" s="14">
        <f t="shared" si="30"/>
        <v>0</v>
      </c>
      <c r="T53" s="14">
        <f t="shared" si="31"/>
        <v>-1.5</v>
      </c>
      <c r="U53" s="14">
        <f t="shared" si="28"/>
        <v>1.3500000000000014</v>
      </c>
      <c r="V53" s="14">
        <f t="shared" si="28"/>
        <v>0</v>
      </c>
    </row>
    <row r="54" spans="2:22" s="5" customFormat="1" x14ac:dyDescent="0.35">
      <c r="B54" s="4"/>
      <c r="C54" s="7"/>
      <c r="D54" s="12" t="s">
        <v>40</v>
      </c>
      <c r="E54" s="12" t="s">
        <v>44</v>
      </c>
      <c r="F54" s="18">
        <v>202.43</v>
      </c>
      <c r="G54" s="12" t="s">
        <v>45</v>
      </c>
      <c r="H54" s="18">
        <v>202.43</v>
      </c>
      <c r="I54" s="21">
        <f t="shared" si="29"/>
        <v>0</v>
      </c>
      <c r="J54" s="21">
        <f t="shared" si="27"/>
        <v>0</v>
      </c>
      <c r="K54" s="11"/>
      <c r="L54" s="15">
        <v>147</v>
      </c>
      <c r="M54" s="16">
        <v>43.4</v>
      </c>
      <c r="N54" s="17">
        <v>10.4</v>
      </c>
      <c r="P54" s="14">
        <f t="shared" si="32"/>
        <v>0</v>
      </c>
      <c r="Q54" s="14">
        <f t="shared" si="30"/>
        <v>-10.399999999999999</v>
      </c>
      <c r="R54" s="14">
        <f t="shared" si="30"/>
        <v>10.4</v>
      </c>
      <c r="T54" s="14">
        <f t="shared" si="31"/>
        <v>0</v>
      </c>
      <c r="U54" s="14">
        <f t="shared" si="28"/>
        <v>11.450000000000003</v>
      </c>
      <c r="V54" s="14">
        <f t="shared" si="28"/>
        <v>-10.4</v>
      </c>
    </row>
    <row r="55" spans="2:22" s="5" customFormat="1" x14ac:dyDescent="0.35">
      <c r="B55" s="4"/>
      <c r="C55" s="7"/>
      <c r="D55" s="12" t="s">
        <v>41</v>
      </c>
      <c r="E55" s="12" t="s">
        <v>44</v>
      </c>
      <c r="F55" s="18">
        <v>199.77</v>
      </c>
      <c r="G55" s="12" t="s">
        <v>45</v>
      </c>
      <c r="H55" s="18">
        <v>199.77</v>
      </c>
      <c r="I55" s="21">
        <f t="shared" si="29"/>
        <v>-2.6599999999999966</v>
      </c>
      <c r="J55" s="21">
        <f t="shared" si="27"/>
        <v>-1.6300000000000239</v>
      </c>
      <c r="K55" s="11"/>
      <c r="L55" s="15">
        <v>147</v>
      </c>
      <c r="M55" s="16">
        <v>35.76</v>
      </c>
      <c r="N55" s="17">
        <v>15.68</v>
      </c>
      <c r="P55" s="14">
        <f t="shared" si="32"/>
        <v>0</v>
      </c>
      <c r="Q55" s="14">
        <f t="shared" si="30"/>
        <v>-18.04</v>
      </c>
      <c r="R55" s="14">
        <f t="shared" si="30"/>
        <v>15.68</v>
      </c>
      <c r="T55" s="14">
        <f t="shared" si="31"/>
        <v>0</v>
      </c>
      <c r="U55" s="14">
        <f t="shared" si="28"/>
        <v>6.5399999999999991</v>
      </c>
      <c r="V55" s="14">
        <f t="shared" si="28"/>
        <v>-7.24</v>
      </c>
    </row>
    <row r="56" spans="2:22" s="5" customFormat="1" x14ac:dyDescent="0.35">
      <c r="B56" s="4"/>
      <c r="C56" s="7"/>
      <c r="D56" s="12" t="s">
        <v>42</v>
      </c>
      <c r="E56" s="12" t="s">
        <v>44</v>
      </c>
      <c r="F56" s="18">
        <v>189.14</v>
      </c>
      <c r="G56" s="12" t="s">
        <v>45</v>
      </c>
      <c r="H56" s="18">
        <v>189.14</v>
      </c>
      <c r="I56" s="21">
        <f t="shared" si="29"/>
        <v>-13.29000000000002</v>
      </c>
      <c r="J56" s="21">
        <f t="shared" si="27"/>
        <v>6.3400000000000034</v>
      </c>
      <c r="K56" s="11"/>
      <c r="L56" s="15">
        <v>147</v>
      </c>
      <c r="M56" s="16">
        <v>15.6</v>
      </c>
      <c r="N56" s="17">
        <v>26.4</v>
      </c>
      <c r="P56" s="14">
        <f t="shared" si="32"/>
        <v>0</v>
      </c>
      <c r="Q56" s="14">
        <f t="shared" si="30"/>
        <v>-38.199999999999996</v>
      </c>
      <c r="R56" s="14">
        <f t="shared" si="30"/>
        <v>26.4</v>
      </c>
      <c r="T56" s="14">
        <f t="shared" si="31"/>
        <v>0</v>
      </c>
      <c r="U56" s="14">
        <f t="shared" si="28"/>
        <v>18.899999999999999</v>
      </c>
      <c r="V56" s="14">
        <f t="shared" si="28"/>
        <v>-12.959999999999999</v>
      </c>
    </row>
    <row r="57" spans="2:22" s="5" customFormat="1" x14ac:dyDescent="0.35">
      <c r="B57" s="4"/>
      <c r="C57" s="7"/>
      <c r="D57" s="12" t="s">
        <v>43</v>
      </c>
      <c r="E57" s="12" t="s">
        <v>44</v>
      </c>
      <c r="F57" s="18">
        <v>189.14</v>
      </c>
      <c r="G57" s="12" t="s">
        <v>45</v>
      </c>
      <c r="H57" s="18">
        <v>189.14</v>
      </c>
      <c r="I57" s="21">
        <f t="shared" si="29"/>
        <v>-13.29000000000002</v>
      </c>
      <c r="J57" s="21">
        <f t="shared" si="27"/>
        <v>6.3400000000000034</v>
      </c>
      <c r="K57" s="11"/>
      <c r="L57" s="15">
        <v>147</v>
      </c>
      <c r="M57" s="16">
        <v>15.6</v>
      </c>
      <c r="N57" s="17">
        <v>26.4</v>
      </c>
      <c r="P57" s="14">
        <f t="shared" si="32"/>
        <v>0</v>
      </c>
      <c r="Q57" s="14">
        <f t="shared" si="30"/>
        <v>-38.199999999999996</v>
      </c>
      <c r="R57" s="14">
        <f t="shared" si="30"/>
        <v>26.4</v>
      </c>
      <c r="T57" s="14">
        <f t="shared" si="31"/>
        <v>0</v>
      </c>
      <c r="U57" s="14">
        <f t="shared" si="28"/>
        <v>18.899999999999999</v>
      </c>
      <c r="V57" s="14">
        <f t="shared" si="28"/>
        <v>-12.959999999999999</v>
      </c>
    </row>
    <row r="58" spans="2:22" s="5" customFormat="1" x14ac:dyDescent="0.35">
      <c r="B58" s="4"/>
      <c r="C58" s="4"/>
      <c r="D58" s="4"/>
      <c r="E58" s="4"/>
      <c r="F58" s="19"/>
      <c r="G58" s="4"/>
      <c r="H58" s="19"/>
      <c r="I58" s="21"/>
      <c r="J58" s="21"/>
      <c r="K58" s="11"/>
      <c r="L58" s="15"/>
      <c r="M58" s="16"/>
      <c r="N58" s="17"/>
      <c r="P58" s="6"/>
      <c r="Q58" s="6"/>
      <c r="R58" s="6"/>
      <c r="T58" s="6"/>
      <c r="U58" s="6"/>
      <c r="V58" s="6"/>
    </row>
    <row r="59" spans="2:22" s="5" customFormat="1" x14ac:dyDescent="0.35">
      <c r="B59" s="4"/>
      <c r="C59" s="4" t="s">
        <v>2</v>
      </c>
      <c r="D59" s="12" t="s">
        <v>37</v>
      </c>
      <c r="E59" s="12" t="s">
        <v>44</v>
      </c>
      <c r="F59" s="19">
        <v>203.03</v>
      </c>
      <c r="G59" s="12" t="s">
        <v>45</v>
      </c>
      <c r="H59" s="19">
        <v>203.03</v>
      </c>
      <c r="I59" s="21"/>
      <c r="J59" s="21"/>
      <c r="K59" s="11"/>
      <c r="L59" s="15">
        <v>148.5</v>
      </c>
      <c r="M59" s="16">
        <v>54.3</v>
      </c>
      <c r="N59" s="17">
        <v>0</v>
      </c>
      <c r="P59" s="6"/>
      <c r="Q59" s="6"/>
      <c r="R59" s="6"/>
      <c r="T59" s="6"/>
      <c r="U59" s="6"/>
      <c r="V59" s="6"/>
    </row>
    <row r="60" spans="2:22" s="5" customFormat="1" x14ac:dyDescent="0.35">
      <c r="B60" s="4"/>
      <c r="C60" s="4"/>
      <c r="D60" s="12" t="s">
        <v>38</v>
      </c>
      <c r="E60" s="12" t="s">
        <v>44</v>
      </c>
      <c r="F60" s="19">
        <v>202.43</v>
      </c>
      <c r="G60" s="12" t="s">
        <v>45</v>
      </c>
      <c r="H60" s="19">
        <v>202.43</v>
      </c>
      <c r="I60" s="21">
        <f t="shared" ref="I60:I65" si="33">H60-H$59</f>
        <v>-0.59999999999999432</v>
      </c>
      <c r="J60" s="21"/>
      <c r="K60" s="11"/>
      <c r="L60" s="15">
        <v>147</v>
      </c>
      <c r="M60" s="16">
        <v>54.85</v>
      </c>
      <c r="N60" s="17">
        <v>0</v>
      </c>
      <c r="P60" s="14">
        <f>L60-L$59</f>
        <v>-1.5</v>
      </c>
      <c r="Q60" s="14">
        <f t="shared" ref="Q60:R65" si="34">M60-M$59</f>
        <v>0.55000000000000426</v>
      </c>
      <c r="R60" s="14">
        <f t="shared" si="34"/>
        <v>0</v>
      </c>
      <c r="T60" s="6"/>
      <c r="U60" s="6"/>
      <c r="V60" s="6"/>
    </row>
    <row r="61" spans="2:22" s="5" customFormat="1" x14ac:dyDescent="0.35">
      <c r="B61" s="4"/>
      <c r="C61" s="4"/>
      <c r="D61" s="12" t="s">
        <v>39</v>
      </c>
      <c r="E61" s="12" t="s">
        <v>44</v>
      </c>
      <c r="F61" s="19">
        <v>202.43</v>
      </c>
      <c r="G61" s="12" t="s">
        <v>45</v>
      </c>
      <c r="H61" s="19">
        <v>202.43</v>
      </c>
      <c r="I61" s="21">
        <f t="shared" si="33"/>
        <v>-0.59999999999999432</v>
      </c>
      <c r="J61" s="21"/>
      <c r="K61" s="11"/>
      <c r="L61" s="15">
        <v>147</v>
      </c>
      <c r="M61" s="16">
        <v>54.85</v>
      </c>
      <c r="N61" s="17">
        <v>0</v>
      </c>
      <c r="P61" s="14">
        <f t="shared" ref="P61:P65" si="35">L61-L$59</f>
        <v>-1.5</v>
      </c>
      <c r="Q61" s="14">
        <f t="shared" si="34"/>
        <v>0.55000000000000426</v>
      </c>
      <c r="R61" s="14">
        <f t="shared" si="34"/>
        <v>0</v>
      </c>
      <c r="T61" s="6"/>
      <c r="U61" s="6"/>
      <c r="V61" s="6"/>
    </row>
    <row r="62" spans="2:22" s="5" customFormat="1" x14ac:dyDescent="0.35">
      <c r="B62" s="4"/>
      <c r="C62" s="4"/>
      <c r="D62" s="12" t="s">
        <v>40</v>
      </c>
      <c r="E62" s="12" t="s">
        <v>44</v>
      </c>
      <c r="F62" s="19">
        <v>202.43</v>
      </c>
      <c r="G62" s="12" t="s">
        <v>45</v>
      </c>
      <c r="H62" s="19">
        <v>202.43</v>
      </c>
      <c r="I62" s="21">
        <f t="shared" si="33"/>
        <v>-0.59999999999999432</v>
      </c>
      <c r="J62" s="21"/>
      <c r="K62" s="11"/>
      <c r="L62" s="15">
        <v>147</v>
      </c>
      <c r="M62" s="16">
        <v>54.85</v>
      </c>
      <c r="N62" s="17">
        <v>0</v>
      </c>
      <c r="P62" s="14">
        <f t="shared" si="35"/>
        <v>-1.5</v>
      </c>
      <c r="Q62" s="14">
        <f t="shared" si="34"/>
        <v>0.55000000000000426</v>
      </c>
      <c r="R62" s="14">
        <f t="shared" si="34"/>
        <v>0</v>
      </c>
      <c r="T62" s="6"/>
      <c r="U62" s="6"/>
      <c r="V62" s="6"/>
    </row>
    <row r="63" spans="2:22" s="5" customFormat="1" x14ac:dyDescent="0.35">
      <c r="B63" s="4"/>
      <c r="C63" s="4"/>
      <c r="D63" s="12" t="s">
        <v>41</v>
      </c>
      <c r="E63" s="12" t="s">
        <v>44</v>
      </c>
      <c r="F63" s="19">
        <v>198.14</v>
      </c>
      <c r="G63" s="12" t="s">
        <v>45</v>
      </c>
      <c r="H63" s="19">
        <v>198.14</v>
      </c>
      <c r="I63" s="21">
        <f t="shared" si="33"/>
        <v>-4.8900000000000148</v>
      </c>
      <c r="J63" s="21"/>
      <c r="K63" s="11"/>
      <c r="L63" s="15">
        <v>147</v>
      </c>
      <c r="M63" s="16">
        <v>42.3</v>
      </c>
      <c r="N63" s="17">
        <v>8.44</v>
      </c>
      <c r="P63" s="14">
        <f t="shared" si="35"/>
        <v>-1.5</v>
      </c>
      <c r="Q63" s="14">
        <f t="shared" si="34"/>
        <v>-12</v>
      </c>
      <c r="R63" s="14">
        <f t="shared" si="34"/>
        <v>8.44</v>
      </c>
      <c r="T63" s="6"/>
      <c r="U63" s="6"/>
      <c r="V63" s="6"/>
    </row>
    <row r="64" spans="2:22" s="5" customFormat="1" x14ac:dyDescent="0.35">
      <c r="B64" s="4"/>
      <c r="C64" s="4"/>
      <c r="D64" s="12" t="s">
        <v>42</v>
      </c>
      <c r="E64" s="12" t="s">
        <v>44</v>
      </c>
      <c r="F64" s="19">
        <v>195.48</v>
      </c>
      <c r="G64" s="12" t="s">
        <v>45</v>
      </c>
      <c r="H64" s="19">
        <v>195.48</v>
      </c>
      <c r="I64" s="21">
        <f t="shared" si="33"/>
        <v>-7.5500000000000114</v>
      </c>
      <c r="J64" s="21"/>
      <c r="K64" s="11"/>
      <c r="L64" s="15">
        <v>147</v>
      </c>
      <c r="M64" s="16">
        <v>34.5</v>
      </c>
      <c r="N64" s="17">
        <v>13.44</v>
      </c>
      <c r="P64" s="14">
        <f t="shared" si="35"/>
        <v>-1.5</v>
      </c>
      <c r="Q64" s="14">
        <f t="shared" si="34"/>
        <v>-19.799999999999997</v>
      </c>
      <c r="R64" s="14">
        <f t="shared" si="34"/>
        <v>13.44</v>
      </c>
      <c r="T64" s="6"/>
      <c r="U64" s="6"/>
      <c r="V64" s="6"/>
    </row>
    <row r="65" spans="2:22" s="5" customFormat="1" x14ac:dyDescent="0.35">
      <c r="B65" s="4"/>
      <c r="C65" s="4"/>
      <c r="D65" s="12" t="s">
        <v>43</v>
      </c>
      <c r="E65" s="12" t="s">
        <v>44</v>
      </c>
      <c r="F65" s="19">
        <v>195.48</v>
      </c>
      <c r="G65" s="12" t="s">
        <v>45</v>
      </c>
      <c r="H65" s="19">
        <v>195.48</v>
      </c>
      <c r="I65" s="21">
        <f t="shared" si="33"/>
        <v>-7.5500000000000114</v>
      </c>
      <c r="J65" s="21"/>
      <c r="K65" s="4"/>
      <c r="L65" s="15">
        <v>147</v>
      </c>
      <c r="M65" s="16">
        <v>34.5</v>
      </c>
      <c r="N65" s="17">
        <v>13.44</v>
      </c>
      <c r="P65" s="14">
        <f t="shared" si="35"/>
        <v>-1.5</v>
      </c>
      <c r="Q65" s="14">
        <f t="shared" si="34"/>
        <v>-19.799999999999997</v>
      </c>
      <c r="R65" s="14">
        <f t="shared" si="34"/>
        <v>13.44</v>
      </c>
      <c r="T65" s="6"/>
      <c r="U65" s="6"/>
      <c r="V65" s="6"/>
    </row>
    <row r="66" spans="2:22" s="5" customFormat="1" x14ac:dyDescent="0.35">
      <c r="B66" s="4"/>
      <c r="C66" s="4"/>
      <c r="D66" s="4"/>
      <c r="E66" s="4"/>
      <c r="F66" s="19"/>
      <c r="G66" s="4"/>
      <c r="H66" s="19"/>
      <c r="I66" s="21"/>
      <c r="J66" s="21"/>
      <c r="K66" s="4"/>
      <c r="L66" s="15"/>
      <c r="M66" s="16"/>
      <c r="N66" s="17"/>
      <c r="P66" s="6"/>
      <c r="Q66" s="6"/>
      <c r="R66" s="6"/>
      <c r="T66" s="6"/>
      <c r="U66" s="6"/>
      <c r="V66" s="6"/>
    </row>
    <row r="67" spans="2:22" s="5" customFormat="1" ht="29" x14ac:dyDescent="0.35">
      <c r="B67" s="2" t="s">
        <v>20</v>
      </c>
      <c r="C67" s="13" t="s">
        <v>5</v>
      </c>
      <c r="D67" s="12" t="s">
        <v>37</v>
      </c>
      <c r="E67" s="12" t="s">
        <v>44</v>
      </c>
      <c r="F67" s="18">
        <v>202.43</v>
      </c>
      <c r="G67" s="12" t="s">
        <v>45</v>
      </c>
      <c r="H67" s="18">
        <v>202.43</v>
      </c>
      <c r="I67" s="21"/>
      <c r="J67" s="21">
        <f t="shared" ref="J67:J73" si="36">H75-H67</f>
        <v>6.5499999999999829</v>
      </c>
      <c r="K67" s="4"/>
      <c r="L67" s="15">
        <v>147</v>
      </c>
      <c r="M67" s="16">
        <v>53.8</v>
      </c>
      <c r="N67" s="17">
        <v>0</v>
      </c>
      <c r="P67" s="6"/>
      <c r="Q67" s="6"/>
      <c r="R67" s="6"/>
      <c r="T67" s="14">
        <f>L75-L67</f>
        <v>18</v>
      </c>
      <c r="U67" s="14">
        <f t="shared" ref="U67:V73" si="37">M75-M67</f>
        <v>-15.459999999999994</v>
      </c>
      <c r="V67" s="14">
        <f t="shared" si="37"/>
        <v>2.1560000000000001</v>
      </c>
    </row>
    <row r="68" spans="2:22" s="5" customFormat="1" x14ac:dyDescent="0.35">
      <c r="B68" s="4"/>
      <c r="C68" s="7"/>
      <c r="D68" s="12" t="s">
        <v>38</v>
      </c>
      <c r="E68" s="12" t="s">
        <v>44</v>
      </c>
      <c r="F68" s="18">
        <v>203.03</v>
      </c>
      <c r="G68" s="12" t="s">
        <v>45</v>
      </c>
      <c r="H68" s="18">
        <v>203.03</v>
      </c>
      <c r="I68" s="21">
        <f t="shared" ref="I68:I73" si="38">H68-H$67</f>
        <v>0.59999999999999432</v>
      </c>
      <c r="J68" s="21">
        <f t="shared" si="36"/>
        <v>2.8599999999999852</v>
      </c>
      <c r="K68" s="4"/>
      <c r="L68" s="15">
        <v>148.5</v>
      </c>
      <c r="M68" s="16">
        <v>53.9</v>
      </c>
      <c r="N68" s="17">
        <v>0</v>
      </c>
      <c r="P68" s="14">
        <f>L68-L$67</f>
        <v>1.5</v>
      </c>
      <c r="Q68" s="14">
        <f t="shared" ref="Q68:R73" si="39">M68-M$67</f>
        <v>0.10000000000000142</v>
      </c>
      <c r="R68" s="14">
        <f t="shared" si="39"/>
        <v>0</v>
      </c>
      <c r="T68" s="14">
        <f t="shared" ref="T68:T73" si="40">L76-L68</f>
        <v>55.650000000000006</v>
      </c>
      <c r="U68" s="14">
        <f t="shared" si="37"/>
        <v>-13.25</v>
      </c>
      <c r="V68" s="14">
        <f t="shared" si="37"/>
        <v>0</v>
      </c>
    </row>
    <row r="69" spans="2:22" s="5" customFormat="1" x14ac:dyDescent="0.35">
      <c r="B69" s="4"/>
      <c r="C69" s="7"/>
      <c r="D69" s="12" t="s">
        <v>39</v>
      </c>
      <c r="E69" s="12" t="s">
        <v>44</v>
      </c>
      <c r="F69" s="18">
        <v>203.03</v>
      </c>
      <c r="G69" s="12" t="s">
        <v>45</v>
      </c>
      <c r="H69" s="18">
        <v>203.03</v>
      </c>
      <c r="I69" s="21">
        <f t="shared" si="38"/>
        <v>0.59999999999999432</v>
      </c>
      <c r="J69" s="21">
        <f t="shared" si="36"/>
        <v>0</v>
      </c>
      <c r="K69" s="4"/>
      <c r="L69" s="15">
        <v>148.5</v>
      </c>
      <c r="M69" s="16">
        <v>53.5</v>
      </c>
      <c r="N69" s="17">
        <v>0</v>
      </c>
      <c r="P69" s="14">
        <f t="shared" ref="P69:P73" si="41">L69-L$67</f>
        <v>1.5</v>
      </c>
      <c r="Q69" s="14">
        <f t="shared" si="39"/>
        <v>-0.29999999999999716</v>
      </c>
      <c r="R69" s="14">
        <f t="shared" si="39"/>
        <v>0</v>
      </c>
      <c r="T69" s="14">
        <f t="shared" si="40"/>
        <v>0</v>
      </c>
      <c r="U69" s="14">
        <f t="shared" si="37"/>
        <v>-0.47999999999999687</v>
      </c>
      <c r="V69" s="14">
        <f t="shared" si="37"/>
        <v>0</v>
      </c>
    </row>
    <row r="70" spans="2:22" s="5" customFormat="1" x14ac:dyDescent="0.35">
      <c r="B70" s="4"/>
      <c r="C70" s="7"/>
      <c r="D70" s="12" t="s">
        <v>40</v>
      </c>
      <c r="E70" s="12" t="s">
        <v>44</v>
      </c>
      <c r="F70" s="18">
        <v>202.43</v>
      </c>
      <c r="G70" s="12" t="s">
        <v>45</v>
      </c>
      <c r="H70" s="18">
        <v>202.43</v>
      </c>
      <c r="I70" s="21">
        <f t="shared" si="38"/>
        <v>0</v>
      </c>
      <c r="J70" s="21">
        <f t="shared" si="36"/>
        <v>1.5499999999999829</v>
      </c>
      <c r="K70" s="4"/>
      <c r="L70" s="15">
        <v>147</v>
      </c>
      <c r="M70" s="16">
        <v>43.4</v>
      </c>
      <c r="N70" s="17">
        <v>10.4</v>
      </c>
      <c r="P70" s="14">
        <f t="shared" si="41"/>
        <v>0</v>
      </c>
      <c r="Q70" s="14">
        <f t="shared" si="39"/>
        <v>-10.399999999999999</v>
      </c>
      <c r="R70" s="14">
        <f t="shared" si="39"/>
        <v>10.4</v>
      </c>
      <c r="T70" s="14">
        <f t="shared" si="40"/>
        <v>4.3199999999999932</v>
      </c>
      <c r="U70" s="14">
        <f t="shared" si="37"/>
        <v>7.6900000000000048</v>
      </c>
      <c r="V70" s="14">
        <f t="shared" si="37"/>
        <v>-10.4</v>
      </c>
    </row>
    <row r="71" spans="2:22" s="5" customFormat="1" x14ac:dyDescent="0.35">
      <c r="B71" s="4"/>
      <c r="C71" s="7"/>
      <c r="D71" s="12" t="s">
        <v>41</v>
      </c>
      <c r="E71" s="12" t="s">
        <v>44</v>
      </c>
      <c r="F71" s="18">
        <v>199.77</v>
      </c>
      <c r="G71" s="12" t="s">
        <v>45</v>
      </c>
      <c r="H71" s="18">
        <v>199.77</v>
      </c>
      <c r="I71" s="21">
        <f t="shared" si="38"/>
        <v>-2.6599999999999966</v>
      </c>
      <c r="J71" s="21">
        <f t="shared" si="36"/>
        <v>2.3999999999999773</v>
      </c>
      <c r="K71" s="4"/>
      <c r="L71" s="15">
        <v>147</v>
      </c>
      <c r="M71" s="16">
        <v>35.76</v>
      </c>
      <c r="N71" s="17">
        <v>15.68</v>
      </c>
      <c r="P71" s="14">
        <f t="shared" si="41"/>
        <v>0</v>
      </c>
      <c r="Q71" s="14">
        <f t="shared" si="39"/>
        <v>-18.04</v>
      </c>
      <c r="R71" s="14">
        <f t="shared" si="39"/>
        <v>15.68</v>
      </c>
      <c r="T71" s="14">
        <f t="shared" si="40"/>
        <v>4.3199999999999932</v>
      </c>
      <c r="U71" s="14">
        <f t="shared" si="37"/>
        <v>7.2800000000000011</v>
      </c>
      <c r="V71" s="14">
        <f t="shared" si="37"/>
        <v>-12.08</v>
      </c>
    </row>
    <row r="72" spans="2:22" s="5" customFormat="1" x14ac:dyDescent="0.35">
      <c r="B72" s="4"/>
      <c r="C72" s="7"/>
      <c r="D72" s="12" t="s">
        <v>42</v>
      </c>
      <c r="E72" s="12" t="s">
        <v>44</v>
      </c>
      <c r="F72" s="18">
        <v>189.14</v>
      </c>
      <c r="G72" s="12" t="s">
        <v>45</v>
      </c>
      <c r="H72" s="18">
        <v>189.14</v>
      </c>
      <c r="I72" s="21">
        <f t="shared" si="38"/>
        <v>-13.29000000000002</v>
      </c>
      <c r="J72" s="21">
        <f t="shared" si="36"/>
        <v>9</v>
      </c>
      <c r="K72" s="4"/>
      <c r="L72" s="15">
        <v>147</v>
      </c>
      <c r="M72" s="16">
        <v>15.6</v>
      </c>
      <c r="N72" s="17">
        <v>26.4</v>
      </c>
      <c r="P72" s="14">
        <f t="shared" si="41"/>
        <v>0</v>
      </c>
      <c r="Q72" s="14">
        <f t="shared" si="39"/>
        <v>-38.199999999999996</v>
      </c>
      <c r="R72" s="14">
        <f t="shared" si="39"/>
        <v>26.4</v>
      </c>
      <c r="T72" s="14">
        <f t="shared" si="40"/>
        <v>16.150000000000006</v>
      </c>
      <c r="U72" s="14">
        <f t="shared" si="37"/>
        <v>-2.6399999999999988</v>
      </c>
      <c r="V72" s="14">
        <f t="shared" si="37"/>
        <v>-6.52</v>
      </c>
    </row>
    <row r="73" spans="2:22" x14ac:dyDescent="0.35">
      <c r="C73" s="7"/>
      <c r="D73" s="12" t="s">
        <v>43</v>
      </c>
      <c r="E73" s="12" t="s">
        <v>44</v>
      </c>
      <c r="F73" s="18">
        <v>189.14</v>
      </c>
      <c r="G73" s="12" t="s">
        <v>45</v>
      </c>
      <c r="H73" s="18">
        <v>189.14</v>
      </c>
      <c r="I73" s="21">
        <f t="shared" si="38"/>
        <v>-13.29000000000002</v>
      </c>
      <c r="J73" s="21">
        <f t="shared" si="36"/>
        <v>9</v>
      </c>
      <c r="L73" s="15">
        <v>147</v>
      </c>
      <c r="M73" s="16">
        <v>15.6</v>
      </c>
      <c r="N73" s="17">
        <v>26.4</v>
      </c>
      <c r="P73" s="14">
        <f t="shared" si="41"/>
        <v>0</v>
      </c>
      <c r="Q73" s="14">
        <f t="shared" si="39"/>
        <v>-38.199999999999996</v>
      </c>
      <c r="R73" s="14">
        <f t="shared" si="39"/>
        <v>26.4</v>
      </c>
      <c r="T73" s="14">
        <f t="shared" si="40"/>
        <v>16.150000000000006</v>
      </c>
      <c r="U73" s="14">
        <f t="shared" si="37"/>
        <v>-2.6399999999999988</v>
      </c>
      <c r="V73" s="14">
        <f t="shared" si="37"/>
        <v>-6.52</v>
      </c>
    </row>
    <row r="74" spans="2:22" s="5" customFormat="1" x14ac:dyDescent="0.35">
      <c r="B74" s="4"/>
      <c r="C74" s="7"/>
      <c r="D74" s="12"/>
      <c r="E74" s="12"/>
      <c r="F74" s="18"/>
      <c r="G74" s="12"/>
      <c r="H74" s="18"/>
      <c r="I74" s="21"/>
      <c r="J74" s="21"/>
      <c r="K74" s="4"/>
      <c r="L74" s="15"/>
      <c r="M74" s="16"/>
      <c r="N74" s="17"/>
      <c r="P74" s="6"/>
      <c r="Q74" s="6"/>
      <c r="R74" s="6"/>
      <c r="T74" s="6"/>
      <c r="U74" s="6"/>
      <c r="V74" s="6"/>
    </row>
    <row r="75" spans="2:22" s="5" customFormat="1" x14ac:dyDescent="0.35">
      <c r="B75" s="4"/>
      <c r="C75" s="4" t="s">
        <v>18</v>
      </c>
      <c r="D75" s="12" t="s">
        <v>37</v>
      </c>
      <c r="E75" s="12" t="s">
        <v>50</v>
      </c>
      <c r="F75" s="18">
        <v>205.23</v>
      </c>
      <c r="G75" s="12" t="s">
        <v>52</v>
      </c>
      <c r="H75" s="18">
        <v>208.98</v>
      </c>
      <c r="I75" s="21"/>
      <c r="J75" s="21"/>
      <c r="K75" s="4"/>
      <c r="L75" s="15">
        <v>165</v>
      </c>
      <c r="M75" s="16">
        <v>38.340000000000003</v>
      </c>
      <c r="N75" s="17">
        <v>2.1560000000000001</v>
      </c>
      <c r="P75" s="6"/>
      <c r="Q75" s="6"/>
      <c r="R75" s="6"/>
      <c r="T75" s="6"/>
      <c r="U75" s="6"/>
      <c r="V75" s="6"/>
    </row>
    <row r="76" spans="2:22" s="5" customFormat="1" x14ac:dyDescent="0.35">
      <c r="B76" s="4"/>
      <c r="C76" s="7"/>
      <c r="D76" s="12" t="s">
        <v>38</v>
      </c>
      <c r="E76" s="12" t="s">
        <v>50</v>
      </c>
      <c r="F76" s="18">
        <v>204.62</v>
      </c>
      <c r="G76" s="12" t="s">
        <v>52</v>
      </c>
      <c r="H76" s="18">
        <v>205.89</v>
      </c>
      <c r="I76" s="21">
        <f t="shared" ref="I76:I81" si="42">H76-H$75</f>
        <v>-3.0900000000000034</v>
      </c>
      <c r="J76" s="21"/>
      <c r="K76" s="4"/>
      <c r="L76" s="15">
        <v>204.15</v>
      </c>
      <c r="M76" s="16">
        <v>40.65</v>
      </c>
      <c r="N76" s="17">
        <v>0</v>
      </c>
      <c r="P76" s="14">
        <f>L76-L$75</f>
        <v>39.150000000000006</v>
      </c>
      <c r="Q76" s="14">
        <f t="shared" ref="Q76:R81" si="43">M76-M$75</f>
        <v>2.3099999999999952</v>
      </c>
      <c r="R76" s="14">
        <f t="shared" si="43"/>
        <v>-2.1560000000000001</v>
      </c>
      <c r="T76" s="6"/>
      <c r="U76" s="6"/>
      <c r="V76" s="6"/>
    </row>
    <row r="77" spans="2:22" s="5" customFormat="1" x14ac:dyDescent="0.35">
      <c r="B77" s="4"/>
      <c r="C77" s="7"/>
      <c r="D77" s="12" t="s">
        <v>39</v>
      </c>
      <c r="E77" s="12" t="s">
        <v>44</v>
      </c>
      <c r="F77" s="18">
        <v>202.14</v>
      </c>
      <c r="G77" s="12" t="s">
        <v>47</v>
      </c>
      <c r="H77" s="18">
        <v>203.03</v>
      </c>
      <c r="I77" s="21">
        <f t="shared" si="42"/>
        <v>-5.9499999999999886</v>
      </c>
      <c r="J77" s="21"/>
      <c r="K77" s="4"/>
      <c r="L77" s="15">
        <v>148.5</v>
      </c>
      <c r="M77" s="16">
        <v>53.02</v>
      </c>
      <c r="N77" s="17">
        <v>0</v>
      </c>
      <c r="P77" s="14">
        <f t="shared" ref="P77:P81" si="44">L77-L$75</f>
        <v>-16.5</v>
      </c>
      <c r="Q77" s="14">
        <f t="shared" si="43"/>
        <v>14.68</v>
      </c>
      <c r="R77" s="14">
        <f t="shared" si="43"/>
        <v>-2.1560000000000001</v>
      </c>
      <c r="T77" s="6"/>
      <c r="U77" s="6"/>
      <c r="V77" s="6"/>
    </row>
    <row r="78" spans="2:22" s="5" customFormat="1" x14ac:dyDescent="0.35">
      <c r="B78" s="4"/>
      <c r="C78" s="7"/>
      <c r="D78" s="12" t="s">
        <v>40</v>
      </c>
      <c r="E78" s="12" t="s">
        <v>51</v>
      </c>
      <c r="F78" s="18">
        <v>202.19</v>
      </c>
      <c r="G78" s="12" t="s">
        <v>53</v>
      </c>
      <c r="H78" s="18">
        <v>203.98</v>
      </c>
      <c r="I78" s="21">
        <f t="shared" si="42"/>
        <v>-5</v>
      </c>
      <c r="J78" s="21"/>
      <c r="K78" s="4"/>
      <c r="L78" s="15">
        <v>151.32</v>
      </c>
      <c r="M78" s="16">
        <v>51.09</v>
      </c>
      <c r="N78" s="17">
        <v>0</v>
      </c>
      <c r="P78" s="14">
        <f t="shared" si="44"/>
        <v>-13.680000000000007</v>
      </c>
      <c r="Q78" s="14">
        <f t="shared" si="43"/>
        <v>12.75</v>
      </c>
      <c r="R78" s="14">
        <f t="shared" si="43"/>
        <v>-2.1560000000000001</v>
      </c>
      <c r="T78" s="6"/>
      <c r="U78" s="6"/>
      <c r="V78" s="6"/>
    </row>
    <row r="79" spans="2:22" s="5" customFormat="1" x14ac:dyDescent="0.35">
      <c r="B79" s="4"/>
      <c r="C79" s="7"/>
      <c r="D79" s="12" t="s">
        <v>41</v>
      </c>
      <c r="E79" s="12" t="s">
        <v>51</v>
      </c>
      <c r="F79" s="18">
        <v>197.7</v>
      </c>
      <c r="G79" s="12" t="s">
        <v>54</v>
      </c>
      <c r="H79" s="18">
        <v>202.17</v>
      </c>
      <c r="I79" s="21">
        <f t="shared" si="42"/>
        <v>-6.8100000000000023</v>
      </c>
      <c r="J79" s="21"/>
      <c r="K79" s="4"/>
      <c r="L79" s="15">
        <v>151.32</v>
      </c>
      <c r="M79" s="16">
        <v>43.04</v>
      </c>
      <c r="N79" s="17">
        <v>3.6</v>
      </c>
      <c r="P79" s="14">
        <f t="shared" si="44"/>
        <v>-13.680000000000007</v>
      </c>
      <c r="Q79" s="14">
        <f t="shared" si="43"/>
        <v>4.6999999999999957</v>
      </c>
      <c r="R79" s="14">
        <f t="shared" si="43"/>
        <v>1.444</v>
      </c>
      <c r="T79" s="6"/>
      <c r="U79" s="6"/>
      <c r="V79" s="6"/>
    </row>
    <row r="80" spans="2:22" s="5" customFormat="1" x14ac:dyDescent="0.35">
      <c r="B80" s="4"/>
      <c r="C80" s="7"/>
      <c r="D80" s="12" t="s">
        <v>42</v>
      </c>
      <c r="E80" s="12" t="s">
        <v>51</v>
      </c>
      <c r="F80" s="18">
        <v>195.82</v>
      </c>
      <c r="G80" s="12" t="s">
        <v>55</v>
      </c>
      <c r="H80" s="18">
        <v>198.14</v>
      </c>
      <c r="I80" s="21">
        <f t="shared" si="42"/>
        <v>-10.840000000000003</v>
      </c>
      <c r="J80" s="21"/>
      <c r="K80" s="4"/>
      <c r="L80" s="15">
        <v>163.15</v>
      </c>
      <c r="M80" s="16">
        <v>12.96</v>
      </c>
      <c r="N80" s="17">
        <v>19.88</v>
      </c>
      <c r="P80" s="14">
        <f t="shared" si="44"/>
        <v>-1.8499999999999943</v>
      </c>
      <c r="Q80" s="14">
        <f t="shared" si="43"/>
        <v>-25.380000000000003</v>
      </c>
      <c r="R80" s="14">
        <f t="shared" si="43"/>
        <v>17.724</v>
      </c>
      <c r="T80" s="6"/>
      <c r="U80" s="6"/>
      <c r="V80" s="6"/>
    </row>
    <row r="81" spans="2:22" s="5" customFormat="1" x14ac:dyDescent="0.35">
      <c r="B81" s="4"/>
      <c r="C81" s="4"/>
      <c r="D81" s="12" t="s">
        <v>43</v>
      </c>
      <c r="E81" s="12" t="s">
        <v>50</v>
      </c>
      <c r="F81" s="19">
        <v>195.82</v>
      </c>
      <c r="G81" s="4" t="s">
        <v>55</v>
      </c>
      <c r="H81" s="19">
        <v>198.14</v>
      </c>
      <c r="I81" s="21">
        <f t="shared" si="42"/>
        <v>-10.840000000000003</v>
      </c>
      <c r="J81" s="21"/>
      <c r="K81" s="4"/>
      <c r="L81" s="15">
        <v>163.15</v>
      </c>
      <c r="M81" s="16">
        <v>12.96</v>
      </c>
      <c r="N81" s="17">
        <v>19.88</v>
      </c>
      <c r="P81" s="14">
        <f t="shared" si="44"/>
        <v>-1.8499999999999943</v>
      </c>
      <c r="Q81" s="14">
        <f t="shared" si="43"/>
        <v>-25.380000000000003</v>
      </c>
      <c r="R81" s="14">
        <f t="shared" si="43"/>
        <v>17.724</v>
      </c>
      <c r="T81" s="6"/>
      <c r="U81" s="6"/>
      <c r="V81" s="6"/>
    </row>
    <row r="82" spans="2:22" s="5" customFormat="1" x14ac:dyDescent="0.35">
      <c r="B82" s="4"/>
      <c r="C82" s="4"/>
      <c r="D82" s="4"/>
      <c r="E82" s="4"/>
      <c r="F82" s="19"/>
      <c r="G82" s="4"/>
      <c r="H82" s="19"/>
      <c r="I82" s="21"/>
      <c r="J82" s="21"/>
      <c r="K82" s="4"/>
      <c r="L82" s="15"/>
      <c r="M82" s="16"/>
      <c r="N82" s="17"/>
      <c r="P82" s="6"/>
      <c r="Q82" s="6"/>
      <c r="R82" s="6"/>
      <c r="T82" s="6"/>
      <c r="U82" s="6"/>
      <c r="V82" s="6"/>
    </row>
    <row r="83" spans="2:22" s="5" customFormat="1" ht="29" x14ac:dyDescent="0.35">
      <c r="B83" s="2" t="s">
        <v>19</v>
      </c>
      <c r="C83" s="4" t="s">
        <v>2</v>
      </c>
      <c r="D83" s="12" t="s">
        <v>37</v>
      </c>
      <c r="E83" s="12" t="s">
        <v>44</v>
      </c>
      <c r="F83" s="19">
        <v>203.03</v>
      </c>
      <c r="G83" s="12" t="s">
        <v>45</v>
      </c>
      <c r="H83" s="19">
        <v>203.03</v>
      </c>
      <c r="I83" s="21"/>
      <c r="J83" s="21">
        <f t="shared" ref="J83:J89" si="45">H91-H83</f>
        <v>-1.210000000000008</v>
      </c>
      <c r="K83" s="4"/>
      <c r="L83" s="15">
        <v>148.5</v>
      </c>
      <c r="M83" s="16">
        <v>54.3</v>
      </c>
      <c r="N83" s="17">
        <v>0</v>
      </c>
      <c r="P83" s="6"/>
      <c r="Q83" s="6"/>
      <c r="R83" s="6"/>
      <c r="T83" s="14">
        <f>L91-L83</f>
        <v>0</v>
      </c>
      <c r="U83" s="14">
        <f t="shared" ref="U83:V89" si="46">M91-M83</f>
        <v>-4.4499999999999957</v>
      </c>
      <c r="V83" s="14">
        <f t="shared" si="46"/>
        <v>2.4</v>
      </c>
    </row>
    <row r="84" spans="2:22" s="5" customFormat="1" x14ac:dyDescent="0.35">
      <c r="B84" s="4"/>
      <c r="C84" s="4"/>
      <c r="D84" s="12" t="s">
        <v>38</v>
      </c>
      <c r="E84" s="12" t="s">
        <v>44</v>
      </c>
      <c r="F84" s="19">
        <v>202.43</v>
      </c>
      <c r="G84" s="12" t="s">
        <v>45</v>
      </c>
      <c r="H84" s="19">
        <v>202.43</v>
      </c>
      <c r="I84" s="21">
        <f t="shared" ref="I84:I89" si="47">H84-H$83</f>
        <v>-0.59999999999999432</v>
      </c>
      <c r="J84" s="21">
        <f t="shared" si="45"/>
        <v>-1.4500000000000171</v>
      </c>
      <c r="K84" s="4"/>
      <c r="L84" s="15">
        <v>147</v>
      </c>
      <c r="M84" s="16">
        <v>54.85</v>
      </c>
      <c r="N84" s="17">
        <v>0</v>
      </c>
      <c r="P84" s="14">
        <f>L84-L$83</f>
        <v>-1.5</v>
      </c>
      <c r="Q84" s="14">
        <f t="shared" ref="Q84:R89" si="48">M84-M$83</f>
        <v>0.55000000000000426</v>
      </c>
      <c r="R84" s="14">
        <f t="shared" si="48"/>
        <v>0</v>
      </c>
      <c r="T84" s="14">
        <f t="shared" ref="T84:T89" si="49">L92-L84</f>
        <v>0</v>
      </c>
      <c r="U84" s="14">
        <f t="shared" si="46"/>
        <v>-5.3000000000000043</v>
      </c>
      <c r="V84" s="14">
        <f t="shared" si="46"/>
        <v>2.88</v>
      </c>
    </row>
    <row r="85" spans="2:22" s="5" customFormat="1" x14ac:dyDescent="0.35">
      <c r="B85" s="4"/>
      <c r="C85" s="4"/>
      <c r="D85" s="12" t="s">
        <v>39</v>
      </c>
      <c r="E85" s="12" t="s">
        <v>44</v>
      </c>
      <c r="F85" s="19">
        <v>202.43</v>
      </c>
      <c r="G85" s="12" t="s">
        <v>45</v>
      </c>
      <c r="H85" s="19">
        <v>202.43</v>
      </c>
      <c r="I85" s="21">
        <f t="shared" si="47"/>
        <v>-0.59999999999999432</v>
      </c>
      <c r="J85" s="21">
        <f t="shared" si="45"/>
        <v>-1.210000000000008</v>
      </c>
      <c r="K85" s="4"/>
      <c r="L85" s="15">
        <v>147</v>
      </c>
      <c r="M85" s="16">
        <v>54.85</v>
      </c>
      <c r="N85" s="17">
        <v>0</v>
      </c>
      <c r="P85" s="14">
        <f t="shared" ref="P85:P89" si="50">L85-L$83</f>
        <v>-1.5</v>
      </c>
      <c r="Q85" s="14">
        <f t="shared" si="48"/>
        <v>0.55000000000000426</v>
      </c>
      <c r="R85" s="14">
        <f t="shared" si="48"/>
        <v>0</v>
      </c>
      <c r="T85" s="14">
        <f t="shared" si="49"/>
        <v>0</v>
      </c>
      <c r="U85" s="14">
        <f t="shared" si="46"/>
        <v>-4.4500000000000028</v>
      </c>
      <c r="V85" s="14">
        <f t="shared" si="46"/>
        <v>2.4</v>
      </c>
    </row>
    <row r="86" spans="2:22" s="5" customFormat="1" x14ac:dyDescent="0.35">
      <c r="B86" s="4"/>
      <c r="C86" s="4"/>
      <c r="D86" s="12" t="s">
        <v>40</v>
      </c>
      <c r="E86" s="12" t="s">
        <v>44</v>
      </c>
      <c r="F86" s="19">
        <v>202.43</v>
      </c>
      <c r="G86" s="12" t="s">
        <v>45</v>
      </c>
      <c r="H86" s="19">
        <v>202.43</v>
      </c>
      <c r="I86" s="21">
        <f t="shared" si="47"/>
        <v>-0.59999999999999432</v>
      </c>
      <c r="J86" s="21">
        <f t="shared" si="45"/>
        <v>-1.4500000000000171</v>
      </c>
      <c r="K86" s="4"/>
      <c r="L86" s="15">
        <v>147</v>
      </c>
      <c r="M86" s="16">
        <v>54.85</v>
      </c>
      <c r="N86" s="17">
        <v>0</v>
      </c>
      <c r="P86" s="14">
        <f t="shared" si="50"/>
        <v>-1.5</v>
      </c>
      <c r="Q86" s="14">
        <f t="shared" si="48"/>
        <v>0.55000000000000426</v>
      </c>
      <c r="R86" s="14">
        <f t="shared" si="48"/>
        <v>0</v>
      </c>
      <c r="T86" s="14">
        <f t="shared" si="49"/>
        <v>0</v>
      </c>
      <c r="U86" s="14">
        <f t="shared" si="46"/>
        <v>-5.3000000000000043</v>
      </c>
      <c r="V86" s="14">
        <f t="shared" si="46"/>
        <v>2.88</v>
      </c>
    </row>
    <row r="87" spans="2:22" s="5" customFormat="1" x14ac:dyDescent="0.35">
      <c r="B87" s="4"/>
      <c r="C87" s="4"/>
      <c r="D87" s="12" t="s">
        <v>41</v>
      </c>
      <c r="E87" s="12" t="s">
        <v>44</v>
      </c>
      <c r="F87" s="19">
        <v>198.14</v>
      </c>
      <c r="G87" s="12" t="s">
        <v>45</v>
      </c>
      <c r="H87" s="19">
        <v>198.14</v>
      </c>
      <c r="I87" s="21">
        <f t="shared" si="47"/>
        <v>-4.8900000000000148</v>
      </c>
      <c r="J87" s="21">
        <f t="shared" si="45"/>
        <v>0.36000000000001364</v>
      </c>
      <c r="K87" s="4"/>
      <c r="L87" s="15">
        <v>147</v>
      </c>
      <c r="M87" s="16">
        <v>42.3</v>
      </c>
      <c r="N87" s="17">
        <v>8.44</v>
      </c>
      <c r="P87" s="14">
        <f t="shared" si="50"/>
        <v>-1.5</v>
      </c>
      <c r="Q87" s="14">
        <f t="shared" si="48"/>
        <v>-12</v>
      </c>
      <c r="R87" s="14">
        <f t="shared" si="48"/>
        <v>8.44</v>
      </c>
      <c r="T87" s="14">
        <f t="shared" si="49"/>
        <v>0</v>
      </c>
      <c r="U87" s="14">
        <f t="shared" si="46"/>
        <v>0</v>
      </c>
      <c r="V87" s="14">
        <f t="shared" si="46"/>
        <v>-0.72999999999999954</v>
      </c>
    </row>
    <row r="88" spans="2:22" s="5" customFormat="1" x14ac:dyDescent="0.35">
      <c r="B88" s="4"/>
      <c r="C88" s="4"/>
      <c r="D88" s="12" t="s">
        <v>42</v>
      </c>
      <c r="E88" s="12" t="s">
        <v>44</v>
      </c>
      <c r="F88" s="19">
        <v>195.48</v>
      </c>
      <c r="G88" s="12" t="s">
        <v>45</v>
      </c>
      <c r="H88" s="19">
        <v>195.48</v>
      </c>
      <c r="I88" s="21">
        <f t="shared" si="47"/>
        <v>-7.5500000000000114</v>
      </c>
      <c r="J88" s="21">
        <f t="shared" si="45"/>
        <v>0.36000000000001364</v>
      </c>
      <c r="K88" s="4"/>
      <c r="L88" s="15">
        <v>147</v>
      </c>
      <c r="M88" s="16">
        <v>34.5</v>
      </c>
      <c r="N88" s="17">
        <v>13.44</v>
      </c>
      <c r="P88" s="14">
        <f t="shared" si="50"/>
        <v>-1.5</v>
      </c>
      <c r="Q88" s="14">
        <f t="shared" si="48"/>
        <v>-19.799999999999997</v>
      </c>
      <c r="R88" s="14">
        <f t="shared" si="48"/>
        <v>13.44</v>
      </c>
      <c r="T88" s="14">
        <f t="shared" si="49"/>
        <v>0</v>
      </c>
      <c r="U88" s="14">
        <f t="shared" si="46"/>
        <v>0</v>
      </c>
      <c r="V88" s="14">
        <f t="shared" si="46"/>
        <v>-0.57000000000000028</v>
      </c>
    </row>
    <row r="89" spans="2:22" s="5" customFormat="1" x14ac:dyDescent="0.35">
      <c r="B89" s="4"/>
      <c r="C89" s="4"/>
      <c r="D89" s="12" t="s">
        <v>43</v>
      </c>
      <c r="E89" s="12" t="s">
        <v>44</v>
      </c>
      <c r="F89" s="19">
        <v>195.48</v>
      </c>
      <c r="G89" s="12" t="s">
        <v>45</v>
      </c>
      <c r="H89" s="19">
        <v>195.48</v>
      </c>
      <c r="I89" s="21">
        <f t="shared" si="47"/>
        <v>-7.5500000000000114</v>
      </c>
      <c r="J89" s="21">
        <f t="shared" si="45"/>
        <v>0.36000000000001364</v>
      </c>
      <c r="K89" s="4"/>
      <c r="L89" s="15">
        <v>147</v>
      </c>
      <c r="M89" s="16">
        <v>34.5</v>
      </c>
      <c r="N89" s="17">
        <v>13.44</v>
      </c>
      <c r="P89" s="14">
        <f t="shared" si="50"/>
        <v>-1.5</v>
      </c>
      <c r="Q89" s="14">
        <f t="shared" si="48"/>
        <v>-19.799999999999997</v>
      </c>
      <c r="R89" s="14">
        <f t="shared" si="48"/>
        <v>13.44</v>
      </c>
      <c r="T89" s="14">
        <f t="shared" si="49"/>
        <v>0</v>
      </c>
      <c r="U89" s="14">
        <f t="shared" si="46"/>
        <v>0</v>
      </c>
      <c r="V89" s="14">
        <f t="shared" si="46"/>
        <v>-0.57000000000000028</v>
      </c>
    </row>
    <row r="90" spans="2:22" s="5" customFormat="1" x14ac:dyDescent="0.35">
      <c r="B90" s="4"/>
      <c r="C90" s="4"/>
      <c r="D90" s="12"/>
      <c r="E90" s="12"/>
      <c r="F90" s="19"/>
      <c r="G90" s="12"/>
      <c r="H90" s="19"/>
      <c r="I90" s="21"/>
      <c r="J90" s="21"/>
      <c r="K90" s="4"/>
      <c r="L90" s="15"/>
      <c r="M90" s="16"/>
      <c r="N90" s="17"/>
      <c r="P90" s="6"/>
      <c r="Q90" s="6"/>
      <c r="R90" s="6"/>
      <c r="T90" s="6"/>
      <c r="U90" s="6"/>
      <c r="V90" s="6"/>
    </row>
    <row r="91" spans="2:22" s="5" customFormat="1" x14ac:dyDescent="0.35">
      <c r="B91" s="4"/>
      <c r="C91" s="4" t="s">
        <v>17</v>
      </c>
      <c r="D91" s="12" t="s">
        <v>37</v>
      </c>
      <c r="E91" s="4" t="s">
        <v>44</v>
      </c>
      <c r="F91" s="19">
        <v>200.93</v>
      </c>
      <c r="G91" s="4" t="s">
        <v>47</v>
      </c>
      <c r="H91" s="19">
        <v>201.82</v>
      </c>
      <c r="I91" s="21"/>
      <c r="J91" s="21"/>
      <c r="K91" s="4"/>
      <c r="L91" s="15">
        <v>148.5</v>
      </c>
      <c r="M91" s="16">
        <v>49.85</v>
      </c>
      <c r="N91" s="17">
        <v>2.4</v>
      </c>
      <c r="P91" s="6"/>
      <c r="Q91" s="6"/>
      <c r="R91" s="6"/>
      <c r="T91" s="6"/>
      <c r="U91" s="6"/>
      <c r="V91" s="6"/>
    </row>
    <row r="92" spans="2:22" s="5" customFormat="1" x14ac:dyDescent="0.35">
      <c r="B92" s="4"/>
      <c r="C92" s="4"/>
      <c r="D92" s="12" t="s">
        <v>38</v>
      </c>
      <c r="E92" s="4" t="s">
        <v>44</v>
      </c>
      <c r="F92" s="19">
        <v>199.91</v>
      </c>
      <c r="G92" s="4" t="s">
        <v>48</v>
      </c>
      <c r="H92" s="19">
        <v>200.98</v>
      </c>
      <c r="I92" s="21">
        <f t="shared" ref="I92:I97" si="51">H92-H$91</f>
        <v>-0.84000000000000341</v>
      </c>
      <c r="J92" s="21"/>
      <c r="K92" s="4"/>
      <c r="L92" s="15">
        <v>147</v>
      </c>
      <c r="M92" s="16">
        <v>49.55</v>
      </c>
      <c r="N92" s="17">
        <v>2.88</v>
      </c>
      <c r="P92" s="14">
        <f>L92-L$91</f>
        <v>-1.5</v>
      </c>
      <c r="Q92" s="14">
        <f t="shared" ref="Q92:R97" si="52">M92-M$91</f>
        <v>-0.30000000000000426</v>
      </c>
      <c r="R92" s="14">
        <f t="shared" si="52"/>
        <v>0.48</v>
      </c>
      <c r="T92" s="6"/>
      <c r="U92" s="6"/>
      <c r="V92" s="6"/>
    </row>
    <row r="93" spans="2:22" s="5" customFormat="1" x14ac:dyDescent="0.35">
      <c r="B93" s="4"/>
      <c r="C93" s="4"/>
      <c r="D93" s="12" t="s">
        <v>39</v>
      </c>
      <c r="E93" s="4" t="s">
        <v>44</v>
      </c>
      <c r="F93" s="19">
        <v>200.33</v>
      </c>
      <c r="G93" s="4" t="s">
        <v>47</v>
      </c>
      <c r="H93" s="19">
        <v>201.22</v>
      </c>
      <c r="I93" s="21">
        <f t="shared" si="51"/>
        <v>-0.59999999999999432</v>
      </c>
      <c r="J93" s="21"/>
      <c r="K93" s="4"/>
      <c r="L93" s="15">
        <v>147</v>
      </c>
      <c r="M93" s="16">
        <v>50.4</v>
      </c>
      <c r="N93" s="17">
        <v>2.4</v>
      </c>
      <c r="P93" s="14">
        <f t="shared" ref="P93:P97" si="53">L93-L$91</f>
        <v>-1.5</v>
      </c>
      <c r="Q93" s="14">
        <f t="shared" si="52"/>
        <v>0.54999999999999716</v>
      </c>
      <c r="R93" s="14">
        <f t="shared" si="52"/>
        <v>0</v>
      </c>
      <c r="T93" s="6"/>
      <c r="U93" s="6"/>
      <c r="V93" s="6"/>
    </row>
    <row r="94" spans="2:22" s="5" customFormat="1" x14ac:dyDescent="0.35">
      <c r="B94" s="4"/>
      <c r="C94" s="4"/>
      <c r="D94" s="12" t="s">
        <v>40</v>
      </c>
      <c r="E94" s="4" t="s">
        <v>44</v>
      </c>
      <c r="F94" s="19">
        <v>199.91</v>
      </c>
      <c r="G94" s="4" t="s">
        <v>48</v>
      </c>
      <c r="H94" s="19">
        <v>200.98</v>
      </c>
      <c r="I94" s="21">
        <f t="shared" si="51"/>
        <v>-0.84000000000000341</v>
      </c>
      <c r="J94" s="21"/>
      <c r="K94" s="4"/>
      <c r="L94" s="15">
        <v>147</v>
      </c>
      <c r="M94" s="16">
        <v>49.55</v>
      </c>
      <c r="N94" s="17">
        <v>2.88</v>
      </c>
      <c r="P94" s="14">
        <f t="shared" si="53"/>
        <v>-1.5</v>
      </c>
      <c r="Q94" s="14">
        <f t="shared" si="52"/>
        <v>-0.30000000000000426</v>
      </c>
      <c r="R94" s="14">
        <f t="shared" si="52"/>
        <v>0.48</v>
      </c>
      <c r="T94" s="6"/>
      <c r="U94" s="6"/>
      <c r="V94" s="6"/>
    </row>
    <row r="95" spans="2:22" s="5" customFormat="1" x14ac:dyDescent="0.35">
      <c r="B95" s="4"/>
      <c r="C95" s="4"/>
      <c r="D95" s="12" t="s">
        <v>41</v>
      </c>
      <c r="E95" s="4" t="s">
        <v>44</v>
      </c>
      <c r="F95" s="19">
        <v>197.43</v>
      </c>
      <c r="G95" s="4" t="s">
        <v>48</v>
      </c>
      <c r="H95" s="19">
        <v>198.5</v>
      </c>
      <c r="I95" s="21">
        <f t="shared" si="51"/>
        <v>-3.3199999999999932</v>
      </c>
      <c r="J95" s="21"/>
      <c r="K95" s="4"/>
      <c r="L95" s="15">
        <v>147</v>
      </c>
      <c r="M95" s="16">
        <v>42.3</v>
      </c>
      <c r="N95" s="17">
        <v>7.71</v>
      </c>
      <c r="P95" s="14">
        <f t="shared" si="53"/>
        <v>-1.5</v>
      </c>
      <c r="Q95" s="14">
        <f t="shared" si="52"/>
        <v>-7.5500000000000043</v>
      </c>
      <c r="R95" s="14">
        <f t="shared" si="52"/>
        <v>5.3100000000000005</v>
      </c>
      <c r="T95" s="6"/>
      <c r="U95" s="6"/>
      <c r="V95" s="6"/>
    </row>
    <row r="96" spans="2:22" s="5" customFormat="1" x14ac:dyDescent="0.35">
      <c r="B96" s="4"/>
      <c r="C96" s="4"/>
      <c r="D96" s="12" t="s">
        <v>42</v>
      </c>
      <c r="E96" s="4" t="s">
        <v>44</v>
      </c>
      <c r="F96" s="19">
        <v>194.77</v>
      </c>
      <c r="G96" s="4" t="s">
        <v>48</v>
      </c>
      <c r="H96" s="19">
        <v>195.84</v>
      </c>
      <c r="I96" s="21">
        <f t="shared" si="51"/>
        <v>-5.9799999999999898</v>
      </c>
      <c r="J96" s="21"/>
      <c r="K96" s="4"/>
      <c r="L96" s="15">
        <v>147</v>
      </c>
      <c r="M96" s="16">
        <v>34.5</v>
      </c>
      <c r="N96" s="17">
        <v>12.87</v>
      </c>
      <c r="O96" s="4"/>
      <c r="P96" s="14">
        <f t="shared" si="53"/>
        <v>-1.5</v>
      </c>
      <c r="Q96" s="14">
        <f t="shared" si="52"/>
        <v>-15.350000000000001</v>
      </c>
      <c r="R96" s="14">
        <f t="shared" si="52"/>
        <v>10.469999999999999</v>
      </c>
      <c r="T96" s="6"/>
      <c r="U96" s="6"/>
      <c r="V96" s="6"/>
    </row>
    <row r="97" spans="2:22" s="5" customFormat="1" x14ac:dyDescent="0.35">
      <c r="B97" s="4"/>
      <c r="C97" s="4"/>
      <c r="D97" s="12" t="s">
        <v>43</v>
      </c>
      <c r="E97" s="4" t="s">
        <v>44</v>
      </c>
      <c r="F97" s="19">
        <v>194.77</v>
      </c>
      <c r="G97" s="4" t="s">
        <v>48</v>
      </c>
      <c r="H97" s="19">
        <v>195.84</v>
      </c>
      <c r="I97" s="21">
        <f t="shared" si="51"/>
        <v>-5.9799999999999898</v>
      </c>
      <c r="J97" s="21"/>
      <c r="K97" s="4"/>
      <c r="L97" s="15">
        <v>147</v>
      </c>
      <c r="M97" s="16">
        <v>34.5</v>
      </c>
      <c r="N97" s="17">
        <v>12.87</v>
      </c>
      <c r="O97" s="4"/>
      <c r="P97" s="14">
        <f t="shared" si="53"/>
        <v>-1.5</v>
      </c>
      <c r="Q97" s="14">
        <f t="shared" si="52"/>
        <v>-15.350000000000001</v>
      </c>
      <c r="R97" s="14">
        <f t="shared" si="52"/>
        <v>10.469999999999999</v>
      </c>
      <c r="T97" s="6"/>
      <c r="U97" s="6"/>
      <c r="V97" s="6"/>
    </row>
    <row r="98" spans="2:22" s="5" customFormat="1" x14ac:dyDescent="0.35">
      <c r="B98" s="4"/>
      <c r="C98" s="4"/>
      <c r="D98" s="4"/>
      <c r="E98" s="4"/>
      <c r="F98" s="19"/>
      <c r="G98" s="4"/>
      <c r="H98" s="19"/>
      <c r="I98" s="21"/>
      <c r="J98" s="21"/>
      <c r="K98" s="4"/>
      <c r="L98" s="15"/>
      <c r="M98" s="16"/>
      <c r="N98" s="17"/>
      <c r="O98" s="4"/>
      <c r="P98" s="7"/>
      <c r="Q98" s="7"/>
      <c r="R98" s="7"/>
      <c r="T98" s="6"/>
      <c r="U98" s="6"/>
      <c r="V98" s="6"/>
    </row>
    <row r="99" spans="2:22" s="5" customFormat="1" x14ac:dyDescent="0.35">
      <c r="B99" s="2" t="s">
        <v>1</v>
      </c>
      <c r="C99" s="4" t="s">
        <v>2</v>
      </c>
      <c r="D99" s="12" t="s">
        <v>37</v>
      </c>
      <c r="E99" s="12" t="s">
        <v>44</v>
      </c>
      <c r="F99" s="19">
        <v>203.03</v>
      </c>
      <c r="G99" s="12" t="s">
        <v>45</v>
      </c>
      <c r="H99" s="19">
        <v>203.03</v>
      </c>
      <c r="I99" s="21"/>
      <c r="J99" s="21">
        <f t="shared" ref="J99:J105" si="54">H107-H99</f>
        <v>56.239999999999981</v>
      </c>
      <c r="K99" s="4"/>
      <c r="L99" s="15">
        <v>148.5</v>
      </c>
      <c r="M99" s="16">
        <v>54.3</v>
      </c>
      <c r="N99" s="17">
        <v>0</v>
      </c>
      <c r="O99" s="4"/>
      <c r="P99" s="7"/>
      <c r="Q99" s="7"/>
      <c r="R99" s="7"/>
      <c r="T99" s="14">
        <f>L107-L99</f>
        <v>54.419999999999987</v>
      </c>
      <c r="U99" s="14">
        <f t="shared" ref="U99:V105" si="55">M107-M99</f>
        <v>1.9000000000000057</v>
      </c>
      <c r="V99" s="14">
        <f t="shared" si="55"/>
        <v>0</v>
      </c>
    </row>
    <row r="100" spans="2:22" s="5" customFormat="1" x14ac:dyDescent="0.35">
      <c r="B100" s="4"/>
      <c r="C100" s="4"/>
      <c r="D100" s="12" t="s">
        <v>38</v>
      </c>
      <c r="E100" s="12" t="s">
        <v>44</v>
      </c>
      <c r="F100" s="19">
        <v>202.43</v>
      </c>
      <c r="G100" s="12" t="s">
        <v>45</v>
      </c>
      <c r="H100" s="19">
        <v>202.43</v>
      </c>
      <c r="I100" s="21">
        <f t="shared" ref="I100:I105" si="56">H100-H$99</f>
        <v>-0.59999999999999432</v>
      </c>
      <c r="J100" s="21">
        <f t="shared" si="54"/>
        <v>56.699999999999989</v>
      </c>
      <c r="K100" s="4"/>
      <c r="L100" s="15">
        <v>147</v>
      </c>
      <c r="M100" s="16">
        <v>54.85</v>
      </c>
      <c r="N100" s="17">
        <v>0</v>
      </c>
      <c r="O100" s="4"/>
      <c r="P100" s="21">
        <f>L100-L$99</f>
        <v>-1.5</v>
      </c>
      <c r="Q100" s="21">
        <f t="shared" ref="Q100:R105" si="57">M100-M$99</f>
        <v>0.55000000000000426</v>
      </c>
      <c r="R100" s="21">
        <f t="shared" si="57"/>
        <v>0</v>
      </c>
      <c r="T100" s="14">
        <f t="shared" ref="T100:T105" si="58">L108-L100</f>
        <v>56.110000000000014</v>
      </c>
      <c r="U100" s="14">
        <f t="shared" si="55"/>
        <v>-1.8400000000000034</v>
      </c>
      <c r="V100" s="14">
        <f t="shared" si="55"/>
        <v>2.5</v>
      </c>
    </row>
    <row r="101" spans="2:22" s="5" customFormat="1" x14ac:dyDescent="0.35">
      <c r="B101" s="4"/>
      <c r="C101" s="4"/>
      <c r="D101" s="12" t="s">
        <v>39</v>
      </c>
      <c r="E101" s="12" t="s">
        <v>44</v>
      </c>
      <c r="F101" s="19">
        <v>202.43</v>
      </c>
      <c r="G101" s="12" t="s">
        <v>45</v>
      </c>
      <c r="H101" s="19">
        <v>202.43</v>
      </c>
      <c r="I101" s="21">
        <f t="shared" si="56"/>
        <v>-0.59999999999999432</v>
      </c>
      <c r="J101" s="21">
        <f t="shared" si="54"/>
        <v>56.769999999999982</v>
      </c>
      <c r="K101" s="4"/>
      <c r="L101" s="15">
        <v>147</v>
      </c>
      <c r="M101" s="16">
        <v>54.85</v>
      </c>
      <c r="N101" s="17">
        <v>0</v>
      </c>
      <c r="O101" s="4"/>
      <c r="P101" s="21">
        <f t="shared" ref="P101:P105" si="59">L101-L$99</f>
        <v>-1.5</v>
      </c>
      <c r="Q101" s="21">
        <f t="shared" si="57"/>
        <v>0.55000000000000426</v>
      </c>
      <c r="R101" s="21">
        <f t="shared" si="57"/>
        <v>0</v>
      </c>
      <c r="T101" s="14">
        <f t="shared" si="58"/>
        <v>55.97999999999999</v>
      </c>
      <c r="U101" s="14">
        <f t="shared" si="55"/>
        <v>-1.3000000000000043</v>
      </c>
      <c r="V101" s="14">
        <f t="shared" si="55"/>
        <v>2.14</v>
      </c>
    </row>
    <row r="102" spans="2:22" s="5" customFormat="1" x14ac:dyDescent="0.35">
      <c r="B102" s="4"/>
      <c r="C102" s="4"/>
      <c r="D102" s="12" t="s">
        <v>40</v>
      </c>
      <c r="E102" s="12" t="s">
        <v>44</v>
      </c>
      <c r="F102" s="19">
        <v>202.43</v>
      </c>
      <c r="G102" s="12" t="s">
        <v>45</v>
      </c>
      <c r="H102" s="19">
        <v>202.43</v>
      </c>
      <c r="I102" s="21">
        <f t="shared" si="56"/>
        <v>-0.59999999999999432</v>
      </c>
      <c r="J102" s="21">
        <f t="shared" si="54"/>
        <v>56.769999999999982</v>
      </c>
      <c r="K102" s="4"/>
      <c r="L102" s="15">
        <v>147</v>
      </c>
      <c r="M102" s="16">
        <v>54.85</v>
      </c>
      <c r="N102" s="17">
        <v>0</v>
      </c>
      <c r="O102" s="4"/>
      <c r="P102" s="21">
        <f t="shared" si="59"/>
        <v>-1.5</v>
      </c>
      <c r="Q102" s="21">
        <f t="shared" si="57"/>
        <v>0.55000000000000426</v>
      </c>
      <c r="R102" s="21">
        <f t="shared" si="57"/>
        <v>0</v>
      </c>
      <c r="T102" s="14">
        <f t="shared" si="58"/>
        <v>55.97999999999999</v>
      </c>
      <c r="U102" s="14">
        <f t="shared" si="55"/>
        <v>1.1400000000000006</v>
      </c>
      <c r="V102" s="14">
        <f t="shared" si="55"/>
        <v>0</v>
      </c>
    </row>
    <row r="103" spans="2:22" s="5" customFormat="1" x14ac:dyDescent="0.35">
      <c r="B103" s="4"/>
      <c r="C103" s="4"/>
      <c r="D103" s="12" t="s">
        <v>41</v>
      </c>
      <c r="E103" s="12" t="s">
        <v>44</v>
      </c>
      <c r="F103" s="19">
        <v>198.14</v>
      </c>
      <c r="G103" s="12" t="s">
        <v>45</v>
      </c>
      <c r="H103" s="19">
        <v>198.14</v>
      </c>
      <c r="I103" s="21">
        <f t="shared" si="56"/>
        <v>-4.8900000000000148</v>
      </c>
      <c r="J103" s="21">
        <f t="shared" si="54"/>
        <v>53.930000000000007</v>
      </c>
      <c r="K103" s="4"/>
      <c r="L103" s="15">
        <v>147</v>
      </c>
      <c r="M103" s="16">
        <v>42.3</v>
      </c>
      <c r="N103" s="17">
        <v>8.44</v>
      </c>
      <c r="O103" s="4"/>
      <c r="P103" s="21">
        <f t="shared" si="59"/>
        <v>-1.5</v>
      </c>
      <c r="Q103" s="21">
        <f t="shared" si="57"/>
        <v>-12</v>
      </c>
      <c r="R103" s="21">
        <f t="shared" si="57"/>
        <v>8.44</v>
      </c>
      <c r="T103" s="14">
        <f t="shared" si="58"/>
        <v>-147</v>
      </c>
      <c r="U103" s="14">
        <f t="shared" si="55"/>
        <v>-42.3</v>
      </c>
      <c r="V103" s="14">
        <f t="shared" si="55"/>
        <v>7.85</v>
      </c>
    </row>
    <row r="104" spans="2:22" s="5" customFormat="1" x14ac:dyDescent="0.35">
      <c r="B104" s="4"/>
      <c r="C104" s="4"/>
      <c r="D104" s="12" t="s">
        <v>42</v>
      </c>
      <c r="E104" s="12" t="s">
        <v>44</v>
      </c>
      <c r="F104" s="19">
        <v>195.48</v>
      </c>
      <c r="G104" s="12" t="s">
        <v>45</v>
      </c>
      <c r="H104" s="19">
        <v>195.48</v>
      </c>
      <c r="I104" s="21">
        <f t="shared" si="56"/>
        <v>-7.5500000000000114</v>
      </c>
      <c r="J104" s="21">
        <f t="shared" si="54"/>
        <v>-195.48</v>
      </c>
      <c r="K104" s="4"/>
      <c r="L104" s="15">
        <v>147</v>
      </c>
      <c r="M104" s="16">
        <v>34.5</v>
      </c>
      <c r="N104" s="17">
        <v>13.44</v>
      </c>
      <c r="O104" s="4"/>
      <c r="P104" s="21">
        <f t="shared" si="59"/>
        <v>-1.5</v>
      </c>
      <c r="Q104" s="21">
        <f t="shared" si="57"/>
        <v>-19.799999999999997</v>
      </c>
      <c r="R104" s="21">
        <f t="shared" si="57"/>
        <v>13.44</v>
      </c>
      <c r="T104" s="14">
        <f t="shared" si="58"/>
        <v>-147</v>
      </c>
      <c r="U104" s="14">
        <f t="shared" si="55"/>
        <v>-34.5</v>
      </c>
      <c r="V104" s="14">
        <f t="shared" si="55"/>
        <v>-13.44</v>
      </c>
    </row>
    <row r="105" spans="2:22" s="5" customFormat="1" x14ac:dyDescent="0.35">
      <c r="B105" s="4"/>
      <c r="C105" s="4"/>
      <c r="D105" s="12" t="s">
        <v>43</v>
      </c>
      <c r="E105" s="12" t="s">
        <v>44</v>
      </c>
      <c r="F105" s="19">
        <v>195.48</v>
      </c>
      <c r="G105" s="12" t="s">
        <v>45</v>
      </c>
      <c r="H105" s="19">
        <v>195.48</v>
      </c>
      <c r="I105" s="21">
        <f t="shared" si="56"/>
        <v>-7.5500000000000114</v>
      </c>
      <c r="J105" s="21">
        <f t="shared" si="54"/>
        <v>50.150000000000006</v>
      </c>
      <c r="K105" s="4"/>
      <c r="L105" s="15">
        <v>147</v>
      </c>
      <c r="M105" s="16">
        <v>34.5</v>
      </c>
      <c r="N105" s="17">
        <v>13.44</v>
      </c>
      <c r="O105" s="4"/>
      <c r="P105" s="21">
        <f t="shared" si="59"/>
        <v>-1.5</v>
      </c>
      <c r="Q105" s="21">
        <f t="shared" si="57"/>
        <v>-19.799999999999997</v>
      </c>
      <c r="R105" s="21">
        <f t="shared" si="57"/>
        <v>13.44</v>
      </c>
      <c r="T105" s="14">
        <f t="shared" si="58"/>
        <v>-147</v>
      </c>
      <c r="U105" s="14">
        <f t="shared" si="55"/>
        <v>-34.5</v>
      </c>
      <c r="V105" s="14">
        <f t="shared" si="55"/>
        <v>15.65</v>
      </c>
    </row>
    <row r="106" spans="2:22" x14ac:dyDescent="0.35">
      <c r="D106" s="4"/>
      <c r="E106" s="4"/>
      <c r="F106" s="19"/>
      <c r="G106" s="4"/>
      <c r="H106" s="19"/>
      <c r="I106" s="21"/>
      <c r="J106" s="21"/>
      <c r="L106" s="15"/>
      <c r="M106" s="16"/>
      <c r="N106" s="17"/>
      <c r="O106" s="4"/>
      <c r="P106" s="7"/>
      <c r="Q106" s="7"/>
      <c r="R106" s="7"/>
    </row>
    <row r="107" spans="2:22" ht="29" x14ac:dyDescent="0.35">
      <c r="C107" s="4" t="s">
        <v>3</v>
      </c>
      <c r="D107" s="12" t="s">
        <v>37</v>
      </c>
      <c r="E107" s="12"/>
      <c r="F107" s="18">
        <v>259.27</v>
      </c>
      <c r="G107" s="12" t="s">
        <v>45</v>
      </c>
      <c r="H107" s="18">
        <v>259.27</v>
      </c>
      <c r="I107" s="21"/>
      <c r="J107" s="21"/>
      <c r="L107" s="15">
        <v>202.92</v>
      </c>
      <c r="M107" s="16">
        <v>56.2</v>
      </c>
      <c r="N107" s="17">
        <v>0</v>
      </c>
      <c r="O107" s="4"/>
      <c r="P107" s="7"/>
      <c r="Q107" s="7"/>
      <c r="R107" s="7"/>
    </row>
    <row r="108" spans="2:22" x14ac:dyDescent="0.35">
      <c r="C108" s="7"/>
      <c r="D108" s="12" t="s">
        <v>38</v>
      </c>
      <c r="E108" s="12"/>
      <c r="F108" s="18">
        <v>259.13</v>
      </c>
      <c r="G108" s="12" t="s">
        <v>45</v>
      </c>
      <c r="H108" s="18">
        <v>259.13</v>
      </c>
      <c r="I108" s="21">
        <f t="shared" ref="I108:I113" si="60">H108-H$107</f>
        <v>-0.13999999999998636</v>
      </c>
      <c r="J108" s="21"/>
      <c r="L108" s="15">
        <v>203.11</v>
      </c>
      <c r="M108" s="16">
        <v>53.01</v>
      </c>
      <c r="N108" s="17">
        <v>2.5</v>
      </c>
      <c r="O108" s="4"/>
      <c r="P108" s="21">
        <f>L108-L$107</f>
        <v>0.19000000000002615</v>
      </c>
      <c r="Q108" s="21">
        <f t="shared" ref="Q108:R113" si="61">M108-M$107</f>
        <v>-3.1900000000000048</v>
      </c>
      <c r="R108" s="21">
        <f t="shared" si="61"/>
        <v>2.5</v>
      </c>
    </row>
    <row r="109" spans="2:22" x14ac:dyDescent="0.35">
      <c r="C109" s="7"/>
      <c r="D109" s="12" t="s">
        <v>39</v>
      </c>
      <c r="E109" s="12" t="s">
        <v>72</v>
      </c>
      <c r="F109" s="18">
        <v>259.2</v>
      </c>
      <c r="G109" s="12" t="s">
        <v>45</v>
      </c>
      <c r="H109" s="18">
        <v>259.2</v>
      </c>
      <c r="I109" s="21">
        <f t="shared" si="60"/>
        <v>-6.9999999999993179E-2</v>
      </c>
      <c r="J109" s="21"/>
      <c r="L109" s="15">
        <v>202.98</v>
      </c>
      <c r="M109" s="16">
        <v>53.55</v>
      </c>
      <c r="N109" s="17">
        <v>2.14</v>
      </c>
      <c r="O109" s="4"/>
      <c r="P109" s="21">
        <f t="shared" ref="P109:P113" si="62">L109-L$107</f>
        <v>6.0000000000002274E-2</v>
      </c>
      <c r="Q109" s="21">
        <f t="shared" si="61"/>
        <v>-2.6500000000000057</v>
      </c>
      <c r="R109" s="21">
        <f t="shared" si="61"/>
        <v>2.14</v>
      </c>
    </row>
    <row r="110" spans="2:22" x14ac:dyDescent="0.35">
      <c r="C110" s="7"/>
      <c r="D110" s="12" t="s">
        <v>40</v>
      </c>
      <c r="E110" s="12"/>
      <c r="F110" s="18">
        <v>259.2</v>
      </c>
      <c r="G110" s="12" t="s">
        <v>45</v>
      </c>
      <c r="H110" s="18">
        <v>259.2</v>
      </c>
      <c r="I110" s="21">
        <f t="shared" si="60"/>
        <v>-6.9999999999993179E-2</v>
      </c>
      <c r="J110" s="21"/>
      <c r="L110" s="15">
        <v>202.98</v>
      </c>
      <c r="M110" s="16">
        <v>55.99</v>
      </c>
      <c r="N110" s="17">
        <v>0</v>
      </c>
      <c r="O110" s="4"/>
      <c r="P110" s="21">
        <f t="shared" si="62"/>
        <v>6.0000000000002274E-2</v>
      </c>
      <c r="Q110" s="21">
        <f t="shared" si="61"/>
        <v>-0.21000000000000085</v>
      </c>
      <c r="R110" s="21">
        <f t="shared" si="61"/>
        <v>0</v>
      </c>
    </row>
    <row r="111" spans="2:22" x14ac:dyDescent="0.35">
      <c r="C111" s="7"/>
      <c r="D111" s="12" t="s">
        <v>41</v>
      </c>
      <c r="E111" s="12"/>
      <c r="F111" s="18">
        <v>252.07</v>
      </c>
      <c r="G111" s="12" t="s">
        <v>45</v>
      </c>
      <c r="H111" s="18">
        <v>252.07</v>
      </c>
      <c r="I111" s="21">
        <f t="shared" si="60"/>
        <v>-7.1999999999999886</v>
      </c>
      <c r="J111" s="21"/>
      <c r="L111" s="15"/>
      <c r="M111" s="16"/>
      <c r="N111" s="17">
        <v>16.29</v>
      </c>
      <c r="O111" s="4"/>
      <c r="P111" s="21">
        <f t="shared" si="62"/>
        <v>-202.92</v>
      </c>
      <c r="Q111" s="21">
        <f t="shared" si="61"/>
        <v>-56.2</v>
      </c>
      <c r="R111" s="21">
        <f t="shared" si="61"/>
        <v>16.29</v>
      </c>
    </row>
    <row r="112" spans="2:22" s="5" customFormat="1" x14ac:dyDescent="0.35">
      <c r="B112" s="4"/>
      <c r="C112" s="7"/>
      <c r="D112" s="12" t="s">
        <v>42</v>
      </c>
      <c r="E112" s="12"/>
      <c r="F112" s="18"/>
      <c r="G112" s="12"/>
      <c r="H112" s="18"/>
      <c r="I112" s="21">
        <f t="shared" si="60"/>
        <v>-259.27</v>
      </c>
      <c r="J112" s="21"/>
      <c r="K112" s="4"/>
      <c r="L112" s="15"/>
      <c r="M112" s="16"/>
      <c r="N112" s="17"/>
      <c r="P112" s="21">
        <f t="shared" si="62"/>
        <v>-202.92</v>
      </c>
      <c r="Q112" s="21">
        <f t="shared" si="61"/>
        <v>-56.2</v>
      </c>
      <c r="R112" s="21">
        <f t="shared" si="61"/>
        <v>0</v>
      </c>
      <c r="T112" s="6"/>
      <c r="U112" s="6"/>
      <c r="V112" s="6"/>
    </row>
    <row r="113" spans="2:22" x14ac:dyDescent="0.35">
      <c r="D113" s="12" t="s">
        <v>43</v>
      </c>
      <c r="E113" s="4"/>
      <c r="F113" s="19">
        <v>245.63</v>
      </c>
      <c r="G113" s="12" t="s">
        <v>45</v>
      </c>
      <c r="H113" s="19">
        <v>245.63</v>
      </c>
      <c r="I113" s="21">
        <f t="shared" si="60"/>
        <v>-13.639999999999986</v>
      </c>
      <c r="J113" s="21"/>
      <c r="L113" s="15"/>
      <c r="M113" s="16"/>
      <c r="N113" s="17">
        <v>29.09</v>
      </c>
      <c r="P113" s="21">
        <f t="shared" si="62"/>
        <v>-202.92</v>
      </c>
      <c r="Q113" s="21">
        <f t="shared" si="61"/>
        <v>-56.2</v>
      </c>
      <c r="R113" s="21">
        <f t="shared" si="61"/>
        <v>29.09</v>
      </c>
    </row>
    <row r="114" spans="2:22" s="5" customFormat="1" x14ac:dyDescent="0.35">
      <c r="B114" s="4"/>
      <c r="C114" s="4"/>
      <c r="D114" s="12"/>
      <c r="E114" s="4"/>
      <c r="F114" s="19"/>
      <c r="G114" s="4"/>
      <c r="H114" s="19"/>
      <c r="I114" s="21"/>
      <c r="J114" s="21"/>
      <c r="K114" s="4"/>
      <c r="L114" s="15"/>
      <c r="M114" s="16"/>
      <c r="N114" s="17"/>
      <c r="P114" s="6"/>
      <c r="Q114" s="6"/>
      <c r="R114" s="6"/>
      <c r="T114" s="6"/>
      <c r="U114" s="6"/>
      <c r="V114" s="6"/>
    </row>
    <row r="115" spans="2:22" s="5" customFormat="1" ht="29" x14ac:dyDescent="0.35">
      <c r="B115" s="2" t="s">
        <v>10</v>
      </c>
      <c r="C115" s="4" t="s">
        <v>2</v>
      </c>
      <c r="D115" s="12" t="s">
        <v>37</v>
      </c>
      <c r="E115" s="12" t="s">
        <v>44</v>
      </c>
      <c r="F115" s="19">
        <v>203.03</v>
      </c>
      <c r="G115" s="12" t="s">
        <v>45</v>
      </c>
      <c r="H115" s="19">
        <v>203.03</v>
      </c>
      <c r="I115" s="21"/>
      <c r="J115" s="21">
        <f t="shared" ref="J115:J121" si="63">H123-H115</f>
        <v>-67.94</v>
      </c>
      <c r="K115" s="4"/>
      <c r="L115" s="15">
        <v>148.5</v>
      </c>
      <c r="M115" s="16">
        <v>54.3</v>
      </c>
      <c r="N115" s="17">
        <v>0</v>
      </c>
      <c r="P115" s="6"/>
      <c r="Q115" s="6"/>
      <c r="R115" s="6"/>
      <c r="T115" s="14">
        <f>L123-L115</f>
        <v>-148.5</v>
      </c>
      <c r="U115" s="14">
        <f t="shared" ref="U115:V121" si="64">M123-M115</f>
        <v>49.900000000000006</v>
      </c>
      <c r="V115" s="14">
        <f t="shared" si="64"/>
        <v>30</v>
      </c>
    </row>
    <row r="116" spans="2:22" s="5" customFormat="1" x14ac:dyDescent="0.35">
      <c r="B116" s="4"/>
      <c r="C116" s="4"/>
      <c r="D116" s="12" t="s">
        <v>38</v>
      </c>
      <c r="E116" s="12" t="s">
        <v>44</v>
      </c>
      <c r="F116" s="19">
        <v>202.43</v>
      </c>
      <c r="G116" s="12" t="s">
        <v>45</v>
      </c>
      <c r="H116" s="19">
        <v>202.43</v>
      </c>
      <c r="I116" s="21">
        <f t="shared" ref="I116:I121" si="65">H116-H$115</f>
        <v>-0.59999999999999432</v>
      </c>
      <c r="J116" s="21">
        <f t="shared" si="63"/>
        <v>-67.110000000000014</v>
      </c>
      <c r="K116" s="4"/>
      <c r="L116" s="15">
        <v>147</v>
      </c>
      <c r="M116" s="16">
        <v>54.85</v>
      </c>
      <c r="N116" s="17">
        <v>0</v>
      </c>
      <c r="P116" s="14">
        <f>L116-L$115</f>
        <v>-1.5</v>
      </c>
      <c r="Q116" s="14">
        <f t="shared" ref="Q116:R121" si="66">M116-M$115</f>
        <v>0.55000000000000426</v>
      </c>
      <c r="R116" s="14">
        <f t="shared" si="66"/>
        <v>0</v>
      </c>
      <c r="T116" s="14">
        <f t="shared" ref="T116:T121" si="67">L124-L116</f>
        <v>-147</v>
      </c>
      <c r="U116" s="14">
        <f t="shared" si="64"/>
        <v>48.800000000000004</v>
      </c>
      <c r="V116" s="14">
        <f t="shared" si="64"/>
        <v>30.18</v>
      </c>
    </row>
    <row r="117" spans="2:22" s="5" customFormat="1" x14ac:dyDescent="0.35">
      <c r="B117" s="4"/>
      <c r="C117" s="4"/>
      <c r="D117" s="12" t="s">
        <v>39</v>
      </c>
      <c r="E117" s="12" t="s">
        <v>44</v>
      </c>
      <c r="F117" s="19">
        <v>202.43</v>
      </c>
      <c r="G117" s="12" t="s">
        <v>45</v>
      </c>
      <c r="H117" s="19">
        <v>202.43</v>
      </c>
      <c r="I117" s="21">
        <f t="shared" si="65"/>
        <v>-0.59999999999999432</v>
      </c>
      <c r="J117" s="21">
        <f t="shared" si="63"/>
        <v>-67.34</v>
      </c>
      <c r="K117" s="4"/>
      <c r="L117" s="15">
        <v>147</v>
      </c>
      <c r="M117" s="16">
        <v>54.85</v>
      </c>
      <c r="N117" s="17">
        <v>0</v>
      </c>
      <c r="P117" s="14">
        <f t="shared" ref="P117:P121" si="68">L117-L$115</f>
        <v>-1.5</v>
      </c>
      <c r="Q117" s="14">
        <f t="shared" si="66"/>
        <v>0.55000000000000426</v>
      </c>
      <c r="R117" s="14">
        <f t="shared" si="66"/>
        <v>0</v>
      </c>
      <c r="T117" s="14">
        <f t="shared" si="67"/>
        <v>-147</v>
      </c>
      <c r="U117" s="14">
        <f t="shared" si="64"/>
        <v>49.449999999999996</v>
      </c>
      <c r="V117" s="14">
        <f t="shared" si="64"/>
        <v>30</v>
      </c>
    </row>
    <row r="118" spans="2:22" s="5" customFormat="1" x14ac:dyDescent="0.35">
      <c r="B118" s="4"/>
      <c r="C118" s="4"/>
      <c r="D118" s="12" t="s">
        <v>40</v>
      </c>
      <c r="E118" s="12" t="s">
        <v>44</v>
      </c>
      <c r="F118" s="19">
        <v>202.43</v>
      </c>
      <c r="G118" s="12" t="s">
        <v>45</v>
      </c>
      <c r="H118" s="19">
        <v>202.43</v>
      </c>
      <c r="I118" s="21">
        <f t="shared" si="65"/>
        <v>-0.59999999999999432</v>
      </c>
      <c r="J118" s="21">
        <f t="shared" si="63"/>
        <v>-67.34</v>
      </c>
      <c r="K118" s="4"/>
      <c r="L118" s="15">
        <v>147</v>
      </c>
      <c r="M118" s="16">
        <v>54.85</v>
      </c>
      <c r="N118" s="17">
        <v>0</v>
      </c>
      <c r="P118" s="14">
        <f t="shared" si="68"/>
        <v>-1.5</v>
      </c>
      <c r="Q118" s="14">
        <f t="shared" si="66"/>
        <v>0.55000000000000426</v>
      </c>
      <c r="R118" s="14">
        <f t="shared" si="66"/>
        <v>0</v>
      </c>
      <c r="T118" s="14">
        <f t="shared" si="67"/>
        <v>-147</v>
      </c>
      <c r="U118" s="14">
        <f t="shared" si="64"/>
        <v>50.449999999999996</v>
      </c>
      <c r="V118" s="14">
        <f t="shared" si="64"/>
        <v>29.36</v>
      </c>
    </row>
    <row r="119" spans="2:22" s="5" customFormat="1" x14ac:dyDescent="0.35">
      <c r="B119" s="4"/>
      <c r="C119" s="4"/>
      <c r="D119" s="12" t="s">
        <v>41</v>
      </c>
      <c r="E119" s="12" t="s">
        <v>44</v>
      </c>
      <c r="F119" s="19">
        <v>198.14</v>
      </c>
      <c r="G119" s="12" t="s">
        <v>45</v>
      </c>
      <c r="H119" s="19">
        <v>198.14</v>
      </c>
      <c r="I119" s="21">
        <f t="shared" si="65"/>
        <v>-4.8900000000000148</v>
      </c>
      <c r="J119" s="21">
        <f t="shared" si="63"/>
        <v>-66.75</v>
      </c>
      <c r="K119" s="4"/>
      <c r="L119" s="15">
        <v>147</v>
      </c>
      <c r="M119" s="16">
        <v>42.3</v>
      </c>
      <c r="N119" s="17">
        <v>8.44</v>
      </c>
      <c r="P119" s="14">
        <f t="shared" si="68"/>
        <v>-1.5</v>
      </c>
      <c r="Q119" s="14">
        <f t="shared" si="66"/>
        <v>-12</v>
      </c>
      <c r="R119" s="14">
        <f t="shared" si="66"/>
        <v>8.44</v>
      </c>
      <c r="T119" s="14">
        <f t="shared" si="67"/>
        <v>-147</v>
      </c>
      <c r="U119" s="14">
        <f t="shared" si="64"/>
        <v>38</v>
      </c>
      <c r="V119" s="14">
        <f t="shared" si="64"/>
        <v>29.96</v>
      </c>
    </row>
    <row r="120" spans="2:22" s="5" customFormat="1" x14ac:dyDescent="0.35">
      <c r="B120" s="4"/>
      <c r="C120" s="4"/>
      <c r="D120" s="12" t="s">
        <v>42</v>
      </c>
      <c r="E120" s="12" t="s">
        <v>44</v>
      </c>
      <c r="F120" s="19">
        <v>195.48</v>
      </c>
      <c r="G120" s="12" t="s">
        <v>45</v>
      </c>
      <c r="H120" s="19">
        <v>195.48</v>
      </c>
      <c r="I120" s="21">
        <f t="shared" si="65"/>
        <v>-7.5500000000000114</v>
      </c>
      <c r="J120" s="21">
        <f t="shared" si="63"/>
        <v>-44.47</v>
      </c>
      <c r="K120" s="4"/>
      <c r="L120" s="15">
        <v>147</v>
      </c>
      <c r="M120" s="16">
        <v>34.5</v>
      </c>
      <c r="N120" s="17">
        <v>13.44</v>
      </c>
      <c r="P120" s="14">
        <f t="shared" si="68"/>
        <v>-1.5</v>
      </c>
      <c r="Q120" s="14">
        <f t="shared" si="66"/>
        <v>-19.799999999999997</v>
      </c>
      <c r="R120" s="14">
        <f t="shared" si="66"/>
        <v>13.44</v>
      </c>
      <c r="T120" s="14">
        <f t="shared" si="67"/>
        <v>-9.4799999999999898</v>
      </c>
      <c r="U120" s="14">
        <f t="shared" si="64"/>
        <v>1.9600000000000009</v>
      </c>
      <c r="V120" s="14">
        <f t="shared" si="64"/>
        <v>27.620000000000005</v>
      </c>
    </row>
    <row r="121" spans="2:22" x14ac:dyDescent="0.35">
      <c r="D121" s="12" t="s">
        <v>43</v>
      </c>
      <c r="E121" s="12" t="s">
        <v>44</v>
      </c>
      <c r="F121" s="19">
        <v>195.48</v>
      </c>
      <c r="G121" s="12" t="s">
        <v>45</v>
      </c>
      <c r="H121" s="19">
        <v>195.48</v>
      </c>
      <c r="I121" s="21">
        <f t="shared" si="65"/>
        <v>-7.5500000000000114</v>
      </c>
      <c r="J121" s="21">
        <f t="shared" si="63"/>
        <v>-66.579999999999984</v>
      </c>
      <c r="L121" s="15">
        <v>147</v>
      </c>
      <c r="M121" s="16">
        <v>34.5</v>
      </c>
      <c r="N121" s="17">
        <v>13.44</v>
      </c>
      <c r="P121" s="14">
        <f t="shared" si="68"/>
        <v>-1.5</v>
      </c>
      <c r="Q121" s="14">
        <f t="shared" si="66"/>
        <v>-19.799999999999997</v>
      </c>
      <c r="R121" s="14">
        <f t="shared" si="66"/>
        <v>13.44</v>
      </c>
      <c r="T121" s="14">
        <f t="shared" si="67"/>
        <v>-143.25</v>
      </c>
      <c r="U121" s="14">
        <f t="shared" si="64"/>
        <v>40.409999999999997</v>
      </c>
      <c r="V121" s="14">
        <f t="shared" si="64"/>
        <v>31.64</v>
      </c>
    </row>
    <row r="122" spans="2:22" x14ac:dyDescent="0.35">
      <c r="D122" s="12"/>
      <c r="E122" s="12"/>
      <c r="F122" s="19"/>
      <c r="G122" s="12"/>
      <c r="H122" s="19"/>
      <c r="I122" s="21"/>
      <c r="J122" s="21"/>
      <c r="L122" s="15"/>
      <c r="M122" s="16"/>
      <c r="N122" s="17"/>
    </row>
    <row r="123" spans="2:22" x14ac:dyDescent="0.35">
      <c r="C123" s="4" t="s">
        <v>4</v>
      </c>
      <c r="D123" s="12" t="s">
        <v>37</v>
      </c>
      <c r="E123" s="12" t="s">
        <v>61</v>
      </c>
      <c r="F123" s="19">
        <v>135.09</v>
      </c>
      <c r="G123" s="12" t="s">
        <v>45</v>
      </c>
      <c r="H123" s="19">
        <v>135.09</v>
      </c>
      <c r="I123" s="21"/>
      <c r="J123" s="21"/>
      <c r="L123" s="15">
        <v>0</v>
      </c>
      <c r="M123" s="16">
        <v>104.2</v>
      </c>
      <c r="N123" s="17">
        <v>30</v>
      </c>
    </row>
    <row r="124" spans="2:22" x14ac:dyDescent="0.35">
      <c r="D124" s="12" t="s">
        <v>38</v>
      </c>
      <c r="E124" s="12" t="s">
        <v>61</v>
      </c>
      <c r="F124" s="19">
        <v>134.6</v>
      </c>
      <c r="G124" s="12" t="s">
        <v>64</v>
      </c>
      <c r="H124" s="19">
        <v>135.32</v>
      </c>
      <c r="I124" s="21">
        <f t="shared" ref="I124:I129" si="69">H124-H$123</f>
        <v>0.22999999999998977</v>
      </c>
      <c r="J124" s="21"/>
      <c r="L124" s="15">
        <v>0</v>
      </c>
      <c r="M124" s="16">
        <v>103.65</v>
      </c>
      <c r="N124" s="17">
        <v>30.18</v>
      </c>
      <c r="P124" s="14">
        <f>L124-L$123</f>
        <v>0</v>
      </c>
      <c r="Q124" s="14">
        <f t="shared" ref="Q124:R129" si="70">M124-M$123</f>
        <v>-0.54999999999999716</v>
      </c>
      <c r="R124" s="14">
        <f t="shared" si="70"/>
        <v>0.17999999999999972</v>
      </c>
    </row>
    <row r="125" spans="2:22" x14ac:dyDescent="0.35">
      <c r="D125" s="12" t="s">
        <v>39</v>
      </c>
      <c r="E125" s="12" t="s">
        <v>61</v>
      </c>
      <c r="F125" s="19">
        <v>135.09</v>
      </c>
      <c r="G125" s="12" t="s">
        <v>45</v>
      </c>
      <c r="H125" s="19">
        <v>135.09</v>
      </c>
      <c r="I125" s="21">
        <f t="shared" si="69"/>
        <v>0</v>
      </c>
      <c r="J125" s="21"/>
      <c r="L125" s="15">
        <v>0</v>
      </c>
      <c r="M125" s="16">
        <v>104.3</v>
      </c>
      <c r="N125" s="17">
        <v>30</v>
      </c>
      <c r="P125" s="14">
        <f t="shared" ref="P125:P129" si="71">L125-L$123</f>
        <v>0</v>
      </c>
      <c r="Q125" s="14">
        <f t="shared" si="70"/>
        <v>9.9999999999994316E-2</v>
      </c>
      <c r="R125" s="14">
        <f t="shared" si="70"/>
        <v>0</v>
      </c>
    </row>
    <row r="126" spans="2:22" x14ac:dyDescent="0.35">
      <c r="D126" s="12" t="s">
        <v>40</v>
      </c>
      <c r="E126" s="12" t="s">
        <v>61</v>
      </c>
      <c r="F126" s="19">
        <v>135.09</v>
      </c>
      <c r="G126" s="12" t="s">
        <v>45</v>
      </c>
      <c r="H126" s="19">
        <v>135.09</v>
      </c>
      <c r="I126" s="21">
        <f t="shared" si="69"/>
        <v>0</v>
      </c>
      <c r="J126" s="21"/>
      <c r="L126" s="15">
        <v>0</v>
      </c>
      <c r="M126" s="16">
        <v>105.3</v>
      </c>
      <c r="N126" s="17">
        <v>29.36</v>
      </c>
      <c r="P126" s="14">
        <f t="shared" si="71"/>
        <v>0</v>
      </c>
      <c r="Q126" s="14">
        <f t="shared" si="70"/>
        <v>1.0999999999999943</v>
      </c>
      <c r="R126" s="14">
        <f t="shared" si="70"/>
        <v>-0.64000000000000057</v>
      </c>
    </row>
    <row r="127" spans="2:22" x14ac:dyDescent="0.35">
      <c r="D127" s="12" t="s">
        <v>41</v>
      </c>
      <c r="E127" s="12" t="s">
        <v>61</v>
      </c>
      <c r="F127" s="19">
        <v>118.53</v>
      </c>
      <c r="G127" s="12" t="s">
        <v>65</v>
      </c>
      <c r="H127" s="19">
        <v>131.38999999999999</v>
      </c>
      <c r="I127" s="21">
        <f t="shared" si="69"/>
        <v>-3.7000000000000171</v>
      </c>
      <c r="J127" s="21"/>
      <c r="L127" s="15">
        <v>0</v>
      </c>
      <c r="M127" s="16">
        <v>80.3</v>
      </c>
      <c r="N127" s="17">
        <v>38.4</v>
      </c>
      <c r="P127" s="14">
        <f t="shared" si="71"/>
        <v>0</v>
      </c>
      <c r="Q127" s="14">
        <f t="shared" si="70"/>
        <v>-23.900000000000006</v>
      </c>
      <c r="R127" s="14">
        <f t="shared" si="70"/>
        <v>8.3999999999999986</v>
      </c>
    </row>
    <row r="128" spans="2:22" x14ac:dyDescent="0.35">
      <c r="D128" s="12" t="s">
        <v>42</v>
      </c>
      <c r="E128" s="12" t="s">
        <v>62</v>
      </c>
      <c r="F128" s="19">
        <v>138.15</v>
      </c>
      <c r="G128" s="12" t="s">
        <v>65</v>
      </c>
      <c r="H128" s="19">
        <v>151.01</v>
      </c>
      <c r="I128" s="21">
        <f t="shared" si="69"/>
        <v>15.919999999999987</v>
      </c>
      <c r="J128" s="21"/>
      <c r="L128" s="15">
        <v>137.52000000000001</v>
      </c>
      <c r="M128" s="16">
        <v>36.46</v>
      </c>
      <c r="N128" s="17">
        <v>41.06</v>
      </c>
      <c r="P128" s="14">
        <f t="shared" si="71"/>
        <v>137.52000000000001</v>
      </c>
      <c r="Q128" s="14">
        <f t="shared" si="70"/>
        <v>-67.740000000000009</v>
      </c>
      <c r="R128" s="14">
        <f t="shared" si="70"/>
        <v>11.060000000000002</v>
      </c>
    </row>
    <row r="129" spans="2:22" x14ac:dyDescent="0.35">
      <c r="D129" s="12" t="s">
        <v>43</v>
      </c>
      <c r="E129" s="12" t="s">
        <v>63</v>
      </c>
      <c r="F129" s="19">
        <v>124.38</v>
      </c>
      <c r="G129" s="12" t="s">
        <v>66</v>
      </c>
      <c r="H129" s="19">
        <v>128.9</v>
      </c>
      <c r="I129" s="21">
        <f t="shared" si="69"/>
        <v>-6.1899999999999977</v>
      </c>
      <c r="J129" s="21"/>
      <c r="L129" s="15">
        <v>3.75</v>
      </c>
      <c r="M129" s="16">
        <v>74.91</v>
      </c>
      <c r="N129" s="17">
        <v>45.08</v>
      </c>
      <c r="P129" s="14">
        <f t="shared" si="71"/>
        <v>3.75</v>
      </c>
      <c r="Q129" s="14">
        <f t="shared" si="70"/>
        <v>-29.290000000000006</v>
      </c>
      <c r="R129" s="14">
        <f t="shared" si="70"/>
        <v>15.079999999999998</v>
      </c>
    </row>
    <row r="130" spans="2:22" s="5" customFormat="1" x14ac:dyDescent="0.35">
      <c r="B130" s="4"/>
      <c r="C130" s="4"/>
      <c r="D130" s="4"/>
      <c r="E130" s="4"/>
      <c r="F130" s="19"/>
      <c r="G130" s="4"/>
      <c r="H130" s="19"/>
      <c r="I130" s="21"/>
      <c r="J130" s="21"/>
      <c r="K130" s="4"/>
      <c r="L130" s="15"/>
      <c r="M130" s="16"/>
      <c r="N130" s="17"/>
      <c r="P130" s="6"/>
      <c r="Q130" s="6"/>
      <c r="R130" s="6"/>
      <c r="T130" s="6"/>
      <c r="U130" s="6"/>
      <c r="V130" s="6"/>
    </row>
    <row r="131" spans="2:22" s="5" customFormat="1" ht="29" x14ac:dyDescent="0.35">
      <c r="B131" s="2" t="s">
        <v>11</v>
      </c>
      <c r="C131" s="4" t="s">
        <v>2</v>
      </c>
      <c r="D131" s="12" t="s">
        <v>37</v>
      </c>
      <c r="E131" s="12" t="s">
        <v>44</v>
      </c>
      <c r="F131" s="19">
        <v>203.03</v>
      </c>
      <c r="G131" s="12" t="s">
        <v>45</v>
      </c>
      <c r="H131" s="19">
        <v>203.03</v>
      </c>
      <c r="I131" s="21"/>
      <c r="J131" s="21">
        <f t="shared" ref="J131:J137" si="72">H139-H131</f>
        <v>203.64000000000001</v>
      </c>
      <c r="K131" s="4"/>
      <c r="L131" s="15">
        <v>148.5</v>
      </c>
      <c r="M131" s="16">
        <v>54.3</v>
      </c>
      <c r="N131" s="17">
        <v>0</v>
      </c>
      <c r="P131" s="6"/>
      <c r="Q131" s="6"/>
      <c r="R131" s="6"/>
      <c r="T131" s="14">
        <f>L139-L131</f>
        <v>150.10000000000002</v>
      </c>
      <c r="U131" s="14">
        <f t="shared" ref="U131:V137" si="73">M139-M131</f>
        <v>52.900000000000006</v>
      </c>
      <c r="V131" s="14">
        <f t="shared" si="73"/>
        <v>0</v>
      </c>
    </row>
    <row r="132" spans="2:22" s="5" customFormat="1" x14ac:dyDescent="0.35">
      <c r="B132" s="4"/>
      <c r="C132" s="4"/>
      <c r="D132" s="12" t="s">
        <v>38</v>
      </c>
      <c r="E132" s="12" t="s">
        <v>44</v>
      </c>
      <c r="F132" s="19">
        <v>202.43</v>
      </c>
      <c r="G132" s="12" t="s">
        <v>45</v>
      </c>
      <c r="H132" s="19">
        <v>202.43</v>
      </c>
      <c r="I132" s="21">
        <f t="shared" ref="I132:I137" si="74">H132-H$131</f>
        <v>-0.59999999999999432</v>
      </c>
      <c r="J132" s="21">
        <f t="shared" si="72"/>
        <v>204.24</v>
      </c>
      <c r="K132" s="4"/>
      <c r="L132" s="15">
        <v>147</v>
      </c>
      <c r="M132" s="16">
        <v>54.85</v>
      </c>
      <c r="N132" s="17">
        <v>0</v>
      </c>
      <c r="P132" s="14">
        <f>L132-L$131</f>
        <v>-1.5</v>
      </c>
      <c r="Q132" s="14">
        <f t="shared" ref="Q132:R137" si="75">M132-M$131</f>
        <v>0.55000000000000426</v>
      </c>
      <c r="R132" s="14">
        <f t="shared" si="75"/>
        <v>0</v>
      </c>
      <c r="T132" s="14">
        <f t="shared" ref="T132:T137" si="76">L140-L132</f>
        <v>151.5</v>
      </c>
      <c r="U132" s="14">
        <f t="shared" si="73"/>
        <v>52.449999999999996</v>
      </c>
      <c r="V132" s="14">
        <f t="shared" si="73"/>
        <v>0</v>
      </c>
    </row>
    <row r="133" spans="2:22" s="5" customFormat="1" x14ac:dyDescent="0.35">
      <c r="B133" s="4"/>
      <c r="C133" s="4"/>
      <c r="D133" s="12" t="s">
        <v>39</v>
      </c>
      <c r="E133" s="12" t="s">
        <v>44</v>
      </c>
      <c r="F133" s="19">
        <v>202.43</v>
      </c>
      <c r="G133" s="12" t="s">
        <v>45</v>
      </c>
      <c r="H133" s="19">
        <v>202.43</v>
      </c>
      <c r="I133" s="21">
        <f t="shared" si="74"/>
        <v>-0.59999999999999432</v>
      </c>
      <c r="J133" s="21">
        <f t="shared" si="72"/>
        <v>204.24</v>
      </c>
      <c r="K133" s="4"/>
      <c r="L133" s="15">
        <v>147</v>
      </c>
      <c r="M133" s="16">
        <v>54.85</v>
      </c>
      <c r="N133" s="17">
        <v>0</v>
      </c>
      <c r="P133" s="14">
        <f t="shared" ref="P133:P137" si="77">L133-L$131</f>
        <v>-1.5</v>
      </c>
      <c r="Q133" s="14">
        <f t="shared" si="75"/>
        <v>0.55000000000000426</v>
      </c>
      <c r="R133" s="14">
        <f t="shared" si="75"/>
        <v>0</v>
      </c>
      <c r="T133" s="14">
        <f t="shared" si="76"/>
        <v>151.5</v>
      </c>
      <c r="U133" s="14">
        <f t="shared" si="73"/>
        <v>52.449999999999996</v>
      </c>
      <c r="V133" s="14">
        <f t="shared" si="73"/>
        <v>0</v>
      </c>
    </row>
    <row r="134" spans="2:22" s="5" customFormat="1" x14ac:dyDescent="0.35">
      <c r="B134" s="4"/>
      <c r="C134" s="4"/>
      <c r="D134" s="12" t="s">
        <v>40</v>
      </c>
      <c r="E134" s="12" t="s">
        <v>44</v>
      </c>
      <c r="F134" s="19">
        <v>202.43</v>
      </c>
      <c r="G134" s="12" t="s">
        <v>45</v>
      </c>
      <c r="H134" s="19">
        <v>202.43</v>
      </c>
      <c r="I134" s="21">
        <f t="shared" si="74"/>
        <v>-0.59999999999999432</v>
      </c>
      <c r="J134" s="21">
        <f t="shared" si="72"/>
        <v>204.24</v>
      </c>
      <c r="K134" s="4"/>
      <c r="L134" s="15">
        <v>147</v>
      </c>
      <c r="M134" s="16">
        <v>54.85</v>
      </c>
      <c r="N134" s="17">
        <v>0</v>
      </c>
      <c r="P134" s="14">
        <f t="shared" si="77"/>
        <v>-1.5</v>
      </c>
      <c r="Q134" s="14">
        <f t="shared" si="75"/>
        <v>0.55000000000000426</v>
      </c>
      <c r="R134" s="14">
        <f t="shared" si="75"/>
        <v>0</v>
      </c>
      <c r="T134" s="14">
        <f t="shared" si="76"/>
        <v>151.5</v>
      </c>
      <c r="U134" s="14">
        <f t="shared" si="73"/>
        <v>52.449999999999996</v>
      </c>
      <c r="V134" s="14">
        <f t="shared" si="73"/>
        <v>0</v>
      </c>
    </row>
    <row r="135" spans="2:22" s="5" customFormat="1" x14ac:dyDescent="0.35">
      <c r="B135" s="4"/>
      <c r="C135" s="4"/>
      <c r="D135" s="12" t="s">
        <v>41</v>
      </c>
      <c r="E135" s="12" t="s">
        <v>44</v>
      </c>
      <c r="F135" s="19">
        <v>198.14</v>
      </c>
      <c r="G135" s="12" t="s">
        <v>45</v>
      </c>
      <c r="H135" s="19">
        <v>198.14</v>
      </c>
      <c r="I135" s="21">
        <f t="shared" si="74"/>
        <v>-4.8900000000000148</v>
      </c>
      <c r="J135" s="21">
        <f t="shared" si="72"/>
        <v>198.63</v>
      </c>
      <c r="K135" s="4"/>
      <c r="L135" s="15">
        <v>147</v>
      </c>
      <c r="M135" s="16">
        <v>42.3</v>
      </c>
      <c r="N135" s="17">
        <v>8.44</v>
      </c>
      <c r="P135" s="14">
        <f t="shared" si="77"/>
        <v>-1.5</v>
      </c>
      <c r="Q135" s="14">
        <f t="shared" si="75"/>
        <v>-12</v>
      </c>
      <c r="R135" s="14">
        <f t="shared" si="75"/>
        <v>8.44</v>
      </c>
      <c r="T135" s="14">
        <f t="shared" si="76"/>
        <v>151.5</v>
      </c>
      <c r="U135" s="14">
        <f t="shared" si="73"/>
        <v>35.94</v>
      </c>
      <c r="V135" s="14">
        <f t="shared" si="73"/>
        <v>10.540000000000001</v>
      </c>
    </row>
    <row r="136" spans="2:22" s="5" customFormat="1" x14ac:dyDescent="0.35">
      <c r="B136" s="4"/>
      <c r="C136" s="4"/>
      <c r="D136" s="12" t="s">
        <v>42</v>
      </c>
      <c r="E136" s="12" t="s">
        <v>44</v>
      </c>
      <c r="F136" s="19">
        <v>195.48</v>
      </c>
      <c r="G136" s="12" t="s">
        <v>45</v>
      </c>
      <c r="H136" s="19">
        <v>195.48</v>
      </c>
      <c r="I136" s="21">
        <f t="shared" si="74"/>
        <v>-7.5500000000000114</v>
      </c>
      <c r="J136" s="21">
        <f t="shared" si="72"/>
        <v>195.49000000000004</v>
      </c>
      <c r="K136" s="4"/>
      <c r="L136" s="15">
        <v>147</v>
      </c>
      <c r="M136" s="16">
        <v>34.5</v>
      </c>
      <c r="N136" s="17">
        <v>13.44</v>
      </c>
      <c r="P136" s="14">
        <f t="shared" si="77"/>
        <v>-1.5</v>
      </c>
      <c r="Q136" s="14">
        <f t="shared" si="75"/>
        <v>-19.799999999999997</v>
      </c>
      <c r="R136" s="14">
        <f t="shared" si="75"/>
        <v>13.44</v>
      </c>
      <c r="T136" s="14">
        <f t="shared" si="76"/>
        <v>151.5</v>
      </c>
      <c r="U136" s="14">
        <f t="shared" si="73"/>
        <v>26.700000000000003</v>
      </c>
      <c r="V136" s="14">
        <f t="shared" si="73"/>
        <v>18.020000000000003</v>
      </c>
    </row>
    <row r="137" spans="2:22" s="5" customFormat="1" x14ac:dyDescent="0.35">
      <c r="B137" s="4"/>
      <c r="C137" s="4"/>
      <c r="D137" s="12" t="s">
        <v>43</v>
      </c>
      <c r="E137" s="12" t="s">
        <v>44</v>
      </c>
      <c r="F137" s="19">
        <v>195.48</v>
      </c>
      <c r="G137" s="12" t="s">
        <v>45</v>
      </c>
      <c r="H137" s="19">
        <v>195.48</v>
      </c>
      <c r="I137" s="21">
        <f t="shared" si="74"/>
        <v>-7.5500000000000114</v>
      </c>
      <c r="J137" s="21">
        <f t="shared" si="72"/>
        <v>195.49000000000004</v>
      </c>
      <c r="K137" s="4"/>
      <c r="L137" s="15">
        <v>147</v>
      </c>
      <c r="M137" s="16">
        <v>34.5</v>
      </c>
      <c r="N137" s="17">
        <v>13.44</v>
      </c>
      <c r="P137" s="14">
        <f t="shared" si="77"/>
        <v>-1.5</v>
      </c>
      <c r="Q137" s="14">
        <f t="shared" si="75"/>
        <v>-19.799999999999997</v>
      </c>
      <c r="R137" s="14">
        <f t="shared" si="75"/>
        <v>13.44</v>
      </c>
      <c r="T137" s="14">
        <f t="shared" si="76"/>
        <v>151.5</v>
      </c>
      <c r="U137" s="14">
        <f t="shared" si="73"/>
        <v>26.700000000000003</v>
      </c>
      <c r="V137" s="14">
        <f t="shared" si="73"/>
        <v>18.020000000000003</v>
      </c>
    </row>
    <row r="138" spans="2:22" s="5" customFormat="1" x14ac:dyDescent="0.35">
      <c r="B138" s="4"/>
      <c r="C138" s="4"/>
      <c r="D138" s="4"/>
      <c r="E138" s="4"/>
      <c r="F138" s="19"/>
      <c r="G138" s="4"/>
      <c r="H138" s="19"/>
      <c r="I138" s="21"/>
      <c r="J138" s="21"/>
      <c r="K138" s="4"/>
      <c r="L138" s="15"/>
      <c r="M138" s="16"/>
      <c r="N138" s="17"/>
      <c r="P138" s="6"/>
      <c r="Q138" s="6"/>
      <c r="R138" s="6"/>
      <c r="T138" s="6"/>
      <c r="U138" s="6"/>
      <c r="V138" s="6"/>
    </row>
    <row r="139" spans="2:22" s="5" customFormat="1" x14ac:dyDescent="0.35">
      <c r="B139" s="4"/>
      <c r="C139" s="4" t="s">
        <v>8</v>
      </c>
      <c r="D139" s="12" t="s">
        <v>37</v>
      </c>
      <c r="E139" s="4" t="s">
        <v>49</v>
      </c>
      <c r="F139" s="19">
        <v>406.67</v>
      </c>
      <c r="G139" s="4" t="s">
        <v>45</v>
      </c>
      <c r="H139" s="19">
        <v>406.67</v>
      </c>
      <c r="I139" s="21"/>
      <c r="J139" s="21"/>
      <c r="K139" s="4"/>
      <c r="L139" s="15">
        <v>298.60000000000002</v>
      </c>
      <c r="M139" s="16">
        <v>107.2</v>
      </c>
      <c r="N139" s="17">
        <v>0</v>
      </c>
      <c r="P139" s="6"/>
      <c r="Q139" s="6"/>
      <c r="R139" s="6"/>
      <c r="T139" s="6"/>
      <c r="U139" s="6"/>
      <c r="V139" s="6"/>
    </row>
    <row r="140" spans="2:22" s="5" customFormat="1" x14ac:dyDescent="0.35">
      <c r="B140" s="4"/>
      <c r="C140" s="4"/>
      <c r="D140" s="12" t="s">
        <v>38</v>
      </c>
      <c r="E140" s="4" t="s">
        <v>49</v>
      </c>
      <c r="F140" s="19">
        <v>406.67</v>
      </c>
      <c r="G140" s="4" t="s">
        <v>45</v>
      </c>
      <c r="H140" s="19">
        <v>406.67</v>
      </c>
      <c r="I140" s="21">
        <f t="shared" ref="I140:I145" si="78">H140-H$139</f>
        <v>0</v>
      </c>
      <c r="J140" s="21"/>
      <c r="K140" s="4"/>
      <c r="L140" s="15">
        <v>298.5</v>
      </c>
      <c r="M140" s="16">
        <v>107.3</v>
      </c>
      <c r="N140" s="17">
        <v>0</v>
      </c>
      <c r="P140" s="14">
        <f>L140-L$139</f>
        <v>-0.10000000000002274</v>
      </c>
      <c r="Q140" s="14">
        <f t="shared" ref="Q140:R145" si="79">M140-M$139</f>
        <v>9.9999999999994316E-2</v>
      </c>
      <c r="R140" s="14">
        <f t="shared" si="79"/>
        <v>0</v>
      </c>
      <c r="T140" s="6"/>
      <c r="U140" s="6"/>
      <c r="V140" s="6"/>
    </row>
    <row r="141" spans="2:22" s="5" customFormat="1" x14ac:dyDescent="0.35">
      <c r="B141" s="4"/>
      <c r="C141" s="4"/>
      <c r="D141" s="12" t="s">
        <v>39</v>
      </c>
      <c r="E141" s="4" t="s">
        <v>49</v>
      </c>
      <c r="F141" s="19">
        <v>406.67</v>
      </c>
      <c r="G141" s="4" t="s">
        <v>45</v>
      </c>
      <c r="H141" s="19">
        <v>406.67</v>
      </c>
      <c r="I141" s="21">
        <f t="shared" si="78"/>
        <v>0</v>
      </c>
      <c r="J141" s="21"/>
      <c r="K141" s="4"/>
      <c r="L141" s="15">
        <v>298.5</v>
      </c>
      <c r="M141" s="16">
        <v>107.3</v>
      </c>
      <c r="N141" s="17">
        <v>0</v>
      </c>
      <c r="P141" s="14">
        <f t="shared" ref="P141:P145" si="80">L141-L$139</f>
        <v>-0.10000000000002274</v>
      </c>
      <c r="Q141" s="14">
        <f t="shared" si="79"/>
        <v>9.9999999999994316E-2</v>
      </c>
      <c r="R141" s="14">
        <f t="shared" si="79"/>
        <v>0</v>
      </c>
      <c r="T141" s="6"/>
      <c r="U141" s="6"/>
      <c r="V141" s="6"/>
    </row>
    <row r="142" spans="2:22" s="5" customFormat="1" x14ac:dyDescent="0.35">
      <c r="B142" s="4"/>
      <c r="C142" s="4"/>
      <c r="D142" s="12" t="s">
        <v>40</v>
      </c>
      <c r="E142" s="4" t="s">
        <v>49</v>
      </c>
      <c r="F142" s="19">
        <v>406.67</v>
      </c>
      <c r="G142" s="4" t="s">
        <v>45</v>
      </c>
      <c r="H142" s="19">
        <v>406.67</v>
      </c>
      <c r="I142" s="21">
        <f t="shared" si="78"/>
        <v>0</v>
      </c>
      <c r="J142" s="21"/>
      <c r="K142" s="4"/>
      <c r="L142" s="15">
        <v>298.5</v>
      </c>
      <c r="M142" s="16">
        <v>107.3</v>
      </c>
      <c r="N142" s="17">
        <v>0</v>
      </c>
      <c r="P142" s="14">
        <f t="shared" si="80"/>
        <v>-0.10000000000002274</v>
      </c>
      <c r="Q142" s="14">
        <f t="shared" si="79"/>
        <v>9.9999999999994316E-2</v>
      </c>
      <c r="R142" s="14">
        <f t="shared" si="79"/>
        <v>0</v>
      </c>
      <c r="T142" s="6"/>
      <c r="U142" s="6"/>
      <c r="V142" s="6"/>
    </row>
    <row r="143" spans="2:22" s="5" customFormat="1" x14ac:dyDescent="0.35">
      <c r="B143" s="4"/>
      <c r="C143" s="4"/>
      <c r="D143" s="12" t="s">
        <v>41</v>
      </c>
      <c r="E143" s="4" t="s">
        <v>49</v>
      </c>
      <c r="F143" s="19">
        <v>396.77</v>
      </c>
      <c r="G143" s="4" t="s">
        <v>45</v>
      </c>
      <c r="H143" s="19">
        <v>396.77</v>
      </c>
      <c r="I143" s="21">
        <f t="shared" si="78"/>
        <v>-9.9000000000000341</v>
      </c>
      <c r="J143" s="21"/>
      <c r="K143" s="4"/>
      <c r="L143" s="15">
        <v>298.5</v>
      </c>
      <c r="M143" s="16">
        <v>78.239999999999995</v>
      </c>
      <c r="N143" s="17">
        <v>18.98</v>
      </c>
      <c r="P143" s="14">
        <f t="shared" si="80"/>
        <v>-0.10000000000002274</v>
      </c>
      <c r="Q143" s="14">
        <f t="shared" si="79"/>
        <v>-28.960000000000008</v>
      </c>
      <c r="R143" s="14">
        <f t="shared" si="79"/>
        <v>18.98</v>
      </c>
      <c r="T143" s="6"/>
      <c r="U143" s="6"/>
      <c r="V143" s="6"/>
    </row>
    <row r="144" spans="2:22" s="5" customFormat="1" x14ac:dyDescent="0.35">
      <c r="B144" s="4"/>
      <c r="C144" s="4"/>
      <c r="D144" s="12" t="s">
        <v>42</v>
      </c>
      <c r="E144" s="4" t="s">
        <v>49</v>
      </c>
      <c r="F144" s="19">
        <v>390.97</v>
      </c>
      <c r="G144" s="4" t="s">
        <v>45</v>
      </c>
      <c r="H144" s="19">
        <v>390.97</v>
      </c>
      <c r="I144" s="21">
        <f t="shared" si="78"/>
        <v>-15.699999999999989</v>
      </c>
      <c r="J144" s="21"/>
      <c r="K144" s="4"/>
      <c r="L144" s="15">
        <v>298.5</v>
      </c>
      <c r="M144" s="16">
        <v>61.2</v>
      </c>
      <c r="N144" s="17">
        <v>31.46</v>
      </c>
      <c r="P144" s="14">
        <f t="shared" si="80"/>
        <v>-0.10000000000002274</v>
      </c>
      <c r="Q144" s="14">
        <f t="shared" si="79"/>
        <v>-46</v>
      </c>
      <c r="R144" s="14">
        <f t="shared" si="79"/>
        <v>31.46</v>
      </c>
      <c r="T144" s="6"/>
      <c r="U144" s="6"/>
      <c r="V144" s="6"/>
    </row>
    <row r="145" spans="2:22" s="5" customFormat="1" x14ac:dyDescent="0.35">
      <c r="B145" s="4"/>
      <c r="C145" s="4"/>
      <c r="D145" s="12" t="s">
        <v>43</v>
      </c>
      <c r="E145" s="4" t="s">
        <v>49</v>
      </c>
      <c r="F145" s="19">
        <v>390.97</v>
      </c>
      <c r="G145" s="4" t="s">
        <v>45</v>
      </c>
      <c r="H145" s="19">
        <v>390.97</v>
      </c>
      <c r="I145" s="21">
        <f t="shared" si="78"/>
        <v>-15.699999999999989</v>
      </c>
      <c r="J145" s="21"/>
      <c r="K145" s="4"/>
      <c r="L145" s="15">
        <v>298.5</v>
      </c>
      <c r="M145" s="16">
        <v>61.2</v>
      </c>
      <c r="N145" s="17">
        <v>31.46</v>
      </c>
      <c r="P145" s="14">
        <f t="shared" si="80"/>
        <v>-0.10000000000002274</v>
      </c>
      <c r="Q145" s="14">
        <f t="shared" si="79"/>
        <v>-46</v>
      </c>
      <c r="R145" s="14">
        <f t="shared" si="79"/>
        <v>31.46</v>
      </c>
      <c r="T145" s="6"/>
      <c r="U145" s="6"/>
      <c r="V145" s="6"/>
    </row>
    <row r="146" spans="2:22" s="5" customFormat="1" x14ac:dyDescent="0.35">
      <c r="B146" s="4"/>
      <c r="C146" s="4"/>
      <c r="D146" s="4"/>
      <c r="E146" s="4"/>
      <c r="F146" s="19"/>
      <c r="G146" s="4"/>
      <c r="H146" s="19"/>
      <c r="I146" s="21"/>
      <c r="J146" s="21"/>
      <c r="K146" s="4"/>
      <c r="L146" s="15"/>
      <c r="M146" s="16"/>
      <c r="N146" s="17"/>
      <c r="P146" s="6"/>
      <c r="Q146" s="6"/>
      <c r="R146" s="6"/>
      <c r="T146" s="6"/>
      <c r="U146" s="6"/>
      <c r="V146" s="6"/>
    </row>
    <row r="147" spans="2:22" s="5" customFormat="1" ht="29" x14ac:dyDescent="0.35">
      <c r="B147" s="2" t="s">
        <v>16</v>
      </c>
      <c r="C147" s="4" t="s">
        <v>2</v>
      </c>
      <c r="D147" s="12" t="s">
        <v>37</v>
      </c>
      <c r="E147" s="12" t="s">
        <v>44</v>
      </c>
      <c r="F147" s="19">
        <v>203.03</v>
      </c>
      <c r="G147" s="12" t="s">
        <v>45</v>
      </c>
      <c r="H147" s="19">
        <v>203.03</v>
      </c>
      <c r="I147" s="21"/>
      <c r="J147" s="21">
        <f>H155-H147</f>
        <v>-0.59999999999999432</v>
      </c>
      <c r="K147" s="4"/>
      <c r="L147" s="15">
        <v>148.5</v>
      </c>
      <c r="M147" s="16">
        <v>54.3</v>
      </c>
      <c r="N147" s="17">
        <v>0</v>
      </c>
      <c r="P147" s="6"/>
      <c r="Q147" s="6"/>
      <c r="R147" s="6"/>
      <c r="T147" s="14">
        <f>L155-L147</f>
        <v>-1.5</v>
      </c>
      <c r="U147" s="14">
        <f t="shared" ref="U147:V153" si="81">M155-M147</f>
        <v>-0.5</v>
      </c>
      <c r="V147" s="14">
        <f t="shared" si="81"/>
        <v>0</v>
      </c>
    </row>
    <row r="148" spans="2:22" s="5" customFormat="1" x14ac:dyDescent="0.35">
      <c r="B148" s="4"/>
      <c r="C148" s="4"/>
      <c r="D148" s="12" t="s">
        <v>38</v>
      </c>
      <c r="E148" s="12" t="s">
        <v>44</v>
      </c>
      <c r="F148" s="19">
        <v>202.43</v>
      </c>
      <c r="G148" s="12" t="s">
        <v>45</v>
      </c>
      <c r="H148" s="19">
        <v>202.43</v>
      </c>
      <c r="I148" s="21">
        <f t="shared" ref="I148:I153" si="82">H148-H$147</f>
        <v>-0.59999999999999432</v>
      </c>
      <c r="J148" s="21">
        <f t="shared" ref="J148:J153" si="83">H156-H148</f>
        <v>0</v>
      </c>
      <c r="K148" s="4"/>
      <c r="L148" s="15">
        <v>147</v>
      </c>
      <c r="M148" s="16">
        <v>54.85</v>
      </c>
      <c r="N148" s="17">
        <v>0</v>
      </c>
      <c r="P148" s="14">
        <f>L148-L$147</f>
        <v>-1.5</v>
      </c>
      <c r="Q148" s="14">
        <f t="shared" ref="Q148:R153" si="84">M148-M$147</f>
        <v>0.55000000000000426</v>
      </c>
      <c r="R148" s="14">
        <f t="shared" si="84"/>
        <v>0</v>
      </c>
      <c r="T148" s="14">
        <f t="shared" ref="T148:T153" si="85">L156-L148</f>
        <v>0</v>
      </c>
      <c r="U148" s="14">
        <f t="shared" si="81"/>
        <v>-1.0500000000000043</v>
      </c>
      <c r="V148" s="14">
        <f t="shared" si="81"/>
        <v>0</v>
      </c>
    </row>
    <row r="149" spans="2:22" s="5" customFormat="1" x14ac:dyDescent="0.35">
      <c r="B149" s="4"/>
      <c r="C149" s="4"/>
      <c r="D149" s="12" t="s">
        <v>39</v>
      </c>
      <c r="E149" s="12" t="s">
        <v>44</v>
      </c>
      <c r="F149" s="19">
        <v>202.43</v>
      </c>
      <c r="G149" s="12" t="s">
        <v>45</v>
      </c>
      <c r="H149" s="19">
        <v>202.43</v>
      </c>
      <c r="I149" s="21">
        <f t="shared" si="82"/>
        <v>-0.59999999999999432</v>
      </c>
      <c r="J149" s="21">
        <f t="shared" si="83"/>
        <v>0</v>
      </c>
      <c r="K149" s="4"/>
      <c r="L149" s="15">
        <v>147</v>
      </c>
      <c r="M149" s="16">
        <v>54.85</v>
      </c>
      <c r="N149" s="17">
        <v>0</v>
      </c>
      <c r="P149" s="14">
        <f t="shared" ref="P149:P153" si="86">L149-L$147</f>
        <v>-1.5</v>
      </c>
      <c r="Q149" s="14">
        <f t="shared" si="84"/>
        <v>0.55000000000000426</v>
      </c>
      <c r="R149" s="14">
        <f t="shared" si="84"/>
        <v>0</v>
      </c>
      <c r="T149" s="14">
        <f t="shared" si="85"/>
        <v>0</v>
      </c>
      <c r="U149" s="14">
        <f t="shared" si="81"/>
        <v>-1.0500000000000043</v>
      </c>
      <c r="V149" s="14">
        <f t="shared" si="81"/>
        <v>0</v>
      </c>
    </row>
    <row r="150" spans="2:22" s="5" customFormat="1" x14ac:dyDescent="0.35">
      <c r="B150" s="4"/>
      <c r="C150" s="4"/>
      <c r="D150" s="12" t="s">
        <v>40</v>
      </c>
      <c r="E150" s="12" t="s">
        <v>44</v>
      </c>
      <c r="F150" s="19">
        <v>202.43</v>
      </c>
      <c r="G150" s="12" t="s">
        <v>45</v>
      </c>
      <c r="H150" s="19">
        <v>202.43</v>
      </c>
      <c r="I150" s="21">
        <f t="shared" si="82"/>
        <v>-0.59999999999999432</v>
      </c>
      <c r="J150" s="21">
        <f t="shared" si="83"/>
        <v>0</v>
      </c>
      <c r="K150" s="4"/>
      <c r="L150" s="15">
        <v>147</v>
      </c>
      <c r="M150" s="16">
        <v>54.85</v>
      </c>
      <c r="N150" s="17">
        <v>0</v>
      </c>
      <c r="P150" s="14">
        <f t="shared" si="86"/>
        <v>-1.5</v>
      </c>
      <c r="Q150" s="14">
        <f t="shared" si="84"/>
        <v>0.55000000000000426</v>
      </c>
      <c r="R150" s="14">
        <f t="shared" si="84"/>
        <v>0</v>
      </c>
      <c r="T150" s="14">
        <f t="shared" si="85"/>
        <v>0</v>
      </c>
      <c r="U150" s="14">
        <f t="shared" si="81"/>
        <v>-1.0500000000000043</v>
      </c>
      <c r="V150" s="14">
        <f t="shared" si="81"/>
        <v>0</v>
      </c>
    </row>
    <row r="151" spans="2:22" s="5" customFormat="1" x14ac:dyDescent="0.35">
      <c r="B151" s="4"/>
      <c r="C151" s="4"/>
      <c r="D151" s="12" t="s">
        <v>41</v>
      </c>
      <c r="E151" s="12" t="s">
        <v>44</v>
      </c>
      <c r="F151" s="19">
        <v>198.14</v>
      </c>
      <c r="G151" s="12" t="s">
        <v>45</v>
      </c>
      <c r="H151" s="19">
        <v>198.14</v>
      </c>
      <c r="I151" s="21">
        <f t="shared" si="82"/>
        <v>-4.8900000000000148</v>
      </c>
      <c r="J151" s="21">
        <f t="shared" si="83"/>
        <v>-3.6799999999999784</v>
      </c>
      <c r="K151" s="4"/>
      <c r="L151" s="15">
        <v>147</v>
      </c>
      <c r="M151" s="16">
        <v>42.3</v>
      </c>
      <c r="N151" s="17">
        <v>8.44</v>
      </c>
      <c r="P151" s="14">
        <f t="shared" si="86"/>
        <v>-1.5</v>
      </c>
      <c r="Q151" s="14">
        <f t="shared" si="84"/>
        <v>-12</v>
      </c>
      <c r="R151" s="14">
        <f t="shared" si="84"/>
        <v>8.44</v>
      </c>
      <c r="T151" s="14">
        <f t="shared" si="85"/>
        <v>0</v>
      </c>
      <c r="U151" s="14">
        <f t="shared" si="81"/>
        <v>-11.419999999999998</v>
      </c>
      <c r="V151" s="14">
        <f t="shared" si="81"/>
        <v>7.4</v>
      </c>
    </row>
    <row r="152" spans="2:22" s="5" customFormat="1" x14ac:dyDescent="0.35">
      <c r="B152" s="4"/>
      <c r="C152" s="4"/>
      <c r="D152" s="12" t="s">
        <v>42</v>
      </c>
      <c r="E152" s="12" t="s">
        <v>44</v>
      </c>
      <c r="F152" s="19">
        <v>195.48</v>
      </c>
      <c r="G152" s="12" t="s">
        <v>45</v>
      </c>
      <c r="H152" s="19">
        <v>195.48</v>
      </c>
      <c r="I152" s="21">
        <f t="shared" si="82"/>
        <v>-7.5500000000000114</v>
      </c>
      <c r="J152" s="21">
        <f t="shared" si="83"/>
        <v>-6.3400000000000034</v>
      </c>
      <c r="K152" s="4"/>
      <c r="L152" s="15">
        <v>147</v>
      </c>
      <c r="M152" s="16">
        <v>34.5</v>
      </c>
      <c r="N152" s="17">
        <v>13.44</v>
      </c>
      <c r="P152" s="14">
        <f t="shared" si="86"/>
        <v>-1.5</v>
      </c>
      <c r="Q152" s="14">
        <f t="shared" si="84"/>
        <v>-19.799999999999997</v>
      </c>
      <c r="R152" s="14">
        <f t="shared" si="84"/>
        <v>13.44</v>
      </c>
      <c r="T152" s="14">
        <f t="shared" si="85"/>
        <v>0</v>
      </c>
      <c r="U152" s="14">
        <f t="shared" si="81"/>
        <v>-18.899999999999999</v>
      </c>
      <c r="V152" s="14">
        <f t="shared" si="81"/>
        <v>12.959999999999999</v>
      </c>
    </row>
    <row r="153" spans="2:22" s="5" customFormat="1" x14ac:dyDescent="0.35">
      <c r="B153" s="4"/>
      <c r="C153" s="4"/>
      <c r="D153" s="12" t="s">
        <v>43</v>
      </c>
      <c r="E153" s="12" t="s">
        <v>44</v>
      </c>
      <c r="F153" s="19">
        <v>195.48</v>
      </c>
      <c r="G153" s="12" t="s">
        <v>45</v>
      </c>
      <c r="H153" s="19">
        <v>195.48</v>
      </c>
      <c r="I153" s="21">
        <f t="shared" si="82"/>
        <v>-7.5500000000000114</v>
      </c>
      <c r="J153" s="21">
        <f t="shared" si="83"/>
        <v>-6.3400000000000034</v>
      </c>
      <c r="K153" s="4"/>
      <c r="L153" s="15">
        <v>147</v>
      </c>
      <c r="M153" s="16">
        <v>34.5</v>
      </c>
      <c r="N153" s="17">
        <v>13.44</v>
      </c>
      <c r="P153" s="14">
        <f t="shared" si="86"/>
        <v>-1.5</v>
      </c>
      <c r="Q153" s="14">
        <f t="shared" si="84"/>
        <v>-19.799999999999997</v>
      </c>
      <c r="R153" s="14">
        <f t="shared" si="84"/>
        <v>13.44</v>
      </c>
      <c r="T153" s="14">
        <f t="shared" si="85"/>
        <v>0</v>
      </c>
      <c r="U153" s="14">
        <f t="shared" si="81"/>
        <v>-18.899999999999999</v>
      </c>
      <c r="V153" s="14">
        <f t="shared" si="81"/>
        <v>12.959999999999999</v>
      </c>
    </row>
    <row r="154" spans="2:22" s="5" customFormat="1" x14ac:dyDescent="0.35">
      <c r="B154" s="4"/>
      <c r="C154" s="4"/>
      <c r="D154" s="4"/>
      <c r="E154" s="4"/>
      <c r="F154" s="19"/>
      <c r="G154" s="4"/>
      <c r="H154" s="19"/>
      <c r="I154" s="21"/>
      <c r="J154" s="21"/>
      <c r="K154" s="4"/>
      <c r="L154" s="15"/>
      <c r="M154" s="16"/>
      <c r="N154" s="17"/>
      <c r="P154" s="6"/>
      <c r="Q154" s="6"/>
      <c r="R154" s="6"/>
      <c r="T154" s="6"/>
      <c r="U154" s="6"/>
      <c r="V154" s="6"/>
    </row>
    <row r="155" spans="2:22" s="5" customFormat="1" x14ac:dyDescent="0.35">
      <c r="B155" s="4"/>
      <c r="C155" s="4" t="s">
        <v>13</v>
      </c>
      <c r="D155" s="12" t="s">
        <v>37</v>
      </c>
      <c r="E155" s="12" t="s">
        <v>44</v>
      </c>
      <c r="F155" s="19">
        <v>202.43</v>
      </c>
      <c r="G155" s="12" t="s">
        <v>45</v>
      </c>
      <c r="H155" s="19">
        <f>F155</f>
        <v>202.43</v>
      </c>
      <c r="I155" s="21"/>
      <c r="J155" s="21"/>
      <c r="K155" s="4"/>
      <c r="L155" s="15">
        <v>147</v>
      </c>
      <c r="M155" s="16">
        <v>53.8</v>
      </c>
      <c r="N155" s="17">
        <v>0</v>
      </c>
      <c r="P155" s="6"/>
      <c r="Q155" s="6"/>
      <c r="R155" s="6"/>
      <c r="T155" s="6"/>
      <c r="U155" s="6"/>
      <c r="V155" s="6"/>
    </row>
    <row r="156" spans="2:22" s="5" customFormat="1" x14ac:dyDescent="0.35">
      <c r="B156" s="4"/>
      <c r="C156" s="4"/>
      <c r="D156" s="12" t="s">
        <v>38</v>
      </c>
      <c r="E156" s="12" t="s">
        <v>44</v>
      </c>
      <c r="F156" s="19">
        <v>202.43</v>
      </c>
      <c r="G156" s="12" t="s">
        <v>45</v>
      </c>
      <c r="H156" s="19">
        <f t="shared" ref="H156:H161" si="87">F156</f>
        <v>202.43</v>
      </c>
      <c r="I156" s="21">
        <f>H156-H$155</f>
        <v>0</v>
      </c>
      <c r="J156" s="21"/>
      <c r="K156" s="4"/>
      <c r="L156" s="15">
        <v>147</v>
      </c>
      <c r="M156" s="16">
        <v>53.8</v>
      </c>
      <c r="N156" s="17">
        <v>0</v>
      </c>
      <c r="P156" s="14">
        <f>L156-L$155</f>
        <v>0</v>
      </c>
      <c r="Q156" s="14">
        <f t="shared" ref="Q156:R161" si="88">M156-M$155</f>
        <v>0</v>
      </c>
      <c r="R156" s="14">
        <f t="shared" si="88"/>
        <v>0</v>
      </c>
      <c r="T156" s="6"/>
      <c r="U156" s="6"/>
      <c r="V156" s="6"/>
    </row>
    <row r="157" spans="2:22" s="5" customFormat="1" x14ac:dyDescent="0.35">
      <c r="B157" s="4"/>
      <c r="C157" s="4"/>
      <c r="D157" s="12" t="s">
        <v>39</v>
      </c>
      <c r="E157" s="12" t="s">
        <v>44</v>
      </c>
      <c r="F157" s="19">
        <v>202.43</v>
      </c>
      <c r="G157" s="12" t="s">
        <v>45</v>
      </c>
      <c r="H157" s="19">
        <f t="shared" si="87"/>
        <v>202.43</v>
      </c>
      <c r="I157" s="21">
        <f t="shared" ref="I157:I161" si="89">H157-H$155</f>
        <v>0</v>
      </c>
      <c r="J157" s="21"/>
      <c r="K157" s="4"/>
      <c r="L157" s="15">
        <v>147</v>
      </c>
      <c r="M157" s="16">
        <v>53.8</v>
      </c>
      <c r="N157" s="17">
        <v>0</v>
      </c>
      <c r="P157" s="14">
        <f t="shared" ref="P157:P161" si="90">L157-L$155</f>
        <v>0</v>
      </c>
      <c r="Q157" s="14">
        <f t="shared" si="88"/>
        <v>0</v>
      </c>
      <c r="R157" s="14">
        <f t="shared" si="88"/>
        <v>0</v>
      </c>
      <c r="T157" s="6"/>
      <c r="U157" s="6"/>
      <c r="V157" s="6"/>
    </row>
    <row r="158" spans="2:22" s="5" customFormat="1" x14ac:dyDescent="0.35">
      <c r="B158" s="4"/>
      <c r="C158" s="4"/>
      <c r="D158" s="12" t="s">
        <v>40</v>
      </c>
      <c r="E158" s="12" t="s">
        <v>44</v>
      </c>
      <c r="F158" s="19">
        <v>202.43</v>
      </c>
      <c r="G158" s="12" t="s">
        <v>45</v>
      </c>
      <c r="H158" s="19">
        <f t="shared" si="87"/>
        <v>202.43</v>
      </c>
      <c r="I158" s="21">
        <f t="shared" si="89"/>
        <v>0</v>
      </c>
      <c r="J158" s="21"/>
      <c r="K158" s="4"/>
      <c r="L158" s="15">
        <v>147</v>
      </c>
      <c r="M158" s="16">
        <v>53.8</v>
      </c>
      <c r="N158" s="17">
        <v>0</v>
      </c>
      <c r="P158" s="14">
        <f t="shared" si="90"/>
        <v>0</v>
      </c>
      <c r="Q158" s="14">
        <f t="shared" si="88"/>
        <v>0</v>
      </c>
      <c r="R158" s="14">
        <f t="shared" si="88"/>
        <v>0</v>
      </c>
      <c r="T158" s="6"/>
      <c r="U158" s="6"/>
      <c r="V158" s="6"/>
    </row>
    <row r="159" spans="2:22" s="5" customFormat="1" x14ac:dyDescent="0.35">
      <c r="B159" s="4"/>
      <c r="C159" s="4"/>
      <c r="D159" s="12" t="s">
        <v>41</v>
      </c>
      <c r="E159" s="12" t="s">
        <v>44</v>
      </c>
      <c r="F159" s="19">
        <v>194.46</v>
      </c>
      <c r="G159" s="12" t="s">
        <v>45</v>
      </c>
      <c r="H159" s="19">
        <f t="shared" si="87"/>
        <v>194.46</v>
      </c>
      <c r="I159" s="21">
        <f t="shared" si="89"/>
        <v>-7.9699999999999989</v>
      </c>
      <c r="J159" s="21"/>
      <c r="K159" s="4"/>
      <c r="L159" s="15">
        <v>147</v>
      </c>
      <c r="M159" s="16">
        <v>30.88</v>
      </c>
      <c r="N159" s="17">
        <v>15.84</v>
      </c>
      <c r="P159" s="14">
        <f t="shared" si="90"/>
        <v>0</v>
      </c>
      <c r="Q159" s="14">
        <f t="shared" si="88"/>
        <v>-22.919999999999998</v>
      </c>
      <c r="R159" s="14">
        <f t="shared" si="88"/>
        <v>15.84</v>
      </c>
      <c r="T159" s="6"/>
      <c r="U159" s="6"/>
      <c r="V159" s="6"/>
    </row>
    <row r="160" spans="2:22" s="5" customFormat="1" x14ac:dyDescent="0.35">
      <c r="B160" s="4"/>
      <c r="C160" s="4"/>
      <c r="D160" s="12" t="s">
        <v>42</v>
      </c>
      <c r="E160" s="12" t="s">
        <v>44</v>
      </c>
      <c r="F160" s="19">
        <v>189.14</v>
      </c>
      <c r="G160" s="12" t="s">
        <v>45</v>
      </c>
      <c r="H160" s="19">
        <f t="shared" si="87"/>
        <v>189.14</v>
      </c>
      <c r="I160" s="21">
        <f t="shared" si="89"/>
        <v>-13.29000000000002</v>
      </c>
      <c r="J160" s="21"/>
      <c r="K160" s="4"/>
      <c r="L160" s="15">
        <v>147</v>
      </c>
      <c r="M160" s="16">
        <v>15.6</v>
      </c>
      <c r="N160" s="17">
        <v>26.4</v>
      </c>
      <c r="P160" s="14">
        <f t="shared" si="90"/>
        <v>0</v>
      </c>
      <c r="Q160" s="14">
        <f t="shared" si="88"/>
        <v>-38.199999999999996</v>
      </c>
      <c r="R160" s="14">
        <f t="shared" si="88"/>
        <v>26.4</v>
      </c>
      <c r="T160" s="6"/>
      <c r="U160" s="6"/>
      <c r="V160" s="6"/>
    </row>
    <row r="161" spans="2:22" s="5" customFormat="1" x14ac:dyDescent="0.35">
      <c r="B161" s="4"/>
      <c r="C161" s="4"/>
      <c r="D161" s="12" t="s">
        <v>43</v>
      </c>
      <c r="E161" s="12" t="s">
        <v>44</v>
      </c>
      <c r="F161" s="19">
        <v>189.14</v>
      </c>
      <c r="G161" s="12" t="s">
        <v>45</v>
      </c>
      <c r="H161" s="19">
        <f t="shared" si="87"/>
        <v>189.14</v>
      </c>
      <c r="I161" s="21">
        <f t="shared" si="89"/>
        <v>-13.29000000000002</v>
      </c>
      <c r="J161" s="21"/>
      <c r="K161" s="4"/>
      <c r="L161" s="15">
        <v>147</v>
      </c>
      <c r="M161" s="16">
        <v>15.6</v>
      </c>
      <c r="N161" s="17">
        <v>26.4</v>
      </c>
      <c r="O161" s="4"/>
      <c r="P161" s="14">
        <f t="shared" si="90"/>
        <v>0</v>
      </c>
      <c r="Q161" s="14">
        <f t="shared" si="88"/>
        <v>-38.199999999999996</v>
      </c>
      <c r="R161" s="14">
        <f t="shared" si="88"/>
        <v>26.4</v>
      </c>
      <c r="T161" s="6"/>
      <c r="U161" s="6"/>
      <c r="V161" s="6"/>
    </row>
    <row r="162" spans="2:22" s="5" customFormat="1" x14ac:dyDescent="0.35">
      <c r="B162" s="4"/>
      <c r="C162" s="4"/>
      <c r="F162" s="20"/>
      <c r="H162" s="19"/>
      <c r="I162" s="21"/>
      <c r="J162" s="21"/>
      <c r="K162" s="4"/>
      <c r="L162" s="15"/>
      <c r="M162" s="16"/>
      <c r="N162" s="17"/>
      <c r="P162" s="6"/>
      <c r="Q162" s="6"/>
      <c r="R162" s="6"/>
      <c r="T162" s="6"/>
      <c r="U162" s="6"/>
      <c r="V162" s="6"/>
    </row>
    <row r="163" spans="2:22" s="5" customFormat="1" ht="29" x14ac:dyDescent="0.35">
      <c r="B163" s="2" t="s">
        <v>34</v>
      </c>
      <c r="C163" s="4" t="s">
        <v>2</v>
      </c>
      <c r="D163" s="12" t="s">
        <v>37</v>
      </c>
      <c r="E163" s="12" t="s">
        <v>44</v>
      </c>
      <c r="F163" s="19">
        <v>203.03</v>
      </c>
      <c r="G163" s="12" t="s">
        <v>45</v>
      </c>
      <c r="H163" s="19">
        <v>203.03</v>
      </c>
      <c r="I163" s="21"/>
      <c r="J163" s="21">
        <f t="shared" ref="J163:J169" si="91">H171-H163</f>
        <v>-11.830000000000013</v>
      </c>
      <c r="K163" s="4"/>
      <c r="L163" s="15">
        <v>148.5</v>
      </c>
      <c r="M163" s="16">
        <v>54.3</v>
      </c>
      <c r="N163" s="17">
        <v>0</v>
      </c>
      <c r="P163" s="6"/>
      <c r="Q163" s="6"/>
      <c r="R163" s="6"/>
      <c r="T163" s="14">
        <f>L171-L163</f>
        <v>0</v>
      </c>
      <c r="U163" s="14">
        <f t="shared" ref="U163:V169" si="92">M171-M163</f>
        <v>-11</v>
      </c>
      <c r="V163" s="14">
        <f t="shared" si="92"/>
        <v>0</v>
      </c>
    </row>
    <row r="164" spans="2:22" s="5" customFormat="1" x14ac:dyDescent="0.35">
      <c r="B164" s="4"/>
      <c r="C164" s="4"/>
      <c r="D164" s="12" t="s">
        <v>38</v>
      </c>
      <c r="E164" s="12" t="s">
        <v>44</v>
      </c>
      <c r="F164" s="19">
        <v>202.43</v>
      </c>
      <c r="G164" s="12" t="s">
        <v>45</v>
      </c>
      <c r="H164" s="19">
        <v>202.43</v>
      </c>
      <c r="I164" s="21">
        <f t="shared" ref="I164:I169" si="93">H164-H$163</f>
        <v>-0.59999999999999432</v>
      </c>
      <c r="J164" s="21">
        <f t="shared" si="91"/>
        <v>-12.030000000000001</v>
      </c>
      <c r="K164" s="4"/>
      <c r="L164" s="15">
        <v>147</v>
      </c>
      <c r="M164" s="16">
        <v>54.85</v>
      </c>
      <c r="N164" s="17">
        <v>0</v>
      </c>
      <c r="P164" s="14">
        <f>L164-L$163</f>
        <v>-1.5</v>
      </c>
      <c r="Q164" s="14">
        <f t="shared" ref="Q164:R169" si="94">M164-M$163</f>
        <v>0.55000000000000426</v>
      </c>
      <c r="R164" s="14">
        <f t="shared" si="94"/>
        <v>0</v>
      </c>
      <c r="T164" s="14">
        <f t="shared" ref="T164:T169" si="95">L172-L164</f>
        <v>0</v>
      </c>
      <c r="U164" s="14">
        <f t="shared" si="92"/>
        <v>-10.5</v>
      </c>
      <c r="V164" s="14">
        <f t="shared" si="92"/>
        <v>0</v>
      </c>
    </row>
    <row r="165" spans="2:22" s="5" customFormat="1" x14ac:dyDescent="0.35">
      <c r="B165" s="4"/>
      <c r="C165" s="4"/>
      <c r="D165" s="12" t="s">
        <v>39</v>
      </c>
      <c r="E165" s="12" t="s">
        <v>44</v>
      </c>
      <c r="F165" s="19">
        <v>202.43</v>
      </c>
      <c r="G165" s="12" t="s">
        <v>45</v>
      </c>
      <c r="H165" s="19">
        <v>202.43</v>
      </c>
      <c r="I165" s="21">
        <f t="shared" si="93"/>
        <v>-0.59999999999999432</v>
      </c>
      <c r="J165" s="21">
        <f t="shared" si="91"/>
        <v>-12.030000000000001</v>
      </c>
      <c r="K165" s="4"/>
      <c r="L165" s="15">
        <v>147</v>
      </c>
      <c r="M165" s="16">
        <v>54.85</v>
      </c>
      <c r="N165" s="17">
        <v>0</v>
      </c>
      <c r="P165" s="14">
        <f t="shared" ref="P165:P169" si="96">L165-L$163</f>
        <v>-1.5</v>
      </c>
      <c r="Q165" s="14">
        <f t="shared" si="94"/>
        <v>0.55000000000000426</v>
      </c>
      <c r="R165" s="14">
        <f t="shared" si="94"/>
        <v>0</v>
      </c>
      <c r="T165" s="14">
        <f t="shared" si="95"/>
        <v>0</v>
      </c>
      <c r="U165" s="14">
        <f t="shared" si="92"/>
        <v>-10.5</v>
      </c>
      <c r="V165" s="14">
        <f t="shared" si="92"/>
        <v>0</v>
      </c>
    </row>
    <row r="166" spans="2:22" s="5" customFormat="1" x14ac:dyDescent="0.35">
      <c r="B166" s="4"/>
      <c r="C166" s="4"/>
      <c r="D166" s="12" t="s">
        <v>40</v>
      </c>
      <c r="E166" s="12" t="s">
        <v>44</v>
      </c>
      <c r="F166" s="19">
        <v>202.43</v>
      </c>
      <c r="G166" s="12" t="s">
        <v>45</v>
      </c>
      <c r="H166" s="19">
        <v>202.43</v>
      </c>
      <c r="I166" s="21">
        <f t="shared" si="93"/>
        <v>-0.59999999999999432</v>
      </c>
      <c r="J166" s="21">
        <f t="shared" si="91"/>
        <v>-12.030000000000001</v>
      </c>
      <c r="K166" s="4"/>
      <c r="L166" s="15">
        <v>147</v>
      </c>
      <c r="M166" s="16">
        <v>54.85</v>
      </c>
      <c r="N166" s="17">
        <v>0</v>
      </c>
      <c r="P166" s="14">
        <f t="shared" si="96"/>
        <v>-1.5</v>
      </c>
      <c r="Q166" s="14">
        <f t="shared" si="94"/>
        <v>0.55000000000000426</v>
      </c>
      <c r="R166" s="14">
        <f t="shared" si="94"/>
        <v>0</v>
      </c>
      <c r="T166" s="14">
        <f t="shared" si="95"/>
        <v>0</v>
      </c>
      <c r="U166" s="14">
        <f t="shared" si="92"/>
        <v>-10.5</v>
      </c>
      <c r="V166" s="14">
        <f t="shared" si="92"/>
        <v>0</v>
      </c>
    </row>
    <row r="167" spans="2:22" s="5" customFormat="1" x14ac:dyDescent="0.35">
      <c r="B167" s="4"/>
      <c r="C167" s="4"/>
      <c r="D167" s="12" t="s">
        <v>41</v>
      </c>
      <c r="E167" s="12" t="s">
        <v>44</v>
      </c>
      <c r="F167" s="19">
        <v>198.14</v>
      </c>
      <c r="G167" s="12" t="s">
        <v>45</v>
      </c>
      <c r="H167" s="19">
        <v>198.14</v>
      </c>
      <c r="I167" s="21">
        <f t="shared" si="93"/>
        <v>-4.8900000000000148</v>
      </c>
      <c r="J167" s="21">
        <f t="shared" si="91"/>
        <v>-18.089999999999975</v>
      </c>
      <c r="K167" s="4"/>
      <c r="L167" s="15">
        <v>147</v>
      </c>
      <c r="M167" s="16">
        <v>42.3</v>
      </c>
      <c r="N167" s="17">
        <v>8.44</v>
      </c>
      <c r="P167" s="14">
        <f t="shared" si="96"/>
        <v>-1.5</v>
      </c>
      <c r="Q167" s="14">
        <f t="shared" si="94"/>
        <v>-12</v>
      </c>
      <c r="R167" s="14">
        <f t="shared" si="94"/>
        <v>8.44</v>
      </c>
      <c r="T167" s="14">
        <f t="shared" si="95"/>
        <v>0</v>
      </c>
      <c r="U167" s="14">
        <f t="shared" si="92"/>
        <v>-14.399999999999999</v>
      </c>
      <c r="V167" s="14">
        <f t="shared" si="92"/>
        <v>-2.6799999999999997</v>
      </c>
    </row>
    <row r="168" spans="2:22" s="5" customFormat="1" x14ac:dyDescent="0.35">
      <c r="B168" s="4"/>
      <c r="C168" s="4"/>
      <c r="D168" s="12" t="s">
        <v>42</v>
      </c>
      <c r="E168" s="12" t="s">
        <v>44</v>
      </c>
      <c r="F168" s="19">
        <v>195.48</v>
      </c>
      <c r="G168" s="12" t="s">
        <v>45</v>
      </c>
      <c r="H168" s="19">
        <v>195.48</v>
      </c>
      <c r="I168" s="21">
        <f t="shared" si="93"/>
        <v>-7.5500000000000114</v>
      </c>
      <c r="J168" s="21">
        <f t="shared" si="91"/>
        <v>-15.429999999999978</v>
      </c>
      <c r="K168" s="4"/>
      <c r="L168" s="15">
        <v>147</v>
      </c>
      <c r="M168" s="16">
        <v>34.5</v>
      </c>
      <c r="N168" s="17">
        <v>13.44</v>
      </c>
      <c r="P168" s="14">
        <f t="shared" si="96"/>
        <v>-1.5</v>
      </c>
      <c r="Q168" s="14">
        <f t="shared" si="94"/>
        <v>-19.799999999999997</v>
      </c>
      <c r="R168" s="14">
        <f t="shared" si="94"/>
        <v>13.44</v>
      </c>
      <c r="T168" s="14">
        <f t="shared" si="95"/>
        <v>0</v>
      </c>
      <c r="U168" s="14">
        <f t="shared" si="92"/>
        <v>-6.6000000000000014</v>
      </c>
      <c r="V168" s="14">
        <f t="shared" si="92"/>
        <v>-7.68</v>
      </c>
    </row>
    <row r="169" spans="2:22" s="5" customFormat="1" x14ac:dyDescent="0.35">
      <c r="B169" s="4"/>
      <c r="C169" s="4"/>
      <c r="D169" s="12" t="s">
        <v>43</v>
      </c>
      <c r="E169" s="12" t="s">
        <v>44</v>
      </c>
      <c r="F169" s="19">
        <v>195.48</v>
      </c>
      <c r="G169" s="12" t="s">
        <v>45</v>
      </c>
      <c r="H169" s="19">
        <v>195.48</v>
      </c>
      <c r="I169" s="21">
        <f t="shared" si="93"/>
        <v>-7.5500000000000114</v>
      </c>
      <c r="J169" s="21">
        <f t="shared" si="91"/>
        <v>-15.429999999999978</v>
      </c>
      <c r="K169" s="4"/>
      <c r="L169" s="15">
        <v>147</v>
      </c>
      <c r="M169" s="16">
        <v>34.5</v>
      </c>
      <c r="N169" s="17">
        <v>13.44</v>
      </c>
      <c r="P169" s="14">
        <f t="shared" si="96"/>
        <v>-1.5</v>
      </c>
      <c r="Q169" s="14">
        <f t="shared" si="94"/>
        <v>-19.799999999999997</v>
      </c>
      <c r="R169" s="14">
        <f t="shared" si="94"/>
        <v>13.44</v>
      </c>
      <c r="T169" s="14">
        <f t="shared" si="95"/>
        <v>0</v>
      </c>
      <c r="U169" s="14">
        <f t="shared" si="92"/>
        <v>-6.6000000000000014</v>
      </c>
      <c r="V169" s="14">
        <f t="shared" si="92"/>
        <v>-7.68</v>
      </c>
    </row>
    <row r="170" spans="2:22" s="5" customFormat="1" x14ac:dyDescent="0.35">
      <c r="B170" s="4"/>
      <c r="C170" s="4"/>
      <c r="D170" s="4"/>
      <c r="E170" s="4"/>
      <c r="F170" s="19"/>
      <c r="G170" s="4"/>
      <c r="H170" s="19"/>
      <c r="I170" s="21"/>
      <c r="J170" s="21"/>
      <c r="K170" s="4"/>
      <c r="L170" s="15"/>
      <c r="M170" s="16"/>
      <c r="N170" s="17"/>
      <c r="P170" s="6"/>
      <c r="Q170" s="6"/>
      <c r="R170" s="6"/>
      <c r="T170" s="6"/>
      <c r="U170" s="6"/>
      <c r="V170" s="6"/>
    </row>
    <row r="171" spans="2:22" s="5" customFormat="1" x14ac:dyDescent="0.35">
      <c r="B171" s="4"/>
      <c r="C171" s="4" t="s">
        <v>35</v>
      </c>
      <c r="D171" s="12" t="s">
        <v>37</v>
      </c>
      <c r="E171" s="4" t="s">
        <v>44</v>
      </c>
      <c r="F171" s="19">
        <v>191.2</v>
      </c>
      <c r="G171" s="4" t="s">
        <v>45</v>
      </c>
      <c r="H171" s="19">
        <v>191.2</v>
      </c>
      <c r="I171" s="21"/>
      <c r="J171" s="21"/>
      <c r="K171" s="4"/>
      <c r="L171" s="15">
        <v>148.5</v>
      </c>
      <c r="M171" s="16">
        <v>43.3</v>
      </c>
      <c r="N171" s="17">
        <v>0</v>
      </c>
      <c r="P171" s="6"/>
      <c r="Q171" s="6"/>
      <c r="R171" s="6"/>
      <c r="T171" s="6"/>
      <c r="U171" s="6"/>
      <c r="V171" s="6"/>
    </row>
    <row r="172" spans="2:22" s="5" customFormat="1" x14ac:dyDescent="0.35">
      <c r="B172" s="4"/>
      <c r="C172" s="4"/>
      <c r="D172" s="12" t="s">
        <v>38</v>
      </c>
      <c r="E172" s="4" t="s">
        <v>44</v>
      </c>
      <c r="F172" s="19">
        <v>190.4</v>
      </c>
      <c r="G172" s="4" t="s">
        <v>45</v>
      </c>
      <c r="H172" s="19">
        <v>190.4</v>
      </c>
      <c r="I172" s="21">
        <f t="shared" ref="I172:I177" si="97">H172-H$171</f>
        <v>-0.79999999999998295</v>
      </c>
      <c r="J172" s="21"/>
      <c r="K172" s="4"/>
      <c r="L172" s="15">
        <v>147</v>
      </c>
      <c r="M172" s="16">
        <v>44.35</v>
      </c>
      <c r="N172" s="17">
        <v>0</v>
      </c>
      <c r="P172" s="14">
        <f>L172-L$171</f>
        <v>-1.5</v>
      </c>
      <c r="Q172" s="14">
        <f t="shared" ref="Q172:R177" si="98">M172-M$171</f>
        <v>1.0500000000000043</v>
      </c>
      <c r="R172" s="14">
        <f t="shared" si="98"/>
        <v>0</v>
      </c>
      <c r="T172" s="6"/>
      <c r="U172" s="6"/>
      <c r="V172" s="6"/>
    </row>
    <row r="173" spans="2:22" s="5" customFormat="1" x14ac:dyDescent="0.35">
      <c r="B173" s="4"/>
      <c r="C173" s="4"/>
      <c r="D173" s="12" t="s">
        <v>39</v>
      </c>
      <c r="E173" s="4" t="s">
        <v>44</v>
      </c>
      <c r="F173" s="19">
        <v>190.4</v>
      </c>
      <c r="G173" s="4" t="s">
        <v>45</v>
      </c>
      <c r="H173" s="19">
        <v>190.4</v>
      </c>
      <c r="I173" s="21">
        <f t="shared" si="97"/>
        <v>-0.79999999999998295</v>
      </c>
      <c r="J173" s="21"/>
      <c r="K173" s="4"/>
      <c r="L173" s="15">
        <v>147</v>
      </c>
      <c r="M173" s="16">
        <v>44.35</v>
      </c>
      <c r="N173" s="17">
        <v>0</v>
      </c>
      <c r="P173" s="14">
        <f t="shared" ref="P173:P177" si="99">L173-L$171</f>
        <v>-1.5</v>
      </c>
      <c r="Q173" s="14">
        <f t="shared" si="98"/>
        <v>1.0500000000000043</v>
      </c>
      <c r="R173" s="14">
        <f t="shared" si="98"/>
        <v>0</v>
      </c>
      <c r="T173" s="6"/>
      <c r="U173" s="6"/>
      <c r="V173" s="6"/>
    </row>
    <row r="174" spans="2:22" s="5" customFormat="1" x14ac:dyDescent="0.35">
      <c r="B174" s="4"/>
      <c r="C174" s="4"/>
      <c r="D174" s="12" t="s">
        <v>40</v>
      </c>
      <c r="E174" s="4" t="s">
        <v>44</v>
      </c>
      <c r="F174" s="19">
        <v>190.4</v>
      </c>
      <c r="G174" s="4" t="s">
        <v>45</v>
      </c>
      <c r="H174" s="19">
        <v>190.4</v>
      </c>
      <c r="I174" s="21">
        <f t="shared" si="97"/>
        <v>-0.79999999999998295</v>
      </c>
      <c r="J174" s="21"/>
      <c r="K174" s="4"/>
      <c r="L174" s="15">
        <v>147</v>
      </c>
      <c r="M174" s="16">
        <v>44.35</v>
      </c>
      <c r="N174" s="17">
        <v>0</v>
      </c>
      <c r="P174" s="14">
        <f t="shared" si="99"/>
        <v>-1.5</v>
      </c>
      <c r="Q174" s="14">
        <f t="shared" si="98"/>
        <v>1.0500000000000043</v>
      </c>
      <c r="R174" s="14">
        <f t="shared" si="98"/>
        <v>0</v>
      </c>
      <c r="T174" s="6"/>
      <c r="U174" s="6"/>
      <c r="V174" s="6"/>
    </row>
    <row r="175" spans="2:22" s="5" customFormat="1" x14ac:dyDescent="0.35">
      <c r="B175" s="4"/>
      <c r="C175" s="4"/>
      <c r="D175" s="12" t="s">
        <v>41</v>
      </c>
      <c r="E175" s="4" t="s">
        <v>44</v>
      </c>
      <c r="F175" s="19">
        <v>180.05</v>
      </c>
      <c r="G175" s="4" t="s">
        <v>45</v>
      </c>
      <c r="H175" s="19">
        <v>180.05</v>
      </c>
      <c r="I175" s="21">
        <f t="shared" si="97"/>
        <v>-11.149999999999977</v>
      </c>
      <c r="J175" s="21"/>
      <c r="K175" s="4"/>
      <c r="L175" s="15">
        <v>147</v>
      </c>
      <c r="M175" s="16">
        <v>27.9</v>
      </c>
      <c r="N175" s="17">
        <v>5.76</v>
      </c>
      <c r="P175" s="14">
        <f t="shared" si="99"/>
        <v>-1.5</v>
      </c>
      <c r="Q175" s="14">
        <f t="shared" si="98"/>
        <v>-15.399999999999999</v>
      </c>
      <c r="R175" s="14">
        <f t="shared" si="98"/>
        <v>5.76</v>
      </c>
      <c r="T175" s="6"/>
      <c r="U175" s="6"/>
      <c r="V175" s="6"/>
    </row>
    <row r="176" spans="2:22" s="5" customFormat="1" x14ac:dyDescent="0.35">
      <c r="B176" s="4"/>
      <c r="C176" s="4"/>
      <c r="D176" s="12" t="s">
        <v>42</v>
      </c>
      <c r="E176" s="4" t="s">
        <v>44</v>
      </c>
      <c r="F176" s="19">
        <v>180.05</v>
      </c>
      <c r="G176" s="4" t="s">
        <v>45</v>
      </c>
      <c r="H176" s="19">
        <v>180.05</v>
      </c>
      <c r="I176" s="21">
        <f t="shared" si="97"/>
        <v>-11.149999999999977</v>
      </c>
      <c r="J176" s="21"/>
      <c r="K176" s="4"/>
      <c r="L176" s="15">
        <v>147</v>
      </c>
      <c r="M176" s="16">
        <v>27.9</v>
      </c>
      <c r="N176" s="17">
        <v>5.76</v>
      </c>
      <c r="P176" s="14">
        <f t="shared" si="99"/>
        <v>-1.5</v>
      </c>
      <c r="Q176" s="14">
        <f t="shared" si="98"/>
        <v>-15.399999999999999</v>
      </c>
      <c r="R176" s="14">
        <f t="shared" si="98"/>
        <v>5.76</v>
      </c>
      <c r="T176" s="6"/>
      <c r="U176" s="6"/>
      <c r="V176" s="6"/>
    </row>
    <row r="177" spans="2:22" s="5" customFormat="1" x14ac:dyDescent="0.35">
      <c r="B177" s="4"/>
      <c r="C177" s="4"/>
      <c r="D177" s="12" t="s">
        <v>43</v>
      </c>
      <c r="E177" s="4" t="s">
        <v>44</v>
      </c>
      <c r="F177" s="19">
        <v>180.05</v>
      </c>
      <c r="G177" s="4" t="s">
        <v>45</v>
      </c>
      <c r="H177" s="19">
        <v>180.05</v>
      </c>
      <c r="I177" s="21">
        <f t="shared" si="97"/>
        <v>-11.149999999999977</v>
      </c>
      <c r="J177" s="21"/>
      <c r="K177" s="4"/>
      <c r="L177" s="15">
        <v>147</v>
      </c>
      <c r="M177" s="16">
        <v>27.9</v>
      </c>
      <c r="N177" s="17">
        <v>5.76</v>
      </c>
      <c r="P177" s="14">
        <f t="shared" si="99"/>
        <v>-1.5</v>
      </c>
      <c r="Q177" s="14">
        <f t="shared" si="98"/>
        <v>-15.399999999999999</v>
      </c>
      <c r="R177" s="14">
        <f t="shared" si="98"/>
        <v>5.76</v>
      </c>
      <c r="T177" s="6"/>
      <c r="U177" s="6"/>
      <c r="V177" s="6"/>
    </row>
    <row r="178" spans="2:22" s="5" customFormat="1" x14ac:dyDescent="0.35">
      <c r="B178" s="4"/>
      <c r="C178" s="4"/>
      <c r="D178" s="4"/>
      <c r="E178" s="4"/>
      <c r="F178" s="19"/>
      <c r="G178" s="4"/>
      <c r="H178" s="19"/>
      <c r="I178" s="21"/>
      <c r="J178" s="21"/>
      <c r="K178" s="4"/>
      <c r="L178" s="15"/>
      <c r="M178" s="16"/>
      <c r="N178" s="17"/>
      <c r="P178" s="6"/>
      <c r="Q178" s="6"/>
      <c r="R178" s="6"/>
      <c r="T178" s="6"/>
      <c r="U178" s="6"/>
      <c r="V178" s="6"/>
    </row>
    <row r="179" spans="2:22" s="5" customFormat="1" x14ac:dyDescent="0.35">
      <c r="B179" s="2" t="s">
        <v>23</v>
      </c>
      <c r="C179" s="4" t="s">
        <v>24</v>
      </c>
      <c r="D179" s="12" t="s">
        <v>37</v>
      </c>
      <c r="E179" s="4" t="s">
        <v>44</v>
      </c>
      <c r="F179" s="19">
        <v>291.83</v>
      </c>
      <c r="G179" s="4" t="s">
        <v>45</v>
      </c>
      <c r="H179" s="19">
        <v>291.83</v>
      </c>
      <c r="I179" s="21"/>
      <c r="J179" s="21">
        <f t="shared" ref="J179:J185" si="100">H187-H179</f>
        <v>-44.379999999999995</v>
      </c>
      <c r="K179" s="4"/>
      <c r="P179" s="6"/>
      <c r="Q179" s="6"/>
      <c r="R179" s="6"/>
      <c r="T179" s="14">
        <f>L187-L179</f>
        <v>73.099999999999994</v>
      </c>
      <c r="U179" s="14">
        <f t="shared" ref="U179:V185" si="101">M187-M179</f>
        <v>170.5</v>
      </c>
      <c r="V179" s="14">
        <f t="shared" si="101"/>
        <v>0.4</v>
      </c>
    </row>
    <row r="180" spans="2:22" s="5" customFormat="1" x14ac:dyDescent="0.35">
      <c r="B180" s="4"/>
      <c r="C180" s="4"/>
      <c r="D180" s="12" t="s">
        <v>38</v>
      </c>
      <c r="E180" s="4" t="s">
        <v>56</v>
      </c>
      <c r="F180" s="19">
        <v>262.31</v>
      </c>
      <c r="G180" s="4" t="s">
        <v>45</v>
      </c>
      <c r="H180" s="19">
        <v>262.31</v>
      </c>
      <c r="I180" s="21">
        <f t="shared" ref="I180:I185" si="102">H180-H$179</f>
        <v>-29.519999999999982</v>
      </c>
      <c r="J180" s="21">
        <f t="shared" si="100"/>
        <v>-0.50999999999999091</v>
      </c>
      <c r="K180" s="4"/>
      <c r="L180" s="15"/>
      <c r="M180" s="16"/>
      <c r="N180" s="17"/>
      <c r="P180" s="14"/>
      <c r="Q180" s="14"/>
      <c r="R180" s="14"/>
      <c r="T180" s="14">
        <f t="shared" ref="T180:T185" si="103">L188-L180</f>
        <v>112.5</v>
      </c>
      <c r="U180" s="14">
        <f t="shared" si="101"/>
        <v>148.46</v>
      </c>
      <c r="V180" s="14">
        <f t="shared" si="101"/>
        <v>0</v>
      </c>
    </row>
    <row r="181" spans="2:22" s="5" customFormat="1" x14ac:dyDescent="0.35">
      <c r="B181" s="4"/>
      <c r="C181" s="4"/>
      <c r="D181" s="12" t="s">
        <v>39</v>
      </c>
      <c r="E181" s="4" t="s">
        <v>57</v>
      </c>
      <c r="F181" s="19">
        <v>279.68</v>
      </c>
      <c r="G181" s="4" t="s">
        <v>45</v>
      </c>
      <c r="H181" s="19">
        <v>279.68</v>
      </c>
      <c r="I181" s="21">
        <f t="shared" si="102"/>
        <v>-12.149999999999977</v>
      </c>
      <c r="J181" s="21">
        <f t="shared" si="100"/>
        <v>-73.819999999999993</v>
      </c>
      <c r="K181" s="4"/>
      <c r="L181" s="15"/>
      <c r="M181" s="16"/>
      <c r="N181" s="17"/>
      <c r="P181" s="14"/>
      <c r="Q181" s="14"/>
      <c r="R181" s="14"/>
      <c r="T181" s="14">
        <f t="shared" si="103"/>
        <v>0</v>
      </c>
      <c r="U181" s="14">
        <f t="shared" si="101"/>
        <v>173.8</v>
      </c>
      <c r="V181" s="14">
        <f t="shared" si="101"/>
        <v>31.5</v>
      </c>
    </row>
    <row r="182" spans="2:22" s="5" customFormat="1" x14ac:dyDescent="0.35">
      <c r="B182" s="4"/>
      <c r="C182" s="4"/>
      <c r="D182" s="12" t="s">
        <v>40</v>
      </c>
      <c r="E182" s="4" t="s">
        <v>56</v>
      </c>
      <c r="F182" s="19">
        <v>262.60000000000002</v>
      </c>
      <c r="G182" s="4" t="s">
        <v>45</v>
      </c>
      <c r="H182" s="19">
        <v>262.60000000000002</v>
      </c>
      <c r="I182" s="21">
        <f t="shared" si="102"/>
        <v>-29.229999999999961</v>
      </c>
      <c r="J182" s="21">
        <f t="shared" si="100"/>
        <v>-55.990000000000009</v>
      </c>
      <c r="K182" s="4"/>
      <c r="L182" s="15"/>
      <c r="M182" s="16"/>
      <c r="N182" s="17"/>
      <c r="P182" s="14"/>
      <c r="Q182" s="14"/>
      <c r="R182" s="14"/>
      <c r="T182" s="14">
        <f t="shared" si="103"/>
        <v>0</v>
      </c>
      <c r="U182" s="14">
        <f t="shared" si="101"/>
        <v>175.8</v>
      </c>
      <c r="V182" s="14">
        <f t="shared" si="101"/>
        <v>30.02</v>
      </c>
    </row>
    <row r="183" spans="2:22" s="5" customFormat="1" x14ac:dyDescent="0.35">
      <c r="B183" s="4"/>
      <c r="C183" s="4"/>
      <c r="D183" s="12" t="s">
        <v>41</v>
      </c>
      <c r="E183" s="4" t="s">
        <v>58</v>
      </c>
      <c r="F183" s="19">
        <v>231.11</v>
      </c>
      <c r="G183" s="4" t="s">
        <v>59</v>
      </c>
      <c r="H183" s="19">
        <v>238.8</v>
      </c>
      <c r="I183" s="21">
        <f t="shared" si="102"/>
        <v>-53.029999999999973</v>
      </c>
      <c r="J183" s="21">
        <f t="shared" si="100"/>
        <v>-34.170000000000016</v>
      </c>
      <c r="K183" s="4"/>
      <c r="L183" s="15">
        <v>89.1</v>
      </c>
      <c r="M183" s="16">
        <v>76.400000000000006</v>
      </c>
      <c r="N183" s="17">
        <v>64.52</v>
      </c>
      <c r="P183" s="14"/>
      <c r="Q183" s="14"/>
      <c r="R183" s="14"/>
      <c r="T183" s="14">
        <f t="shared" si="103"/>
        <v>-89.1</v>
      </c>
      <c r="U183" s="14">
        <f t="shared" si="101"/>
        <v>77.56</v>
      </c>
      <c r="V183" s="14">
        <f t="shared" si="101"/>
        <v>-28.999999999999993</v>
      </c>
    </row>
    <row r="184" spans="2:22" s="5" customFormat="1" x14ac:dyDescent="0.35">
      <c r="B184" s="4"/>
      <c r="C184" s="4"/>
      <c r="D184" s="12" t="s">
        <v>42</v>
      </c>
      <c r="E184" s="4" t="s">
        <v>58</v>
      </c>
      <c r="F184" s="19">
        <v>231.11</v>
      </c>
      <c r="G184" s="4" t="s">
        <v>59</v>
      </c>
      <c r="H184" s="19">
        <v>238.8</v>
      </c>
      <c r="I184" s="21">
        <f t="shared" si="102"/>
        <v>-53.029999999999973</v>
      </c>
      <c r="J184" s="21">
        <f t="shared" si="100"/>
        <v>-19.610000000000014</v>
      </c>
      <c r="K184" s="4"/>
      <c r="L184" s="15">
        <v>89.1</v>
      </c>
      <c r="M184" s="16">
        <v>76.400000000000006</v>
      </c>
      <c r="N184" s="17">
        <v>64.52</v>
      </c>
      <c r="P184" s="14"/>
      <c r="Q184" s="14"/>
      <c r="R184" s="14"/>
      <c r="T184" s="14">
        <f t="shared" si="103"/>
        <v>-15.019999999999996</v>
      </c>
      <c r="U184" s="14">
        <f t="shared" si="101"/>
        <v>-4.5200000000000102</v>
      </c>
      <c r="V184" s="14">
        <f t="shared" si="101"/>
        <v>-6.9999999999999929</v>
      </c>
    </row>
    <row r="185" spans="2:22" s="5" customFormat="1" x14ac:dyDescent="0.35">
      <c r="B185" s="4"/>
      <c r="C185" s="4"/>
      <c r="D185" s="12" t="s">
        <v>43</v>
      </c>
      <c r="E185" s="4" t="s">
        <v>56</v>
      </c>
      <c r="F185" s="19">
        <v>224.27</v>
      </c>
      <c r="G185" s="4" t="s">
        <v>60</v>
      </c>
      <c r="H185" s="19">
        <v>231.21</v>
      </c>
      <c r="I185" s="21">
        <f t="shared" si="102"/>
        <v>-60.619999999999976</v>
      </c>
      <c r="J185" s="21">
        <f t="shared" si="100"/>
        <v>-42.320000000000022</v>
      </c>
      <c r="K185" s="4"/>
      <c r="L185" s="15">
        <v>73.900000000000006</v>
      </c>
      <c r="M185" s="16">
        <v>80.400000000000006</v>
      </c>
      <c r="N185" s="17">
        <v>67.84</v>
      </c>
      <c r="P185" s="14"/>
      <c r="Q185" s="14"/>
      <c r="R185" s="14"/>
      <c r="T185" s="14">
        <f t="shared" si="103"/>
        <v>-73.900000000000006</v>
      </c>
      <c r="U185" s="14">
        <f t="shared" si="101"/>
        <v>36.64</v>
      </c>
      <c r="V185" s="14">
        <f t="shared" si="101"/>
        <v>-1.6200000000000045</v>
      </c>
    </row>
    <row r="186" spans="2:22" s="5" customFormat="1" x14ac:dyDescent="0.35">
      <c r="B186" s="4"/>
      <c r="C186" s="4"/>
      <c r="D186" s="4"/>
      <c r="F186" s="20"/>
      <c r="H186" s="19"/>
      <c r="I186" s="21"/>
      <c r="J186" s="21"/>
      <c r="K186" s="4"/>
      <c r="L186" s="15"/>
      <c r="M186" s="16"/>
      <c r="N186" s="17"/>
      <c r="P186" s="6"/>
      <c r="Q186" s="6"/>
      <c r="R186" s="6"/>
      <c r="T186" s="6"/>
      <c r="U186" s="6"/>
      <c r="V186" s="6"/>
    </row>
    <row r="187" spans="2:22" s="5" customFormat="1" x14ac:dyDescent="0.35">
      <c r="B187" s="4"/>
      <c r="C187" s="4" t="s">
        <v>25</v>
      </c>
      <c r="D187" s="12" t="s">
        <v>37</v>
      </c>
      <c r="E187" s="4" t="s">
        <v>56</v>
      </c>
      <c r="F187" s="20">
        <v>247.45</v>
      </c>
      <c r="G187" s="4" t="s">
        <v>45</v>
      </c>
      <c r="H187" s="19">
        <v>247.45</v>
      </c>
      <c r="I187" s="21"/>
      <c r="J187" s="21"/>
      <c r="K187" s="4"/>
      <c r="L187" s="15">
        <v>73.099999999999994</v>
      </c>
      <c r="M187" s="16">
        <v>170.5</v>
      </c>
      <c r="N187" s="17">
        <v>0.4</v>
      </c>
      <c r="P187" s="6"/>
      <c r="Q187" s="6"/>
      <c r="R187" s="6"/>
      <c r="T187" s="6"/>
      <c r="U187" s="6"/>
      <c r="V187" s="6"/>
    </row>
    <row r="188" spans="2:22" s="5" customFormat="1" x14ac:dyDescent="0.35">
      <c r="B188" s="4"/>
      <c r="C188" s="4"/>
      <c r="D188" s="12" t="s">
        <v>38</v>
      </c>
      <c r="E188" s="4" t="s">
        <v>57</v>
      </c>
      <c r="F188" s="20">
        <v>261.8</v>
      </c>
      <c r="G188" s="4" t="s">
        <v>45</v>
      </c>
      <c r="H188" s="19">
        <v>261.8</v>
      </c>
      <c r="I188" s="21">
        <f t="shared" ref="I188:I193" si="104">H188-H$187</f>
        <v>14.350000000000023</v>
      </c>
      <c r="J188" s="21"/>
      <c r="K188" s="4"/>
      <c r="L188" s="15">
        <v>112.5</v>
      </c>
      <c r="M188" s="16">
        <v>148.46</v>
      </c>
      <c r="N188" s="17">
        <v>0</v>
      </c>
      <c r="P188" s="14">
        <f>L188-L$187</f>
        <v>39.400000000000006</v>
      </c>
      <c r="Q188" s="14">
        <f t="shared" ref="Q188:R193" si="105">M188-M$187</f>
        <v>-22.039999999999992</v>
      </c>
      <c r="R188" s="14">
        <f t="shared" si="105"/>
        <v>-0.4</v>
      </c>
      <c r="T188" s="6"/>
      <c r="U188" s="6"/>
      <c r="V188" s="6"/>
    </row>
    <row r="189" spans="2:22" s="5" customFormat="1" x14ac:dyDescent="0.35">
      <c r="B189" s="4"/>
      <c r="C189" s="4"/>
      <c r="D189" s="12" t="s">
        <v>39</v>
      </c>
      <c r="E189" s="4" t="s">
        <v>61</v>
      </c>
      <c r="F189" s="20">
        <v>205.86</v>
      </c>
      <c r="G189" s="4" t="s">
        <v>45</v>
      </c>
      <c r="H189" s="19">
        <v>205.86</v>
      </c>
      <c r="I189" s="21">
        <f t="shared" si="104"/>
        <v>-41.589999999999975</v>
      </c>
      <c r="J189" s="21"/>
      <c r="K189" s="4"/>
      <c r="L189" s="15">
        <v>0</v>
      </c>
      <c r="M189" s="16">
        <v>173.8</v>
      </c>
      <c r="N189" s="17">
        <v>31.5</v>
      </c>
      <c r="P189" s="14">
        <f t="shared" ref="P189:P193" si="106">L189-L$187</f>
        <v>-73.099999999999994</v>
      </c>
      <c r="Q189" s="14">
        <f t="shared" si="105"/>
        <v>3.3000000000000114</v>
      </c>
      <c r="R189" s="14">
        <f t="shared" si="105"/>
        <v>31.1</v>
      </c>
      <c r="T189" s="6"/>
      <c r="U189" s="6"/>
      <c r="V189" s="6"/>
    </row>
    <row r="190" spans="2:22" s="5" customFormat="1" x14ac:dyDescent="0.35">
      <c r="B190" s="4"/>
      <c r="C190" s="4"/>
      <c r="D190" s="12" t="s">
        <v>40</v>
      </c>
      <c r="E190" s="4" t="s">
        <v>61</v>
      </c>
      <c r="F190" s="20">
        <v>206.61</v>
      </c>
      <c r="G190" s="4" t="s">
        <v>45</v>
      </c>
      <c r="H190" s="19">
        <v>206.61</v>
      </c>
      <c r="I190" s="21">
        <f t="shared" si="104"/>
        <v>-40.839999999999975</v>
      </c>
      <c r="J190" s="21"/>
      <c r="K190" s="4"/>
      <c r="L190" s="15">
        <v>0</v>
      </c>
      <c r="M190" s="16">
        <v>175.8</v>
      </c>
      <c r="N190" s="17">
        <v>30.02</v>
      </c>
      <c r="P190" s="14">
        <f t="shared" si="106"/>
        <v>-73.099999999999994</v>
      </c>
      <c r="Q190" s="14">
        <f t="shared" si="105"/>
        <v>5.3000000000000114</v>
      </c>
      <c r="R190" s="14">
        <f t="shared" si="105"/>
        <v>29.62</v>
      </c>
      <c r="T190" s="6"/>
      <c r="U190" s="6"/>
      <c r="V190" s="6"/>
    </row>
    <row r="191" spans="2:22" s="5" customFormat="1" x14ac:dyDescent="0.35">
      <c r="B191" s="4"/>
      <c r="C191" s="4"/>
      <c r="D191" s="12" t="s">
        <v>41</v>
      </c>
      <c r="E191" s="4" t="s">
        <v>61</v>
      </c>
      <c r="F191" s="20">
        <v>190.08</v>
      </c>
      <c r="G191" s="4" t="s">
        <v>68</v>
      </c>
      <c r="H191" s="19">
        <v>204.63</v>
      </c>
      <c r="I191" s="21">
        <f t="shared" si="104"/>
        <v>-42.819999999999993</v>
      </c>
      <c r="J191" s="21"/>
      <c r="K191" s="4"/>
      <c r="L191" s="15">
        <v>0</v>
      </c>
      <c r="M191" s="16">
        <v>153.96</v>
      </c>
      <c r="N191" s="17">
        <v>35.520000000000003</v>
      </c>
      <c r="P191" s="14">
        <f t="shared" si="106"/>
        <v>-73.099999999999994</v>
      </c>
      <c r="Q191" s="14">
        <f t="shared" si="105"/>
        <v>-16.539999999999992</v>
      </c>
      <c r="R191" s="14">
        <f t="shared" si="105"/>
        <v>35.120000000000005</v>
      </c>
      <c r="T191" s="6"/>
      <c r="U191" s="6"/>
      <c r="V191" s="6"/>
    </row>
    <row r="192" spans="2:22" s="5" customFormat="1" x14ac:dyDescent="0.35">
      <c r="B192" s="4"/>
      <c r="C192" s="4"/>
      <c r="D192" s="12" t="s">
        <v>42</v>
      </c>
      <c r="E192" s="4" t="s">
        <v>67</v>
      </c>
      <c r="F192" s="20">
        <v>204.64</v>
      </c>
      <c r="G192" s="4" t="s">
        <v>68</v>
      </c>
      <c r="H192" s="19">
        <v>219.19</v>
      </c>
      <c r="I192" s="21">
        <f t="shared" si="104"/>
        <v>-28.259999999999991</v>
      </c>
      <c r="J192" s="21"/>
      <c r="K192" s="4"/>
      <c r="L192" s="15">
        <v>74.08</v>
      </c>
      <c r="M192" s="16">
        <v>71.88</v>
      </c>
      <c r="N192" s="17">
        <v>57.52</v>
      </c>
      <c r="P192" s="14">
        <f t="shared" si="106"/>
        <v>0.98000000000000398</v>
      </c>
      <c r="Q192" s="14">
        <f t="shared" si="105"/>
        <v>-98.62</v>
      </c>
      <c r="R192" s="14">
        <f t="shared" si="105"/>
        <v>57.120000000000005</v>
      </c>
      <c r="T192" s="6"/>
      <c r="U192" s="6"/>
      <c r="V192" s="6"/>
    </row>
    <row r="193" spans="2:22" s="5" customFormat="1" x14ac:dyDescent="0.35">
      <c r="B193" s="4"/>
      <c r="C193" s="4"/>
      <c r="D193" s="12" t="s">
        <v>43</v>
      </c>
      <c r="E193" s="4" t="s">
        <v>61</v>
      </c>
      <c r="F193" s="20">
        <v>182.49</v>
      </c>
      <c r="G193" s="4" t="s">
        <v>69</v>
      </c>
      <c r="H193" s="19">
        <v>188.89</v>
      </c>
      <c r="I193" s="21">
        <f t="shared" si="104"/>
        <v>-58.56</v>
      </c>
      <c r="J193" s="21"/>
      <c r="K193" s="4"/>
      <c r="L193" s="15">
        <v>0</v>
      </c>
      <c r="M193" s="16">
        <v>117.04</v>
      </c>
      <c r="N193" s="17">
        <v>66.22</v>
      </c>
      <c r="P193" s="14">
        <f t="shared" si="106"/>
        <v>-73.099999999999994</v>
      </c>
      <c r="Q193" s="14">
        <f t="shared" si="105"/>
        <v>-53.459999999999994</v>
      </c>
      <c r="R193" s="14">
        <f t="shared" si="105"/>
        <v>65.819999999999993</v>
      </c>
      <c r="T193" s="6"/>
      <c r="U193" s="6"/>
      <c r="V193" s="6"/>
    </row>
    <row r="194" spans="2:22" s="5" customFormat="1" x14ac:dyDescent="0.35">
      <c r="B194" s="4"/>
      <c r="C194" s="4"/>
      <c r="H194" s="4"/>
      <c r="I194" s="7"/>
      <c r="J194" s="7"/>
      <c r="K194" s="4"/>
      <c r="L194" s="10"/>
      <c r="M194" s="9"/>
      <c r="N194" s="8"/>
      <c r="P194" s="6"/>
      <c r="Q194" s="6"/>
      <c r="R194" s="6"/>
      <c r="T194" s="6"/>
      <c r="U194" s="6"/>
      <c r="V194" s="6"/>
    </row>
    <row r="195" spans="2:22" s="5" customFormat="1" x14ac:dyDescent="0.35">
      <c r="B195" s="4"/>
      <c r="C195" s="4"/>
      <c r="H195" s="4"/>
      <c r="I195" s="7"/>
      <c r="J195" s="7"/>
      <c r="K195" s="4"/>
      <c r="L195" s="10"/>
      <c r="M195" s="9"/>
      <c r="N195" s="8"/>
      <c r="P195" s="6"/>
      <c r="Q195" s="6"/>
      <c r="R195" s="6"/>
      <c r="T195" s="6"/>
      <c r="U195" s="6"/>
      <c r="V195" s="6"/>
    </row>
    <row r="196" spans="2:22" s="5" customFormat="1" x14ac:dyDescent="0.35">
      <c r="B196" s="4"/>
      <c r="C196" s="4"/>
      <c r="H196" s="4"/>
      <c r="I196" s="7"/>
      <c r="J196" s="7"/>
      <c r="K196" s="4"/>
      <c r="L196" s="10"/>
      <c r="M196" s="9"/>
      <c r="N196" s="8"/>
      <c r="P196" s="6"/>
      <c r="Q196" s="6"/>
      <c r="R196" s="6"/>
      <c r="T196" s="6"/>
      <c r="U196" s="6"/>
      <c r="V196" s="6"/>
    </row>
  </sheetData>
  <conditionalFormatting sqref="I2:J193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P2:P193">
    <cfRule type="cellIs" dxfId="7" priority="8" operator="lessThan">
      <formula>0</formula>
    </cfRule>
    <cfRule type="cellIs" dxfId="6" priority="5" operator="greaterThan">
      <formula>0</formula>
    </cfRule>
  </conditionalFormatting>
  <conditionalFormatting sqref="T2:T193">
    <cfRule type="cellIs" dxfId="5" priority="7" operator="lessThan">
      <formula>0</formula>
    </cfRule>
    <cfRule type="cellIs" dxfId="4" priority="3" operator="greaterThan">
      <formula>0</formula>
    </cfRule>
  </conditionalFormatting>
  <conditionalFormatting sqref="R2:R193">
    <cfRule type="cellIs" dxfId="3" priority="6" operator="greaterThan">
      <formula>0</formula>
    </cfRule>
    <cfRule type="cellIs" dxfId="2" priority="4" operator="lessThan">
      <formula>0</formula>
    </cfRule>
  </conditionalFormatting>
  <conditionalFormatting sqref="V2:V19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JingWei Chan</dc:creator>
  <cp:lastModifiedBy>JingWei Chan</cp:lastModifiedBy>
  <dcterms:created xsi:type="dcterms:W3CDTF">2019-08-28T13:46:26Z</dcterms:created>
  <dcterms:modified xsi:type="dcterms:W3CDTF">2019-09-07T09:37:42Z</dcterms:modified>
</cp:coreProperties>
</file>