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osh\Documents\nozzleDesign\"/>
    </mc:Choice>
  </mc:AlternateContent>
  <xr:revisionPtr revIDLastSave="0" documentId="13_ncr:1_{B69EB472-7F55-4E24-9FF9-E0C06E97BC14}" xr6:coauthVersionLast="45" xr6:coauthVersionMax="45" xr10:uidLastSave="{00000000-0000-0000-0000-000000000000}"/>
  <bookViews>
    <workbookView xWindow="-17310" yWindow="8520" windowWidth="26640" windowHeight="5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M8" i="1" s="1"/>
  <c r="J8" i="1"/>
  <c r="L8" i="1" s="1"/>
  <c r="K7" i="1"/>
  <c r="M7" i="1" s="1"/>
  <c r="J7" i="1"/>
  <c r="L7" i="1" s="1"/>
  <c r="K6" i="1"/>
  <c r="M6" i="1" s="1"/>
  <c r="J6" i="1"/>
  <c r="L6" i="1" s="1"/>
  <c r="K5" i="1"/>
  <c r="M5" i="1" s="1"/>
  <c r="J5" i="1"/>
  <c r="L5" i="1" s="1"/>
  <c r="K4" i="1"/>
  <c r="M4" i="1" s="1"/>
  <c r="J4" i="1"/>
  <c r="L4" i="1" s="1"/>
  <c r="K3" i="1"/>
  <c r="M3" i="1" s="1"/>
  <c r="J3" i="1"/>
  <c r="L3" i="1" s="1"/>
  <c r="K2" i="1"/>
  <c r="M2" i="1" s="1"/>
  <c r="J2" i="1"/>
  <c r="L2" i="1" s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B2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<sst xmlns="http://schemas.openxmlformats.org/spreadsheetml/2006/main" count="13" uniqueCount="13">
  <si>
    <t>Pressure (psig)</t>
  </si>
  <si>
    <t>Time (s)</t>
  </si>
  <si>
    <t>Ma init (g)</t>
  </si>
  <si>
    <t>Mb init (g)</t>
  </si>
  <si>
    <t>Ma final (g)</t>
  </si>
  <si>
    <t>Mb final (g)</t>
  </si>
  <si>
    <t>Pressure (psia)</t>
  </si>
  <si>
    <t>Bmax init</t>
  </si>
  <si>
    <t>Bmin init</t>
  </si>
  <si>
    <t>Bmax final</t>
  </si>
  <si>
    <t>Bmin final</t>
  </si>
  <si>
    <t>Bmax var (%)</t>
  </si>
  <si>
    <t>Bmin var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</si>
</sst>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7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C1" workbookViewId="0">
      <selection sqref="A1:XFD1048576"/>
    </sheetView>
  </sheetViews>
  <sheetFormatPr defaultRowHeight="15" x14ac:dyDescent="0.25"/>
  <cols>
    <col min="1" max="1" width="14.28515625" bestFit="1" customWidth="1"/>
    <col min="2" max="2" width="14.28515625" customWidth="1"/>
    <col min="3" max="4" width="10" bestFit="1" customWidth="1"/>
    <col min="5" max="5" width="10.140625" bestFit="1" customWidth="1"/>
    <col min="6" max="6" width="9.28515625" bestFit="1" customWidth="1"/>
    <col min="7" max="7" width="9" bestFit="1" customWidth="1"/>
    <col min="8" max="8" width="11" bestFit="1" customWidth="1"/>
    <col min="9" max="9" width="11.140625" bestFit="1" customWidth="1"/>
    <col min="10" max="10" width="10.28515625" bestFit="1" customWidth="1"/>
    <col min="11" max="11" width="10" bestFit="1" customWidth="1"/>
    <col min="12" max="12" width="12.42578125" bestFit="1" customWidth="1"/>
    <col min="13" max="13" width="12.140625" bestFit="1" customWidth="1"/>
  </cols>
  <sheetData>
    <row r="1" spans="1:13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s="2" t="s">
        <v>7</v>
      </c>
      <c r="G1" s="2" t="s">
        <v>8</v>
      </c>
      <c r="H1" t="s">
        <v>4</v>
      </c>
      <c r="I1" t="s">
        <v>5</v>
      </c>
      <c r="J1" s="2" t="s">
        <v>9</v>
      </c>
      <c r="K1" s="2" t="s">
        <v>10</v>
      </c>
      <c r="L1" s="4" t="s">
        <v>11</v>
      </c>
      <c r="M1" s="2" t="s">
        <v>12</v>
      </c>
    </row>
    <row r="2" spans="1:13" x14ac:dyDescent="0.25">
      <c r="A2">
        <v>31</v>
      </c>
      <c r="B2">
        <f>A2+14.7</f>
        <v>45.7</v>
      </c>
      <c r="C2">
        <v>16.001508000000001</v>
      </c>
      <c r="D2">
        <v>471.76</v>
      </c>
      <c r="E2">
        <v>890.3</v>
      </c>
      <c r="F2" s="3">
        <f>(D2+0.3)/(E2-0.03)</f>
        <v>0.53024363395374441</v>
      </c>
      <c r="G2" s="3">
        <f>(D2-0.3)/(E2+0.03)</f>
        <v>0.52953399301382631</v>
      </c>
      <c r="H2" s="2">
        <v>470.31</v>
      </c>
      <c r="I2" s="1">
        <v>891.2</v>
      </c>
      <c r="J2" s="3">
        <f>(H2+0.3)/(I2-0.03)</f>
        <v>0.52808106197470739</v>
      </c>
      <c r="K2" s="3">
        <f>(H2-0.3)/(I2+0.03)</f>
        <v>0.52737228324899299</v>
      </c>
      <c r="L2" s="4">
        <f>ABS(F2-J2)/AVERAGE(F2,J2)</f>
        <v>4.0867835501841509E-3</v>
      </c>
      <c r="M2" s="4">
        <f>ABS(G2-K2)/AVERAGE(G2,K2)</f>
        <v>4.0906366314277997E-3</v>
      </c>
    </row>
    <row r="3" spans="1:13" x14ac:dyDescent="0.25">
      <c r="A3">
        <v>40</v>
      </c>
      <c r="B3">
        <f t="shared" ref="B3:B8" si="0">A3+14.7</f>
        <v>54.7</v>
      </c>
      <c r="C3">
        <v>15.005575</v>
      </c>
      <c r="D3">
        <v>469.24</v>
      </c>
      <c r="E3">
        <v>894.7</v>
      </c>
      <c r="F3" s="3">
        <f t="shared" ref="F3:F8" si="1">(D3+0.3)/(E3-0.03)</f>
        <v>0.52481920708194085</v>
      </c>
      <c r="G3" s="3">
        <f t="shared" ref="G3:G8" si="2">(D3-0.3)/(E3+0.03)</f>
        <v>0.52411341969085645</v>
      </c>
      <c r="H3" s="2">
        <v>467.61</v>
      </c>
      <c r="I3" s="1">
        <v>892</v>
      </c>
      <c r="J3" s="3">
        <f t="shared" ref="J3:J8" si="3">(H3+0.3)/(I3-0.03)</f>
        <v>0.52458042310840047</v>
      </c>
      <c r="K3" s="3">
        <f t="shared" ref="K3:K8" si="4">(H3-0.3)/(I3+0.03)</f>
        <v>0.52387251549835767</v>
      </c>
      <c r="L3" s="4">
        <f t="shared" ref="L3:M8" si="5">ABS(F3-J3)/AVERAGE(F3,J3)</f>
        <v>4.5508682616377265E-4</v>
      </c>
      <c r="M3" s="4">
        <f t="shared" si="5"/>
        <v>4.5974699546952525E-4</v>
      </c>
    </row>
    <row r="4" spans="1:13" x14ac:dyDescent="0.25">
      <c r="A4">
        <v>50</v>
      </c>
      <c r="B4">
        <f t="shared" si="0"/>
        <v>64.7</v>
      </c>
      <c r="C4">
        <v>12.001331</v>
      </c>
      <c r="D4">
        <v>467.09</v>
      </c>
      <c r="E4">
        <v>900.5</v>
      </c>
      <c r="F4" s="3">
        <f t="shared" si="1"/>
        <v>0.51905116217086633</v>
      </c>
      <c r="G4" s="3">
        <f t="shared" si="2"/>
        <v>0.5183503048204946</v>
      </c>
      <c r="H4" s="2">
        <v>465.52</v>
      </c>
      <c r="I4" s="1">
        <v>897.5</v>
      </c>
      <c r="J4" s="3">
        <f t="shared" si="3"/>
        <v>0.51903684802834638</v>
      </c>
      <c r="K4" s="3">
        <f t="shared" si="4"/>
        <v>0.51833364901451762</v>
      </c>
      <c r="L4" s="4">
        <f t="shared" si="5"/>
        <v>2.757789778770033E-5</v>
      </c>
      <c r="M4" s="4">
        <f t="shared" si="5"/>
        <v>3.2132851898341756E-5</v>
      </c>
    </row>
    <row r="5" spans="1:13" x14ac:dyDescent="0.25">
      <c r="A5">
        <v>60</v>
      </c>
      <c r="B5">
        <f t="shared" si="0"/>
        <v>74.7</v>
      </c>
      <c r="C5">
        <v>11.002057000000001</v>
      </c>
      <c r="D5">
        <v>465.27</v>
      </c>
      <c r="E5">
        <v>887.4</v>
      </c>
      <c r="F5" s="3">
        <f t="shared" si="1"/>
        <v>0.52466276750397245</v>
      </c>
      <c r="G5" s="3">
        <f t="shared" si="2"/>
        <v>0.52395118488218784</v>
      </c>
      <c r="H5" s="2">
        <v>463.53</v>
      </c>
      <c r="I5" s="1">
        <v>885.2</v>
      </c>
      <c r="J5" s="3">
        <f t="shared" si="3"/>
        <v>0.52400103934837372</v>
      </c>
      <c r="K5" s="3">
        <f t="shared" si="4"/>
        <v>0.52328773313150245</v>
      </c>
      <c r="L5" s="4">
        <f t="shared" si="5"/>
        <v>1.2620406106795315E-3</v>
      </c>
      <c r="M5" s="4">
        <f t="shared" si="5"/>
        <v>1.2670494559995165E-3</v>
      </c>
    </row>
    <row r="6" spans="1:13" x14ac:dyDescent="0.25">
      <c r="A6">
        <v>70</v>
      </c>
      <c r="B6">
        <f t="shared" si="0"/>
        <v>84.7</v>
      </c>
      <c r="C6">
        <v>8.5</v>
      </c>
      <c r="D6">
        <v>460.71</v>
      </c>
      <c r="E6">
        <v>882.3</v>
      </c>
      <c r="F6" s="3">
        <f t="shared" si="1"/>
        <v>0.52252711754904957</v>
      </c>
      <c r="G6" s="3">
        <f t="shared" si="2"/>
        <v>0.52181156710074461</v>
      </c>
      <c r="H6" s="2">
        <v>459.18</v>
      </c>
      <c r="I6" s="1">
        <v>880.4</v>
      </c>
      <c r="J6" s="3">
        <f t="shared" si="3"/>
        <v>0.52191692129445577</v>
      </c>
      <c r="K6" s="3">
        <f t="shared" si="4"/>
        <v>0.52119986824619791</v>
      </c>
      <c r="L6" s="4">
        <f t="shared" si="5"/>
        <v>1.1684613668137883E-3</v>
      </c>
      <c r="M6" s="4">
        <f t="shared" si="5"/>
        <v>1.1729475513242717E-3</v>
      </c>
    </row>
    <row r="7" spans="1:13" x14ac:dyDescent="0.25">
      <c r="A7">
        <v>80</v>
      </c>
      <c r="B7">
        <f t="shared" si="0"/>
        <v>94.7</v>
      </c>
      <c r="C7">
        <v>8</v>
      </c>
      <c r="D7">
        <v>451.29</v>
      </c>
      <c r="E7">
        <v>898.4</v>
      </c>
      <c r="F7" s="3">
        <f t="shared" si="1"/>
        <v>0.50267707069470269</v>
      </c>
      <c r="G7" s="3">
        <f t="shared" si="2"/>
        <v>0.50197566866645149</v>
      </c>
      <c r="H7" s="2">
        <v>449.58</v>
      </c>
      <c r="I7" s="1">
        <v>895.2</v>
      </c>
      <c r="J7" s="3">
        <f t="shared" si="3"/>
        <v>0.50256375883910309</v>
      </c>
      <c r="K7" s="3">
        <f t="shared" si="4"/>
        <v>0.50185985724338988</v>
      </c>
      <c r="L7" s="4">
        <f t="shared" si="5"/>
        <v>2.2544220702246231E-4</v>
      </c>
      <c r="M7" s="4">
        <f t="shared" si="5"/>
        <v>2.3073784513979925E-4</v>
      </c>
    </row>
    <row r="8" spans="1:13" x14ac:dyDescent="0.25">
      <c r="A8">
        <v>90</v>
      </c>
      <c r="B8">
        <f t="shared" si="0"/>
        <v>104.7</v>
      </c>
      <c r="C8">
        <v>7.0052250000000003</v>
      </c>
      <c r="D8">
        <v>459.84</v>
      </c>
      <c r="E8">
        <v>904.2</v>
      </c>
      <c r="F8" s="3">
        <f t="shared" si="1"/>
        <v>0.5089087229171505</v>
      </c>
      <c r="G8" s="3">
        <f t="shared" si="2"/>
        <v>0.50821140638996709</v>
      </c>
      <c r="H8" s="2">
        <v>457.78</v>
      </c>
      <c r="I8" s="1">
        <v>897.8</v>
      </c>
      <c r="J8" s="3">
        <f t="shared" si="3"/>
        <v>0.51024204417612529</v>
      </c>
      <c r="K8" s="3">
        <f t="shared" si="4"/>
        <v>0.50953966786585436</v>
      </c>
      <c r="L8" s="4">
        <f t="shared" si="5"/>
        <v>2.6165338868900734E-3</v>
      </c>
      <c r="M8" s="4">
        <f t="shared" si="5"/>
        <v>2.6101892879032223E-3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Day</dc:creator>
  <cp:lastModifiedBy>Josh Day</cp:lastModifiedBy>
  <dcterms:created xsi:type="dcterms:W3CDTF">2015-06-05T18:17:20Z</dcterms:created>
  <dcterms:modified xsi:type="dcterms:W3CDTF">2019-11-01T05:27:18Z</dcterms:modified>
</cp:coreProperties>
</file>