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60" yWindow="60" windowWidth="21800" windowHeight="19780" tabRatio="500"/>
  </bookViews>
  <sheets>
    <sheet name="Calculate" sheetId="1" r:id="rId1"/>
  </sheets>
  <definedNames>
    <definedName name="_TT3">Calculate!$E$2:$E$65536</definedName>
    <definedName name="_TT4">Calculate!$D$2:$D$65536</definedName>
    <definedName name="FT3_">Calculate!$C$2:$C$65536</definedName>
    <definedName name="FT4_">Calculate!$B$2:$B$65536</definedName>
    <definedName name="FT4_UL">Calculate!$P$3</definedName>
    <definedName name="GD.FF">Calculate!$H$2:$H$65536</definedName>
    <definedName name="GD.FT">Calculate!$I$2:$I$65536</definedName>
    <definedName name="GT.F">Calculate!$F$2:$F$65536</definedName>
    <definedName name="GT.T">Calculate!$G$2:$G$65536</definedName>
    <definedName name="L_T3_Dose">Calculate!$O$2:$O$65536</definedName>
    <definedName name="L_T4_Dose">Calculate!$N$2:$N$65536</definedName>
    <definedName name="sTSHI">Calculate!$M$2:$M$65536</definedName>
    <definedName name="TSH">Calculate!$A$2:$A$65536</definedName>
    <definedName name="TSHI">Calculate!$L$2:$L$65536</definedName>
    <definedName name="TTSI">Calculate!$K$2:$K$65536</definedName>
  </definedNames>
  <calcPr calcId="110304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H4" i="1"/>
  <c r="J4"/>
  <c r="H5"/>
  <c r="J5"/>
  <c r="H6"/>
  <c r="J6"/>
  <c r="H7"/>
  <c r="J7"/>
  <c r="H8"/>
  <c r="J8"/>
  <c r="H9"/>
  <c r="J9"/>
  <c r="H10"/>
  <c r="J10"/>
  <c r="H11"/>
  <c r="J11"/>
  <c r="H12"/>
  <c r="J12"/>
  <c r="H13"/>
  <c r="J13"/>
  <c r="H14"/>
  <c r="J14"/>
  <c r="H15"/>
  <c r="J15"/>
  <c r="H3"/>
  <c r="J3"/>
  <c r="F4"/>
  <c r="G4"/>
  <c r="I4"/>
  <c r="K4"/>
  <c r="L4"/>
  <c r="M4"/>
  <c r="F5"/>
  <c r="G5"/>
  <c r="I5"/>
  <c r="K5"/>
  <c r="L5"/>
  <c r="M5"/>
  <c r="F6"/>
  <c r="G6"/>
  <c r="I6"/>
  <c r="K6"/>
  <c r="L6"/>
  <c r="M6"/>
  <c r="F7"/>
  <c r="G7"/>
  <c r="I7"/>
  <c r="K7"/>
  <c r="L7"/>
  <c r="M7"/>
  <c r="F8"/>
  <c r="G8"/>
  <c r="I8"/>
  <c r="K8"/>
  <c r="L8"/>
  <c r="M8"/>
  <c r="F9"/>
  <c r="G9"/>
  <c r="I9"/>
  <c r="K9"/>
  <c r="L9"/>
  <c r="M9"/>
  <c r="F10"/>
  <c r="G10"/>
  <c r="I10"/>
  <c r="K10"/>
  <c r="L10"/>
  <c r="M10"/>
  <c r="F11"/>
  <c r="G11"/>
  <c r="I11"/>
  <c r="K11"/>
  <c r="L11"/>
  <c r="M11"/>
  <c r="F12"/>
  <c r="G12"/>
  <c r="I12"/>
  <c r="K12"/>
  <c r="L12"/>
  <c r="M12"/>
  <c r="F13"/>
  <c r="G13"/>
  <c r="I13"/>
  <c r="K13"/>
  <c r="L13"/>
  <c r="M13"/>
  <c r="F14"/>
  <c r="G14"/>
  <c r="I14"/>
  <c r="K14"/>
  <c r="L14"/>
  <c r="M14"/>
  <c r="F15"/>
  <c r="G15"/>
  <c r="I15"/>
  <c r="K15"/>
  <c r="L15"/>
  <c r="M15"/>
  <c r="L3"/>
  <c r="M3"/>
  <c r="K3"/>
  <c r="I3"/>
  <c r="G3"/>
  <c r="F3"/>
</calcChain>
</file>

<file path=xl/sharedStrings.xml><?xml version="1.0" encoding="utf-8"?>
<sst xmlns="http://schemas.openxmlformats.org/spreadsheetml/2006/main" count="26" uniqueCount="21">
  <si>
    <t>TSH</t>
  </si>
  <si>
    <t>FT4</t>
  </si>
  <si>
    <t>FT3</t>
  </si>
  <si>
    <t>TT4</t>
  </si>
  <si>
    <t>TT3</t>
  </si>
  <si>
    <t>mU/l</t>
  </si>
  <si>
    <t>pmol/l</t>
  </si>
  <si>
    <t>nmol/l</t>
  </si>
  <si>
    <t>GT.F</t>
  </si>
  <si>
    <t>GT.T</t>
  </si>
  <si>
    <t>GD.FF</t>
  </si>
  <si>
    <t>GD.FT</t>
  </si>
  <si>
    <t>TTSI</t>
  </si>
  <si>
    <t>TSHI</t>
  </si>
  <si>
    <t>sTSHI</t>
  </si>
  <si>
    <t>L-T4 Dose</t>
  </si>
  <si>
    <t>L-T3 Dose</t>
  </si>
  <si>
    <t>pmol/s</t>
  </si>
  <si>
    <t>nmol/s</t>
  </si>
  <si>
    <t>FT4 Upper limit</t>
  </si>
  <si>
    <t>sGD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</si>
</sst>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b/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thin">
        <color indexed="22"/>
      </right>
      <top style="hair">
        <color indexed="64"/>
      </top>
      <bottom style="thin">
        <color indexed="22"/>
      </bottom>
      <diagonal/>
    </border>
    <border>
      <left style="hair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hair">
        <color indexed="64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5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3" borderId="3" xfId="0" applyFill="1" applyBorder="1"/>
    <xf numFmtId="0" fontId="0" fillId="0" borderId="3" xfId="0" applyFill="1" applyBorder="1"/>
    <xf numFmtId="0" fontId="0" fillId="2" borderId="2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5"/>
  <sheetViews>
    <sheetView tabSelected="1" workbookViewId="0">
      <selection activeCell="A3" sqref="A3"/>
    </sheetView>
  </sheetViews>
  <sheetFormatPr baseColWidth="10" defaultRowHeight="13"/>
  <cols>
    <col min="1" max="5" width="10.85546875" bestFit="1" customWidth="1"/>
    <col min="6" max="9" width="10.85546875" style="4" bestFit="1" customWidth="1"/>
    <col min="10" max="10" width="10.85546875" style="4" customWidth="1"/>
    <col min="11" max="13" width="10.85546875" style="4" bestFit="1" customWidth="1"/>
    <col min="16" max="16" width="13.85546875" style="3" customWidth="1"/>
  </cols>
  <sheetData>
    <row r="1" spans="1:16" s="5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20</v>
      </c>
      <c r="K1" s="6" t="s">
        <v>12</v>
      </c>
      <c r="L1" s="6" t="s">
        <v>13</v>
      </c>
      <c r="M1" s="6" t="s">
        <v>14</v>
      </c>
      <c r="N1" s="5" t="s">
        <v>15</v>
      </c>
      <c r="O1" s="5" t="s">
        <v>16</v>
      </c>
      <c r="P1" s="5" t="s">
        <v>19</v>
      </c>
    </row>
    <row r="2" spans="1:16" s="9" customFormat="1" ht="14" thickBot="1">
      <c r="A2" s="9" t="s">
        <v>5</v>
      </c>
      <c r="B2" s="9" t="s">
        <v>6</v>
      </c>
      <c r="C2" s="9" t="s">
        <v>6</v>
      </c>
      <c r="D2" s="9" t="s">
        <v>7</v>
      </c>
      <c r="E2" s="9" t="s">
        <v>7</v>
      </c>
      <c r="F2" s="10" t="s">
        <v>17</v>
      </c>
      <c r="G2" s="10" t="s">
        <v>17</v>
      </c>
      <c r="H2" s="10" t="s">
        <v>18</v>
      </c>
      <c r="I2" s="10" t="s">
        <v>18</v>
      </c>
      <c r="J2" s="10"/>
      <c r="K2" s="10"/>
      <c r="L2" s="10"/>
      <c r="M2" s="10"/>
      <c r="P2" s="9" t="s">
        <v>6</v>
      </c>
    </row>
    <row r="3" spans="1:16">
      <c r="F3" s="7" t="str">
        <f t="shared" ref="F3:F15" ca="1" si="0">IF(AND(TSH&lt;&gt;"",FT4_&lt;&gt;"",N$2:N$65536=0),1.1*10^-6*(2.75+TSH)*(1+2*10^10*3*10^-7+2*10^8*4.5*10^-6)*FT4_*10^-11*0.1/(0.1*TSH)*10^12,"NA")</f>
        <v>NA</v>
      </c>
      <c r="G3" s="7" t="str">
        <f t="shared" ref="G3:G15" ca="1" si="1">IF(AND(TSH&lt;&gt;"",_TT4&lt;&gt;"",N$2:N$65536=0),1.1*10^-6*(2.75+TSH)*_TT4*10^-9/(0.1*TSH)*10^12,"NA")</f>
        <v>NA</v>
      </c>
      <c r="H3" s="7" t="str">
        <f t="shared" ref="H3:H15" ca="1" si="2">IF(AND(FT4_&lt;&gt;"",FT3_&lt;&gt;"",O$2:O$65536=0),8*10^-6*(5*10^-7+FT4_*10^-11*0.1)*(1+2*10^9*3*10^-7)*FT3_*10^-12/(0.026*FT4_*10^-11*0.1)*10^9,"NA")</f>
        <v>NA</v>
      </c>
      <c r="I3" s="7" t="str">
        <f t="shared" ref="I3:I15" ca="1" si="3">IF(AND(FT4_&lt;&gt;"",_TT3&lt;&gt;"",O$2:O$65536=0),8*10^-6*(5*10^-7+FT4_*10^-11*0.1)*_TT3*10^-9/(0.026*FT4_*10^-11*0.1)*10^9,"NA")</f>
        <v>NA</v>
      </c>
      <c r="J3" s="7" t="str">
        <f ca="1">IF((GD.FF="NA"),"NA",(GD.FF-30)/5)</f>
        <v>NA</v>
      </c>
      <c r="K3" s="7" t="str">
        <f ca="1">IF(OR(ISBLANK(TSH),ISBLANK(FT4_)),"NA",100*TSH*FT4_/FT4_UL)</f>
        <v>NA</v>
      </c>
      <c r="L3" s="7" t="str">
        <f ca="1">IF(OR(ISBLANK(TSH),ISBLANK(FT4_)),"NA",LN(TSH)+0.1345*FT4_)</f>
        <v>NA</v>
      </c>
      <c r="M3" s="7" t="str">
        <f ca="1">IF((TSHI="NA"),"NA",(TSHI-2.7)/0.676)</f>
        <v>NA</v>
      </c>
      <c r="P3" s="8">
        <v>25</v>
      </c>
    </row>
    <row r="4" spans="1:16">
      <c r="F4" s="7" t="str">
        <f t="shared" ca="1" si="0"/>
        <v>NA</v>
      </c>
      <c r="G4" s="7" t="str">
        <f t="shared" ca="1" si="1"/>
        <v>NA</v>
      </c>
      <c r="H4" s="7" t="str">
        <f t="shared" ca="1" si="2"/>
        <v>NA</v>
      </c>
      <c r="I4" s="7" t="str">
        <f t="shared" ca="1" si="3"/>
        <v>NA</v>
      </c>
      <c r="J4" s="7" t="str">
        <f t="shared" ref="J4:J15" ca="1" si="4">IF((GD.FF="NA"),"NA",(GD.FF-30)/5)</f>
        <v>NA</v>
      </c>
      <c r="K4" s="7" t="str">
        <f t="shared" ref="K4:K15" ca="1" si="5">IF(OR(ISBLANK(TSH),ISBLANK(FT4_)),"NA",100*TSH*FT4_/FT4_UL)</f>
        <v>NA</v>
      </c>
      <c r="L4" s="7" t="str">
        <f t="shared" ref="L4:L15" ca="1" si="6">IF(OR(ISBLANK(TSH),ISBLANK(FT4_)),"NA",LN(TSH)+0.1345*FT4_)</f>
        <v>NA</v>
      </c>
      <c r="M4" s="7" t="str">
        <f t="shared" ref="M4:M15" ca="1" si="7">IF((TSHI="NA"),"NA",(TSHI-2.7)/0.676)</f>
        <v>NA</v>
      </c>
    </row>
    <row r="5" spans="1:16">
      <c r="F5" s="7" t="str">
        <f t="shared" ca="1" si="0"/>
        <v>NA</v>
      </c>
      <c r="G5" s="7" t="str">
        <f t="shared" ca="1" si="1"/>
        <v>NA</v>
      </c>
      <c r="H5" s="7" t="str">
        <f t="shared" ca="1" si="2"/>
        <v>NA</v>
      </c>
      <c r="I5" s="7" t="str">
        <f t="shared" ca="1" si="3"/>
        <v>NA</v>
      </c>
      <c r="J5" s="7" t="str">
        <f t="shared" ca="1" si="4"/>
        <v>NA</v>
      </c>
      <c r="K5" s="7" t="str">
        <f t="shared" ca="1" si="5"/>
        <v>NA</v>
      </c>
      <c r="L5" s="7" t="str">
        <f t="shared" ca="1" si="6"/>
        <v>NA</v>
      </c>
      <c r="M5" s="7" t="str">
        <f t="shared" ca="1" si="7"/>
        <v>NA</v>
      </c>
    </row>
    <row r="6" spans="1:16">
      <c r="A6" s="2"/>
      <c r="F6" s="7" t="str">
        <f t="shared" ca="1" si="0"/>
        <v>NA</v>
      </c>
      <c r="G6" s="7" t="str">
        <f t="shared" ca="1" si="1"/>
        <v>NA</v>
      </c>
      <c r="H6" s="7" t="str">
        <f t="shared" ca="1" si="2"/>
        <v>NA</v>
      </c>
      <c r="I6" s="7" t="str">
        <f t="shared" ca="1" si="3"/>
        <v>NA</v>
      </c>
      <c r="J6" s="7" t="str">
        <f t="shared" ca="1" si="4"/>
        <v>NA</v>
      </c>
      <c r="K6" s="7" t="str">
        <f t="shared" ca="1" si="5"/>
        <v>NA</v>
      </c>
      <c r="L6" s="7" t="str">
        <f t="shared" ca="1" si="6"/>
        <v>NA</v>
      </c>
      <c r="M6" s="7" t="str">
        <f t="shared" ca="1" si="7"/>
        <v>NA</v>
      </c>
    </row>
    <row r="7" spans="1:16">
      <c r="F7" s="7" t="str">
        <f t="shared" ca="1" si="0"/>
        <v>NA</v>
      </c>
      <c r="G7" s="7" t="str">
        <f t="shared" ca="1" si="1"/>
        <v>NA</v>
      </c>
      <c r="H7" s="7" t="str">
        <f t="shared" ca="1" si="2"/>
        <v>NA</v>
      </c>
      <c r="I7" s="7" t="str">
        <f t="shared" ca="1" si="3"/>
        <v>NA</v>
      </c>
      <c r="J7" s="7" t="str">
        <f t="shared" ca="1" si="4"/>
        <v>NA</v>
      </c>
      <c r="K7" s="7" t="str">
        <f t="shared" ca="1" si="5"/>
        <v>NA</v>
      </c>
      <c r="L7" s="7" t="str">
        <f t="shared" ca="1" si="6"/>
        <v>NA</v>
      </c>
      <c r="M7" s="7" t="str">
        <f t="shared" ca="1" si="7"/>
        <v>NA</v>
      </c>
    </row>
    <row r="8" spans="1:16">
      <c r="F8" s="7" t="str">
        <f t="shared" ca="1" si="0"/>
        <v>NA</v>
      </c>
      <c r="G8" s="7" t="str">
        <f t="shared" ca="1" si="1"/>
        <v>NA</v>
      </c>
      <c r="H8" s="7" t="str">
        <f t="shared" ca="1" si="2"/>
        <v>NA</v>
      </c>
      <c r="I8" s="7" t="str">
        <f t="shared" ca="1" si="3"/>
        <v>NA</v>
      </c>
      <c r="J8" s="7" t="str">
        <f t="shared" ca="1" si="4"/>
        <v>NA</v>
      </c>
      <c r="K8" s="7" t="str">
        <f t="shared" ca="1" si="5"/>
        <v>NA</v>
      </c>
      <c r="L8" s="7" t="str">
        <f t="shared" ca="1" si="6"/>
        <v>NA</v>
      </c>
      <c r="M8" s="7" t="str">
        <f t="shared" ca="1" si="7"/>
        <v>NA</v>
      </c>
    </row>
    <row r="9" spans="1:16">
      <c r="F9" s="7" t="str">
        <f t="shared" ca="1" si="0"/>
        <v>NA</v>
      </c>
      <c r="G9" s="7" t="str">
        <f t="shared" ca="1" si="1"/>
        <v>NA</v>
      </c>
      <c r="H9" s="7" t="str">
        <f t="shared" ca="1" si="2"/>
        <v>NA</v>
      </c>
      <c r="I9" s="7" t="str">
        <f t="shared" ca="1" si="3"/>
        <v>NA</v>
      </c>
      <c r="J9" s="7" t="str">
        <f t="shared" ca="1" si="4"/>
        <v>NA</v>
      </c>
      <c r="K9" s="7" t="str">
        <f t="shared" ca="1" si="5"/>
        <v>NA</v>
      </c>
      <c r="L9" s="7" t="str">
        <f t="shared" ca="1" si="6"/>
        <v>NA</v>
      </c>
      <c r="M9" s="7" t="str">
        <f t="shared" ca="1" si="7"/>
        <v>NA</v>
      </c>
    </row>
    <row r="10" spans="1:16">
      <c r="F10" s="7" t="str">
        <f t="shared" ca="1" si="0"/>
        <v>NA</v>
      </c>
      <c r="G10" s="7" t="str">
        <f t="shared" ca="1" si="1"/>
        <v>NA</v>
      </c>
      <c r="H10" s="7" t="str">
        <f t="shared" ca="1" si="2"/>
        <v>NA</v>
      </c>
      <c r="I10" s="7" t="str">
        <f t="shared" ca="1" si="3"/>
        <v>NA</v>
      </c>
      <c r="J10" s="7" t="str">
        <f t="shared" ca="1" si="4"/>
        <v>NA</v>
      </c>
      <c r="K10" s="7" t="str">
        <f t="shared" ca="1" si="5"/>
        <v>NA</v>
      </c>
      <c r="L10" s="7" t="str">
        <f t="shared" ca="1" si="6"/>
        <v>NA</v>
      </c>
      <c r="M10" s="7" t="str">
        <f t="shared" ca="1" si="7"/>
        <v>NA</v>
      </c>
    </row>
    <row r="11" spans="1:16">
      <c r="F11" s="7" t="str">
        <f t="shared" ca="1" si="0"/>
        <v>NA</v>
      </c>
      <c r="G11" s="7" t="str">
        <f t="shared" ca="1" si="1"/>
        <v>NA</v>
      </c>
      <c r="H11" s="7" t="str">
        <f t="shared" ca="1" si="2"/>
        <v>NA</v>
      </c>
      <c r="I11" s="7" t="str">
        <f t="shared" ca="1" si="3"/>
        <v>NA</v>
      </c>
      <c r="J11" s="7" t="str">
        <f t="shared" ca="1" si="4"/>
        <v>NA</v>
      </c>
      <c r="K11" s="7" t="str">
        <f t="shared" ca="1" si="5"/>
        <v>NA</v>
      </c>
      <c r="L11" s="7" t="str">
        <f t="shared" ca="1" si="6"/>
        <v>NA</v>
      </c>
      <c r="M11" s="7" t="str">
        <f t="shared" ca="1" si="7"/>
        <v>NA</v>
      </c>
    </row>
    <row r="12" spans="1:16">
      <c r="C12" s="1"/>
      <c r="F12" s="7" t="str">
        <f t="shared" ca="1" si="0"/>
        <v>NA</v>
      </c>
      <c r="G12" s="7" t="str">
        <f t="shared" ca="1" si="1"/>
        <v>NA</v>
      </c>
      <c r="H12" s="7" t="str">
        <f t="shared" ca="1" si="2"/>
        <v>NA</v>
      </c>
      <c r="I12" s="7" t="str">
        <f t="shared" ca="1" si="3"/>
        <v>NA</v>
      </c>
      <c r="J12" s="7" t="str">
        <f t="shared" ca="1" si="4"/>
        <v>NA</v>
      </c>
      <c r="K12" s="7" t="str">
        <f t="shared" ca="1" si="5"/>
        <v>NA</v>
      </c>
      <c r="L12" s="7" t="str">
        <f t="shared" ca="1" si="6"/>
        <v>NA</v>
      </c>
      <c r="M12" s="7" t="str">
        <f t="shared" ca="1" si="7"/>
        <v>NA</v>
      </c>
    </row>
    <row r="13" spans="1:16">
      <c r="F13" s="7" t="str">
        <f t="shared" ca="1" si="0"/>
        <v>NA</v>
      </c>
      <c r="G13" s="7" t="str">
        <f t="shared" ca="1" si="1"/>
        <v>NA</v>
      </c>
      <c r="H13" s="7" t="str">
        <f t="shared" ca="1" si="2"/>
        <v>NA</v>
      </c>
      <c r="I13" s="7" t="str">
        <f t="shared" ca="1" si="3"/>
        <v>NA</v>
      </c>
      <c r="J13" s="7" t="str">
        <f t="shared" ca="1" si="4"/>
        <v>NA</v>
      </c>
      <c r="K13" s="7" t="str">
        <f t="shared" ca="1" si="5"/>
        <v>NA</v>
      </c>
      <c r="L13" s="7" t="str">
        <f t="shared" ca="1" si="6"/>
        <v>NA</v>
      </c>
      <c r="M13" s="7" t="str">
        <f t="shared" ca="1" si="7"/>
        <v>NA</v>
      </c>
    </row>
    <row r="14" spans="1:16">
      <c r="F14" s="7" t="str">
        <f t="shared" ca="1" si="0"/>
        <v>NA</v>
      </c>
      <c r="G14" s="7" t="str">
        <f t="shared" ca="1" si="1"/>
        <v>NA</v>
      </c>
      <c r="H14" s="7" t="str">
        <f t="shared" ca="1" si="2"/>
        <v>NA</v>
      </c>
      <c r="I14" s="7" t="str">
        <f t="shared" ca="1" si="3"/>
        <v>NA</v>
      </c>
      <c r="J14" s="7" t="str">
        <f t="shared" ca="1" si="4"/>
        <v>NA</v>
      </c>
      <c r="K14" s="7" t="str">
        <f t="shared" ca="1" si="5"/>
        <v>NA</v>
      </c>
      <c r="L14" s="7" t="str">
        <f t="shared" ca="1" si="6"/>
        <v>NA</v>
      </c>
      <c r="M14" s="7" t="str">
        <f t="shared" ca="1" si="7"/>
        <v>NA</v>
      </c>
    </row>
    <row r="15" spans="1:16">
      <c r="F15" s="7" t="str">
        <f t="shared" ca="1" si="0"/>
        <v>NA</v>
      </c>
      <c r="G15" s="7" t="str">
        <f t="shared" ca="1" si="1"/>
        <v>NA</v>
      </c>
      <c r="H15" s="7" t="str">
        <f t="shared" ca="1" si="2"/>
        <v>NA</v>
      </c>
      <c r="I15" s="7" t="str">
        <f t="shared" ca="1" si="3"/>
        <v>NA</v>
      </c>
      <c r="J15" s="7" t="str">
        <f t="shared" ca="1" si="4"/>
        <v>NA</v>
      </c>
      <c r="K15" s="7" t="str">
        <f t="shared" ca="1" si="5"/>
        <v>NA</v>
      </c>
      <c r="L15" s="7" t="str">
        <f t="shared" ca="1" si="6"/>
        <v>NA</v>
      </c>
      <c r="M15" s="7" t="str">
        <f t="shared" ca="1" si="7"/>
        <v>NA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Tabellen</vt:lpstr>
      </vt:variant>
      <vt:variant>
        <vt:i4>1</vt:i4>
      </vt:variant>
    </vt:vector>
  </HeadingPairs>
  <TitlesOfParts>
    <vt:vector size="1" baseType="lpstr">
      <vt:lpstr>Calculate</vt:lpstr>
    </vt:vector>
  </TitlesOfParts>
  <Manager/>
  <Company>Universitätsklinikum Bergmannsheil</Company>
  <LinksUpToDate>false</LinksUpToDate>
  <SharedDoc>false</SharedDoc>
  <HyperlinkBase>http://spina.sf.net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SPINA Thyr 4.0</dc:title>
  <dc:subject/>
  <dc:creator>Dr. Johannes W. Dietrich</dc:creator>
  <cp:keywords/>
  <dc:description>Spreadsheet table for SPINA Thyr</dc:description>
  <cp:lastModifiedBy>Office 2008 Converter</cp:lastModifiedBy>
  <dcterms:created xsi:type="dcterms:W3CDTF">2015-03-04T18:10:44Z</dcterms:created>
  <dcterms:modified xsi:type="dcterms:W3CDTF">2015-03-17T21:07:06Z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kt">
    <vt:lpwstr>SPINA Thyr</vt:lpwstr>
  </property>
  <property fmtid="{D5CDD505-2E9C-101B-9397-08002B2CF9AE}" pid="3" name="Erstellt von">
    <vt:lpwstr>Johannes W. Dietrich</vt:lpwstr>
  </property>
  <property fmtid="{D5CDD505-2E9C-101B-9397-08002B2CF9AE}" pid="4" name="Aufzeichnungsdatum">
    <vt:filetime>2015-03-03T23:00:00Z</vt:filetime>
  </property>
  <property fmtid="{D5CDD505-2E9C-101B-9397-08002B2CF9AE}" pid="5" name="Bearbeiter">
    <vt:lpwstr>Johannes W. Dietrich</vt:lpwstr>
  </property>
  <property fmtid="{D5CDD505-2E9C-101B-9397-08002B2CF9AE}" pid="6" name="Vollendungsdatum">
    <vt:lpwstr>17.03.2015</vt:lpwstr>
  </property>
</Properties>
</file>