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olexa_weissman/PEtracing_shared/PETracer_Paper/barcoding/results/"/>
    </mc:Choice>
  </mc:AlternateContent>
  <xr:revisionPtr revIDLastSave="0" documentId="8_{EA12FBD3-C4AA-704C-B46D-F233A154E77F}" xr6:coauthVersionLast="47" xr6:coauthVersionMax="47" xr10:uidLastSave="{00000000-0000-0000-0000-000000000000}"/>
  <bookViews>
    <workbookView xWindow="6660" yWindow="1980" windowWidth="27640" windowHeight="16940" activeTab="1"/>
  </bookViews>
  <sheets>
    <sheet name="clone_fmi" sheetId="1" r:id="rId1"/>
    <sheet name="NJ 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L16" i="2"/>
  <c r="M16" i="2"/>
  <c r="N16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N10" i="2"/>
  <c r="M10" i="2"/>
  <c r="L10" i="2"/>
  <c r="L3" i="2"/>
  <c r="L4" i="2"/>
  <c r="L5" i="2"/>
  <c r="L6" i="2"/>
  <c r="L7" i="2"/>
  <c r="L2" i="2"/>
  <c r="M3" i="2"/>
  <c r="M4" i="2"/>
  <c r="M5" i="2"/>
  <c r="M6" i="2"/>
  <c r="M7" i="2"/>
  <c r="M2" i="2"/>
  <c r="N2" i="2"/>
  <c r="N3" i="2"/>
  <c r="N4" i="2"/>
  <c r="N5" i="2"/>
  <c r="N6" i="2"/>
  <c r="N7" i="2"/>
</calcChain>
</file>

<file path=xl/sharedStrings.xml><?xml version="1.0" encoding="utf-8"?>
<sst xmlns="http://schemas.openxmlformats.org/spreadsheetml/2006/main" count="195" uniqueCount="85">
  <si>
    <t>puro_fmi</t>
  </si>
  <si>
    <t>blast_fmi</t>
  </si>
  <si>
    <t>fmi</t>
  </si>
  <si>
    <t>solver</t>
  </si>
  <si>
    <t>clone</t>
  </si>
  <si>
    <t>characters</t>
  </si>
  <si>
    <t>detection_rate</t>
  </si>
  <si>
    <t>permute</t>
  </si>
  <si>
    <t>iteration</t>
  </si>
  <si>
    <t>0.2429111918841688</t>
  </si>
  <si>
    <t>0.22946505671965364</t>
  </si>
  <si>
    <t>0.23625931167104125</t>
  </si>
  <si>
    <t>nj</t>
  </si>
  <si>
    <t>0.8991043032387875</t>
  </si>
  <si>
    <t>0.9471529936122761</t>
  </si>
  <si>
    <t>0.9211052364991654</t>
  </si>
  <si>
    <t>upgma</t>
  </si>
  <si>
    <t>0.9140728379804286</t>
  </si>
  <si>
    <t>0.9331448148289478</t>
  </si>
  <si>
    <t>0.21770358351274954</t>
  </si>
  <si>
    <t>0.25482836937939296</t>
  </si>
  <si>
    <t>0.23638627111612764</t>
  </si>
  <si>
    <t>0.8763969873663752</t>
  </si>
  <si>
    <t>0.22968731079718088</t>
  </si>
  <si>
    <t>0.23636926203837744</t>
  </si>
  <si>
    <t>0.8748052213198252</t>
  </si>
  <si>
    <t>0.8889511020591274</t>
  </si>
  <si>
    <t>0.9028743067772743</t>
  </si>
  <si>
    <t>0.9027447263909614</t>
  </si>
  <si>
    <t>0.9028090967074922</t>
  </si>
  <si>
    <t>0.21675851750644612</t>
  </si>
  <si>
    <t>0.25511620015418235</t>
  </si>
  <si>
    <t>0.23606164843011995</t>
  </si>
  <si>
    <t>0.26530521121342676</t>
  </si>
  <si>
    <t>0.19930105421624406</t>
  </si>
  <si>
    <t>0.23236115324665432</t>
  </si>
  <si>
    <t>0.8776812526812526</t>
  </si>
  <si>
    <t>0.9778365535906977</t>
  </si>
  <si>
    <t>0.9377700101328451</t>
  </si>
  <si>
    <t>0.9578385021003947</t>
  </si>
  <si>
    <t>0.23111940006206555</t>
  </si>
  <si>
    <t>0.9625135367172248</t>
  </si>
  <si>
    <t>0.9224273831309012</t>
  </si>
  <si>
    <t>0.9425056974008442</t>
  </si>
  <si>
    <t>0.2161432591953721</t>
  </si>
  <si>
    <t>0.23962601938602776</t>
  </si>
  <si>
    <t>0.22919387729883983</t>
  </si>
  <si>
    <t>0.8816443949517446</t>
  </si>
  <si>
    <t>0.9574632288845353</t>
  </si>
  <si>
    <t>0.9349935085747426</t>
  </si>
  <si>
    <t>0.9449756108926979</t>
  </si>
  <si>
    <t>0.21631059679459422</t>
  </si>
  <si>
    <t>0.24042815794301906</t>
  </si>
  <si>
    <t>0.22971400753420435</t>
  </si>
  <si>
    <t>0.9591107787670073</t>
  </si>
  <si>
    <t>0.9377479391992036</t>
  </si>
  <si>
    <t>0.9472383132415962</t>
  </si>
  <si>
    <t>0.4532039475096178</t>
  </si>
  <si>
    <t>0.2466528277607942</t>
  </si>
  <si>
    <t>0.3234986542184955</t>
  </si>
  <si>
    <t>0.8739271166715159</t>
  </si>
  <si>
    <t>0.24650174205201691</t>
  </si>
  <si>
    <t>0.3234037788375589</t>
  </si>
  <si>
    <t>0.9991035067719524</t>
  </si>
  <si>
    <t>0.9494202849463079</t>
  </si>
  <si>
    <t>0.9679045625765419</t>
  </si>
  <si>
    <t>0.9991035449169181</t>
  </si>
  <si>
    <t>0.9747328536020287</t>
  </si>
  <si>
    <t>0.9360349625100004</t>
  </si>
  <si>
    <t>0.8362163899035874</t>
  </si>
  <si>
    <t>0.8857070085267704</t>
  </si>
  <si>
    <t>0.8606113886113886</t>
  </si>
  <si>
    <t>0.2044246695743763</t>
  </si>
  <si>
    <t>0.1845996108962737</t>
  </si>
  <si>
    <t>0.19442898826163554</t>
  </si>
  <si>
    <t>0.9206173292957134</t>
  </si>
  <si>
    <t>0.8501764359950061</t>
  </si>
  <si>
    <t>0.8851014333656624</t>
  </si>
  <si>
    <t>0.2023591418929587</t>
  </si>
  <si>
    <t>0.18377010464445903</t>
  </si>
  <si>
    <t>0.19298665552287278</t>
  </si>
  <si>
    <t># cells</t>
  </si>
  <si>
    <t>Weighted puro</t>
  </si>
  <si>
    <t>weighted blast</t>
  </si>
  <si>
    <t>weighted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</si>
</sst>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2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</row>
    <row r="2" spans="1:10" x14ac:dyDescent="0.2">
      <c r="A2" s="1" t="s">
        <v>9</v>
      </c>
      <c r="B2" s="1" t="s">
        <v>10</v>
      </c>
      <c r="C2" s="1" t="s">
        <v>11</v>
      </c>
      <c r="D2" t="s">
        <v>12</v>
      </c>
      <c r="E2">
        <v>6</v>
      </c>
      <c r="F2">
        <v>42</v>
      </c>
      <c r="G2" s="1" t="s">
        <v>13</v>
      </c>
      <c r="H2" t="b">
        <v>1</v>
      </c>
      <c r="I2">
        <v>0</v>
      </c>
      <c r="J2">
        <v>2201</v>
      </c>
    </row>
    <row r="3" spans="1:10" x14ac:dyDescent="0.2">
      <c r="A3" s="1" t="s">
        <v>14</v>
      </c>
      <c r="B3">
        <v>0.89449996143888499</v>
      </c>
      <c r="C3" s="1" t="s">
        <v>15</v>
      </c>
      <c r="D3" t="s">
        <v>16</v>
      </c>
      <c r="E3">
        <v>6</v>
      </c>
      <c r="F3">
        <v>42</v>
      </c>
      <c r="G3" s="1" t="s">
        <v>13</v>
      </c>
      <c r="H3" t="b">
        <v>0</v>
      </c>
      <c r="I3">
        <v>0</v>
      </c>
      <c r="J3">
        <v>2201</v>
      </c>
    </row>
    <row r="4" spans="1:10" x14ac:dyDescent="0.2">
      <c r="A4">
        <v>0.95181713524253198</v>
      </c>
      <c r="B4" s="1" t="s">
        <v>17</v>
      </c>
      <c r="C4" s="1" t="s">
        <v>18</v>
      </c>
      <c r="D4" t="s">
        <v>12</v>
      </c>
      <c r="E4">
        <v>6</v>
      </c>
      <c r="F4">
        <v>42</v>
      </c>
      <c r="G4" s="1" t="s">
        <v>13</v>
      </c>
      <c r="H4" t="b">
        <v>0</v>
      </c>
      <c r="I4">
        <v>0</v>
      </c>
      <c r="J4">
        <v>2201</v>
      </c>
    </row>
    <row r="5" spans="1:10" x14ac:dyDescent="0.2">
      <c r="A5" s="1" t="s">
        <v>19</v>
      </c>
      <c r="B5" s="1" t="s">
        <v>20</v>
      </c>
      <c r="C5" s="1" t="s">
        <v>21</v>
      </c>
      <c r="D5" t="s">
        <v>16</v>
      </c>
      <c r="E5">
        <v>5</v>
      </c>
      <c r="F5">
        <v>42</v>
      </c>
      <c r="G5" s="1" t="s">
        <v>22</v>
      </c>
      <c r="H5" t="b">
        <v>1</v>
      </c>
      <c r="I5">
        <v>0</v>
      </c>
      <c r="J5">
        <v>2352</v>
      </c>
    </row>
    <row r="6" spans="1:10" x14ac:dyDescent="0.2">
      <c r="A6" s="1" t="s">
        <v>9</v>
      </c>
      <c r="B6" s="1" t="s">
        <v>23</v>
      </c>
      <c r="C6" s="1" t="s">
        <v>24</v>
      </c>
      <c r="D6" t="s">
        <v>16</v>
      </c>
      <c r="E6">
        <v>6</v>
      </c>
      <c r="F6">
        <v>42</v>
      </c>
      <c r="G6" s="1" t="s">
        <v>13</v>
      </c>
      <c r="H6" t="b">
        <v>1</v>
      </c>
      <c r="I6">
        <v>0</v>
      </c>
      <c r="J6">
        <v>2201</v>
      </c>
    </row>
    <row r="7" spans="1:10" x14ac:dyDescent="0.2">
      <c r="A7" s="1" t="s">
        <v>25</v>
      </c>
      <c r="B7">
        <v>0.90291481692461995</v>
      </c>
      <c r="C7" s="1" t="s">
        <v>26</v>
      </c>
      <c r="D7" t="s">
        <v>16</v>
      </c>
      <c r="E7">
        <v>5</v>
      </c>
      <c r="F7">
        <v>42</v>
      </c>
      <c r="G7" s="1" t="s">
        <v>22</v>
      </c>
      <c r="H7" t="b">
        <v>0</v>
      </c>
      <c r="I7">
        <v>0</v>
      </c>
      <c r="J7">
        <v>2352</v>
      </c>
    </row>
    <row r="8" spans="1:10" x14ac:dyDescent="0.2">
      <c r="A8" s="1" t="s">
        <v>27</v>
      </c>
      <c r="B8" s="1" t="s">
        <v>28</v>
      </c>
      <c r="C8" s="1" t="s">
        <v>29</v>
      </c>
      <c r="D8" t="s">
        <v>12</v>
      </c>
      <c r="E8">
        <v>5</v>
      </c>
      <c r="F8">
        <v>42</v>
      </c>
      <c r="G8" s="1" t="s">
        <v>22</v>
      </c>
      <c r="H8" t="b">
        <v>0</v>
      </c>
      <c r="I8">
        <v>0</v>
      </c>
      <c r="J8">
        <v>2352</v>
      </c>
    </row>
    <row r="9" spans="1:10" x14ac:dyDescent="0.2">
      <c r="A9" s="1" t="s">
        <v>30</v>
      </c>
      <c r="B9" s="1" t="s">
        <v>31</v>
      </c>
      <c r="C9" s="1" t="s">
        <v>32</v>
      </c>
      <c r="D9" t="s">
        <v>12</v>
      </c>
      <c r="E9">
        <v>5</v>
      </c>
      <c r="F9">
        <v>42</v>
      </c>
      <c r="G9" s="1" t="s">
        <v>22</v>
      </c>
      <c r="H9" t="b">
        <v>1</v>
      </c>
      <c r="I9">
        <v>0</v>
      </c>
      <c r="J9">
        <v>2352</v>
      </c>
    </row>
    <row r="10" spans="1:10" x14ac:dyDescent="0.2">
      <c r="A10" s="1" t="s">
        <v>33</v>
      </c>
      <c r="B10" s="1" t="s">
        <v>34</v>
      </c>
      <c r="C10" s="1" t="s">
        <v>35</v>
      </c>
      <c r="D10" t="s">
        <v>16</v>
      </c>
      <c r="E10">
        <v>4</v>
      </c>
      <c r="F10">
        <v>36</v>
      </c>
      <c r="G10" s="1" t="s">
        <v>36</v>
      </c>
      <c r="H10" t="b">
        <v>1</v>
      </c>
      <c r="I10">
        <v>0</v>
      </c>
      <c r="J10">
        <v>3108</v>
      </c>
    </row>
    <row r="11" spans="1:10" x14ac:dyDescent="0.2">
      <c r="A11" s="1" t="s">
        <v>37</v>
      </c>
      <c r="B11" s="1" t="s">
        <v>38</v>
      </c>
      <c r="C11" s="1" t="s">
        <v>39</v>
      </c>
      <c r="D11" t="s">
        <v>16</v>
      </c>
      <c r="E11">
        <v>4</v>
      </c>
      <c r="F11">
        <v>36</v>
      </c>
      <c r="G11" s="1" t="s">
        <v>36</v>
      </c>
      <c r="H11" t="b">
        <v>0</v>
      </c>
      <c r="I11">
        <v>0</v>
      </c>
      <c r="J11">
        <v>3108</v>
      </c>
    </row>
    <row r="12" spans="1:10" x14ac:dyDescent="0.2">
      <c r="A12" s="1" t="s">
        <v>33</v>
      </c>
      <c r="B12">
        <v>0.19681317393658901</v>
      </c>
      <c r="C12" s="1" t="s">
        <v>40</v>
      </c>
      <c r="D12" t="s">
        <v>12</v>
      </c>
      <c r="E12">
        <v>4</v>
      </c>
      <c r="F12">
        <v>36</v>
      </c>
      <c r="G12" s="1" t="s">
        <v>36</v>
      </c>
      <c r="H12" t="b">
        <v>1</v>
      </c>
      <c r="I12">
        <v>0</v>
      </c>
      <c r="J12">
        <v>3108</v>
      </c>
    </row>
    <row r="13" spans="1:10" x14ac:dyDescent="0.2">
      <c r="A13" s="1" t="s">
        <v>41</v>
      </c>
      <c r="B13" s="1" t="s">
        <v>42</v>
      </c>
      <c r="C13" s="1" t="s">
        <v>43</v>
      </c>
      <c r="D13" t="s">
        <v>12</v>
      </c>
      <c r="E13">
        <v>4</v>
      </c>
      <c r="F13">
        <v>36</v>
      </c>
      <c r="G13" s="1" t="s">
        <v>36</v>
      </c>
      <c r="H13" t="b">
        <v>0</v>
      </c>
      <c r="I13">
        <v>0</v>
      </c>
      <c r="J13">
        <v>3108</v>
      </c>
    </row>
    <row r="14" spans="1:10" x14ac:dyDescent="0.2">
      <c r="A14" s="1" t="s">
        <v>44</v>
      </c>
      <c r="B14" s="1" t="s">
        <v>45</v>
      </c>
      <c r="C14" s="1" t="s">
        <v>46</v>
      </c>
      <c r="D14" t="s">
        <v>16</v>
      </c>
      <c r="E14">
        <v>3</v>
      </c>
      <c r="F14">
        <v>45</v>
      </c>
      <c r="G14" s="1" t="s">
        <v>47</v>
      </c>
      <c r="H14" t="b">
        <v>1</v>
      </c>
      <c r="I14">
        <v>0</v>
      </c>
      <c r="J14">
        <v>3592</v>
      </c>
    </row>
    <row r="15" spans="1:10" x14ac:dyDescent="0.2">
      <c r="A15" s="1" t="s">
        <v>48</v>
      </c>
      <c r="B15" s="1" t="s">
        <v>49</v>
      </c>
      <c r="C15" s="1" t="s">
        <v>50</v>
      </c>
      <c r="D15" t="s">
        <v>16</v>
      </c>
      <c r="E15">
        <v>3</v>
      </c>
      <c r="F15">
        <v>45</v>
      </c>
      <c r="G15" s="1" t="s">
        <v>47</v>
      </c>
      <c r="H15" t="b">
        <v>0</v>
      </c>
      <c r="I15">
        <v>0</v>
      </c>
      <c r="J15">
        <v>3592</v>
      </c>
    </row>
    <row r="16" spans="1:10" x14ac:dyDescent="0.2">
      <c r="A16" s="1" t="s">
        <v>51</v>
      </c>
      <c r="B16" s="1" t="s">
        <v>52</v>
      </c>
      <c r="C16" s="1" t="s">
        <v>53</v>
      </c>
      <c r="D16" t="s">
        <v>12</v>
      </c>
      <c r="E16">
        <v>3</v>
      </c>
      <c r="F16">
        <v>45</v>
      </c>
      <c r="G16" s="1" t="s">
        <v>47</v>
      </c>
      <c r="H16" t="b">
        <v>1</v>
      </c>
      <c r="I16">
        <v>0</v>
      </c>
      <c r="J16">
        <v>3592</v>
      </c>
    </row>
    <row r="17" spans="1:10" x14ac:dyDescent="0.2">
      <c r="A17" s="1" t="s">
        <v>54</v>
      </c>
      <c r="B17" s="1" t="s">
        <v>55</v>
      </c>
      <c r="C17" s="1" t="s">
        <v>56</v>
      </c>
      <c r="D17" t="s">
        <v>12</v>
      </c>
      <c r="E17">
        <v>3</v>
      </c>
      <c r="F17">
        <v>45</v>
      </c>
      <c r="G17" s="1" t="s">
        <v>47</v>
      </c>
      <c r="H17" t="b">
        <v>0</v>
      </c>
      <c r="I17">
        <v>0</v>
      </c>
      <c r="J17">
        <v>3592</v>
      </c>
    </row>
    <row r="18" spans="1:10" x14ac:dyDescent="0.2">
      <c r="A18" s="1" t="s">
        <v>57</v>
      </c>
      <c r="B18" s="1" t="s">
        <v>58</v>
      </c>
      <c r="C18" s="1" t="s">
        <v>59</v>
      </c>
      <c r="D18" t="s">
        <v>16</v>
      </c>
      <c r="E18">
        <v>2</v>
      </c>
      <c r="F18">
        <v>42</v>
      </c>
      <c r="G18" s="1" t="s">
        <v>60</v>
      </c>
      <c r="H18" t="b">
        <v>1</v>
      </c>
      <c r="I18">
        <v>0</v>
      </c>
      <c r="J18">
        <v>3928</v>
      </c>
    </row>
    <row r="19" spans="1:10" x14ac:dyDescent="0.2">
      <c r="A19" s="1" t="s">
        <v>57</v>
      </c>
      <c r="B19" s="1" t="s">
        <v>61</v>
      </c>
      <c r="C19" s="1" t="s">
        <v>62</v>
      </c>
      <c r="D19" t="s">
        <v>12</v>
      </c>
      <c r="E19">
        <v>2</v>
      </c>
      <c r="F19">
        <v>42</v>
      </c>
      <c r="G19" s="1" t="s">
        <v>60</v>
      </c>
      <c r="H19" t="b">
        <v>1</v>
      </c>
      <c r="I19">
        <v>0</v>
      </c>
      <c r="J19">
        <v>3928</v>
      </c>
    </row>
    <row r="20" spans="1:10" x14ac:dyDescent="0.2">
      <c r="A20" s="1" t="s">
        <v>63</v>
      </c>
      <c r="B20" s="1" t="s">
        <v>64</v>
      </c>
      <c r="C20" s="1" t="s">
        <v>65</v>
      </c>
      <c r="D20" t="s">
        <v>16</v>
      </c>
      <c r="E20">
        <v>2</v>
      </c>
      <c r="F20">
        <v>42</v>
      </c>
      <c r="G20" s="1" t="s">
        <v>60</v>
      </c>
      <c r="H20" t="b">
        <v>0</v>
      </c>
      <c r="I20">
        <v>0</v>
      </c>
      <c r="J20">
        <v>3928</v>
      </c>
    </row>
    <row r="21" spans="1:10" x14ac:dyDescent="0.2">
      <c r="A21" s="1" t="s">
        <v>66</v>
      </c>
      <c r="B21">
        <v>0.96029407575481496</v>
      </c>
      <c r="C21" s="1" t="s">
        <v>67</v>
      </c>
      <c r="D21" t="s">
        <v>12</v>
      </c>
      <c r="E21">
        <v>2</v>
      </c>
      <c r="F21">
        <v>42</v>
      </c>
      <c r="G21" s="1" t="s">
        <v>60</v>
      </c>
      <c r="H21" t="b">
        <v>0</v>
      </c>
      <c r="I21">
        <v>0</v>
      </c>
      <c r="J21">
        <v>3928</v>
      </c>
    </row>
    <row r="22" spans="1:10" x14ac:dyDescent="0.2">
      <c r="A22" s="1" t="s">
        <v>68</v>
      </c>
      <c r="B22" s="1" t="s">
        <v>69</v>
      </c>
      <c r="C22" s="1" t="s">
        <v>70</v>
      </c>
      <c r="D22" t="s">
        <v>16</v>
      </c>
      <c r="E22">
        <v>1</v>
      </c>
      <c r="F22">
        <v>39</v>
      </c>
      <c r="G22" s="1" t="s">
        <v>71</v>
      </c>
      <c r="H22" t="b">
        <v>0</v>
      </c>
      <c r="I22">
        <v>0</v>
      </c>
      <c r="J22">
        <v>9625</v>
      </c>
    </row>
    <row r="23" spans="1:10" x14ac:dyDescent="0.2">
      <c r="A23" s="1" t="s">
        <v>72</v>
      </c>
      <c r="B23" s="1" t="s">
        <v>73</v>
      </c>
      <c r="C23" s="1" t="s">
        <v>74</v>
      </c>
      <c r="D23" t="s">
        <v>12</v>
      </c>
      <c r="E23">
        <v>1</v>
      </c>
      <c r="F23">
        <v>39</v>
      </c>
      <c r="G23" s="1" t="s">
        <v>71</v>
      </c>
      <c r="H23" t="b">
        <v>1</v>
      </c>
      <c r="I23">
        <v>0</v>
      </c>
      <c r="J23">
        <v>9625</v>
      </c>
    </row>
    <row r="24" spans="1:10" x14ac:dyDescent="0.2">
      <c r="A24" s="1" t="s">
        <v>75</v>
      </c>
      <c r="B24" s="1" t="s">
        <v>76</v>
      </c>
      <c r="C24" s="1" t="s">
        <v>77</v>
      </c>
      <c r="D24" t="s">
        <v>12</v>
      </c>
      <c r="E24">
        <v>1</v>
      </c>
      <c r="F24">
        <v>39</v>
      </c>
      <c r="G24" s="1" t="s">
        <v>71</v>
      </c>
      <c r="H24" t="b">
        <v>0</v>
      </c>
      <c r="I24">
        <v>0</v>
      </c>
      <c r="J24">
        <v>9625</v>
      </c>
    </row>
    <row r="25" spans="1:10" x14ac:dyDescent="0.2">
      <c r="A25" s="1" t="s">
        <v>78</v>
      </c>
      <c r="B25" s="1" t="s">
        <v>79</v>
      </c>
      <c r="C25" s="1" t="s">
        <v>80</v>
      </c>
      <c r="D25" t="s">
        <v>16</v>
      </c>
      <c r="E25">
        <v>1</v>
      </c>
      <c r="F25">
        <v>39</v>
      </c>
      <c r="G25" s="1" t="s">
        <v>71</v>
      </c>
      <c r="H25" t="b">
        <v>1</v>
      </c>
      <c r="I25">
        <v>0</v>
      </c>
      <c r="J25">
        <v>9625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8" sqref="L8:N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L1" t="s">
        <v>82</v>
      </c>
      <c r="M1" t="s">
        <v>83</v>
      </c>
      <c r="N1" t="s">
        <v>84</v>
      </c>
    </row>
    <row r="2" spans="1:14" x14ac:dyDescent="0.2">
      <c r="A2" s="1" t="s">
        <v>72</v>
      </c>
      <c r="B2" s="1" t="s">
        <v>73</v>
      </c>
      <c r="C2" s="1" t="s">
        <v>74</v>
      </c>
      <c r="D2" t="s">
        <v>12</v>
      </c>
      <c r="E2">
        <v>1</v>
      </c>
      <c r="F2">
        <v>39</v>
      </c>
      <c r="G2" s="1" t="s">
        <v>71</v>
      </c>
      <c r="H2" t="b">
        <v>1</v>
      </c>
      <c r="I2">
        <v>0</v>
      </c>
      <c r="J2">
        <v>9625</v>
      </c>
      <c r="L2">
        <f>(A2)*(J2/SUM($J$2:$J$7))</f>
        <v>7.9319013329572238E-2</v>
      </c>
      <c r="M2">
        <f>(B2)*(J2/SUM($J$2:$J$7))</f>
        <v>7.162667317893362E-2</v>
      </c>
      <c r="N2">
        <f>(C2)*(J2/SUM($J$2:$J$7))</f>
        <v>7.5440579376692601E-2</v>
      </c>
    </row>
    <row r="3" spans="1:14" x14ac:dyDescent="0.2">
      <c r="A3" s="1" t="s">
        <v>57</v>
      </c>
      <c r="B3" s="1" t="s">
        <v>61</v>
      </c>
      <c r="C3" s="1" t="s">
        <v>62</v>
      </c>
      <c r="D3" t="s">
        <v>12</v>
      </c>
      <c r="E3">
        <v>2</v>
      </c>
      <c r="F3">
        <v>42</v>
      </c>
      <c r="G3" s="1" t="s">
        <v>60</v>
      </c>
      <c r="H3" t="b">
        <v>1</v>
      </c>
      <c r="I3">
        <v>0</v>
      </c>
      <c r="J3">
        <v>3928</v>
      </c>
      <c r="L3">
        <f t="shared" ref="L3:L7" si="0">(A3)*(J3/SUM($J$2:$J$7))</f>
        <v>7.1764295163177269E-2</v>
      </c>
      <c r="M3">
        <f t="shared" ref="L3:M7" si="1">(B3)*(J3/SUM($J$2:$J$7))</f>
        <v>3.9033251744752029E-2</v>
      </c>
      <c r="N3">
        <f t="shared" ref="N3:N7" si="2">(C3)*(J3/SUM($J$2:$J$7))</f>
        <v>5.1210595955572348E-2</v>
      </c>
    </row>
    <row r="4" spans="1:14" x14ac:dyDescent="0.2">
      <c r="A4" s="1" t="s">
        <v>51</v>
      </c>
      <c r="B4" s="1" t="s">
        <v>52</v>
      </c>
      <c r="C4" s="1" t="s">
        <v>53</v>
      </c>
      <c r="D4" t="s">
        <v>12</v>
      </c>
      <c r="E4">
        <v>3</v>
      </c>
      <c r="F4">
        <v>45</v>
      </c>
      <c r="G4" s="1" t="s">
        <v>47</v>
      </c>
      <c r="H4" t="b">
        <v>1</v>
      </c>
      <c r="I4">
        <v>0</v>
      </c>
      <c r="J4">
        <v>3592</v>
      </c>
      <c r="L4">
        <f t="shared" si="0"/>
        <v>3.1322569688227914E-2</v>
      </c>
      <c r="M4">
        <f t="shared" si="1"/>
        <v>3.4814881211453853E-2</v>
      </c>
      <c r="N4">
        <f t="shared" si="2"/>
        <v>3.3263432841363412E-2</v>
      </c>
    </row>
    <row r="5" spans="1:14" x14ac:dyDescent="0.2">
      <c r="A5" s="1" t="s">
        <v>33</v>
      </c>
      <c r="B5">
        <v>0.19681317393658901</v>
      </c>
      <c r="C5" s="1" t="s">
        <v>40</v>
      </c>
      <c r="D5" t="s">
        <v>12</v>
      </c>
      <c r="E5">
        <v>4</v>
      </c>
      <c r="F5">
        <v>36</v>
      </c>
      <c r="G5" s="1" t="s">
        <v>36</v>
      </c>
      <c r="H5" t="b">
        <v>1</v>
      </c>
      <c r="I5">
        <v>0</v>
      </c>
      <c r="J5">
        <v>3108</v>
      </c>
      <c r="L5">
        <f t="shared" si="0"/>
        <v>3.3240691625063608E-2</v>
      </c>
      <c r="M5">
        <f t="shared" si="1"/>
        <v>2.465916893473025E-2</v>
      </c>
      <c r="N5">
        <f t="shared" si="2"/>
        <v>2.8957473812500925E-2</v>
      </c>
    </row>
    <row r="6" spans="1:14" x14ac:dyDescent="0.2">
      <c r="A6" s="1" t="s">
        <v>30</v>
      </c>
      <c r="B6" s="1" t="s">
        <v>31</v>
      </c>
      <c r="C6" s="1" t="s">
        <v>32</v>
      </c>
      <c r="D6" t="s">
        <v>12</v>
      </c>
      <c r="E6">
        <v>5</v>
      </c>
      <c r="F6">
        <v>42</v>
      </c>
      <c r="G6" s="1" t="s">
        <v>22</v>
      </c>
      <c r="H6" t="b">
        <v>1</v>
      </c>
      <c r="I6">
        <v>0</v>
      </c>
      <c r="J6">
        <v>2352</v>
      </c>
      <c r="L6">
        <f t="shared" si="0"/>
        <v>2.0552125823395995E-2</v>
      </c>
      <c r="M6">
        <f t="shared" si="1"/>
        <v>2.4189039053561078E-2</v>
      </c>
      <c r="N6">
        <f t="shared" si="2"/>
        <v>2.2382367052634036E-2</v>
      </c>
    </row>
    <row r="7" spans="1:14" x14ac:dyDescent="0.2">
      <c r="A7" s="1" t="s">
        <v>9</v>
      </c>
      <c r="B7" s="1" t="s">
        <v>10</v>
      </c>
      <c r="C7" s="1" t="s">
        <v>11</v>
      </c>
      <c r="D7" t="s">
        <v>12</v>
      </c>
      <c r="E7">
        <v>6</v>
      </c>
      <c r="F7">
        <v>42</v>
      </c>
      <c r="G7" s="1" t="s">
        <v>13</v>
      </c>
      <c r="H7" t="b">
        <v>1</v>
      </c>
      <c r="I7">
        <v>0</v>
      </c>
      <c r="J7">
        <v>2201</v>
      </c>
      <c r="L7">
        <f t="shared" si="0"/>
        <v>2.1553153807024661E-2</v>
      </c>
      <c r="M7">
        <f t="shared" si="1"/>
        <v>2.0360097953719111E-2</v>
      </c>
      <c r="N7">
        <f t="shared" si="2"/>
        <v>2.0962942231232819E-2</v>
      </c>
    </row>
    <row r="8" spans="1:14" x14ac:dyDescent="0.2">
      <c r="L8">
        <f t="shared" ref="L8" si="3">SUM(L2:L7)</f>
        <v>0.25775184943646168</v>
      </c>
      <c r="M8">
        <f t="shared" ref="M8" si="4">SUM(M2:M7)</f>
        <v>0.21468311207714991</v>
      </c>
      <c r="N8">
        <f>SUM(N2:N7)</f>
        <v>0.2322173912699961</v>
      </c>
    </row>
    <row r="10" spans="1:14" x14ac:dyDescent="0.2">
      <c r="A10" s="1" t="s">
        <v>75</v>
      </c>
      <c r="B10" s="1" t="s">
        <v>76</v>
      </c>
      <c r="C10" s="1" t="s">
        <v>77</v>
      </c>
      <c r="D10" t="s">
        <v>12</v>
      </c>
      <c r="E10">
        <v>1</v>
      </c>
      <c r="F10">
        <v>39</v>
      </c>
      <c r="G10" s="1" t="s">
        <v>71</v>
      </c>
      <c r="H10" t="b">
        <v>0</v>
      </c>
      <c r="I10">
        <v>0</v>
      </c>
      <c r="J10">
        <v>9625</v>
      </c>
      <c r="L10">
        <f>(A10)*(J10/SUM($J$10:$J$15))</f>
        <v>0.35720961841777144</v>
      </c>
      <c r="M10">
        <f>(B10)*(J10/SUM($J$10:$J$15))</f>
        <v>0.32987777942642638</v>
      </c>
      <c r="N10">
        <f>(C10)*(J10/SUM($J$10:$J$15))</f>
        <v>0.34342906136194862</v>
      </c>
    </row>
    <row r="11" spans="1:14" x14ac:dyDescent="0.2">
      <c r="A11" s="1" t="s">
        <v>66</v>
      </c>
      <c r="B11">
        <v>0.96029407575481496</v>
      </c>
      <c r="C11" s="1" t="s">
        <v>67</v>
      </c>
      <c r="D11" t="s">
        <v>12</v>
      </c>
      <c r="E11">
        <v>2</v>
      </c>
      <c r="F11">
        <v>42</v>
      </c>
      <c r="G11" s="1" t="s">
        <v>60</v>
      </c>
      <c r="H11" t="b">
        <v>0</v>
      </c>
      <c r="I11">
        <v>0</v>
      </c>
      <c r="J11">
        <v>3928</v>
      </c>
      <c r="L11">
        <f t="shared" ref="L11:L15" si="5">(A11)*(J11/SUM($J$10:$J$15))</f>
        <v>0.15820683400925797</v>
      </c>
      <c r="M11">
        <f t="shared" ref="M11:M15" si="6">(B11)*(J11/SUM($J$10:$J$15))</f>
        <v>0.15206140165947404</v>
      </c>
      <c r="N11">
        <f t="shared" ref="N11:N15" si="7">(C11)*(J11/SUM($J$10:$J$15))</f>
        <v>0.15434776461133459</v>
      </c>
    </row>
    <row r="12" spans="1:14" x14ac:dyDescent="0.2">
      <c r="A12" s="1" t="s">
        <v>54</v>
      </c>
      <c r="B12" s="1" t="s">
        <v>55</v>
      </c>
      <c r="C12" s="1" t="s">
        <v>56</v>
      </c>
      <c r="D12" t="s">
        <v>12</v>
      </c>
      <c r="E12">
        <v>3</v>
      </c>
      <c r="F12">
        <v>45</v>
      </c>
      <c r="G12" s="1" t="s">
        <v>47</v>
      </c>
      <c r="H12" t="b">
        <v>0</v>
      </c>
      <c r="I12">
        <v>0</v>
      </c>
      <c r="J12">
        <v>3592</v>
      </c>
      <c r="L12">
        <f t="shared" si="5"/>
        <v>0.13888276696489113</v>
      </c>
      <c r="M12">
        <f t="shared" si="6"/>
        <v>0.13578934925435529</v>
      </c>
      <c r="N12">
        <f t="shared" si="7"/>
        <v>0.13716359030733746</v>
      </c>
    </row>
    <row r="13" spans="1:14" x14ac:dyDescent="0.2">
      <c r="A13" s="1" t="s">
        <v>41</v>
      </c>
      <c r="B13" s="1" t="s">
        <v>42</v>
      </c>
      <c r="C13" s="1" t="s">
        <v>43</v>
      </c>
      <c r="D13" t="s">
        <v>12</v>
      </c>
      <c r="E13">
        <v>4</v>
      </c>
      <c r="F13">
        <v>36</v>
      </c>
      <c r="G13" s="1" t="s">
        <v>36</v>
      </c>
      <c r="H13" t="b">
        <v>0</v>
      </c>
      <c r="I13">
        <v>0</v>
      </c>
      <c r="J13">
        <v>3108</v>
      </c>
      <c r="L13">
        <f t="shared" si="5"/>
        <v>0.12059550399569184</v>
      </c>
      <c r="M13">
        <f t="shared" si="6"/>
        <v>0.11557301889747804</v>
      </c>
      <c r="N13">
        <f t="shared" si="7"/>
        <v>0.11808867642996948</v>
      </c>
    </row>
    <row r="14" spans="1:14" x14ac:dyDescent="0.2">
      <c r="A14" s="1" t="s">
        <v>27</v>
      </c>
      <c r="B14" s="1" t="s">
        <v>28</v>
      </c>
      <c r="C14" s="1" t="s">
        <v>29</v>
      </c>
      <c r="D14" t="s">
        <v>12</v>
      </c>
      <c r="E14">
        <v>5</v>
      </c>
      <c r="F14">
        <v>42</v>
      </c>
      <c r="G14" s="1" t="s">
        <v>22</v>
      </c>
      <c r="H14" t="b">
        <v>0</v>
      </c>
      <c r="I14">
        <v>0</v>
      </c>
      <c r="J14">
        <v>2352</v>
      </c>
      <c r="L14">
        <f t="shared" si="5"/>
        <v>8.560672295171122E-2</v>
      </c>
      <c r="M14">
        <f t="shared" si="6"/>
        <v>8.5594436687557063E-2</v>
      </c>
      <c r="N14">
        <f t="shared" si="7"/>
        <v>8.5600540008708426E-2</v>
      </c>
    </row>
    <row r="15" spans="1:14" x14ac:dyDescent="0.2">
      <c r="A15">
        <v>0.95181713524253198</v>
      </c>
      <c r="B15" s="1" t="s">
        <v>17</v>
      </c>
      <c r="C15" s="1" t="s">
        <v>18</v>
      </c>
      <c r="D15" t="s">
        <v>12</v>
      </c>
      <c r="E15">
        <v>6</v>
      </c>
      <c r="F15">
        <v>42</v>
      </c>
      <c r="G15" s="1" t="s">
        <v>13</v>
      </c>
      <c r="H15" t="b">
        <v>0</v>
      </c>
      <c r="I15">
        <v>0</v>
      </c>
      <c r="J15">
        <v>2201</v>
      </c>
      <c r="L15">
        <f t="shared" si="5"/>
        <v>8.4453338493461788E-2</v>
      </c>
      <c r="M15">
        <f t="shared" si="6"/>
        <v>8.1104342352451911E-2</v>
      </c>
      <c r="N15">
        <f t="shared" si="7"/>
        <v>8.2796570887628498E-2</v>
      </c>
    </row>
    <row r="16" spans="1:14" x14ac:dyDescent="0.2">
      <c r="L16">
        <f t="shared" ref="L16:M16" si="8">SUM(L10:L15)</f>
        <v>0.94495478483278539</v>
      </c>
      <c r="M16">
        <f t="shared" si="8"/>
        <v>0.90000032827774268</v>
      </c>
      <c r="N16">
        <f>SUM(N10:N15)</f>
        <v>0.92142620360692706</v>
      </c>
    </row>
    <row r="18" spans="1:7" x14ac:dyDescent="0.2">
      <c r="A18" s="1"/>
      <c r="B18" s="1"/>
      <c r="C18" s="1"/>
      <c r="G18" s="1"/>
    </row>
    <row r="20" spans="1:7" x14ac:dyDescent="0.2">
      <c r="A20" s="1"/>
      <c r="B20" s="1"/>
      <c r="C20" s="1"/>
      <c r="G20" s="1"/>
    </row>
    <row r="22" spans="1:7" x14ac:dyDescent="0.2">
      <c r="A22" s="1"/>
      <c r="B22" s="1"/>
      <c r="C22" s="1"/>
      <c r="G22" s="1"/>
    </row>
    <row r="25" spans="1:7" x14ac:dyDescent="0.2">
      <c r="A25" s="1"/>
      <c r="B25" s="1"/>
      <c r="C25" s="1"/>
      <c r="G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clone_fmi</vt:lpstr>
      <vt:lpstr>NJ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koblan</dc:creator>
  <cp:lastModifiedBy>luke koblan</cp:lastModifiedBy>
  <dcterms:created xsi:type="dcterms:W3CDTF">2024-12-02T20:51:29Z</dcterms:created>
  <dcterms:modified xsi:type="dcterms:W3CDTF">2024-12-02T20:51:29Z</dcterms:modified>
</cp:coreProperties>
</file>