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llie Stellmach\Desktop\STAT112\finalProjectCKJS\"/>
    </mc:Choice>
  </mc:AlternateContent>
  <xr:revisionPtr revIDLastSave="0" documentId="8_{7B6B1B4B-418F-4F56-B888-0169CBB6AA4A}" xr6:coauthVersionLast="45" xr6:coauthVersionMax="45" xr10:uidLastSave="{00000000-0000-0000-0000-000000000000}"/>
  <bookViews>
    <workbookView xWindow="2862" yWindow="2544" windowWidth="14400" windowHeight="7374" activeTab="1" xr2:uid="{00000000-000D-0000-FFFF-FFFF00000000}"/>
  </bookViews>
  <sheets>
    <sheet name="Fulltime Enrollments" sheetId="3" r:id="rId1"/>
    <sheet name="Parttime Enrollments" sheetId="6" r:id="rId2"/>
  </sheets>
  <definedNames>
    <definedName name="ipeds" localSheetId="1">#REF!</definedName>
    <definedName name="iped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8" i="3" l="1"/>
  <c r="K48" i="6"/>
  <c r="C48" i="6" l="1"/>
  <c r="D48" i="6"/>
  <c r="E48" i="6"/>
  <c r="F48" i="6"/>
  <c r="G48" i="6"/>
  <c r="H48" i="6"/>
  <c r="I48" i="6"/>
  <c r="J48" i="6"/>
  <c r="B48" i="6"/>
  <c r="J46" i="6"/>
  <c r="J45" i="6"/>
  <c r="J42" i="6"/>
  <c r="J37" i="6"/>
  <c r="J35" i="6"/>
  <c r="J23" i="6"/>
  <c r="J22" i="6"/>
  <c r="J20" i="6"/>
  <c r="J19" i="6"/>
  <c r="J18" i="6"/>
  <c r="J14" i="6"/>
  <c r="J13" i="6"/>
  <c r="K48" i="3" l="1"/>
  <c r="H48" i="3" l="1"/>
  <c r="G48" i="3" l="1"/>
  <c r="B48" i="3" l="1"/>
  <c r="C48" i="3"/>
  <c r="D48" i="3"/>
  <c r="E48" i="3"/>
  <c r="F48" i="3"/>
</calcChain>
</file>

<file path=xl/sharedStrings.xml><?xml version="1.0" encoding="utf-8"?>
<sst xmlns="http://schemas.openxmlformats.org/spreadsheetml/2006/main" count="95" uniqueCount="46">
  <si>
    <t>Amherst (MA)</t>
  </si>
  <si>
    <t>Barnard (NY)</t>
  </si>
  <si>
    <t>Bates (ME)</t>
  </si>
  <si>
    <t>Beloit (WI)</t>
  </si>
  <si>
    <t>Bowdoin (ME)</t>
  </si>
  <si>
    <t>Bryn Mawr (PA)</t>
  </si>
  <si>
    <t>Bucknell (PA)</t>
  </si>
  <si>
    <t>Carleton (MN)</t>
  </si>
  <si>
    <t>Claremont/Mc (CA)</t>
  </si>
  <si>
    <t>Colby (ME)</t>
  </si>
  <si>
    <t>Colgate (NY)</t>
  </si>
  <si>
    <t>Colorado (CO)</t>
  </si>
  <si>
    <t>Connecticut (CT)</t>
  </si>
  <si>
    <t>Davidson (NC)</t>
  </si>
  <si>
    <t>Grinnell (IA)</t>
  </si>
  <si>
    <t>Hamilton (NY)</t>
  </si>
  <si>
    <t>Haverford (PA)</t>
  </si>
  <si>
    <t>Kenyon (OH)</t>
  </si>
  <si>
    <t>Lafayette (PA)</t>
  </si>
  <si>
    <t>Lawrence (WI)</t>
  </si>
  <si>
    <t>Macalester (MN)</t>
  </si>
  <si>
    <t>Middlebury (VT)</t>
  </si>
  <si>
    <t>Mt Holyoke (MA)</t>
  </si>
  <si>
    <t>Oberlin (OH)</t>
  </si>
  <si>
    <t>Occidental (CA)</t>
  </si>
  <si>
    <t>Pomona (CA)</t>
  </si>
  <si>
    <t>Reed (OR)</t>
  </si>
  <si>
    <t>Sarah Lawrence (NY)</t>
  </si>
  <si>
    <t>Scripps (CA)</t>
  </si>
  <si>
    <t>Smith (MA)</t>
  </si>
  <si>
    <t>Swarthmore (PA)</t>
  </si>
  <si>
    <t>Trinity (CT)</t>
  </si>
  <si>
    <t>Union (NY)</t>
  </si>
  <si>
    <t>Vassar (NY)</t>
  </si>
  <si>
    <t>Wellesley (MA)</t>
  </si>
  <si>
    <t>Williams (MA)</t>
  </si>
  <si>
    <t>mean (excludes Mac)</t>
  </si>
  <si>
    <t>Coll Holy Cross (MA)</t>
  </si>
  <si>
    <t>Franklin &amp; Marshall (PA)</t>
  </si>
  <si>
    <t>Washington &amp; Lee (VA)</t>
  </si>
  <si>
    <t>Wesleyan U (CT)</t>
  </si>
  <si>
    <t>U of South, Sewanee (TN)</t>
  </si>
  <si>
    <t>*</t>
  </si>
  <si>
    <t>Source: Common Data Set</t>
  </si>
  <si>
    <t>*Missing CDS</t>
  </si>
  <si>
    <t>Macalester College Institutional Research Office -9/7/18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</si>
</sst>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Fill="1" applyAlignment="1">
      <alignment horizontal="right" vertical="center"/>
    </xf>
    <xf numFmtId="0" fontId="5" fillId="0" borderId="0" xfId="0" applyFont="1"/>
    <xf numFmtId="1" fontId="5" fillId="0" borderId="0" xfId="0" applyNumberFormat="1" applyFont="1"/>
    <xf numFmtId="0" fontId="5" fillId="2" borderId="0" xfId="0" applyFont="1" applyFill="1"/>
    <xf numFmtId="1" fontId="5" fillId="2" borderId="0" xfId="0" applyNumberFormat="1" applyFont="1" applyFill="1"/>
    <xf numFmtId="0" fontId="6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1" fontId="6" fillId="0" borderId="0" xfId="0" applyNumberFormat="1" applyFont="1"/>
    <xf numFmtId="0" fontId="5" fillId="0" borderId="0" xfId="0" applyFont="1" applyFill="1"/>
    <xf numFmtId="1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1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1" fontId="6" fillId="0" borderId="0" xfId="0" applyNumberFormat="1" applyFont="1" applyBorder="1"/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28574</xdr:rowOff>
    </xdr:from>
    <xdr:to>
      <xdr:col>10</xdr:col>
      <xdr:colOff>628650</xdr:colOff>
      <xdr:row>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050" y="28574"/>
          <a:ext cx="7724775" cy="57150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Peer Colleges Data Book</a:t>
          </a:r>
        </a:p>
        <a:p>
          <a:pPr algn="ctr"/>
          <a:r>
            <a:rPr lang="en-US" sz="1400"/>
            <a:t>Number of Full-Time Undergraduate Students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28574</xdr:rowOff>
    </xdr:from>
    <xdr:to>
      <xdr:col>10</xdr:col>
      <xdr:colOff>628650</xdr:colOff>
      <xdr:row>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9050" y="28574"/>
          <a:ext cx="7724775" cy="57150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Peer Colleges Data Book</a:t>
          </a:r>
        </a:p>
        <a:p>
          <a:pPr algn="ctr"/>
          <a:r>
            <a:rPr lang="en-US" sz="1400"/>
            <a:t>Number of Part-Time Undergraduate Students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opLeftCell="A13" workbookViewId="0">
      <selection activeCell="J49" sqref="J49"/>
    </sheetView>
  </sheetViews>
  <sheetFormatPr defaultRowHeight="12.3" x14ac:dyDescent="0.4"/>
  <cols>
    <col min="1" max="1" width="24" customWidth="1"/>
    <col min="10" max="10" width="9.5546875" bestFit="1" customWidth="1"/>
    <col min="11" max="11" width="9.5546875" customWidth="1"/>
  </cols>
  <sheetData>
    <row r="1" spans="1:11" x14ac:dyDescent="0.4">
      <c r="A1" s="1"/>
    </row>
    <row r="2" spans="1:11" x14ac:dyDescent="0.4">
      <c r="A2" s="1"/>
    </row>
    <row r="3" spans="1:11" x14ac:dyDescent="0.4">
      <c r="A3" s="1"/>
    </row>
    <row r="4" spans="1:11" x14ac:dyDescent="0.4">
      <c r="A4" s="1"/>
    </row>
    <row r="6" spans="1:11" s="2" customFormat="1" ht="21" customHeight="1" x14ac:dyDescent="0.45">
      <c r="A6" s="3"/>
      <c r="B6" s="3">
        <v>2008</v>
      </c>
      <c r="C6" s="3">
        <v>2009</v>
      </c>
      <c r="D6" s="3">
        <v>2010</v>
      </c>
      <c r="E6" s="3">
        <v>2011</v>
      </c>
      <c r="F6" s="3">
        <v>2012</v>
      </c>
      <c r="G6" s="3">
        <v>2013</v>
      </c>
      <c r="H6" s="3">
        <v>2014</v>
      </c>
      <c r="I6" s="9">
        <v>2015</v>
      </c>
      <c r="J6" s="9">
        <v>2016</v>
      </c>
      <c r="K6" s="9">
        <v>2017</v>
      </c>
    </row>
    <row r="7" spans="1:11" s="4" customFormat="1" ht="14.25" customHeight="1" x14ac:dyDescent="0.55000000000000004">
      <c r="A7" s="4" t="s">
        <v>0</v>
      </c>
      <c r="B7" s="4">
        <v>1697</v>
      </c>
      <c r="C7" s="5">
        <v>1744</v>
      </c>
      <c r="D7" s="5">
        <v>1794</v>
      </c>
      <c r="E7" s="4">
        <v>1791</v>
      </c>
      <c r="F7" s="5">
        <v>1817</v>
      </c>
      <c r="G7" s="4">
        <v>1785</v>
      </c>
      <c r="H7" s="4">
        <v>1792</v>
      </c>
      <c r="I7" s="4">
        <v>1795</v>
      </c>
      <c r="J7" s="4">
        <v>1849</v>
      </c>
      <c r="K7" s="4">
        <v>1836</v>
      </c>
    </row>
    <row r="8" spans="1:11" s="4" customFormat="1" ht="14.25" customHeight="1" x14ac:dyDescent="0.55000000000000004">
      <c r="A8" s="4" t="s">
        <v>1</v>
      </c>
      <c r="B8" s="4">
        <v>2302</v>
      </c>
      <c r="C8" s="5">
        <v>2307</v>
      </c>
      <c r="D8" s="5">
        <v>2335</v>
      </c>
      <c r="E8" s="4">
        <v>2389</v>
      </c>
      <c r="F8" s="5">
        <v>2466</v>
      </c>
      <c r="G8" s="4">
        <v>2464</v>
      </c>
      <c r="H8" s="4">
        <v>2544</v>
      </c>
      <c r="I8" s="4">
        <v>2510</v>
      </c>
      <c r="J8" s="4">
        <v>2539</v>
      </c>
      <c r="K8" s="4">
        <v>2574</v>
      </c>
    </row>
    <row r="9" spans="1:11" s="4" customFormat="1" ht="14.25" customHeight="1" x14ac:dyDescent="0.55000000000000004">
      <c r="A9" s="4" t="s">
        <v>2</v>
      </c>
      <c r="B9" s="4">
        <v>1776</v>
      </c>
      <c r="C9" s="5">
        <v>1738</v>
      </c>
      <c r="D9" s="5">
        <v>1725</v>
      </c>
      <c r="E9" s="4">
        <v>1769</v>
      </c>
      <c r="F9" s="5">
        <v>1753</v>
      </c>
      <c r="G9" s="4">
        <v>1791</v>
      </c>
      <c r="H9" s="4">
        <v>1773</v>
      </c>
      <c r="I9" s="4">
        <v>1792</v>
      </c>
      <c r="J9" s="4">
        <v>1780</v>
      </c>
      <c r="K9" s="4">
        <v>1787</v>
      </c>
    </row>
    <row r="10" spans="1:11" s="4" customFormat="1" ht="14.25" customHeight="1" x14ac:dyDescent="0.55000000000000004">
      <c r="A10" s="4" t="s">
        <v>3</v>
      </c>
      <c r="B10" s="4">
        <v>1312</v>
      </c>
      <c r="C10" s="5">
        <v>1346</v>
      </c>
      <c r="D10" s="5">
        <v>1324</v>
      </c>
      <c r="E10" s="4">
        <v>1319</v>
      </c>
      <c r="F10" s="5">
        <v>1261</v>
      </c>
      <c r="G10" s="4">
        <v>1254</v>
      </c>
      <c r="H10" s="4">
        <v>1249</v>
      </c>
      <c r="I10" s="4">
        <v>1296</v>
      </c>
      <c r="J10" s="4">
        <v>1337</v>
      </c>
      <c r="K10" s="4">
        <v>1346</v>
      </c>
    </row>
    <row r="11" spans="1:11" s="4" customFormat="1" ht="14.25" customHeight="1" x14ac:dyDescent="0.55000000000000004">
      <c r="A11" s="4" t="s">
        <v>4</v>
      </c>
      <c r="B11" s="4">
        <v>1719</v>
      </c>
      <c r="C11" s="5">
        <v>1771</v>
      </c>
      <c r="D11" s="5">
        <v>1755</v>
      </c>
      <c r="E11" s="4">
        <v>1773</v>
      </c>
      <c r="F11" s="5">
        <v>1831</v>
      </c>
      <c r="G11" s="4">
        <v>1791</v>
      </c>
      <c r="H11" s="4">
        <v>1805</v>
      </c>
      <c r="I11" s="4">
        <v>1794</v>
      </c>
      <c r="J11" s="4">
        <v>1801</v>
      </c>
      <c r="K11" s="4">
        <v>1813</v>
      </c>
    </row>
    <row r="12" spans="1:11" s="4" customFormat="1" ht="14.25" customHeight="1" x14ac:dyDescent="0.55000000000000004">
      <c r="A12" s="4" t="s">
        <v>5</v>
      </c>
      <c r="B12" s="4">
        <v>1266</v>
      </c>
      <c r="C12" s="5">
        <v>1283</v>
      </c>
      <c r="D12" s="5">
        <v>1283</v>
      </c>
      <c r="E12" s="4">
        <v>1289</v>
      </c>
      <c r="F12" s="5">
        <v>1309</v>
      </c>
      <c r="G12" s="4">
        <v>1315</v>
      </c>
      <c r="H12" s="4">
        <v>1291</v>
      </c>
      <c r="I12" s="4">
        <v>1132</v>
      </c>
      <c r="J12" s="4">
        <v>1361</v>
      </c>
      <c r="K12" s="4">
        <v>1325</v>
      </c>
    </row>
    <row r="13" spans="1:11" s="4" customFormat="1" ht="14.25" customHeight="1" x14ac:dyDescent="0.55000000000000004">
      <c r="A13" s="4" t="s">
        <v>6</v>
      </c>
      <c r="B13" s="4">
        <v>3605</v>
      </c>
      <c r="C13" s="5">
        <v>3587</v>
      </c>
      <c r="D13" s="5">
        <v>3488</v>
      </c>
      <c r="E13" s="4">
        <v>3530</v>
      </c>
      <c r="F13" s="5">
        <v>3515</v>
      </c>
      <c r="G13" s="4">
        <v>3504</v>
      </c>
      <c r="H13" s="4">
        <v>3538</v>
      </c>
      <c r="I13" s="4">
        <v>3533</v>
      </c>
      <c r="J13" s="4">
        <v>3530</v>
      </c>
      <c r="K13" s="4">
        <v>3585</v>
      </c>
    </row>
    <row r="14" spans="1:11" s="4" customFormat="1" ht="14.25" customHeight="1" x14ac:dyDescent="0.55000000000000004">
      <c r="A14" s="4" t="s">
        <v>7</v>
      </c>
      <c r="B14" s="4">
        <v>1983</v>
      </c>
      <c r="C14" s="5">
        <v>1996</v>
      </c>
      <c r="D14" s="5">
        <v>1996</v>
      </c>
      <c r="E14" s="4">
        <v>2002</v>
      </c>
      <c r="F14" s="5">
        <v>2037</v>
      </c>
      <c r="G14" s="4">
        <v>2025</v>
      </c>
      <c r="H14" s="4">
        <v>2044</v>
      </c>
      <c r="I14" s="4">
        <v>1997</v>
      </c>
      <c r="J14" s="4">
        <v>2087</v>
      </c>
      <c r="K14" s="4">
        <v>2055</v>
      </c>
    </row>
    <row r="15" spans="1:11" s="4" customFormat="1" ht="14.25" customHeight="1" x14ac:dyDescent="0.55000000000000004">
      <c r="A15" s="4" t="s">
        <v>8</v>
      </c>
      <c r="B15" s="4">
        <v>1212</v>
      </c>
      <c r="C15" s="5">
        <v>1216</v>
      </c>
      <c r="D15" s="5">
        <v>1256</v>
      </c>
      <c r="E15" s="4">
        <v>1293</v>
      </c>
      <c r="F15" s="5">
        <v>1260</v>
      </c>
      <c r="G15" s="4">
        <v>1312</v>
      </c>
      <c r="H15" s="4">
        <v>1298</v>
      </c>
      <c r="I15" s="4">
        <v>1326</v>
      </c>
      <c r="J15" s="4">
        <v>1346</v>
      </c>
      <c r="K15" s="4">
        <v>1337</v>
      </c>
    </row>
    <row r="16" spans="1:11" s="4" customFormat="1" ht="14.25" customHeight="1" x14ac:dyDescent="0.55000000000000004">
      <c r="A16" s="4" t="s">
        <v>9</v>
      </c>
      <c r="B16" s="4">
        <v>1847</v>
      </c>
      <c r="C16" s="5">
        <v>1838</v>
      </c>
      <c r="D16" s="5">
        <v>1825</v>
      </c>
      <c r="E16" s="4">
        <v>1815</v>
      </c>
      <c r="F16" s="5">
        <v>1863</v>
      </c>
      <c r="G16" s="4">
        <v>1820</v>
      </c>
      <c r="H16" s="4">
        <v>1847</v>
      </c>
      <c r="I16" s="10" t="s">
        <v>42</v>
      </c>
      <c r="J16" s="10" t="s">
        <v>42</v>
      </c>
      <c r="K16" s="4">
        <v>1917</v>
      </c>
    </row>
    <row r="17" spans="1:11" s="4" customFormat="1" ht="14.25" customHeight="1" x14ac:dyDescent="0.55000000000000004">
      <c r="A17" s="4" t="s">
        <v>10</v>
      </c>
      <c r="B17" s="4">
        <v>2805</v>
      </c>
      <c r="C17" s="5">
        <v>2800</v>
      </c>
      <c r="D17" s="5">
        <v>2868</v>
      </c>
      <c r="E17" s="4">
        <v>2926</v>
      </c>
      <c r="F17" s="5">
        <v>2850</v>
      </c>
      <c r="G17" s="4">
        <v>2871</v>
      </c>
      <c r="H17" s="4">
        <v>2863</v>
      </c>
      <c r="I17" s="4">
        <v>2834</v>
      </c>
      <c r="J17" s="4">
        <v>2865</v>
      </c>
      <c r="K17" s="4">
        <v>2854</v>
      </c>
    </row>
    <row r="18" spans="1:11" s="4" customFormat="1" ht="14.25" customHeight="1" x14ac:dyDescent="0.55000000000000004">
      <c r="A18" s="4" t="s">
        <v>37</v>
      </c>
      <c r="B18" s="4">
        <v>2866</v>
      </c>
      <c r="C18" s="5">
        <v>2897</v>
      </c>
      <c r="D18" s="5">
        <v>2862</v>
      </c>
      <c r="E18" s="4">
        <v>2872</v>
      </c>
      <c r="F18" s="5">
        <v>2891</v>
      </c>
      <c r="G18" s="4">
        <v>2877</v>
      </c>
      <c r="H18" s="4">
        <v>2904</v>
      </c>
      <c r="I18" s="4">
        <v>2885</v>
      </c>
      <c r="J18" s="4">
        <v>2910</v>
      </c>
      <c r="K18" s="4">
        <v>3020</v>
      </c>
    </row>
    <row r="19" spans="1:11" s="4" customFormat="1" ht="14.25" customHeight="1" x14ac:dyDescent="0.55000000000000004">
      <c r="A19" s="4" t="s">
        <v>11</v>
      </c>
      <c r="B19" s="4">
        <v>1972</v>
      </c>
      <c r="C19" s="5">
        <v>1966</v>
      </c>
      <c r="D19" s="5">
        <v>2040</v>
      </c>
      <c r="E19" s="4">
        <v>2008</v>
      </c>
      <c r="F19" s="5">
        <v>1983</v>
      </c>
      <c r="G19" s="4">
        <v>2025</v>
      </c>
      <c r="H19" s="4">
        <v>2036</v>
      </c>
      <c r="I19" s="4">
        <v>2096</v>
      </c>
      <c r="J19" s="4">
        <v>2084</v>
      </c>
      <c r="K19" s="4">
        <v>2091</v>
      </c>
    </row>
    <row r="20" spans="1:11" s="4" customFormat="1" ht="14.25" customHeight="1" x14ac:dyDescent="0.55000000000000004">
      <c r="A20" s="4" t="s">
        <v>12</v>
      </c>
      <c r="B20" s="4">
        <v>1803</v>
      </c>
      <c r="C20" s="5">
        <v>1839</v>
      </c>
      <c r="D20" s="5">
        <v>1832</v>
      </c>
      <c r="E20" s="4">
        <v>1855</v>
      </c>
      <c r="F20" s="5">
        <v>1884</v>
      </c>
      <c r="G20" s="4">
        <v>1877</v>
      </c>
      <c r="H20" s="4">
        <v>1873</v>
      </c>
      <c r="I20" s="4">
        <v>1857</v>
      </c>
      <c r="J20" s="4">
        <v>1819</v>
      </c>
      <c r="K20" s="4">
        <v>1766</v>
      </c>
    </row>
    <row r="21" spans="1:11" s="4" customFormat="1" ht="14.25" customHeight="1" x14ac:dyDescent="0.55000000000000004">
      <c r="A21" s="4" t="s">
        <v>13</v>
      </c>
      <c r="B21" s="4">
        <v>1668</v>
      </c>
      <c r="C21" s="5">
        <v>1743</v>
      </c>
      <c r="D21" s="5">
        <v>1742</v>
      </c>
      <c r="E21" s="4">
        <v>1755</v>
      </c>
      <c r="F21" s="5">
        <v>1790</v>
      </c>
      <c r="G21" s="4">
        <v>1788</v>
      </c>
      <c r="H21" s="4">
        <v>1770</v>
      </c>
      <c r="I21" s="4">
        <v>1784</v>
      </c>
      <c r="J21" s="4">
        <v>1796</v>
      </c>
      <c r="K21" s="4">
        <v>1810</v>
      </c>
    </row>
    <row r="22" spans="1:11" s="4" customFormat="1" ht="14.25" customHeight="1" x14ac:dyDescent="0.55000000000000004">
      <c r="A22" s="4" t="s">
        <v>38</v>
      </c>
      <c r="B22" s="4">
        <v>2118</v>
      </c>
      <c r="C22" s="5">
        <v>2127</v>
      </c>
      <c r="D22" s="5">
        <v>2288</v>
      </c>
      <c r="E22" s="4">
        <v>2324</v>
      </c>
      <c r="F22" s="5">
        <v>2307</v>
      </c>
      <c r="G22" s="4">
        <v>2258</v>
      </c>
      <c r="H22" s="4">
        <v>2174</v>
      </c>
      <c r="I22" s="4">
        <v>2217</v>
      </c>
      <c r="J22" s="4">
        <v>2225</v>
      </c>
      <c r="K22" s="4">
        <v>2263</v>
      </c>
    </row>
    <row r="23" spans="1:11" s="4" customFormat="1" ht="14.25" customHeight="1" x14ac:dyDescent="0.55000000000000004">
      <c r="A23" s="4" t="s">
        <v>14</v>
      </c>
      <c r="B23" s="4">
        <v>1646</v>
      </c>
      <c r="C23" s="5">
        <v>1633</v>
      </c>
      <c r="D23" s="5">
        <v>1609</v>
      </c>
      <c r="E23" s="4">
        <v>1646</v>
      </c>
      <c r="F23" s="5">
        <v>1615</v>
      </c>
      <c r="G23" s="4">
        <v>1664</v>
      </c>
      <c r="H23" s="4">
        <v>1672</v>
      </c>
      <c r="I23" s="4">
        <v>1665</v>
      </c>
      <c r="J23" s="4">
        <v>1658</v>
      </c>
      <c r="K23" s="12">
        <v>1662</v>
      </c>
    </row>
    <row r="24" spans="1:11" s="4" customFormat="1" ht="14.25" customHeight="1" x14ac:dyDescent="0.55000000000000004">
      <c r="A24" s="4" t="s">
        <v>15</v>
      </c>
      <c r="B24" s="4">
        <v>1835</v>
      </c>
      <c r="C24" s="5">
        <v>1851</v>
      </c>
      <c r="D24" s="5">
        <v>1844</v>
      </c>
      <c r="E24" s="4">
        <v>1844</v>
      </c>
      <c r="F24" s="5">
        <v>1868</v>
      </c>
      <c r="G24" s="4">
        <v>1905</v>
      </c>
      <c r="H24" s="4">
        <v>1894</v>
      </c>
      <c r="I24" s="4">
        <v>1862</v>
      </c>
      <c r="J24" s="4">
        <v>1868</v>
      </c>
      <c r="K24" s="4">
        <v>1886</v>
      </c>
    </row>
    <row r="25" spans="1:11" s="4" customFormat="1" ht="14.25" customHeight="1" x14ac:dyDescent="0.55000000000000004">
      <c r="A25" s="4" t="s">
        <v>16</v>
      </c>
      <c r="B25" s="4">
        <v>1169</v>
      </c>
      <c r="C25" s="5">
        <v>1190</v>
      </c>
      <c r="D25" s="5">
        <v>1177</v>
      </c>
      <c r="E25" s="4">
        <v>1198</v>
      </c>
      <c r="F25" s="5">
        <v>1205</v>
      </c>
      <c r="G25" s="4">
        <v>1187</v>
      </c>
      <c r="H25" s="4">
        <v>1189</v>
      </c>
      <c r="I25" s="4">
        <v>1233</v>
      </c>
      <c r="J25" s="4">
        <v>1268</v>
      </c>
      <c r="K25" s="4">
        <v>1294</v>
      </c>
    </row>
    <row r="26" spans="1:11" s="4" customFormat="1" ht="14.25" customHeight="1" x14ac:dyDescent="0.55000000000000004">
      <c r="A26" s="4" t="s">
        <v>17</v>
      </c>
      <c r="B26" s="4">
        <v>1636</v>
      </c>
      <c r="C26" s="5">
        <v>1618</v>
      </c>
      <c r="D26" s="5">
        <v>1619</v>
      </c>
      <c r="E26" s="4">
        <v>1648</v>
      </c>
      <c r="F26" s="5">
        <v>1658</v>
      </c>
      <c r="G26" s="4">
        <v>1695</v>
      </c>
      <c r="H26" s="4">
        <v>1650</v>
      </c>
      <c r="I26" s="4">
        <v>1698</v>
      </c>
      <c r="J26" s="4">
        <v>1688</v>
      </c>
      <c r="K26" s="4">
        <v>1661</v>
      </c>
    </row>
    <row r="27" spans="1:11" s="4" customFormat="1" ht="14.25" customHeight="1" x14ac:dyDescent="0.55000000000000004">
      <c r="A27" s="4" t="s">
        <v>18</v>
      </c>
      <c r="B27" s="4">
        <v>2334</v>
      </c>
      <c r="C27" s="5">
        <v>2365</v>
      </c>
      <c r="D27" s="5">
        <v>2362</v>
      </c>
      <c r="E27" s="4">
        <v>2423</v>
      </c>
      <c r="F27" s="5">
        <v>2438</v>
      </c>
      <c r="G27" s="4">
        <v>2435</v>
      </c>
      <c r="H27" s="4">
        <v>2446</v>
      </c>
      <c r="I27" s="4">
        <v>2491</v>
      </c>
      <c r="J27" s="4">
        <v>2505</v>
      </c>
      <c r="K27" s="4">
        <v>2551</v>
      </c>
    </row>
    <row r="28" spans="1:11" s="4" customFormat="1" ht="14.25" customHeight="1" x14ac:dyDescent="0.55000000000000004">
      <c r="A28" s="4" t="s">
        <v>19</v>
      </c>
      <c r="B28" s="4">
        <v>1442</v>
      </c>
      <c r="C28" s="5">
        <v>1433</v>
      </c>
      <c r="D28" s="5">
        <v>1514</v>
      </c>
      <c r="E28" s="4">
        <v>1443</v>
      </c>
      <c r="F28" s="5">
        <v>1473</v>
      </c>
      <c r="G28" s="4">
        <v>1518</v>
      </c>
      <c r="H28" s="4">
        <v>1473</v>
      </c>
      <c r="I28" s="4">
        <v>1515</v>
      </c>
      <c r="J28" s="4">
        <v>1503</v>
      </c>
      <c r="K28" s="4">
        <v>1434</v>
      </c>
    </row>
    <row r="29" spans="1:11" s="4" customFormat="1" ht="14.25" customHeight="1" x14ac:dyDescent="0.55000000000000004">
      <c r="A29" s="6" t="s">
        <v>20</v>
      </c>
      <c r="B29" s="6">
        <v>1858</v>
      </c>
      <c r="C29" s="7">
        <v>1958</v>
      </c>
      <c r="D29" s="7">
        <v>1987</v>
      </c>
      <c r="E29" s="6">
        <v>1978</v>
      </c>
      <c r="F29" s="7">
        <v>2035</v>
      </c>
      <c r="G29" s="6">
        <v>2011</v>
      </c>
      <c r="H29" s="6">
        <v>2045</v>
      </c>
      <c r="I29" s="6">
        <v>2138</v>
      </c>
      <c r="J29" s="6">
        <v>2108</v>
      </c>
      <c r="K29" s="6">
        <v>2093</v>
      </c>
    </row>
    <row r="30" spans="1:11" s="4" customFormat="1" ht="14.25" customHeight="1" x14ac:dyDescent="0.55000000000000004">
      <c r="A30" s="4" t="s">
        <v>21</v>
      </c>
      <c r="B30" s="4">
        <v>2430</v>
      </c>
      <c r="C30" s="5">
        <v>2456</v>
      </c>
      <c r="D30" s="5">
        <v>2505</v>
      </c>
      <c r="E30" s="4">
        <v>2480</v>
      </c>
      <c r="F30" s="5">
        <v>2493</v>
      </c>
      <c r="G30" s="4">
        <v>2477</v>
      </c>
      <c r="H30" s="4">
        <v>2492</v>
      </c>
      <c r="I30" s="4">
        <v>2492</v>
      </c>
      <c r="J30" s="4">
        <v>2506</v>
      </c>
      <c r="K30" s="4">
        <v>2531</v>
      </c>
    </row>
    <row r="31" spans="1:11" s="4" customFormat="1" ht="14.25" customHeight="1" x14ac:dyDescent="0.55000000000000004">
      <c r="A31" s="4" t="s">
        <v>22</v>
      </c>
      <c r="B31" s="4">
        <v>2172</v>
      </c>
      <c r="C31" s="5">
        <v>2225</v>
      </c>
      <c r="D31" s="5">
        <v>2285</v>
      </c>
      <c r="E31" s="4">
        <v>2316</v>
      </c>
      <c r="F31" s="5">
        <v>2290</v>
      </c>
      <c r="G31" s="4">
        <v>2151</v>
      </c>
      <c r="H31" s="4">
        <v>2161</v>
      </c>
      <c r="I31" s="4">
        <v>2095</v>
      </c>
      <c r="J31" s="4">
        <v>2162</v>
      </c>
      <c r="K31" s="4">
        <v>2161</v>
      </c>
    </row>
    <row r="32" spans="1:11" s="4" customFormat="1" ht="14.25" customHeight="1" x14ac:dyDescent="0.55000000000000004">
      <c r="A32" s="4" t="s">
        <v>23</v>
      </c>
      <c r="B32" s="4">
        <v>2793</v>
      </c>
      <c r="C32" s="5">
        <v>2860</v>
      </c>
      <c r="D32" s="5">
        <v>2902</v>
      </c>
      <c r="E32" s="4">
        <v>2907</v>
      </c>
      <c r="F32" s="5">
        <v>2889</v>
      </c>
      <c r="G32" s="4">
        <v>2861</v>
      </c>
      <c r="H32" s="4">
        <v>2920</v>
      </c>
      <c r="I32" s="4">
        <v>2897</v>
      </c>
      <c r="J32" s="4">
        <v>2869</v>
      </c>
      <c r="K32" s="4">
        <v>2793</v>
      </c>
    </row>
    <row r="33" spans="1:11" s="4" customFormat="1" ht="14.25" customHeight="1" x14ac:dyDescent="0.55000000000000004">
      <c r="A33" s="4" t="s">
        <v>24</v>
      </c>
      <c r="B33" s="4">
        <v>1837</v>
      </c>
      <c r="C33" s="5">
        <v>1957</v>
      </c>
      <c r="D33" s="5">
        <v>2079</v>
      </c>
      <c r="E33" s="4">
        <v>2112</v>
      </c>
      <c r="F33" s="5">
        <v>2154</v>
      </c>
      <c r="G33" s="4">
        <v>2113</v>
      </c>
      <c r="H33" s="4">
        <v>2101</v>
      </c>
      <c r="I33" s="4">
        <v>2090</v>
      </c>
      <c r="J33" s="4">
        <v>2045</v>
      </c>
      <c r="K33" s="4">
        <v>2035</v>
      </c>
    </row>
    <row r="34" spans="1:11" s="4" customFormat="1" ht="14.25" customHeight="1" x14ac:dyDescent="0.55000000000000004">
      <c r="A34" s="4" t="s">
        <v>25</v>
      </c>
      <c r="B34" s="4">
        <v>1523</v>
      </c>
      <c r="C34" s="5">
        <v>1535</v>
      </c>
      <c r="D34" s="5">
        <v>1549</v>
      </c>
      <c r="E34" s="4">
        <v>1572</v>
      </c>
      <c r="F34" s="5">
        <v>1589</v>
      </c>
      <c r="G34" s="4">
        <v>1596</v>
      </c>
      <c r="H34" s="4">
        <v>1634</v>
      </c>
      <c r="I34" s="4">
        <v>1648</v>
      </c>
      <c r="J34" s="4">
        <v>1651</v>
      </c>
      <c r="K34" s="4">
        <v>1682</v>
      </c>
    </row>
    <row r="35" spans="1:11" s="4" customFormat="1" ht="14.25" customHeight="1" x14ac:dyDescent="0.55000000000000004">
      <c r="A35" s="4" t="s">
        <v>26</v>
      </c>
      <c r="B35" s="4">
        <v>1402</v>
      </c>
      <c r="C35" s="5">
        <v>1406</v>
      </c>
      <c r="D35" s="5">
        <v>1408</v>
      </c>
      <c r="E35" s="4">
        <v>1422</v>
      </c>
      <c r="F35" s="5">
        <v>1395</v>
      </c>
      <c r="G35" s="4">
        <v>1356</v>
      </c>
      <c r="H35" s="4">
        <v>1339</v>
      </c>
      <c r="I35" s="4">
        <v>1394</v>
      </c>
      <c r="J35" s="4">
        <v>1379</v>
      </c>
      <c r="K35" s="4">
        <v>1408</v>
      </c>
    </row>
    <row r="36" spans="1:11" s="4" customFormat="1" ht="14.25" customHeight="1" x14ac:dyDescent="0.55000000000000004">
      <c r="A36" s="4" t="s">
        <v>27</v>
      </c>
      <c r="B36" s="4">
        <v>1331</v>
      </c>
      <c r="C36" s="5">
        <v>1318</v>
      </c>
      <c r="D36" s="5">
        <v>1289</v>
      </c>
      <c r="E36" s="4">
        <v>1370</v>
      </c>
      <c r="F36" s="5">
        <v>1374</v>
      </c>
      <c r="G36" s="4">
        <v>1441</v>
      </c>
      <c r="H36" s="4">
        <v>1415</v>
      </c>
      <c r="I36" s="4">
        <v>1327</v>
      </c>
      <c r="J36" s="10" t="s">
        <v>42</v>
      </c>
      <c r="K36" s="10" t="s">
        <v>42</v>
      </c>
    </row>
    <row r="37" spans="1:11" s="4" customFormat="1" ht="14.25" customHeight="1" x14ac:dyDescent="0.55000000000000004">
      <c r="A37" s="4" t="s">
        <v>28</v>
      </c>
      <c r="B37" s="4">
        <v>947</v>
      </c>
      <c r="C37" s="5">
        <v>902</v>
      </c>
      <c r="D37" s="5">
        <v>941</v>
      </c>
      <c r="E37" s="4">
        <v>955</v>
      </c>
      <c r="F37" s="5">
        <v>940</v>
      </c>
      <c r="G37" s="4">
        <v>979</v>
      </c>
      <c r="H37" s="4">
        <v>968</v>
      </c>
      <c r="I37" s="4">
        <v>969</v>
      </c>
      <c r="J37" s="4">
        <v>1030</v>
      </c>
      <c r="K37" s="4">
        <v>1056</v>
      </c>
    </row>
    <row r="38" spans="1:11" s="4" customFormat="1" ht="14.25" customHeight="1" x14ac:dyDescent="0.55000000000000004">
      <c r="A38" s="4" t="s">
        <v>29</v>
      </c>
      <c r="B38" s="4">
        <v>2588</v>
      </c>
      <c r="C38" s="5">
        <v>2593</v>
      </c>
      <c r="D38" s="5">
        <v>2571</v>
      </c>
      <c r="E38" s="4">
        <v>2610</v>
      </c>
      <c r="F38" s="5">
        <v>2643</v>
      </c>
      <c r="G38" s="4">
        <v>2585</v>
      </c>
      <c r="H38" s="4">
        <v>2544</v>
      </c>
      <c r="I38" s="4">
        <v>2460</v>
      </c>
      <c r="J38" s="4">
        <v>2503</v>
      </c>
      <c r="K38" s="4">
        <v>2505</v>
      </c>
    </row>
    <row r="39" spans="1:11" s="4" customFormat="1" ht="14.25" customHeight="1" x14ac:dyDescent="0.55000000000000004">
      <c r="A39" s="4" t="s">
        <v>30</v>
      </c>
      <c r="B39" s="4">
        <v>1478</v>
      </c>
      <c r="C39" s="5">
        <v>1510</v>
      </c>
      <c r="D39" s="5">
        <v>1510</v>
      </c>
      <c r="E39" s="4">
        <v>1536</v>
      </c>
      <c r="F39" s="5">
        <v>1537</v>
      </c>
      <c r="G39" s="4">
        <v>1526</v>
      </c>
      <c r="H39" s="4">
        <v>1534</v>
      </c>
      <c r="I39" s="4">
        <v>1571</v>
      </c>
      <c r="J39" s="4">
        <v>1619</v>
      </c>
      <c r="K39" s="4">
        <v>1637</v>
      </c>
    </row>
    <row r="40" spans="1:11" s="4" customFormat="1" ht="14.25" customHeight="1" x14ac:dyDescent="0.55000000000000004">
      <c r="A40" s="4" t="s">
        <v>31</v>
      </c>
      <c r="B40" s="4">
        <v>2208</v>
      </c>
      <c r="C40" s="5">
        <v>2161</v>
      </c>
      <c r="D40" s="5">
        <v>2173</v>
      </c>
      <c r="E40" s="4">
        <v>2196</v>
      </c>
      <c r="F40" s="5">
        <v>2179</v>
      </c>
      <c r="G40" s="4">
        <v>2214</v>
      </c>
      <c r="H40" s="4">
        <v>2146</v>
      </c>
      <c r="I40" s="4">
        <v>2165</v>
      </c>
      <c r="J40" s="21">
        <v>2159</v>
      </c>
      <c r="K40" s="4">
        <v>2117</v>
      </c>
    </row>
    <row r="41" spans="1:11" s="4" customFormat="1" ht="14.25" customHeight="1" x14ac:dyDescent="0.55000000000000004">
      <c r="A41" s="4" t="s">
        <v>41</v>
      </c>
      <c r="B41" s="4">
        <v>1466</v>
      </c>
      <c r="C41" s="5">
        <v>1455</v>
      </c>
      <c r="D41" s="5">
        <v>1436</v>
      </c>
      <c r="E41" s="4">
        <v>1459</v>
      </c>
      <c r="F41" s="5">
        <v>1486</v>
      </c>
      <c r="G41" s="4">
        <v>1602</v>
      </c>
      <c r="H41" s="4">
        <v>1620</v>
      </c>
      <c r="I41" s="4">
        <v>1685</v>
      </c>
      <c r="J41" s="4">
        <v>1718</v>
      </c>
      <c r="K41" s="4">
        <v>1687</v>
      </c>
    </row>
    <row r="42" spans="1:11" s="4" customFormat="1" ht="14.25" customHeight="1" x14ac:dyDescent="0.55000000000000004">
      <c r="A42" s="4" t="s">
        <v>32</v>
      </c>
      <c r="B42" s="4">
        <v>2212</v>
      </c>
      <c r="C42" s="5">
        <v>2157</v>
      </c>
      <c r="D42" s="5">
        <v>2170</v>
      </c>
      <c r="E42" s="4">
        <v>2194</v>
      </c>
      <c r="F42" s="5">
        <v>2209</v>
      </c>
      <c r="G42" s="4">
        <v>2225</v>
      </c>
      <c r="H42" s="4">
        <v>2228</v>
      </c>
      <c r="I42" s="4">
        <v>2226</v>
      </c>
      <c r="J42" s="4">
        <v>2132</v>
      </c>
      <c r="K42" s="4">
        <v>2176</v>
      </c>
    </row>
    <row r="43" spans="1:11" s="4" customFormat="1" ht="14.25" customHeight="1" x14ac:dyDescent="0.55000000000000004">
      <c r="A43" s="4" t="s">
        <v>33</v>
      </c>
      <c r="B43" s="4">
        <v>2337</v>
      </c>
      <c r="C43" s="5">
        <v>2394</v>
      </c>
      <c r="D43" s="5">
        <v>2401</v>
      </c>
      <c r="E43" s="4">
        <v>2345</v>
      </c>
      <c r="F43" s="5">
        <v>2370</v>
      </c>
      <c r="G43" s="4">
        <v>2437</v>
      </c>
      <c r="H43" s="4">
        <v>2394</v>
      </c>
      <c r="I43" s="4">
        <v>2421</v>
      </c>
      <c r="J43" s="4">
        <v>2405</v>
      </c>
      <c r="K43" s="4">
        <v>2334</v>
      </c>
    </row>
    <row r="44" spans="1:11" s="4" customFormat="1" ht="14.25" customHeight="1" x14ac:dyDescent="0.55000000000000004">
      <c r="A44" s="4" t="s">
        <v>39</v>
      </c>
      <c r="B44" s="4">
        <v>1749</v>
      </c>
      <c r="C44" s="5">
        <v>1758</v>
      </c>
      <c r="D44" s="5">
        <v>1758</v>
      </c>
      <c r="E44" s="4">
        <v>1789</v>
      </c>
      <c r="F44" s="5">
        <v>1835</v>
      </c>
      <c r="G44" s="4">
        <v>1851</v>
      </c>
      <c r="H44" s="4">
        <v>1882</v>
      </c>
      <c r="I44" s="4">
        <v>1851</v>
      </c>
      <c r="J44" s="4">
        <v>1824</v>
      </c>
      <c r="K44" s="4">
        <v>1823</v>
      </c>
    </row>
    <row r="45" spans="1:11" s="4" customFormat="1" ht="14.25" customHeight="1" x14ac:dyDescent="0.55000000000000004">
      <c r="A45" s="4" t="s">
        <v>34</v>
      </c>
      <c r="B45" s="4">
        <v>2344</v>
      </c>
      <c r="C45" s="5">
        <v>2186</v>
      </c>
      <c r="D45" s="5">
        <v>2429</v>
      </c>
      <c r="E45" s="4">
        <v>2371</v>
      </c>
      <c r="F45" s="5">
        <v>2368</v>
      </c>
      <c r="G45" s="4">
        <v>2344</v>
      </c>
      <c r="H45" s="4">
        <v>2177</v>
      </c>
      <c r="I45" s="4">
        <v>2188</v>
      </c>
      <c r="J45" s="4">
        <v>2212</v>
      </c>
      <c r="K45" s="4">
        <v>2374</v>
      </c>
    </row>
    <row r="46" spans="1:11" s="4" customFormat="1" ht="14.25" customHeight="1" x14ac:dyDescent="0.55000000000000004">
      <c r="A46" s="4" t="s">
        <v>40</v>
      </c>
      <c r="B46" s="4">
        <v>2755</v>
      </c>
      <c r="C46" s="5">
        <v>2774</v>
      </c>
      <c r="D46" s="5">
        <v>2845</v>
      </c>
      <c r="E46" s="4">
        <v>2879</v>
      </c>
      <c r="F46" s="5">
        <v>2932</v>
      </c>
      <c r="G46" s="4">
        <v>2899</v>
      </c>
      <c r="H46" s="4">
        <v>2914</v>
      </c>
      <c r="I46" s="4">
        <v>2820</v>
      </c>
      <c r="J46" s="4">
        <v>2918</v>
      </c>
      <c r="K46" s="4">
        <v>2896</v>
      </c>
    </row>
    <row r="47" spans="1:11" s="4" customFormat="1" ht="14.25" customHeight="1" x14ac:dyDescent="0.55000000000000004">
      <c r="A47" s="4" t="s">
        <v>35</v>
      </c>
      <c r="B47" s="4">
        <v>1998</v>
      </c>
      <c r="C47" s="5">
        <v>2052</v>
      </c>
      <c r="D47" s="5">
        <v>2016</v>
      </c>
      <c r="E47" s="4">
        <v>2029</v>
      </c>
      <c r="F47" s="5">
        <v>2031</v>
      </c>
      <c r="G47" s="4">
        <v>1995</v>
      </c>
      <c r="H47" s="4">
        <v>2015</v>
      </c>
      <c r="I47" s="4">
        <v>2065</v>
      </c>
      <c r="J47" s="4">
        <v>2043</v>
      </c>
      <c r="K47" s="4">
        <v>2018</v>
      </c>
    </row>
    <row r="48" spans="1:11" s="4" customFormat="1" ht="14.25" customHeight="1" x14ac:dyDescent="0.55000000000000004">
      <c r="A48" s="8" t="s">
        <v>36</v>
      </c>
      <c r="B48" s="11">
        <f t="shared" ref="B48:F48" si="0">(SUM(B30:B47) + SUM(B7:B28)) / 40</f>
        <v>1939.575</v>
      </c>
      <c r="C48" s="11">
        <f t="shared" si="0"/>
        <v>1949.675</v>
      </c>
      <c r="D48" s="11">
        <f t="shared" si="0"/>
        <v>1970.125</v>
      </c>
      <c r="E48" s="11">
        <f t="shared" si="0"/>
        <v>1986.35</v>
      </c>
      <c r="F48" s="11">
        <f t="shared" si="0"/>
        <v>1994.7</v>
      </c>
      <c r="G48" s="11">
        <f>(SUM(G30:G47)+SUM(G7:G28))/40</f>
        <v>1995.325</v>
      </c>
      <c r="H48" s="11">
        <f>AVERAGE(H7:H28,H30:H47)</f>
        <v>1990.2249999999999</v>
      </c>
      <c r="I48" s="8">
        <v>1993</v>
      </c>
      <c r="J48" s="11">
        <f>AVERAGE(J37:J47,J30:J35,J17:J28,J7:J15)</f>
        <v>2026.1578947368421</v>
      </c>
      <c r="K48" s="11">
        <f>AVERAGE(K41:K47,K37:K40,K30:K35,K17:K28,K7:K16)</f>
        <v>2028.2051282051282</v>
      </c>
    </row>
    <row r="49" spans="1:9" s="4" customFormat="1" ht="14.4" x14ac:dyDescent="0.55000000000000004">
      <c r="I49" s="5"/>
    </row>
    <row r="50" spans="1:9" s="4" customFormat="1" ht="14.4" x14ac:dyDescent="0.55000000000000004">
      <c r="A50" s="4" t="s">
        <v>43</v>
      </c>
    </row>
    <row r="51" spans="1:9" s="4" customFormat="1" ht="14.4" x14ac:dyDescent="0.55000000000000004">
      <c r="A51" s="4" t="s">
        <v>45</v>
      </c>
    </row>
    <row r="52" spans="1:9" s="4" customFormat="1" ht="14.4" x14ac:dyDescent="0.55000000000000004"/>
    <row r="53" spans="1:9" s="4" customFormat="1" ht="14.4" x14ac:dyDescent="0.55000000000000004">
      <c r="A53" s="4" t="s">
        <v>44</v>
      </c>
    </row>
  </sheetData>
  <phoneticPr fontId="2" type="noConversion"/>
  <pageMargins left="0.75" right="0.75" top="0.5" bottom="0.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3"/>
  <sheetViews>
    <sheetView tabSelected="1" workbookViewId="0">
      <selection activeCell="A51" sqref="A51"/>
    </sheetView>
  </sheetViews>
  <sheetFormatPr defaultRowHeight="12.3" x14ac:dyDescent="0.4"/>
  <cols>
    <col min="1" max="1" width="24" customWidth="1"/>
    <col min="10" max="10" width="9.5546875" bestFit="1" customWidth="1"/>
    <col min="11" max="11" width="9.5546875" customWidth="1"/>
  </cols>
  <sheetData>
    <row r="1" spans="1:11" x14ac:dyDescent="0.4">
      <c r="A1" s="1"/>
    </row>
    <row r="2" spans="1:11" x14ac:dyDescent="0.4">
      <c r="A2" s="1"/>
    </row>
    <row r="3" spans="1:11" x14ac:dyDescent="0.4">
      <c r="A3" s="1"/>
    </row>
    <row r="4" spans="1:11" x14ac:dyDescent="0.4">
      <c r="A4" s="1"/>
    </row>
    <row r="6" spans="1:11" s="2" customFormat="1" ht="21" customHeight="1" x14ac:dyDescent="0.45">
      <c r="A6" s="3"/>
      <c r="B6" s="3">
        <v>2008</v>
      </c>
      <c r="C6" s="3">
        <v>2009</v>
      </c>
      <c r="D6" s="3">
        <v>2010</v>
      </c>
      <c r="E6" s="3">
        <v>2011</v>
      </c>
      <c r="F6" s="3">
        <v>2012</v>
      </c>
      <c r="G6" s="3">
        <v>2013</v>
      </c>
      <c r="H6" s="3">
        <v>2014</v>
      </c>
      <c r="I6" s="9">
        <v>2015</v>
      </c>
      <c r="J6" s="9">
        <v>2016</v>
      </c>
      <c r="K6" s="9">
        <v>2017</v>
      </c>
    </row>
    <row r="7" spans="1:11" s="4" customFormat="1" ht="14.25" customHeight="1" x14ac:dyDescent="0.55000000000000004">
      <c r="A7" s="4" t="s">
        <v>0</v>
      </c>
      <c r="B7" s="13">
        <v>0</v>
      </c>
      <c r="C7">
        <v>0</v>
      </c>
      <c r="D7">
        <v>0</v>
      </c>
      <c r="E7">
        <v>0</v>
      </c>
      <c r="F7" s="13">
        <v>0</v>
      </c>
      <c r="G7" s="13">
        <v>0</v>
      </c>
      <c r="H7" s="14">
        <v>0</v>
      </c>
      <c r="I7" s="14">
        <v>0</v>
      </c>
      <c r="J7" s="14">
        <v>0</v>
      </c>
      <c r="K7" s="14">
        <v>0</v>
      </c>
    </row>
    <row r="8" spans="1:11" s="4" customFormat="1" ht="14.25" customHeight="1" x14ac:dyDescent="0.55000000000000004">
      <c r="A8" s="4" t="s">
        <v>1</v>
      </c>
      <c r="B8" s="13">
        <v>57</v>
      </c>
      <c r="C8">
        <v>50</v>
      </c>
      <c r="D8">
        <v>55</v>
      </c>
      <c r="E8">
        <v>49</v>
      </c>
      <c r="F8" s="13">
        <v>43</v>
      </c>
      <c r="G8" s="13">
        <v>25</v>
      </c>
      <c r="H8" s="14">
        <v>33</v>
      </c>
      <c r="I8" s="14">
        <v>38</v>
      </c>
      <c r="J8" s="14">
        <v>46</v>
      </c>
      <c r="K8" s="14">
        <v>30</v>
      </c>
    </row>
    <row r="9" spans="1:11" s="4" customFormat="1" ht="14.25" customHeight="1" x14ac:dyDescent="0.55000000000000004">
      <c r="A9" s="4" t="s">
        <v>2</v>
      </c>
      <c r="B9" s="13">
        <v>0</v>
      </c>
      <c r="C9">
        <v>0</v>
      </c>
      <c r="D9">
        <v>0</v>
      </c>
      <c r="E9">
        <v>0</v>
      </c>
      <c r="F9" s="13">
        <v>0</v>
      </c>
      <c r="G9" s="13">
        <v>0</v>
      </c>
      <c r="H9" s="14">
        <v>0</v>
      </c>
      <c r="I9" s="14">
        <v>0</v>
      </c>
      <c r="J9" s="14">
        <v>0</v>
      </c>
      <c r="K9" s="14">
        <v>0</v>
      </c>
    </row>
    <row r="10" spans="1:11" s="4" customFormat="1" ht="14.25" customHeight="1" x14ac:dyDescent="0.55000000000000004">
      <c r="A10" s="4" t="s">
        <v>3</v>
      </c>
      <c r="B10" s="13">
        <v>76</v>
      </c>
      <c r="C10">
        <v>61</v>
      </c>
      <c r="D10">
        <v>73</v>
      </c>
      <c r="E10">
        <v>66</v>
      </c>
      <c r="F10" s="13">
        <v>69</v>
      </c>
      <c r="G10">
        <v>52</v>
      </c>
      <c r="H10" s="14">
        <v>54</v>
      </c>
      <c r="I10" s="15">
        <v>62</v>
      </c>
      <c r="J10" s="15">
        <v>57</v>
      </c>
      <c r="K10" s="15">
        <v>56</v>
      </c>
    </row>
    <row r="11" spans="1:11" s="4" customFormat="1" ht="14.25" customHeight="1" x14ac:dyDescent="0.55000000000000004">
      <c r="A11" s="4" t="s">
        <v>4</v>
      </c>
      <c r="B11" s="13">
        <v>4</v>
      </c>
      <c r="C11">
        <v>6</v>
      </c>
      <c r="D11">
        <v>7</v>
      </c>
      <c r="E11">
        <v>5</v>
      </c>
      <c r="F11" s="13">
        <v>8</v>
      </c>
      <c r="G11" s="13">
        <v>4</v>
      </c>
      <c r="H11" s="14">
        <v>3</v>
      </c>
      <c r="I11" s="14">
        <v>5</v>
      </c>
      <c r="J11" s="15">
        <v>5</v>
      </c>
      <c r="K11" s="15">
        <v>3</v>
      </c>
    </row>
    <row r="12" spans="1:11" s="4" customFormat="1" ht="14.25" customHeight="1" x14ac:dyDescent="0.55000000000000004">
      <c r="A12" s="4" t="s">
        <v>5</v>
      </c>
      <c r="B12" s="13">
        <v>21</v>
      </c>
      <c r="C12">
        <v>24</v>
      </c>
      <c r="D12">
        <v>6</v>
      </c>
      <c r="E12">
        <v>24</v>
      </c>
      <c r="F12" s="13">
        <v>13</v>
      </c>
      <c r="G12" s="13">
        <v>13</v>
      </c>
      <c r="H12" s="14">
        <v>17</v>
      </c>
      <c r="I12" s="15">
        <v>14</v>
      </c>
      <c r="J12" s="15">
        <v>20</v>
      </c>
      <c r="K12" s="15">
        <v>9</v>
      </c>
    </row>
    <row r="13" spans="1:11" s="4" customFormat="1" ht="14.25" customHeight="1" x14ac:dyDescent="0.55000000000000004">
      <c r="A13" s="4" t="s">
        <v>6</v>
      </c>
      <c r="B13" s="13">
        <v>19</v>
      </c>
      <c r="C13">
        <v>20</v>
      </c>
      <c r="D13">
        <v>20</v>
      </c>
      <c r="E13">
        <v>24</v>
      </c>
      <c r="F13" s="13">
        <v>21</v>
      </c>
      <c r="G13" s="13">
        <v>28</v>
      </c>
      <c r="H13" s="14">
        <v>27</v>
      </c>
      <c r="I13" s="15">
        <v>36</v>
      </c>
      <c r="J13" s="15">
        <f>15+26</f>
        <v>41</v>
      </c>
      <c r="K13" s="15">
        <v>26</v>
      </c>
    </row>
    <row r="14" spans="1:11" s="4" customFormat="1" ht="14.25" customHeight="1" x14ac:dyDescent="0.55000000000000004">
      <c r="A14" s="4" t="s">
        <v>7</v>
      </c>
      <c r="B14" s="13">
        <v>0</v>
      </c>
      <c r="C14">
        <v>13</v>
      </c>
      <c r="D14">
        <v>24</v>
      </c>
      <c r="E14">
        <v>16</v>
      </c>
      <c r="F14" s="13">
        <v>18</v>
      </c>
      <c r="G14" s="13">
        <v>20</v>
      </c>
      <c r="H14" s="14">
        <v>13</v>
      </c>
      <c r="I14" s="15">
        <v>17</v>
      </c>
      <c r="J14" s="15">
        <f>3+15</f>
        <v>18</v>
      </c>
      <c r="K14" s="15">
        <v>23</v>
      </c>
    </row>
    <row r="15" spans="1:11" s="4" customFormat="1" ht="14.25" customHeight="1" x14ac:dyDescent="0.55000000000000004">
      <c r="A15" s="4" t="s">
        <v>8</v>
      </c>
      <c r="B15" s="13">
        <v>0</v>
      </c>
      <c r="C15">
        <v>2</v>
      </c>
      <c r="D15">
        <v>5</v>
      </c>
      <c r="E15">
        <v>8</v>
      </c>
      <c r="F15" s="13">
        <v>4</v>
      </c>
      <c r="G15" s="13">
        <v>4</v>
      </c>
      <c r="H15" s="14">
        <v>3</v>
      </c>
      <c r="I15" s="15">
        <v>2</v>
      </c>
      <c r="J15" s="15">
        <v>1</v>
      </c>
      <c r="K15" s="15">
        <v>1</v>
      </c>
    </row>
    <row r="16" spans="1:11" s="4" customFormat="1" ht="14.25" customHeight="1" x14ac:dyDescent="0.55000000000000004">
      <c r="A16" s="4" t="s">
        <v>9</v>
      </c>
      <c r="B16" s="13">
        <v>0</v>
      </c>
      <c r="C16">
        <v>0</v>
      </c>
      <c r="D16">
        <v>0</v>
      </c>
      <c r="E16">
        <v>0</v>
      </c>
      <c r="F16" s="13">
        <v>0</v>
      </c>
      <c r="G16" s="13">
        <v>0</v>
      </c>
      <c r="H16" s="14">
        <v>0</v>
      </c>
      <c r="I16" s="16">
        <v>0</v>
      </c>
      <c r="J16" s="16">
        <v>0</v>
      </c>
      <c r="K16" s="16">
        <v>0</v>
      </c>
    </row>
    <row r="17" spans="1:11" s="4" customFormat="1" ht="14.25" customHeight="1" x14ac:dyDescent="0.55000000000000004">
      <c r="A17" s="4" t="s">
        <v>10</v>
      </c>
      <c r="B17" s="13">
        <v>31</v>
      </c>
      <c r="C17">
        <v>25</v>
      </c>
      <c r="D17">
        <v>16</v>
      </c>
      <c r="E17">
        <v>21</v>
      </c>
      <c r="F17" s="13">
        <v>21</v>
      </c>
      <c r="G17" s="13">
        <v>19</v>
      </c>
      <c r="H17" s="14">
        <v>12</v>
      </c>
      <c r="I17" s="15">
        <v>19</v>
      </c>
      <c r="J17" s="15">
        <v>18</v>
      </c>
      <c r="K17" s="15">
        <v>19</v>
      </c>
    </row>
    <row r="18" spans="1:11" s="4" customFormat="1" ht="14.25" customHeight="1" x14ac:dyDescent="0.55000000000000004">
      <c r="A18" s="4" t="s">
        <v>37</v>
      </c>
      <c r="B18" s="13">
        <v>32</v>
      </c>
      <c r="C18">
        <v>35</v>
      </c>
      <c r="D18">
        <v>37</v>
      </c>
      <c r="E18">
        <v>33</v>
      </c>
      <c r="F18" s="13">
        <v>35</v>
      </c>
      <c r="G18">
        <v>35</v>
      </c>
      <c r="H18" s="14">
        <v>33</v>
      </c>
      <c r="I18" s="15">
        <v>31</v>
      </c>
      <c r="J18" s="15">
        <f>11+20</f>
        <v>31</v>
      </c>
      <c r="K18" s="15">
        <v>31</v>
      </c>
    </row>
    <row r="19" spans="1:11" s="4" customFormat="1" ht="14.25" customHeight="1" x14ac:dyDescent="0.55000000000000004">
      <c r="A19" s="4" t="s">
        <v>11</v>
      </c>
      <c r="B19" s="13">
        <v>24</v>
      </c>
      <c r="C19">
        <v>34</v>
      </c>
      <c r="D19">
        <v>25</v>
      </c>
      <c r="E19">
        <v>18</v>
      </c>
      <c r="F19" s="13">
        <v>25</v>
      </c>
      <c r="G19" s="13">
        <v>15</v>
      </c>
      <c r="H19" s="14">
        <v>14</v>
      </c>
      <c r="I19" s="15">
        <v>22</v>
      </c>
      <c r="J19" s="15">
        <f>17</f>
        <v>17</v>
      </c>
      <c r="K19" s="15">
        <v>16</v>
      </c>
    </row>
    <row r="20" spans="1:11" s="4" customFormat="1" ht="14.25" customHeight="1" x14ac:dyDescent="0.55000000000000004">
      <c r="A20" s="4" t="s">
        <v>12</v>
      </c>
      <c r="B20" s="13">
        <v>42</v>
      </c>
      <c r="C20">
        <v>67</v>
      </c>
      <c r="D20">
        <v>48</v>
      </c>
      <c r="E20">
        <v>41</v>
      </c>
      <c r="F20" s="13">
        <v>42</v>
      </c>
      <c r="G20">
        <v>38</v>
      </c>
      <c r="H20" s="14">
        <v>20</v>
      </c>
      <c r="I20" s="15">
        <v>61</v>
      </c>
      <c r="J20" s="15">
        <f>22+24</f>
        <v>46</v>
      </c>
      <c r="K20" s="15">
        <v>51</v>
      </c>
    </row>
    <row r="21" spans="1:11" s="4" customFormat="1" ht="14.25" customHeight="1" x14ac:dyDescent="0.55000000000000004">
      <c r="A21" s="4" t="s">
        <v>13</v>
      </c>
      <c r="B21" s="13">
        <v>0</v>
      </c>
      <c r="C21">
        <v>0</v>
      </c>
      <c r="D21">
        <v>0</v>
      </c>
      <c r="E21">
        <v>0</v>
      </c>
      <c r="F21" s="13">
        <v>0</v>
      </c>
      <c r="G21" s="13">
        <v>0</v>
      </c>
      <c r="H21" s="14">
        <v>0</v>
      </c>
      <c r="I21" s="15">
        <v>0</v>
      </c>
      <c r="J21" s="15">
        <v>0</v>
      </c>
      <c r="K21" s="15">
        <v>0</v>
      </c>
    </row>
    <row r="22" spans="1:11" s="4" customFormat="1" ht="14.25" customHeight="1" x14ac:dyDescent="0.55000000000000004">
      <c r="A22" s="4" t="s">
        <v>38</v>
      </c>
      <c r="B22" s="13">
        <v>46</v>
      </c>
      <c r="C22">
        <v>48</v>
      </c>
      <c r="D22">
        <v>47</v>
      </c>
      <c r="E22">
        <v>39</v>
      </c>
      <c r="F22" s="13">
        <v>58</v>
      </c>
      <c r="G22">
        <v>39</v>
      </c>
      <c r="H22" s="14">
        <v>35</v>
      </c>
      <c r="I22" s="15">
        <v>32</v>
      </c>
      <c r="J22" s="15">
        <f>30</f>
        <v>30</v>
      </c>
      <c r="K22" s="15">
        <v>20</v>
      </c>
    </row>
    <row r="23" spans="1:11" s="4" customFormat="1" ht="14.25" customHeight="1" x14ac:dyDescent="0.55000000000000004">
      <c r="A23" s="4" t="s">
        <v>14</v>
      </c>
      <c r="B23" s="13">
        <v>32</v>
      </c>
      <c r="C23">
        <v>55</v>
      </c>
      <c r="D23">
        <v>46</v>
      </c>
      <c r="E23">
        <v>47</v>
      </c>
      <c r="F23" s="13">
        <v>59</v>
      </c>
      <c r="G23" s="13">
        <v>57</v>
      </c>
      <c r="H23" s="14">
        <v>62</v>
      </c>
      <c r="I23" s="14">
        <v>40</v>
      </c>
      <c r="J23" s="14">
        <f>26+15</f>
        <v>41</v>
      </c>
      <c r="K23" s="15">
        <v>50</v>
      </c>
    </row>
    <row r="24" spans="1:11" s="4" customFormat="1" ht="14.25" customHeight="1" x14ac:dyDescent="0.55000000000000004">
      <c r="A24" s="4" t="s">
        <v>15</v>
      </c>
      <c r="B24" s="13">
        <v>37</v>
      </c>
      <c r="C24">
        <v>31</v>
      </c>
      <c r="D24">
        <v>17</v>
      </c>
      <c r="E24">
        <v>20</v>
      </c>
      <c r="F24" s="13">
        <v>16</v>
      </c>
      <c r="G24">
        <v>21</v>
      </c>
      <c r="H24" s="14">
        <v>6</v>
      </c>
      <c r="I24" s="14">
        <v>10</v>
      </c>
      <c r="J24" s="14">
        <v>11</v>
      </c>
      <c r="K24" s="15">
        <v>11</v>
      </c>
    </row>
    <row r="25" spans="1:11" s="4" customFormat="1" ht="14.25" customHeight="1" x14ac:dyDescent="0.55000000000000004">
      <c r="A25" s="4" t="s">
        <v>16</v>
      </c>
      <c r="B25" s="13">
        <v>0</v>
      </c>
      <c r="C25">
        <v>0</v>
      </c>
      <c r="D25">
        <v>0</v>
      </c>
      <c r="E25">
        <v>0</v>
      </c>
      <c r="F25" s="13">
        <v>0</v>
      </c>
      <c r="G25" s="13">
        <v>0</v>
      </c>
      <c r="H25" s="14">
        <v>5</v>
      </c>
      <c r="I25" s="15">
        <v>0</v>
      </c>
      <c r="J25" s="15">
        <v>0</v>
      </c>
      <c r="K25" s="15">
        <v>2</v>
      </c>
    </row>
    <row r="26" spans="1:11" s="4" customFormat="1" ht="14.25" customHeight="1" x14ac:dyDescent="0.55000000000000004">
      <c r="A26" s="4" t="s">
        <v>17</v>
      </c>
      <c r="B26" s="13">
        <v>8</v>
      </c>
      <c r="C26">
        <v>15</v>
      </c>
      <c r="D26">
        <v>13</v>
      </c>
      <c r="E26">
        <v>10</v>
      </c>
      <c r="F26" s="13">
        <v>9</v>
      </c>
      <c r="G26" s="13">
        <v>10</v>
      </c>
      <c r="H26" s="14">
        <v>12</v>
      </c>
      <c r="I26" s="14">
        <v>0</v>
      </c>
      <c r="J26" s="15">
        <v>20</v>
      </c>
      <c r="K26" s="15">
        <v>16</v>
      </c>
    </row>
    <row r="27" spans="1:11" s="4" customFormat="1" ht="14.25" customHeight="1" x14ac:dyDescent="0.55000000000000004">
      <c r="A27" s="4" t="s">
        <v>18</v>
      </c>
      <c r="B27" s="13">
        <v>48</v>
      </c>
      <c r="C27">
        <v>41</v>
      </c>
      <c r="D27">
        <v>52</v>
      </c>
      <c r="E27">
        <v>55</v>
      </c>
      <c r="F27" s="13">
        <v>50</v>
      </c>
      <c r="G27">
        <v>51</v>
      </c>
      <c r="H27" s="14">
        <v>57</v>
      </c>
      <c r="I27" s="15">
        <v>42</v>
      </c>
      <c r="J27" s="15">
        <v>45</v>
      </c>
      <c r="K27" s="15">
        <v>43</v>
      </c>
    </row>
    <row r="28" spans="1:11" s="4" customFormat="1" ht="14.25" customHeight="1" x14ac:dyDescent="0.55000000000000004">
      <c r="A28" s="4" t="s">
        <v>19</v>
      </c>
      <c r="B28" s="13">
        <v>54</v>
      </c>
      <c r="C28">
        <v>50</v>
      </c>
      <c r="D28">
        <v>43</v>
      </c>
      <c r="E28">
        <v>44</v>
      </c>
      <c r="F28" s="13">
        <v>52</v>
      </c>
      <c r="G28" s="13">
        <v>37</v>
      </c>
      <c r="H28" s="14">
        <v>46</v>
      </c>
      <c r="I28" s="15">
        <v>46</v>
      </c>
      <c r="J28" s="15">
        <v>29</v>
      </c>
      <c r="K28" s="15">
        <v>39</v>
      </c>
    </row>
    <row r="29" spans="1:11" s="4" customFormat="1" ht="14.25" customHeight="1" x14ac:dyDescent="0.55000000000000004">
      <c r="A29" s="6" t="s">
        <v>20</v>
      </c>
      <c r="B29" s="17">
        <v>42</v>
      </c>
      <c r="C29" s="18">
        <v>38</v>
      </c>
      <c r="D29" s="18">
        <v>46</v>
      </c>
      <c r="E29" s="18">
        <v>27</v>
      </c>
      <c r="F29" s="17">
        <v>35</v>
      </c>
      <c r="G29" s="17">
        <v>28</v>
      </c>
      <c r="H29" s="19">
        <v>28</v>
      </c>
      <c r="I29" s="19">
        <v>34</v>
      </c>
      <c r="J29" s="19">
        <v>38</v>
      </c>
      <c r="K29" s="19">
        <v>43</v>
      </c>
    </row>
    <row r="30" spans="1:11" s="4" customFormat="1" ht="14.25" customHeight="1" x14ac:dyDescent="0.55000000000000004">
      <c r="A30" s="4" t="s">
        <v>21</v>
      </c>
      <c r="B30" s="13">
        <v>25</v>
      </c>
      <c r="C30">
        <v>26</v>
      </c>
      <c r="D30">
        <v>27</v>
      </c>
      <c r="E30">
        <v>27</v>
      </c>
      <c r="F30" s="13">
        <v>23</v>
      </c>
      <c r="G30" s="13">
        <v>18</v>
      </c>
      <c r="H30" s="14">
        <v>34</v>
      </c>
      <c r="I30" s="15">
        <v>34</v>
      </c>
      <c r="J30" s="15">
        <v>26</v>
      </c>
      <c r="K30" s="15">
        <v>30</v>
      </c>
    </row>
    <row r="31" spans="1:11" s="4" customFormat="1" ht="14.25" customHeight="1" x14ac:dyDescent="0.55000000000000004">
      <c r="A31" s="4" t="s">
        <v>22</v>
      </c>
      <c r="B31" s="13">
        <v>59</v>
      </c>
      <c r="C31">
        <v>63</v>
      </c>
      <c r="D31">
        <v>47</v>
      </c>
      <c r="E31">
        <v>34</v>
      </c>
      <c r="F31" s="13">
        <v>35</v>
      </c>
      <c r="G31" s="13">
        <v>32</v>
      </c>
      <c r="H31" s="14">
        <v>28</v>
      </c>
      <c r="I31" s="15">
        <v>31</v>
      </c>
      <c r="J31" s="15">
        <v>37</v>
      </c>
      <c r="K31" s="15">
        <v>49</v>
      </c>
    </row>
    <row r="32" spans="1:11" s="4" customFormat="1" ht="14.25" customHeight="1" x14ac:dyDescent="0.55000000000000004">
      <c r="A32" s="4" t="s">
        <v>23</v>
      </c>
      <c r="B32" s="13">
        <v>46</v>
      </c>
      <c r="C32">
        <v>45</v>
      </c>
      <c r="D32">
        <v>72</v>
      </c>
      <c r="E32">
        <v>52</v>
      </c>
      <c r="F32" s="13">
        <v>41</v>
      </c>
      <c r="G32" s="13">
        <v>33</v>
      </c>
      <c r="H32" s="14">
        <v>41</v>
      </c>
      <c r="I32" s="15">
        <v>15</v>
      </c>
      <c r="J32" s="15">
        <v>26</v>
      </c>
      <c r="K32" s="15">
        <v>34</v>
      </c>
    </row>
    <row r="33" spans="1:12" s="4" customFormat="1" ht="14.25" customHeight="1" x14ac:dyDescent="0.55000000000000004">
      <c r="A33" s="4" t="s">
        <v>24</v>
      </c>
      <c r="B33" s="13">
        <v>9</v>
      </c>
      <c r="C33">
        <v>15</v>
      </c>
      <c r="D33">
        <v>10</v>
      </c>
      <c r="E33">
        <v>13</v>
      </c>
      <c r="F33" s="13">
        <v>22</v>
      </c>
      <c r="G33" s="13">
        <v>15</v>
      </c>
      <c r="H33" s="14">
        <v>16</v>
      </c>
      <c r="I33" s="15">
        <v>22</v>
      </c>
      <c r="J33" s="15">
        <v>17</v>
      </c>
      <c r="K33" s="15">
        <v>20</v>
      </c>
    </row>
    <row r="34" spans="1:12" s="4" customFormat="1" ht="14.25" customHeight="1" x14ac:dyDescent="0.55000000000000004">
      <c r="A34" s="4" t="s">
        <v>25</v>
      </c>
      <c r="B34" s="13">
        <v>9</v>
      </c>
      <c r="C34">
        <v>15</v>
      </c>
      <c r="D34">
        <v>11</v>
      </c>
      <c r="E34">
        <v>14</v>
      </c>
      <c r="F34" s="13">
        <v>18</v>
      </c>
      <c r="G34" s="13">
        <v>16</v>
      </c>
      <c r="H34" s="14">
        <v>16</v>
      </c>
      <c r="I34" s="15">
        <v>15</v>
      </c>
      <c r="J34" s="15">
        <v>9</v>
      </c>
      <c r="K34" s="15">
        <v>21</v>
      </c>
    </row>
    <row r="35" spans="1:12" s="4" customFormat="1" ht="14.25" customHeight="1" x14ac:dyDescent="0.55000000000000004">
      <c r="A35" s="4" t="s">
        <v>26</v>
      </c>
      <c r="B35" s="13">
        <v>40</v>
      </c>
      <c r="C35">
        <v>46</v>
      </c>
      <c r="D35">
        <v>39</v>
      </c>
      <c r="E35">
        <v>35</v>
      </c>
      <c r="F35" s="13">
        <v>37</v>
      </c>
      <c r="G35">
        <v>39</v>
      </c>
      <c r="H35" s="14">
        <v>35</v>
      </c>
      <c r="I35" s="15">
        <v>36</v>
      </c>
      <c r="J35" s="15">
        <f>13+18</f>
        <v>31</v>
      </c>
      <c r="K35" s="15">
        <v>39</v>
      </c>
    </row>
    <row r="36" spans="1:12" s="4" customFormat="1" ht="14.25" customHeight="1" x14ac:dyDescent="0.55000000000000004">
      <c r="A36" s="4" t="s">
        <v>27</v>
      </c>
      <c r="B36" s="13">
        <v>58</v>
      </c>
      <c r="C36">
        <v>49</v>
      </c>
      <c r="D36">
        <v>39</v>
      </c>
      <c r="E36">
        <v>43</v>
      </c>
      <c r="F36" s="13">
        <v>46</v>
      </c>
      <c r="G36" s="13">
        <v>30</v>
      </c>
      <c r="H36" s="14">
        <v>22</v>
      </c>
      <c r="I36" s="15">
        <v>21</v>
      </c>
      <c r="J36" s="15">
        <v>27</v>
      </c>
      <c r="K36" s="15" t="s">
        <v>42</v>
      </c>
    </row>
    <row r="37" spans="1:12" s="4" customFormat="1" ht="14.25" customHeight="1" x14ac:dyDescent="0.55000000000000004">
      <c r="A37" s="4" t="s">
        <v>28</v>
      </c>
      <c r="B37" s="13">
        <v>7</v>
      </c>
      <c r="C37">
        <v>4</v>
      </c>
      <c r="D37">
        <v>15</v>
      </c>
      <c r="E37">
        <v>12</v>
      </c>
      <c r="F37" s="13">
        <v>5</v>
      </c>
      <c r="G37" s="13">
        <v>11</v>
      </c>
      <c r="H37" s="14">
        <v>4</v>
      </c>
      <c r="I37" s="15">
        <v>4</v>
      </c>
      <c r="J37" s="15">
        <f>9</f>
        <v>9</v>
      </c>
      <c r="K37" s="15">
        <v>3</v>
      </c>
    </row>
    <row r="38" spans="1:12" s="4" customFormat="1" ht="14.25" customHeight="1" x14ac:dyDescent="0.55000000000000004">
      <c r="A38" s="4" t="s">
        <v>29</v>
      </c>
      <c r="B38" s="13">
        <v>22</v>
      </c>
      <c r="C38">
        <v>21</v>
      </c>
      <c r="D38">
        <v>17</v>
      </c>
      <c r="E38">
        <v>17</v>
      </c>
      <c r="F38" s="13">
        <v>21</v>
      </c>
      <c r="G38" s="13">
        <v>21</v>
      </c>
      <c r="H38" s="14">
        <v>19</v>
      </c>
      <c r="I38" s="14">
        <v>18</v>
      </c>
      <c r="J38" s="14">
        <v>11</v>
      </c>
      <c r="K38" s="15">
        <v>16</v>
      </c>
    </row>
    <row r="39" spans="1:12" s="4" customFormat="1" ht="14.25" customHeight="1" x14ac:dyDescent="0.55000000000000004">
      <c r="A39" s="4" t="s">
        <v>30</v>
      </c>
      <c r="B39" s="13">
        <v>12</v>
      </c>
      <c r="C39">
        <v>15</v>
      </c>
      <c r="D39">
        <v>14</v>
      </c>
      <c r="E39">
        <v>9</v>
      </c>
      <c r="F39" s="13">
        <v>15</v>
      </c>
      <c r="G39" s="13">
        <v>8</v>
      </c>
      <c r="H39" s="14">
        <v>8</v>
      </c>
      <c r="I39" s="14">
        <v>10</v>
      </c>
      <c r="J39" s="14">
        <v>1</v>
      </c>
      <c r="K39" s="15">
        <v>4</v>
      </c>
    </row>
    <row r="40" spans="1:12" s="4" customFormat="1" ht="14.25" customHeight="1" x14ac:dyDescent="0.55000000000000004">
      <c r="A40" s="4" t="s">
        <v>31</v>
      </c>
      <c r="B40" s="13">
        <v>133</v>
      </c>
      <c r="C40">
        <v>131</v>
      </c>
      <c r="D40">
        <v>119</v>
      </c>
      <c r="E40">
        <v>108</v>
      </c>
      <c r="F40" s="13">
        <v>106</v>
      </c>
      <c r="G40">
        <v>117</v>
      </c>
      <c r="H40" s="14">
        <v>109</v>
      </c>
      <c r="I40" s="15">
        <v>124</v>
      </c>
      <c r="J40" s="15">
        <v>100</v>
      </c>
      <c r="K40" s="15">
        <v>104</v>
      </c>
    </row>
    <row r="41" spans="1:12" s="4" customFormat="1" ht="14.25" customHeight="1" x14ac:dyDescent="0.55000000000000004">
      <c r="A41" s="4" t="s">
        <v>41</v>
      </c>
      <c r="B41" s="13">
        <v>17</v>
      </c>
      <c r="C41">
        <v>14</v>
      </c>
      <c r="D41">
        <v>19</v>
      </c>
      <c r="E41">
        <v>18</v>
      </c>
      <c r="F41" s="13">
        <v>23</v>
      </c>
      <c r="G41" s="13">
        <v>18</v>
      </c>
      <c r="H41" s="14">
        <v>11</v>
      </c>
      <c r="I41" s="15">
        <v>25</v>
      </c>
      <c r="J41" s="15">
        <v>13</v>
      </c>
      <c r="K41" s="15">
        <v>15</v>
      </c>
    </row>
    <row r="42" spans="1:12" s="4" customFormat="1" ht="14.25" customHeight="1" x14ac:dyDescent="0.55000000000000004">
      <c r="A42" s="4" t="s">
        <v>32</v>
      </c>
      <c r="B42" s="13">
        <v>28</v>
      </c>
      <c r="C42">
        <v>37</v>
      </c>
      <c r="D42">
        <v>27</v>
      </c>
      <c r="E42">
        <v>26</v>
      </c>
      <c r="F42" s="13">
        <v>32</v>
      </c>
      <c r="G42" s="13">
        <v>21</v>
      </c>
      <c r="H42" s="14">
        <v>14</v>
      </c>
      <c r="I42" s="15">
        <v>43</v>
      </c>
      <c r="J42" s="15">
        <f>52+19</f>
        <v>71</v>
      </c>
      <c r="K42" s="15">
        <v>91</v>
      </c>
    </row>
    <row r="43" spans="1:12" s="4" customFormat="1" ht="14.25" customHeight="1" x14ac:dyDescent="0.55000000000000004">
      <c r="A43" s="4" t="s">
        <v>33</v>
      </c>
      <c r="B43" s="13">
        <v>52</v>
      </c>
      <c r="C43">
        <v>58</v>
      </c>
      <c r="D43">
        <v>45</v>
      </c>
      <c r="E43">
        <v>41</v>
      </c>
      <c r="F43" s="13">
        <v>36</v>
      </c>
      <c r="G43">
        <v>40</v>
      </c>
      <c r="H43" s="14">
        <v>24</v>
      </c>
      <c r="I43" s="14">
        <v>14</v>
      </c>
      <c r="J43" s="14">
        <v>19</v>
      </c>
      <c r="K43" s="15">
        <v>19</v>
      </c>
    </row>
    <row r="44" spans="1:12" s="4" customFormat="1" ht="14.25" customHeight="1" x14ac:dyDescent="0.55000000000000004">
      <c r="A44" s="4" t="s">
        <v>39</v>
      </c>
      <c r="B44" s="13">
        <v>3</v>
      </c>
      <c r="C44">
        <v>1</v>
      </c>
      <c r="D44">
        <v>1</v>
      </c>
      <c r="E44">
        <v>1</v>
      </c>
      <c r="F44" s="13">
        <v>3</v>
      </c>
      <c r="G44" s="13">
        <v>4</v>
      </c>
      <c r="H44" s="14">
        <v>8</v>
      </c>
      <c r="I44" s="14">
        <v>3</v>
      </c>
      <c r="J44" s="14">
        <v>6</v>
      </c>
      <c r="K44" s="15">
        <v>4</v>
      </c>
    </row>
    <row r="45" spans="1:12" s="4" customFormat="1" ht="14.25" customHeight="1" x14ac:dyDescent="0.55000000000000004">
      <c r="A45" s="4" t="s">
        <v>34</v>
      </c>
      <c r="B45" s="13">
        <v>154</v>
      </c>
      <c r="C45">
        <v>138</v>
      </c>
      <c r="D45">
        <v>117</v>
      </c>
      <c r="E45">
        <v>131</v>
      </c>
      <c r="F45" s="13">
        <v>116</v>
      </c>
      <c r="G45" s="13">
        <v>130</v>
      </c>
      <c r="H45" s="14">
        <v>146</v>
      </c>
      <c r="I45" s="14">
        <v>168</v>
      </c>
      <c r="J45" s="14">
        <f>56+79</f>
        <v>135</v>
      </c>
      <c r="K45" s="15">
        <v>134</v>
      </c>
    </row>
    <row r="46" spans="1:12" s="4" customFormat="1" ht="14.25" customHeight="1" x14ac:dyDescent="0.55000000000000004">
      <c r="A46" s="4" t="s">
        <v>40</v>
      </c>
      <c r="B46" s="13">
        <v>17</v>
      </c>
      <c r="C46">
        <v>13</v>
      </c>
      <c r="D46">
        <v>9</v>
      </c>
      <c r="E46">
        <v>3</v>
      </c>
      <c r="F46" s="13">
        <v>8</v>
      </c>
      <c r="G46" s="13">
        <v>7</v>
      </c>
      <c r="H46" s="14">
        <v>14</v>
      </c>
      <c r="I46" s="15">
        <v>77</v>
      </c>
      <c r="J46" s="15">
        <f>25+28</f>
        <v>53</v>
      </c>
      <c r="K46" s="15">
        <v>80</v>
      </c>
    </row>
    <row r="47" spans="1:12" s="4" customFormat="1" ht="14.25" customHeight="1" x14ac:dyDescent="0.55000000000000004">
      <c r="A47" s="4" t="s">
        <v>35</v>
      </c>
      <c r="B47" s="13">
        <v>26</v>
      </c>
      <c r="C47">
        <v>33</v>
      </c>
      <c r="D47">
        <v>32</v>
      </c>
      <c r="E47">
        <v>41</v>
      </c>
      <c r="F47" s="13">
        <v>39</v>
      </c>
      <c r="G47">
        <v>32</v>
      </c>
      <c r="H47" s="14">
        <v>30</v>
      </c>
      <c r="I47" s="14">
        <v>34</v>
      </c>
      <c r="J47" s="14">
        <v>33</v>
      </c>
      <c r="K47" s="15">
        <v>43</v>
      </c>
    </row>
    <row r="48" spans="1:12" s="4" customFormat="1" ht="14.25" customHeight="1" x14ac:dyDescent="0.55000000000000004">
      <c r="A48" s="8" t="s">
        <v>36</v>
      </c>
      <c r="B48" s="11">
        <f>AVERAGE(B30:B47,B7:B28)</f>
        <v>31.2</v>
      </c>
      <c r="C48" s="11">
        <f t="shared" ref="C48:J48" si="0">AVERAGE(C30:C47,C7:C28)</f>
        <v>32.524999999999999</v>
      </c>
      <c r="D48" s="11">
        <f t="shared" si="0"/>
        <v>29.85</v>
      </c>
      <c r="E48" s="11">
        <f t="shared" si="0"/>
        <v>28.625</v>
      </c>
      <c r="F48" s="11">
        <f t="shared" si="0"/>
        <v>29.225000000000001</v>
      </c>
      <c r="G48" s="11">
        <f t="shared" si="0"/>
        <v>26.5</v>
      </c>
      <c r="H48" s="11">
        <f t="shared" si="0"/>
        <v>25.774999999999999</v>
      </c>
      <c r="I48" s="11">
        <f t="shared" si="0"/>
        <v>29.274999999999999</v>
      </c>
      <c r="J48" s="11">
        <f t="shared" si="0"/>
        <v>27.5</v>
      </c>
      <c r="K48" s="20">
        <f>AVERAGE(K30:K47,K7:K28)</f>
        <v>29.53846153846154</v>
      </c>
      <c r="L48" s="11"/>
    </row>
    <row r="49" spans="1:9" s="4" customFormat="1" ht="14.4" x14ac:dyDescent="0.55000000000000004">
      <c r="I49" s="5"/>
    </row>
    <row r="50" spans="1:9" s="4" customFormat="1" ht="14.4" x14ac:dyDescent="0.55000000000000004">
      <c r="A50" s="4" t="s">
        <v>43</v>
      </c>
    </row>
    <row r="51" spans="1:9" s="4" customFormat="1" ht="14.4" x14ac:dyDescent="0.55000000000000004">
      <c r="A51" s="4" t="s">
        <v>45</v>
      </c>
    </row>
    <row r="52" spans="1:9" s="4" customFormat="1" ht="14.4" x14ac:dyDescent="0.55000000000000004"/>
    <row r="53" spans="1:9" s="4" customFormat="1" ht="14.4" x14ac:dyDescent="0.55000000000000004">
      <c r="A53" s="4" t="s">
        <v>44</v>
      </c>
    </row>
  </sheetData>
  <pageMargins left="0.75" right="0.75" top="0.5" bottom="0.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Fulltime Enrollments</vt:lpstr>
      <vt:lpstr>Parttime Enrollments</vt:lpstr>
    </vt:vector>
  </TitlesOfParts>
  <Company>Macalester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Macalester College</dc:creator>
  <cp:lastModifiedBy>Kellie Stellmach</cp:lastModifiedBy>
  <cp:lastPrinted>2013-12-09T21:24:46Z</cp:lastPrinted>
  <dcterms:created xsi:type="dcterms:W3CDTF">2003-11-11T22:16:02Z</dcterms:created>
  <dcterms:modified xsi:type="dcterms:W3CDTF">2019-11-27T04:39:46Z</dcterms:modified>
</cp:coreProperties>
</file>